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2\SIN_RECONSTRUCCIÓN\"/>
    </mc:Choice>
  </mc:AlternateContent>
  <xr:revisionPtr revIDLastSave="0" documentId="13_ncr:40009_{A43920F5-52D5-41B9-AC97-87A56C5F371A}" xr6:coauthVersionLast="44" xr6:coauthVersionMax="44" xr10:uidLastSave="{00000000-0000-0000-0000-000000000000}"/>
  <bookViews>
    <workbookView xWindow="-96" yWindow="-96" windowWidth="23232" windowHeight="12552" activeTab="3"/>
  </bookViews>
  <sheets>
    <sheet name="TN1_5" sheetId="1" r:id="rId1"/>
    <sheet name="Router" sheetId="2" r:id="rId2"/>
    <sheet name="Nodo" sheetId="3" r:id="rId3"/>
    <sheet name="Energia" sheetId="4" r:id="rId4"/>
  </sheets>
  <externalReferences>
    <externalReference r:id="rId5"/>
  </externalReferences>
  <definedNames>
    <definedName name="_xlnm._FilterDatabase" localSheetId="2" hidden="1">Nodo!$A$1:$AD$392</definedName>
    <definedName name="_xlnm._FilterDatabase" localSheetId="1" hidden="1">Router!$A$1:$D$162</definedName>
    <definedName name="_xlnm._FilterDatabase" localSheetId="0" hidden="1">TN1_5!$A$1:$C$2833</definedName>
  </definedNames>
  <calcPr calcId="0"/>
  <pivotCaches>
    <pivotCache cacheId="33" r:id="rId6"/>
  </pivotCaches>
</workbook>
</file>

<file path=xl/calcChain.xml><?xml version="1.0" encoding="utf-8"?>
<calcChain xmlns="http://schemas.openxmlformats.org/spreadsheetml/2006/main">
  <c r="E478" i="4" l="1"/>
  <c r="E477" i="4"/>
  <c r="U473" i="4"/>
  <c r="T473" i="4"/>
  <c r="S473" i="4"/>
  <c r="R473" i="4"/>
  <c r="O473" i="4"/>
  <c r="N473" i="4"/>
  <c r="P473" i="4" s="1"/>
  <c r="K473" i="4"/>
  <c r="J473" i="4"/>
  <c r="I473" i="4"/>
  <c r="H473" i="4"/>
  <c r="U472" i="4"/>
  <c r="T472" i="4"/>
  <c r="S472" i="4"/>
  <c r="R472" i="4"/>
  <c r="O472" i="4"/>
  <c r="N472" i="4"/>
  <c r="P472" i="4" s="1"/>
  <c r="K472" i="4"/>
  <c r="J472" i="4"/>
  <c r="I472" i="4"/>
  <c r="H472" i="4"/>
  <c r="U471" i="4"/>
  <c r="T471" i="4"/>
  <c r="S471" i="4"/>
  <c r="R471" i="4"/>
  <c r="O471" i="4"/>
  <c r="N471" i="4"/>
  <c r="K471" i="4"/>
  <c r="J471" i="4"/>
  <c r="I471" i="4"/>
  <c r="H471" i="4"/>
  <c r="U470" i="4"/>
  <c r="T470" i="4"/>
  <c r="S470" i="4"/>
  <c r="R470" i="4"/>
  <c r="P470" i="4"/>
  <c r="O470" i="4"/>
  <c r="N470" i="4"/>
  <c r="K470" i="4"/>
  <c r="J470" i="4"/>
  <c r="I470" i="4"/>
  <c r="H470" i="4"/>
  <c r="U469" i="4"/>
  <c r="T469" i="4"/>
  <c r="S469" i="4"/>
  <c r="R469" i="4"/>
  <c r="O469" i="4"/>
  <c r="N469" i="4"/>
  <c r="K469" i="4"/>
  <c r="J469" i="4"/>
  <c r="I469" i="4"/>
  <c r="H469" i="4"/>
  <c r="U468" i="4"/>
  <c r="T468" i="4"/>
  <c r="S468" i="4"/>
  <c r="R468" i="4"/>
  <c r="O468" i="4"/>
  <c r="N468" i="4"/>
  <c r="K468" i="4"/>
  <c r="J468" i="4"/>
  <c r="I468" i="4"/>
  <c r="H468" i="4"/>
  <c r="U467" i="4"/>
  <c r="T467" i="4"/>
  <c r="S467" i="4"/>
  <c r="R467" i="4"/>
  <c r="P467" i="4"/>
  <c r="O467" i="4"/>
  <c r="N467" i="4"/>
  <c r="K467" i="4"/>
  <c r="J467" i="4"/>
  <c r="I467" i="4"/>
  <c r="H467" i="4"/>
  <c r="U466" i="4"/>
  <c r="T466" i="4"/>
  <c r="V466" i="4" s="1"/>
  <c r="S466" i="4"/>
  <c r="R466" i="4"/>
  <c r="P466" i="4"/>
  <c r="O466" i="4"/>
  <c r="N466" i="4"/>
  <c r="K466" i="4"/>
  <c r="J466" i="4"/>
  <c r="L466" i="4" s="1"/>
  <c r="I466" i="4"/>
  <c r="H466" i="4"/>
  <c r="U465" i="4"/>
  <c r="T465" i="4"/>
  <c r="S465" i="4"/>
  <c r="R465" i="4"/>
  <c r="O465" i="4"/>
  <c r="N465" i="4"/>
  <c r="K465" i="4"/>
  <c r="J465" i="4"/>
  <c r="I465" i="4"/>
  <c r="L465" i="4" s="1"/>
  <c r="H465" i="4"/>
  <c r="U464" i="4"/>
  <c r="T464" i="4"/>
  <c r="S464" i="4"/>
  <c r="R464" i="4"/>
  <c r="O464" i="4"/>
  <c r="N464" i="4"/>
  <c r="K464" i="4"/>
  <c r="J464" i="4"/>
  <c r="I464" i="4"/>
  <c r="H464" i="4"/>
  <c r="U463" i="4"/>
  <c r="T463" i="4"/>
  <c r="S463" i="4"/>
  <c r="R463" i="4"/>
  <c r="O463" i="4"/>
  <c r="P463" i="4" s="1"/>
  <c r="N463" i="4"/>
  <c r="K463" i="4"/>
  <c r="J463" i="4"/>
  <c r="I463" i="4"/>
  <c r="H463" i="4"/>
  <c r="U462" i="4"/>
  <c r="T462" i="4"/>
  <c r="S462" i="4"/>
  <c r="R462" i="4"/>
  <c r="P462" i="4"/>
  <c r="O462" i="4"/>
  <c r="N462" i="4"/>
  <c r="K462" i="4"/>
  <c r="J462" i="4"/>
  <c r="I462" i="4"/>
  <c r="H462" i="4"/>
  <c r="L462" i="4" s="1"/>
  <c r="U461" i="4"/>
  <c r="T461" i="4"/>
  <c r="S461" i="4"/>
  <c r="R461" i="4"/>
  <c r="O461" i="4"/>
  <c r="N461" i="4"/>
  <c r="K461" i="4"/>
  <c r="J461" i="4"/>
  <c r="I461" i="4"/>
  <c r="H461" i="4"/>
  <c r="U460" i="4"/>
  <c r="T460" i="4"/>
  <c r="S460" i="4"/>
  <c r="R460" i="4"/>
  <c r="O460" i="4"/>
  <c r="N460" i="4"/>
  <c r="P460" i="4" s="1"/>
  <c r="K460" i="4"/>
  <c r="J460" i="4"/>
  <c r="I460" i="4"/>
  <c r="H460" i="4"/>
  <c r="U459" i="4"/>
  <c r="T459" i="4"/>
  <c r="S459" i="4"/>
  <c r="R459" i="4"/>
  <c r="O459" i="4"/>
  <c r="P459" i="4" s="1"/>
  <c r="N459" i="4"/>
  <c r="K459" i="4"/>
  <c r="J459" i="4"/>
  <c r="I459" i="4"/>
  <c r="H459" i="4"/>
  <c r="U458" i="4"/>
  <c r="T458" i="4"/>
  <c r="S458" i="4"/>
  <c r="R458" i="4"/>
  <c r="P458" i="4"/>
  <c r="O458" i="4"/>
  <c r="N458" i="4"/>
  <c r="K458" i="4"/>
  <c r="J458" i="4"/>
  <c r="I458" i="4"/>
  <c r="H458" i="4"/>
  <c r="L458" i="4" s="1"/>
  <c r="U457" i="4"/>
  <c r="T457" i="4"/>
  <c r="S457" i="4"/>
  <c r="R457" i="4"/>
  <c r="O457" i="4"/>
  <c r="N457" i="4"/>
  <c r="K457" i="4"/>
  <c r="J457" i="4"/>
  <c r="I457" i="4"/>
  <c r="H457" i="4"/>
  <c r="U456" i="4"/>
  <c r="T456" i="4"/>
  <c r="S456" i="4"/>
  <c r="R456" i="4"/>
  <c r="O456" i="4"/>
  <c r="N456" i="4"/>
  <c r="K456" i="4"/>
  <c r="J456" i="4"/>
  <c r="I456" i="4"/>
  <c r="H456" i="4"/>
  <c r="U455" i="4"/>
  <c r="T455" i="4"/>
  <c r="S455" i="4"/>
  <c r="R455" i="4"/>
  <c r="O455" i="4"/>
  <c r="P455" i="4" s="1"/>
  <c r="N455" i="4"/>
  <c r="K455" i="4"/>
  <c r="J455" i="4"/>
  <c r="I455" i="4"/>
  <c r="H455" i="4"/>
  <c r="U454" i="4"/>
  <c r="T454" i="4"/>
  <c r="S454" i="4"/>
  <c r="R454" i="4"/>
  <c r="O454" i="4"/>
  <c r="N454" i="4"/>
  <c r="P454" i="4" s="1"/>
  <c r="K454" i="4"/>
  <c r="J454" i="4"/>
  <c r="I454" i="4"/>
  <c r="H454" i="4"/>
  <c r="U453" i="4"/>
  <c r="T453" i="4"/>
  <c r="S453" i="4"/>
  <c r="R453" i="4"/>
  <c r="V453" i="4" s="1"/>
  <c r="O453" i="4"/>
  <c r="N453" i="4"/>
  <c r="P453" i="4" s="1"/>
  <c r="K453" i="4"/>
  <c r="J453" i="4"/>
  <c r="I453" i="4"/>
  <c r="H453" i="4"/>
  <c r="U452" i="4"/>
  <c r="T452" i="4"/>
  <c r="S452" i="4"/>
  <c r="R452" i="4"/>
  <c r="O452" i="4"/>
  <c r="N452" i="4"/>
  <c r="P452" i="4" s="1"/>
  <c r="K452" i="4"/>
  <c r="J452" i="4"/>
  <c r="I452" i="4"/>
  <c r="H452" i="4"/>
  <c r="L452" i="4" s="1"/>
  <c r="U445" i="4"/>
  <c r="T445" i="4"/>
  <c r="S445" i="4"/>
  <c r="R445" i="4"/>
  <c r="O445" i="4"/>
  <c r="N445" i="4"/>
  <c r="P445" i="4" s="1"/>
  <c r="K445" i="4"/>
  <c r="J445" i="4"/>
  <c r="I445" i="4"/>
  <c r="H445" i="4"/>
  <c r="U444" i="4"/>
  <c r="T444" i="4"/>
  <c r="S444" i="4"/>
  <c r="R444" i="4"/>
  <c r="O444" i="4"/>
  <c r="N444" i="4"/>
  <c r="K444" i="4"/>
  <c r="J444" i="4"/>
  <c r="I444" i="4"/>
  <c r="H444" i="4"/>
  <c r="U443" i="4"/>
  <c r="T443" i="4"/>
  <c r="S443" i="4"/>
  <c r="R443" i="4"/>
  <c r="O443" i="4"/>
  <c r="N443" i="4"/>
  <c r="K443" i="4"/>
  <c r="J443" i="4"/>
  <c r="I443" i="4"/>
  <c r="H443" i="4"/>
  <c r="U442" i="4"/>
  <c r="T442" i="4"/>
  <c r="S442" i="4"/>
  <c r="R442" i="4"/>
  <c r="P442" i="4"/>
  <c r="O442" i="4"/>
  <c r="N442" i="4"/>
  <c r="K442" i="4"/>
  <c r="J442" i="4"/>
  <c r="L442" i="4" s="1"/>
  <c r="I442" i="4"/>
  <c r="H442" i="4"/>
  <c r="U441" i="4"/>
  <c r="T441" i="4"/>
  <c r="S441" i="4"/>
  <c r="R441" i="4"/>
  <c r="O441" i="4"/>
  <c r="P441" i="4" s="1"/>
  <c r="N441" i="4"/>
  <c r="L441" i="4"/>
  <c r="K441" i="4"/>
  <c r="J441" i="4"/>
  <c r="I441" i="4"/>
  <c r="H441" i="4"/>
  <c r="U440" i="4"/>
  <c r="T440" i="4"/>
  <c r="S440" i="4"/>
  <c r="R440" i="4"/>
  <c r="O440" i="4"/>
  <c r="N440" i="4"/>
  <c r="K440" i="4"/>
  <c r="J440" i="4"/>
  <c r="I440" i="4"/>
  <c r="H440" i="4"/>
  <c r="U439" i="4"/>
  <c r="T439" i="4"/>
  <c r="S439" i="4"/>
  <c r="R439" i="4"/>
  <c r="O439" i="4"/>
  <c r="N439" i="4"/>
  <c r="P439" i="4" s="1"/>
  <c r="K439" i="4"/>
  <c r="J439" i="4"/>
  <c r="I439" i="4"/>
  <c r="H439" i="4"/>
  <c r="U438" i="4"/>
  <c r="T438" i="4"/>
  <c r="S438" i="4"/>
  <c r="R438" i="4"/>
  <c r="O438" i="4"/>
  <c r="N438" i="4"/>
  <c r="P438" i="4" s="1"/>
  <c r="K438" i="4"/>
  <c r="J438" i="4"/>
  <c r="I438" i="4"/>
  <c r="H438" i="4"/>
  <c r="U437" i="4"/>
  <c r="T437" i="4"/>
  <c r="S437" i="4"/>
  <c r="R437" i="4"/>
  <c r="V437" i="4" s="1"/>
  <c r="O437" i="4"/>
  <c r="N437" i="4"/>
  <c r="P437" i="4" s="1"/>
  <c r="K437" i="4"/>
  <c r="J437" i="4"/>
  <c r="I437" i="4"/>
  <c r="H437" i="4"/>
  <c r="U436" i="4"/>
  <c r="T436" i="4"/>
  <c r="S436" i="4"/>
  <c r="R436" i="4"/>
  <c r="O436" i="4"/>
  <c r="N436" i="4"/>
  <c r="K436" i="4"/>
  <c r="J436" i="4"/>
  <c r="I436" i="4"/>
  <c r="H436" i="4"/>
  <c r="U435" i="4"/>
  <c r="T435" i="4"/>
  <c r="S435" i="4"/>
  <c r="R435" i="4"/>
  <c r="O435" i="4"/>
  <c r="N435" i="4"/>
  <c r="P435" i="4" s="1"/>
  <c r="K435" i="4"/>
  <c r="J435" i="4"/>
  <c r="I435" i="4"/>
  <c r="H435" i="4"/>
  <c r="U434" i="4"/>
  <c r="T434" i="4"/>
  <c r="S434" i="4"/>
  <c r="R434" i="4"/>
  <c r="P434" i="4"/>
  <c r="O434" i="4"/>
  <c r="N434" i="4"/>
  <c r="K434" i="4"/>
  <c r="J434" i="4"/>
  <c r="L434" i="4" s="1"/>
  <c r="I434" i="4"/>
  <c r="H434" i="4"/>
  <c r="U433" i="4"/>
  <c r="T433" i="4"/>
  <c r="S433" i="4"/>
  <c r="R433" i="4"/>
  <c r="O433" i="4"/>
  <c r="N433" i="4"/>
  <c r="P433" i="4" s="1"/>
  <c r="K433" i="4"/>
  <c r="J433" i="4"/>
  <c r="I433" i="4"/>
  <c r="H433" i="4"/>
  <c r="L433" i="4" s="1"/>
  <c r="U432" i="4"/>
  <c r="T432" i="4"/>
  <c r="S432" i="4"/>
  <c r="R432" i="4"/>
  <c r="O432" i="4"/>
  <c r="N432" i="4"/>
  <c r="K432" i="4"/>
  <c r="J432" i="4"/>
  <c r="I432" i="4"/>
  <c r="H432" i="4"/>
  <c r="U431" i="4"/>
  <c r="T431" i="4"/>
  <c r="S431" i="4"/>
  <c r="R431" i="4"/>
  <c r="V431" i="4" s="1"/>
  <c r="O431" i="4"/>
  <c r="N431" i="4"/>
  <c r="P431" i="4" s="1"/>
  <c r="K431" i="4"/>
  <c r="J431" i="4"/>
  <c r="I431" i="4"/>
  <c r="H431" i="4"/>
  <c r="U430" i="4"/>
  <c r="T430" i="4"/>
  <c r="S430" i="4"/>
  <c r="R430" i="4"/>
  <c r="O430" i="4"/>
  <c r="N430" i="4"/>
  <c r="P430" i="4" s="1"/>
  <c r="K430" i="4"/>
  <c r="J430" i="4"/>
  <c r="I430" i="4"/>
  <c r="H430" i="4"/>
  <c r="U429" i="4"/>
  <c r="T429" i="4"/>
  <c r="S429" i="4"/>
  <c r="R429" i="4"/>
  <c r="O429" i="4"/>
  <c r="N429" i="4"/>
  <c r="P429" i="4" s="1"/>
  <c r="K429" i="4"/>
  <c r="J429" i="4"/>
  <c r="I429" i="4"/>
  <c r="H429" i="4"/>
  <c r="U428" i="4"/>
  <c r="T428" i="4"/>
  <c r="S428" i="4"/>
  <c r="R428" i="4"/>
  <c r="O428" i="4"/>
  <c r="N428" i="4"/>
  <c r="K428" i="4"/>
  <c r="J428" i="4"/>
  <c r="I428" i="4"/>
  <c r="H428" i="4"/>
  <c r="U427" i="4"/>
  <c r="T427" i="4"/>
  <c r="S427" i="4"/>
  <c r="R427" i="4"/>
  <c r="O427" i="4"/>
  <c r="N427" i="4"/>
  <c r="K427" i="4"/>
  <c r="J427" i="4"/>
  <c r="I427" i="4"/>
  <c r="H427" i="4"/>
  <c r="U426" i="4"/>
  <c r="T426" i="4"/>
  <c r="S426" i="4"/>
  <c r="R426" i="4"/>
  <c r="P426" i="4"/>
  <c r="O426" i="4"/>
  <c r="N426" i="4"/>
  <c r="K426" i="4"/>
  <c r="J426" i="4"/>
  <c r="L426" i="4" s="1"/>
  <c r="I426" i="4"/>
  <c r="H426" i="4"/>
  <c r="U425" i="4"/>
  <c r="T425" i="4"/>
  <c r="S425" i="4"/>
  <c r="R425" i="4"/>
  <c r="O425" i="4"/>
  <c r="P425" i="4" s="1"/>
  <c r="N425" i="4"/>
  <c r="K425" i="4"/>
  <c r="J425" i="4"/>
  <c r="L425" i="4" s="1"/>
  <c r="I425" i="4"/>
  <c r="H425" i="4"/>
  <c r="U424" i="4"/>
  <c r="T424" i="4"/>
  <c r="S424" i="4"/>
  <c r="R424" i="4"/>
  <c r="O424" i="4"/>
  <c r="N424" i="4"/>
  <c r="P424" i="4" s="1"/>
  <c r="K424" i="4"/>
  <c r="J424" i="4"/>
  <c r="I424" i="4"/>
  <c r="H424" i="4"/>
  <c r="U417" i="4"/>
  <c r="T417" i="4"/>
  <c r="S417" i="4"/>
  <c r="R417" i="4"/>
  <c r="O417" i="4"/>
  <c r="N417" i="4"/>
  <c r="P417" i="4" s="1"/>
  <c r="K417" i="4"/>
  <c r="J417" i="4"/>
  <c r="I417" i="4"/>
  <c r="H417" i="4"/>
  <c r="U416" i="4"/>
  <c r="T416" i="4"/>
  <c r="S416" i="4"/>
  <c r="R416" i="4"/>
  <c r="P416" i="4"/>
  <c r="O416" i="4"/>
  <c r="N416" i="4"/>
  <c r="K416" i="4"/>
  <c r="J416" i="4"/>
  <c r="I416" i="4"/>
  <c r="H416" i="4"/>
  <c r="L416" i="4" s="1"/>
  <c r="U415" i="4"/>
  <c r="T415" i="4"/>
  <c r="S415" i="4"/>
  <c r="R415" i="4"/>
  <c r="O415" i="4"/>
  <c r="P415" i="4" s="1"/>
  <c r="N415" i="4"/>
  <c r="K415" i="4"/>
  <c r="J415" i="4"/>
  <c r="I415" i="4"/>
  <c r="L415" i="4" s="1"/>
  <c r="H415" i="4"/>
  <c r="U414" i="4"/>
  <c r="T414" i="4"/>
  <c r="S414" i="4"/>
  <c r="V414" i="4" s="1"/>
  <c r="R414" i="4"/>
  <c r="O414" i="4"/>
  <c r="N414" i="4"/>
  <c r="K414" i="4"/>
  <c r="J414" i="4"/>
  <c r="I414" i="4"/>
  <c r="H414" i="4"/>
  <c r="U413" i="4"/>
  <c r="T413" i="4"/>
  <c r="S413" i="4"/>
  <c r="R413" i="4"/>
  <c r="O413" i="4"/>
  <c r="N413" i="4"/>
  <c r="K413" i="4"/>
  <c r="J413" i="4"/>
  <c r="I413" i="4"/>
  <c r="H413" i="4"/>
  <c r="U412" i="4"/>
  <c r="T412" i="4"/>
  <c r="S412" i="4"/>
  <c r="R412" i="4"/>
  <c r="O412" i="4"/>
  <c r="N412" i="4"/>
  <c r="P412" i="4" s="1"/>
  <c r="K412" i="4"/>
  <c r="J412" i="4"/>
  <c r="I412" i="4"/>
  <c r="H412" i="4"/>
  <c r="L412" i="4" s="1"/>
  <c r="U411" i="4"/>
  <c r="T411" i="4"/>
  <c r="S411" i="4"/>
  <c r="R411" i="4"/>
  <c r="O411" i="4"/>
  <c r="N411" i="4"/>
  <c r="K411" i="4"/>
  <c r="J411" i="4"/>
  <c r="I411" i="4"/>
  <c r="H411" i="4"/>
  <c r="U410" i="4"/>
  <c r="T410" i="4"/>
  <c r="S410" i="4"/>
  <c r="R410" i="4"/>
  <c r="O410" i="4"/>
  <c r="N410" i="4"/>
  <c r="P410" i="4" s="1"/>
  <c r="K410" i="4"/>
  <c r="J410" i="4"/>
  <c r="I410" i="4"/>
  <c r="H410" i="4"/>
  <c r="U409" i="4"/>
  <c r="T409" i="4"/>
  <c r="S409" i="4"/>
  <c r="R409" i="4"/>
  <c r="O409" i="4"/>
  <c r="N409" i="4"/>
  <c r="P409" i="4" s="1"/>
  <c r="K409" i="4"/>
  <c r="J409" i="4"/>
  <c r="I409" i="4"/>
  <c r="H409" i="4"/>
  <c r="U408" i="4"/>
  <c r="T408" i="4"/>
  <c r="S408" i="4"/>
  <c r="R408" i="4"/>
  <c r="P408" i="4"/>
  <c r="O408" i="4"/>
  <c r="N408" i="4"/>
  <c r="K408" i="4"/>
  <c r="J408" i="4"/>
  <c r="I408" i="4"/>
  <c r="H408" i="4"/>
  <c r="L408" i="4" s="1"/>
  <c r="U407" i="4"/>
  <c r="T407" i="4"/>
  <c r="S407" i="4"/>
  <c r="R407" i="4"/>
  <c r="O407" i="4"/>
  <c r="P407" i="4" s="1"/>
  <c r="N407" i="4"/>
  <c r="K407" i="4"/>
  <c r="J407" i="4"/>
  <c r="I407" i="4"/>
  <c r="H407" i="4"/>
  <c r="U406" i="4"/>
  <c r="T406" i="4"/>
  <c r="S406" i="4"/>
  <c r="R406" i="4"/>
  <c r="O406" i="4"/>
  <c r="N406" i="4"/>
  <c r="K406" i="4"/>
  <c r="J406" i="4"/>
  <c r="I406" i="4"/>
  <c r="H406" i="4"/>
  <c r="U405" i="4"/>
  <c r="T405" i="4"/>
  <c r="S405" i="4"/>
  <c r="R405" i="4"/>
  <c r="O405" i="4"/>
  <c r="N405" i="4"/>
  <c r="K405" i="4"/>
  <c r="J405" i="4"/>
  <c r="I405" i="4"/>
  <c r="H405" i="4"/>
  <c r="U404" i="4"/>
  <c r="T404" i="4"/>
  <c r="S404" i="4"/>
  <c r="R404" i="4"/>
  <c r="O404" i="4"/>
  <c r="N404" i="4"/>
  <c r="P404" i="4" s="1"/>
  <c r="K404" i="4"/>
  <c r="J404" i="4"/>
  <c r="I404" i="4"/>
  <c r="H404" i="4"/>
  <c r="U403" i="4"/>
  <c r="T403" i="4"/>
  <c r="S403" i="4"/>
  <c r="R403" i="4"/>
  <c r="O403" i="4"/>
  <c r="N403" i="4"/>
  <c r="K403" i="4"/>
  <c r="J403" i="4"/>
  <c r="I403" i="4"/>
  <c r="H403" i="4"/>
  <c r="U402" i="4"/>
  <c r="T402" i="4"/>
  <c r="S402" i="4"/>
  <c r="R402" i="4"/>
  <c r="O402" i="4"/>
  <c r="N402" i="4"/>
  <c r="K402" i="4"/>
  <c r="J402" i="4"/>
  <c r="I402" i="4"/>
  <c r="H402" i="4"/>
  <c r="L402" i="4" s="1"/>
  <c r="U401" i="4"/>
  <c r="T401" i="4"/>
  <c r="S401" i="4"/>
  <c r="R401" i="4"/>
  <c r="P401" i="4"/>
  <c r="O401" i="4"/>
  <c r="N401" i="4"/>
  <c r="K401" i="4"/>
  <c r="J401" i="4"/>
  <c r="I401" i="4"/>
  <c r="H401" i="4"/>
  <c r="U400" i="4"/>
  <c r="V400" i="4" s="1"/>
  <c r="T400" i="4"/>
  <c r="S400" i="4"/>
  <c r="R400" i="4"/>
  <c r="P400" i="4"/>
  <c r="O400" i="4"/>
  <c r="N400" i="4"/>
  <c r="L400" i="4"/>
  <c r="K400" i="4"/>
  <c r="J400" i="4"/>
  <c r="I400" i="4"/>
  <c r="H400" i="4"/>
  <c r="U399" i="4"/>
  <c r="T399" i="4"/>
  <c r="S399" i="4"/>
  <c r="R399" i="4"/>
  <c r="O399" i="4"/>
  <c r="P399" i="4" s="1"/>
  <c r="N399" i="4"/>
  <c r="K399" i="4"/>
  <c r="J399" i="4"/>
  <c r="I399" i="4"/>
  <c r="L399" i="4" s="1"/>
  <c r="H399" i="4"/>
  <c r="U398" i="4"/>
  <c r="T398" i="4"/>
  <c r="S398" i="4"/>
  <c r="R398" i="4"/>
  <c r="O398" i="4"/>
  <c r="N398" i="4"/>
  <c r="K398" i="4"/>
  <c r="J398" i="4"/>
  <c r="I398" i="4"/>
  <c r="H398" i="4"/>
  <c r="U397" i="4"/>
  <c r="T397" i="4"/>
  <c r="S397" i="4"/>
  <c r="R397" i="4"/>
  <c r="O397" i="4"/>
  <c r="N397" i="4"/>
  <c r="K397" i="4"/>
  <c r="J397" i="4"/>
  <c r="I397" i="4"/>
  <c r="H397" i="4"/>
  <c r="U396" i="4"/>
  <c r="T396" i="4"/>
  <c r="S396" i="4"/>
  <c r="R396" i="4"/>
  <c r="O396" i="4"/>
  <c r="N396" i="4"/>
  <c r="P396" i="4" s="1"/>
  <c r="K396" i="4"/>
  <c r="J396" i="4"/>
  <c r="I396" i="4"/>
  <c r="H396" i="4"/>
  <c r="L396" i="4" s="1"/>
  <c r="U389" i="4"/>
  <c r="T389" i="4"/>
  <c r="S389" i="4"/>
  <c r="R389" i="4"/>
  <c r="O389" i="4"/>
  <c r="N389" i="4"/>
  <c r="P389" i="4" s="1"/>
  <c r="K389" i="4"/>
  <c r="J389" i="4"/>
  <c r="I389" i="4"/>
  <c r="H389" i="4"/>
  <c r="U388" i="4"/>
  <c r="T388" i="4"/>
  <c r="S388" i="4"/>
  <c r="R388" i="4"/>
  <c r="O388" i="4"/>
  <c r="N388" i="4"/>
  <c r="P388" i="4" s="1"/>
  <c r="K388" i="4"/>
  <c r="J388" i="4"/>
  <c r="I388" i="4"/>
  <c r="H388" i="4"/>
  <c r="U387" i="4"/>
  <c r="T387" i="4"/>
  <c r="S387" i="4"/>
  <c r="R387" i="4"/>
  <c r="O387" i="4"/>
  <c r="P387" i="4" s="1"/>
  <c r="N387" i="4"/>
  <c r="K387" i="4"/>
  <c r="J387" i="4"/>
  <c r="I387" i="4"/>
  <c r="H387" i="4"/>
  <c r="U386" i="4"/>
  <c r="T386" i="4"/>
  <c r="S386" i="4"/>
  <c r="R386" i="4"/>
  <c r="O386" i="4"/>
  <c r="N386" i="4"/>
  <c r="P386" i="4" s="1"/>
  <c r="K386" i="4"/>
  <c r="J386" i="4"/>
  <c r="I386" i="4"/>
  <c r="H386" i="4"/>
  <c r="U385" i="4"/>
  <c r="T385" i="4"/>
  <c r="S385" i="4"/>
  <c r="R385" i="4"/>
  <c r="O385" i="4"/>
  <c r="N385" i="4"/>
  <c r="P385" i="4" s="1"/>
  <c r="K385" i="4"/>
  <c r="J385" i="4"/>
  <c r="I385" i="4"/>
  <c r="H385" i="4"/>
  <c r="U384" i="4"/>
  <c r="T384" i="4"/>
  <c r="S384" i="4"/>
  <c r="R384" i="4"/>
  <c r="P384" i="4"/>
  <c r="O384" i="4"/>
  <c r="N384" i="4"/>
  <c r="K384" i="4"/>
  <c r="J384" i="4"/>
  <c r="I384" i="4"/>
  <c r="H384" i="4"/>
  <c r="U383" i="4"/>
  <c r="T383" i="4"/>
  <c r="S383" i="4"/>
  <c r="R383" i="4"/>
  <c r="O383" i="4"/>
  <c r="N383" i="4"/>
  <c r="P383" i="4" s="1"/>
  <c r="K383" i="4"/>
  <c r="J383" i="4"/>
  <c r="I383" i="4"/>
  <c r="H383" i="4"/>
  <c r="L383" i="4" s="1"/>
  <c r="U382" i="4"/>
  <c r="T382" i="4"/>
  <c r="S382" i="4"/>
  <c r="R382" i="4"/>
  <c r="O382" i="4"/>
  <c r="N382" i="4"/>
  <c r="K382" i="4"/>
  <c r="J382" i="4"/>
  <c r="I382" i="4"/>
  <c r="H382" i="4"/>
  <c r="U381" i="4"/>
  <c r="T381" i="4"/>
  <c r="S381" i="4"/>
  <c r="R381" i="4"/>
  <c r="O381" i="4"/>
  <c r="N381" i="4"/>
  <c r="P381" i="4" s="1"/>
  <c r="K381" i="4"/>
  <c r="J381" i="4"/>
  <c r="I381" i="4"/>
  <c r="H381" i="4"/>
  <c r="U380" i="4"/>
  <c r="T380" i="4"/>
  <c r="S380" i="4"/>
  <c r="R380" i="4"/>
  <c r="O380" i="4"/>
  <c r="N380" i="4"/>
  <c r="K380" i="4"/>
  <c r="J380" i="4"/>
  <c r="I380" i="4"/>
  <c r="H380" i="4"/>
  <c r="L380" i="4" s="1"/>
  <c r="U379" i="4"/>
  <c r="T379" i="4"/>
  <c r="S379" i="4"/>
  <c r="R379" i="4"/>
  <c r="P379" i="4"/>
  <c r="O379" i="4"/>
  <c r="N379" i="4"/>
  <c r="K379" i="4"/>
  <c r="J379" i="4"/>
  <c r="I379" i="4"/>
  <c r="H379" i="4"/>
  <c r="U378" i="4"/>
  <c r="T378" i="4"/>
  <c r="S378" i="4"/>
  <c r="R378" i="4"/>
  <c r="O378" i="4"/>
  <c r="N378" i="4"/>
  <c r="K378" i="4"/>
  <c r="J378" i="4"/>
  <c r="I378" i="4"/>
  <c r="H378" i="4"/>
  <c r="U377" i="4"/>
  <c r="T377" i="4"/>
  <c r="S377" i="4"/>
  <c r="R377" i="4"/>
  <c r="O377" i="4"/>
  <c r="N377" i="4"/>
  <c r="K377" i="4"/>
  <c r="J377" i="4"/>
  <c r="I377" i="4"/>
  <c r="H377" i="4"/>
  <c r="U376" i="4"/>
  <c r="T376" i="4"/>
  <c r="S376" i="4"/>
  <c r="R376" i="4"/>
  <c r="O376" i="4"/>
  <c r="N376" i="4"/>
  <c r="P376" i="4" s="1"/>
  <c r="K376" i="4"/>
  <c r="J376" i="4"/>
  <c r="L376" i="4" s="1"/>
  <c r="I376" i="4"/>
  <c r="H376" i="4"/>
  <c r="U375" i="4"/>
  <c r="T375" i="4"/>
  <c r="V375" i="4" s="1"/>
  <c r="S375" i="4"/>
  <c r="R375" i="4"/>
  <c r="O375" i="4"/>
  <c r="N375" i="4"/>
  <c r="P375" i="4" s="1"/>
  <c r="K375" i="4"/>
  <c r="J375" i="4"/>
  <c r="L375" i="4" s="1"/>
  <c r="I375" i="4"/>
  <c r="H375" i="4"/>
  <c r="U374" i="4"/>
  <c r="T374" i="4"/>
  <c r="S374" i="4"/>
  <c r="R374" i="4"/>
  <c r="O374" i="4"/>
  <c r="N374" i="4"/>
  <c r="K374" i="4"/>
  <c r="J374" i="4"/>
  <c r="I374" i="4"/>
  <c r="L374" i="4" s="1"/>
  <c r="H374" i="4"/>
  <c r="U373" i="4"/>
  <c r="T373" i="4"/>
  <c r="S373" i="4"/>
  <c r="R373" i="4"/>
  <c r="O373" i="4"/>
  <c r="N373" i="4"/>
  <c r="K373" i="4"/>
  <c r="J373" i="4"/>
  <c r="I373" i="4"/>
  <c r="H373" i="4"/>
  <c r="U372" i="4"/>
  <c r="T372" i="4"/>
  <c r="S372" i="4"/>
  <c r="R372" i="4"/>
  <c r="O372" i="4"/>
  <c r="N372" i="4"/>
  <c r="K372" i="4"/>
  <c r="J372" i="4"/>
  <c r="I372" i="4"/>
  <c r="H372" i="4"/>
  <c r="U371" i="4"/>
  <c r="T371" i="4"/>
  <c r="S371" i="4"/>
  <c r="R371" i="4"/>
  <c r="P371" i="4"/>
  <c r="O371" i="4"/>
  <c r="N371" i="4"/>
  <c r="K371" i="4"/>
  <c r="J371" i="4"/>
  <c r="I371" i="4"/>
  <c r="H371" i="4"/>
  <c r="L371" i="4" s="1"/>
  <c r="U370" i="4"/>
  <c r="T370" i="4"/>
  <c r="S370" i="4"/>
  <c r="R370" i="4"/>
  <c r="O370" i="4"/>
  <c r="N370" i="4"/>
  <c r="K370" i="4"/>
  <c r="J370" i="4"/>
  <c r="I370" i="4"/>
  <c r="H370" i="4"/>
  <c r="L370" i="4" s="1"/>
  <c r="U369" i="4"/>
  <c r="T369" i="4"/>
  <c r="S369" i="4"/>
  <c r="R369" i="4"/>
  <c r="O369" i="4"/>
  <c r="N369" i="4"/>
  <c r="P369" i="4" s="1"/>
  <c r="K369" i="4"/>
  <c r="J369" i="4"/>
  <c r="I369" i="4"/>
  <c r="H369" i="4"/>
  <c r="U368" i="4"/>
  <c r="T368" i="4"/>
  <c r="S368" i="4"/>
  <c r="R368" i="4"/>
  <c r="O368" i="4"/>
  <c r="P368" i="4" s="1"/>
  <c r="N368" i="4"/>
  <c r="K368" i="4"/>
  <c r="J368" i="4"/>
  <c r="L368" i="4" s="1"/>
  <c r="I368" i="4"/>
  <c r="H368" i="4"/>
  <c r="U361" i="4"/>
  <c r="T361" i="4"/>
  <c r="S361" i="4"/>
  <c r="R361" i="4"/>
  <c r="O361" i="4"/>
  <c r="N361" i="4"/>
  <c r="K361" i="4"/>
  <c r="J361" i="4"/>
  <c r="I361" i="4"/>
  <c r="H361" i="4"/>
  <c r="U360" i="4"/>
  <c r="T360" i="4"/>
  <c r="S360" i="4"/>
  <c r="R360" i="4"/>
  <c r="O360" i="4"/>
  <c r="N360" i="4"/>
  <c r="P360" i="4" s="1"/>
  <c r="K360" i="4"/>
  <c r="J360" i="4"/>
  <c r="I360" i="4"/>
  <c r="H360" i="4"/>
  <c r="U359" i="4"/>
  <c r="T359" i="4"/>
  <c r="S359" i="4"/>
  <c r="R359" i="4"/>
  <c r="P359" i="4"/>
  <c r="O359" i="4"/>
  <c r="N359" i="4"/>
  <c r="K359" i="4"/>
  <c r="J359" i="4"/>
  <c r="I359" i="4"/>
  <c r="H359" i="4"/>
  <c r="U358" i="4"/>
  <c r="T358" i="4"/>
  <c r="S358" i="4"/>
  <c r="R358" i="4"/>
  <c r="P358" i="4"/>
  <c r="O358" i="4"/>
  <c r="N358" i="4"/>
  <c r="K358" i="4"/>
  <c r="J358" i="4"/>
  <c r="I358" i="4"/>
  <c r="H358" i="4"/>
  <c r="L358" i="4" s="1"/>
  <c r="U357" i="4"/>
  <c r="T357" i="4"/>
  <c r="S357" i="4"/>
  <c r="R357" i="4"/>
  <c r="O357" i="4"/>
  <c r="N357" i="4"/>
  <c r="K357" i="4"/>
  <c r="J357" i="4"/>
  <c r="I357" i="4"/>
  <c r="L357" i="4" s="1"/>
  <c r="H357" i="4"/>
  <c r="U356" i="4"/>
  <c r="T356" i="4"/>
  <c r="S356" i="4"/>
  <c r="R356" i="4"/>
  <c r="V356" i="4" s="1"/>
  <c r="O356" i="4"/>
  <c r="N356" i="4"/>
  <c r="K356" i="4"/>
  <c r="J356" i="4"/>
  <c r="I356" i="4"/>
  <c r="H356" i="4"/>
  <c r="U355" i="4"/>
  <c r="T355" i="4"/>
  <c r="S355" i="4"/>
  <c r="R355" i="4"/>
  <c r="O355" i="4"/>
  <c r="N355" i="4"/>
  <c r="K355" i="4"/>
  <c r="J355" i="4"/>
  <c r="I355" i="4"/>
  <c r="H355" i="4"/>
  <c r="L355" i="4" s="1"/>
  <c r="U354" i="4"/>
  <c r="T354" i="4"/>
  <c r="S354" i="4"/>
  <c r="R354" i="4"/>
  <c r="P354" i="4"/>
  <c r="O354" i="4"/>
  <c r="N354" i="4"/>
  <c r="K354" i="4"/>
  <c r="J354" i="4"/>
  <c r="I354" i="4"/>
  <c r="H354" i="4"/>
  <c r="U353" i="4"/>
  <c r="T353" i="4"/>
  <c r="S353" i="4"/>
  <c r="R353" i="4"/>
  <c r="O353" i="4"/>
  <c r="N353" i="4"/>
  <c r="K353" i="4"/>
  <c r="J353" i="4"/>
  <c r="I353" i="4"/>
  <c r="H353" i="4"/>
  <c r="U352" i="4"/>
  <c r="T352" i="4"/>
  <c r="S352" i="4"/>
  <c r="R352" i="4"/>
  <c r="O352" i="4"/>
  <c r="N352" i="4"/>
  <c r="P352" i="4" s="1"/>
  <c r="K352" i="4"/>
  <c r="J352" i="4"/>
  <c r="I352" i="4"/>
  <c r="H352" i="4"/>
  <c r="U351" i="4"/>
  <c r="T351" i="4"/>
  <c r="S351" i="4"/>
  <c r="R351" i="4"/>
  <c r="P351" i="4"/>
  <c r="O351" i="4"/>
  <c r="N351" i="4"/>
  <c r="K351" i="4"/>
  <c r="J351" i="4"/>
  <c r="L351" i="4" s="1"/>
  <c r="I351" i="4"/>
  <c r="H351" i="4"/>
  <c r="U350" i="4"/>
  <c r="T350" i="4"/>
  <c r="S350" i="4"/>
  <c r="R350" i="4"/>
  <c r="O350" i="4"/>
  <c r="N350" i="4"/>
  <c r="P350" i="4" s="1"/>
  <c r="K350" i="4"/>
  <c r="L350" i="4" s="1"/>
  <c r="J350" i="4"/>
  <c r="I350" i="4"/>
  <c r="H350" i="4"/>
  <c r="U349" i="4"/>
  <c r="T349" i="4"/>
  <c r="S349" i="4"/>
  <c r="R349" i="4"/>
  <c r="O349" i="4"/>
  <c r="P349" i="4" s="1"/>
  <c r="N349" i="4"/>
  <c r="K349" i="4"/>
  <c r="J349" i="4"/>
  <c r="I349" i="4"/>
  <c r="H349" i="4"/>
  <c r="U348" i="4"/>
  <c r="T348" i="4"/>
  <c r="S348" i="4"/>
  <c r="R348" i="4"/>
  <c r="O348" i="4"/>
  <c r="N348" i="4"/>
  <c r="K348" i="4"/>
  <c r="J348" i="4"/>
  <c r="I348" i="4"/>
  <c r="H348" i="4"/>
  <c r="U347" i="4"/>
  <c r="T347" i="4"/>
  <c r="S347" i="4"/>
  <c r="R347" i="4"/>
  <c r="O347" i="4"/>
  <c r="N347" i="4"/>
  <c r="P347" i="4" s="1"/>
  <c r="K347" i="4"/>
  <c r="J347" i="4"/>
  <c r="I347" i="4"/>
  <c r="H347" i="4"/>
  <c r="U346" i="4"/>
  <c r="T346" i="4"/>
  <c r="S346" i="4"/>
  <c r="R346" i="4"/>
  <c r="V346" i="4" s="1"/>
  <c r="O346" i="4"/>
  <c r="N346" i="4"/>
  <c r="P346" i="4" s="1"/>
  <c r="K346" i="4"/>
  <c r="J346" i="4"/>
  <c r="I346" i="4"/>
  <c r="H346" i="4"/>
  <c r="U345" i="4"/>
  <c r="T345" i="4"/>
  <c r="S345" i="4"/>
  <c r="R345" i="4"/>
  <c r="O345" i="4"/>
  <c r="N345" i="4"/>
  <c r="K345" i="4"/>
  <c r="J345" i="4"/>
  <c r="I345" i="4"/>
  <c r="H345" i="4"/>
  <c r="U344" i="4"/>
  <c r="T344" i="4"/>
  <c r="S344" i="4"/>
  <c r="R344" i="4"/>
  <c r="O344" i="4"/>
  <c r="N344" i="4"/>
  <c r="P344" i="4" s="1"/>
  <c r="K344" i="4"/>
  <c r="J344" i="4"/>
  <c r="I344" i="4"/>
  <c r="H344" i="4"/>
  <c r="U343" i="4"/>
  <c r="T343" i="4"/>
  <c r="S343" i="4"/>
  <c r="R343" i="4"/>
  <c r="P343" i="4"/>
  <c r="O343" i="4"/>
  <c r="N343" i="4"/>
  <c r="K343" i="4"/>
  <c r="J343" i="4"/>
  <c r="I343" i="4"/>
  <c r="H343" i="4"/>
  <c r="U342" i="4"/>
  <c r="T342" i="4"/>
  <c r="S342" i="4"/>
  <c r="R342" i="4"/>
  <c r="P342" i="4"/>
  <c r="O342" i="4"/>
  <c r="N342" i="4"/>
  <c r="K342" i="4"/>
  <c r="J342" i="4"/>
  <c r="I342" i="4"/>
  <c r="H342" i="4"/>
  <c r="L342" i="4" s="1"/>
  <c r="U341" i="4"/>
  <c r="T341" i="4"/>
  <c r="S341" i="4"/>
  <c r="R341" i="4"/>
  <c r="O341" i="4"/>
  <c r="N341" i="4"/>
  <c r="K341" i="4"/>
  <c r="J341" i="4"/>
  <c r="I341" i="4"/>
  <c r="L341" i="4" s="1"/>
  <c r="H341" i="4"/>
  <c r="U340" i="4"/>
  <c r="T340" i="4"/>
  <c r="S340" i="4"/>
  <c r="R340" i="4"/>
  <c r="O340" i="4"/>
  <c r="N340" i="4"/>
  <c r="K340" i="4"/>
  <c r="J340" i="4"/>
  <c r="I340" i="4"/>
  <c r="H340" i="4"/>
  <c r="U333" i="4"/>
  <c r="T333" i="4"/>
  <c r="S333" i="4"/>
  <c r="R333" i="4"/>
  <c r="V333" i="4" s="1"/>
  <c r="P333" i="4"/>
  <c r="O333" i="4"/>
  <c r="N333" i="4"/>
  <c r="K333" i="4"/>
  <c r="J333" i="4"/>
  <c r="I333" i="4"/>
  <c r="L333" i="4" s="1"/>
  <c r="H333" i="4"/>
  <c r="U332" i="4"/>
  <c r="T332" i="4"/>
  <c r="S332" i="4"/>
  <c r="R332" i="4"/>
  <c r="O332" i="4"/>
  <c r="P332" i="4" s="1"/>
  <c r="N332" i="4"/>
  <c r="K332" i="4"/>
  <c r="J332" i="4"/>
  <c r="I332" i="4"/>
  <c r="H332" i="4"/>
  <c r="U331" i="4"/>
  <c r="T331" i="4"/>
  <c r="S331" i="4"/>
  <c r="R331" i="4"/>
  <c r="O331" i="4"/>
  <c r="N331" i="4"/>
  <c r="K331" i="4"/>
  <c r="J331" i="4"/>
  <c r="I331" i="4"/>
  <c r="H331" i="4"/>
  <c r="U330" i="4"/>
  <c r="T330" i="4"/>
  <c r="S330" i="4"/>
  <c r="R330" i="4"/>
  <c r="O330" i="4"/>
  <c r="N330" i="4"/>
  <c r="K330" i="4"/>
  <c r="J330" i="4"/>
  <c r="I330" i="4"/>
  <c r="H330" i="4"/>
  <c r="U329" i="4"/>
  <c r="T329" i="4"/>
  <c r="S329" i="4"/>
  <c r="R329" i="4"/>
  <c r="O329" i="4"/>
  <c r="N329" i="4"/>
  <c r="P329" i="4" s="1"/>
  <c r="K329" i="4"/>
  <c r="J329" i="4"/>
  <c r="I329" i="4"/>
  <c r="H329" i="4"/>
  <c r="L329" i="4" s="1"/>
  <c r="U328" i="4"/>
  <c r="T328" i="4"/>
  <c r="S328" i="4"/>
  <c r="R328" i="4"/>
  <c r="O328" i="4"/>
  <c r="N328" i="4"/>
  <c r="P328" i="4" s="1"/>
  <c r="K328" i="4"/>
  <c r="J328" i="4"/>
  <c r="I328" i="4"/>
  <c r="H328" i="4"/>
  <c r="U327" i="4"/>
  <c r="T327" i="4"/>
  <c r="S327" i="4"/>
  <c r="R327" i="4"/>
  <c r="O327" i="4"/>
  <c r="N327" i="4"/>
  <c r="P327" i="4" s="1"/>
  <c r="K327" i="4"/>
  <c r="J327" i="4"/>
  <c r="I327" i="4"/>
  <c r="H327" i="4"/>
  <c r="U326" i="4"/>
  <c r="T326" i="4"/>
  <c r="S326" i="4"/>
  <c r="R326" i="4"/>
  <c r="P326" i="4"/>
  <c r="O326" i="4"/>
  <c r="N326" i="4"/>
  <c r="K326" i="4"/>
  <c r="J326" i="4"/>
  <c r="I326" i="4"/>
  <c r="H326" i="4"/>
  <c r="U325" i="4"/>
  <c r="T325" i="4"/>
  <c r="S325" i="4"/>
  <c r="R325" i="4"/>
  <c r="P325" i="4"/>
  <c r="O325" i="4"/>
  <c r="N325" i="4"/>
  <c r="K325" i="4"/>
  <c r="J325" i="4"/>
  <c r="I325" i="4"/>
  <c r="H325" i="4"/>
  <c r="L325" i="4" s="1"/>
  <c r="U324" i="4"/>
  <c r="T324" i="4"/>
  <c r="S324" i="4"/>
  <c r="R324" i="4"/>
  <c r="O324" i="4"/>
  <c r="P324" i="4" s="1"/>
  <c r="N324" i="4"/>
  <c r="K324" i="4"/>
  <c r="J324" i="4"/>
  <c r="I324" i="4"/>
  <c r="L324" i="4" s="1"/>
  <c r="H324" i="4"/>
  <c r="U323" i="4"/>
  <c r="T323" i="4"/>
  <c r="S323" i="4"/>
  <c r="R323" i="4"/>
  <c r="O323" i="4"/>
  <c r="N323" i="4"/>
  <c r="K323" i="4"/>
  <c r="J323" i="4"/>
  <c r="I323" i="4"/>
  <c r="H323" i="4"/>
  <c r="L323" i="4" s="1"/>
  <c r="U322" i="4"/>
  <c r="T322" i="4"/>
  <c r="S322" i="4"/>
  <c r="R322" i="4"/>
  <c r="O322" i="4"/>
  <c r="N322" i="4"/>
  <c r="K322" i="4"/>
  <c r="J322" i="4"/>
  <c r="I322" i="4"/>
  <c r="H322" i="4"/>
  <c r="U321" i="4"/>
  <c r="T321" i="4"/>
  <c r="S321" i="4"/>
  <c r="R321" i="4"/>
  <c r="O321" i="4"/>
  <c r="N321" i="4"/>
  <c r="P321" i="4" s="1"/>
  <c r="K321" i="4"/>
  <c r="J321" i="4"/>
  <c r="I321" i="4"/>
  <c r="H321" i="4"/>
  <c r="L321" i="4" s="1"/>
  <c r="U320" i="4"/>
  <c r="T320" i="4"/>
  <c r="S320" i="4"/>
  <c r="R320" i="4"/>
  <c r="O320" i="4"/>
  <c r="N320" i="4"/>
  <c r="K320" i="4"/>
  <c r="J320" i="4"/>
  <c r="I320" i="4"/>
  <c r="H320" i="4"/>
  <c r="U319" i="4"/>
  <c r="T319" i="4"/>
  <c r="S319" i="4"/>
  <c r="R319" i="4"/>
  <c r="O319" i="4"/>
  <c r="N319" i="4"/>
  <c r="P319" i="4" s="1"/>
  <c r="K319" i="4"/>
  <c r="J319" i="4"/>
  <c r="I319" i="4"/>
  <c r="H319" i="4"/>
  <c r="U318" i="4"/>
  <c r="T318" i="4"/>
  <c r="S318" i="4"/>
  <c r="R318" i="4"/>
  <c r="O318" i="4"/>
  <c r="N318" i="4"/>
  <c r="P318" i="4" s="1"/>
  <c r="K318" i="4"/>
  <c r="J318" i="4"/>
  <c r="I318" i="4"/>
  <c r="H318" i="4"/>
  <c r="U317" i="4"/>
  <c r="T317" i="4"/>
  <c r="S317" i="4"/>
  <c r="R317" i="4"/>
  <c r="P317" i="4"/>
  <c r="O317" i="4"/>
  <c r="N317" i="4"/>
  <c r="K317" i="4"/>
  <c r="J317" i="4"/>
  <c r="I317" i="4"/>
  <c r="H317" i="4"/>
  <c r="L317" i="4" s="1"/>
  <c r="U316" i="4"/>
  <c r="T316" i="4"/>
  <c r="S316" i="4"/>
  <c r="R316" i="4"/>
  <c r="O316" i="4"/>
  <c r="N316" i="4"/>
  <c r="K316" i="4"/>
  <c r="J316" i="4"/>
  <c r="I316" i="4"/>
  <c r="H316" i="4"/>
  <c r="U315" i="4"/>
  <c r="T315" i="4"/>
  <c r="S315" i="4"/>
  <c r="R315" i="4"/>
  <c r="O315" i="4"/>
  <c r="N315" i="4"/>
  <c r="K315" i="4"/>
  <c r="J315" i="4"/>
  <c r="I315" i="4"/>
  <c r="H315" i="4"/>
  <c r="U314" i="4"/>
  <c r="T314" i="4"/>
  <c r="S314" i="4"/>
  <c r="R314" i="4"/>
  <c r="O314" i="4"/>
  <c r="N314" i="4"/>
  <c r="K314" i="4"/>
  <c r="J314" i="4"/>
  <c r="I314" i="4"/>
  <c r="H314" i="4"/>
  <c r="U313" i="4"/>
  <c r="T313" i="4"/>
  <c r="S313" i="4"/>
  <c r="R313" i="4"/>
  <c r="O313" i="4"/>
  <c r="N313" i="4"/>
  <c r="P313" i="4" s="1"/>
  <c r="K313" i="4"/>
  <c r="J313" i="4"/>
  <c r="I313" i="4"/>
  <c r="H313" i="4"/>
  <c r="U312" i="4"/>
  <c r="T312" i="4"/>
  <c r="S312" i="4"/>
  <c r="R312" i="4"/>
  <c r="O312" i="4"/>
  <c r="N312" i="4"/>
  <c r="P312" i="4" s="1"/>
  <c r="K312" i="4"/>
  <c r="J312" i="4"/>
  <c r="I312" i="4"/>
  <c r="H312" i="4"/>
  <c r="U305" i="4"/>
  <c r="T305" i="4"/>
  <c r="S305" i="4"/>
  <c r="R305" i="4"/>
  <c r="O305" i="4"/>
  <c r="N305" i="4"/>
  <c r="P305" i="4" s="1"/>
  <c r="K305" i="4"/>
  <c r="J305" i="4"/>
  <c r="I305" i="4"/>
  <c r="H305" i="4"/>
  <c r="L305" i="4" s="1"/>
  <c r="U304" i="4"/>
  <c r="T304" i="4"/>
  <c r="S304" i="4"/>
  <c r="R304" i="4"/>
  <c r="V304" i="4" s="1"/>
  <c r="P304" i="4"/>
  <c r="O304" i="4"/>
  <c r="N304" i="4"/>
  <c r="K304" i="4"/>
  <c r="J304" i="4"/>
  <c r="I304" i="4"/>
  <c r="H304" i="4"/>
  <c r="U303" i="4"/>
  <c r="T303" i="4"/>
  <c r="S303" i="4"/>
  <c r="R303" i="4"/>
  <c r="O303" i="4"/>
  <c r="N303" i="4"/>
  <c r="K303" i="4"/>
  <c r="J303" i="4"/>
  <c r="I303" i="4"/>
  <c r="H303" i="4"/>
  <c r="U302" i="4"/>
  <c r="T302" i="4"/>
  <c r="S302" i="4"/>
  <c r="R302" i="4"/>
  <c r="O302" i="4"/>
  <c r="N302" i="4"/>
  <c r="K302" i="4"/>
  <c r="J302" i="4"/>
  <c r="I302" i="4"/>
  <c r="H302" i="4"/>
  <c r="U301" i="4"/>
  <c r="T301" i="4"/>
  <c r="S301" i="4"/>
  <c r="R301" i="4"/>
  <c r="P301" i="4"/>
  <c r="O301" i="4"/>
  <c r="N301" i="4"/>
  <c r="K301" i="4"/>
  <c r="J301" i="4"/>
  <c r="L301" i="4" s="1"/>
  <c r="I301" i="4"/>
  <c r="H301" i="4"/>
  <c r="U300" i="4"/>
  <c r="T300" i="4"/>
  <c r="S300" i="4"/>
  <c r="R300" i="4"/>
  <c r="O300" i="4"/>
  <c r="N300" i="4"/>
  <c r="P300" i="4" s="1"/>
  <c r="K300" i="4"/>
  <c r="J300" i="4"/>
  <c r="L300" i="4" s="1"/>
  <c r="I300" i="4"/>
  <c r="H300" i="4"/>
  <c r="U299" i="4"/>
  <c r="T299" i="4"/>
  <c r="S299" i="4"/>
  <c r="R299" i="4"/>
  <c r="O299" i="4"/>
  <c r="N299" i="4"/>
  <c r="K299" i="4"/>
  <c r="J299" i="4"/>
  <c r="I299" i="4"/>
  <c r="H299" i="4"/>
  <c r="U298" i="4"/>
  <c r="T298" i="4"/>
  <c r="S298" i="4"/>
  <c r="R298" i="4"/>
  <c r="V298" i="4" s="1"/>
  <c r="O298" i="4"/>
  <c r="N298" i="4"/>
  <c r="K298" i="4"/>
  <c r="J298" i="4"/>
  <c r="I298" i="4"/>
  <c r="H298" i="4"/>
  <c r="U297" i="4"/>
  <c r="T297" i="4"/>
  <c r="S297" i="4"/>
  <c r="R297" i="4"/>
  <c r="O297" i="4"/>
  <c r="N297" i="4"/>
  <c r="P297" i="4" s="1"/>
  <c r="K297" i="4"/>
  <c r="J297" i="4"/>
  <c r="I297" i="4"/>
  <c r="H297" i="4"/>
  <c r="U296" i="4"/>
  <c r="T296" i="4"/>
  <c r="S296" i="4"/>
  <c r="R296" i="4"/>
  <c r="O296" i="4"/>
  <c r="N296" i="4"/>
  <c r="P296" i="4" s="1"/>
  <c r="K296" i="4"/>
  <c r="J296" i="4"/>
  <c r="I296" i="4"/>
  <c r="H296" i="4"/>
  <c r="U295" i="4"/>
  <c r="T295" i="4"/>
  <c r="S295" i="4"/>
  <c r="R295" i="4"/>
  <c r="O295" i="4"/>
  <c r="N295" i="4"/>
  <c r="K295" i="4"/>
  <c r="J295" i="4"/>
  <c r="I295" i="4"/>
  <c r="H295" i="4"/>
  <c r="U294" i="4"/>
  <c r="T294" i="4"/>
  <c r="S294" i="4"/>
  <c r="R294" i="4"/>
  <c r="O294" i="4"/>
  <c r="N294" i="4"/>
  <c r="P294" i="4" s="1"/>
  <c r="K294" i="4"/>
  <c r="J294" i="4"/>
  <c r="I294" i="4"/>
  <c r="H294" i="4"/>
  <c r="U293" i="4"/>
  <c r="T293" i="4"/>
  <c r="S293" i="4"/>
  <c r="R293" i="4"/>
  <c r="P293" i="4"/>
  <c r="O293" i="4"/>
  <c r="N293" i="4"/>
  <c r="K293" i="4"/>
  <c r="J293" i="4"/>
  <c r="L293" i="4" s="1"/>
  <c r="I293" i="4"/>
  <c r="H293" i="4"/>
  <c r="U292" i="4"/>
  <c r="T292" i="4"/>
  <c r="S292" i="4"/>
  <c r="R292" i="4"/>
  <c r="O292" i="4"/>
  <c r="P292" i="4" s="1"/>
  <c r="N292" i="4"/>
  <c r="K292" i="4"/>
  <c r="J292" i="4"/>
  <c r="I292" i="4"/>
  <c r="H292" i="4"/>
  <c r="L292" i="4" s="1"/>
  <c r="U291" i="4"/>
  <c r="T291" i="4"/>
  <c r="S291" i="4"/>
  <c r="R291" i="4"/>
  <c r="O291" i="4"/>
  <c r="N291" i="4"/>
  <c r="K291" i="4"/>
  <c r="J291" i="4"/>
  <c r="I291" i="4"/>
  <c r="H291" i="4"/>
  <c r="U290" i="4"/>
  <c r="T290" i="4"/>
  <c r="S290" i="4"/>
  <c r="R290" i="4"/>
  <c r="O290" i="4"/>
  <c r="N290" i="4"/>
  <c r="P290" i="4" s="1"/>
  <c r="K290" i="4"/>
  <c r="J290" i="4"/>
  <c r="I290" i="4"/>
  <c r="H290" i="4"/>
  <c r="U289" i="4"/>
  <c r="T289" i="4"/>
  <c r="S289" i="4"/>
  <c r="R289" i="4"/>
  <c r="O289" i="4"/>
  <c r="N289" i="4"/>
  <c r="P289" i="4" s="1"/>
  <c r="K289" i="4"/>
  <c r="J289" i="4"/>
  <c r="I289" i="4"/>
  <c r="H289" i="4"/>
  <c r="L289" i="4" s="1"/>
  <c r="U288" i="4"/>
  <c r="T288" i="4"/>
  <c r="S288" i="4"/>
  <c r="R288" i="4"/>
  <c r="O288" i="4"/>
  <c r="N288" i="4"/>
  <c r="P288" i="4" s="1"/>
  <c r="K288" i="4"/>
  <c r="J288" i="4"/>
  <c r="I288" i="4"/>
  <c r="H288" i="4"/>
  <c r="U287" i="4"/>
  <c r="T287" i="4"/>
  <c r="S287" i="4"/>
  <c r="R287" i="4"/>
  <c r="V287" i="4" s="1"/>
  <c r="O287" i="4"/>
  <c r="N287" i="4"/>
  <c r="P287" i="4" s="1"/>
  <c r="K287" i="4"/>
  <c r="L287" i="4" s="1"/>
  <c r="J287" i="4"/>
  <c r="I287" i="4"/>
  <c r="H287" i="4"/>
  <c r="U286" i="4"/>
  <c r="T286" i="4"/>
  <c r="S286" i="4"/>
  <c r="R286" i="4"/>
  <c r="O286" i="4"/>
  <c r="N286" i="4"/>
  <c r="K286" i="4"/>
  <c r="J286" i="4"/>
  <c r="I286" i="4"/>
  <c r="H286" i="4"/>
  <c r="U285" i="4"/>
  <c r="T285" i="4"/>
  <c r="S285" i="4"/>
  <c r="R285" i="4"/>
  <c r="O285" i="4"/>
  <c r="N285" i="4"/>
  <c r="P285" i="4" s="1"/>
  <c r="K285" i="4"/>
  <c r="J285" i="4"/>
  <c r="I285" i="4"/>
  <c r="H285" i="4"/>
  <c r="U284" i="4"/>
  <c r="T284" i="4"/>
  <c r="S284" i="4"/>
  <c r="R284" i="4"/>
  <c r="O284" i="4"/>
  <c r="N284" i="4"/>
  <c r="P284" i="4" s="1"/>
  <c r="K284" i="4"/>
  <c r="L284" i="4" s="1"/>
  <c r="J284" i="4"/>
  <c r="I284" i="4"/>
  <c r="H284" i="4"/>
  <c r="U277" i="4"/>
  <c r="T277" i="4"/>
  <c r="S277" i="4"/>
  <c r="R277" i="4"/>
  <c r="O277" i="4"/>
  <c r="N277" i="4"/>
  <c r="K277" i="4"/>
  <c r="J277" i="4"/>
  <c r="I277" i="4"/>
  <c r="H277" i="4"/>
  <c r="U276" i="4"/>
  <c r="T276" i="4"/>
  <c r="S276" i="4"/>
  <c r="R276" i="4"/>
  <c r="O276" i="4"/>
  <c r="N276" i="4"/>
  <c r="K276" i="4"/>
  <c r="J276" i="4"/>
  <c r="I276" i="4"/>
  <c r="H276" i="4"/>
  <c r="U275" i="4"/>
  <c r="T275" i="4"/>
  <c r="S275" i="4"/>
  <c r="R275" i="4"/>
  <c r="V275" i="4" s="1"/>
  <c r="O275" i="4"/>
  <c r="N275" i="4"/>
  <c r="P275" i="4" s="1"/>
  <c r="K275" i="4"/>
  <c r="J275" i="4"/>
  <c r="I275" i="4"/>
  <c r="H275" i="4"/>
  <c r="L275" i="4" s="1"/>
  <c r="U274" i="4"/>
  <c r="T274" i="4"/>
  <c r="S274" i="4"/>
  <c r="R274" i="4"/>
  <c r="O274" i="4"/>
  <c r="P274" i="4" s="1"/>
  <c r="N274" i="4"/>
  <c r="K274" i="4"/>
  <c r="J274" i="4"/>
  <c r="I274" i="4"/>
  <c r="H274" i="4"/>
  <c r="U273" i="4"/>
  <c r="T273" i="4"/>
  <c r="S273" i="4"/>
  <c r="R273" i="4"/>
  <c r="O273" i="4"/>
  <c r="N273" i="4"/>
  <c r="P273" i="4" s="1"/>
  <c r="K273" i="4"/>
  <c r="J273" i="4"/>
  <c r="I273" i="4"/>
  <c r="H273" i="4"/>
  <c r="L273" i="4" s="1"/>
  <c r="U272" i="4"/>
  <c r="T272" i="4"/>
  <c r="S272" i="4"/>
  <c r="R272" i="4"/>
  <c r="O272" i="4"/>
  <c r="N272" i="4"/>
  <c r="P272" i="4" s="1"/>
  <c r="K272" i="4"/>
  <c r="J272" i="4"/>
  <c r="I272" i="4"/>
  <c r="H272" i="4"/>
  <c r="U271" i="4"/>
  <c r="T271" i="4"/>
  <c r="S271" i="4"/>
  <c r="R271" i="4"/>
  <c r="O271" i="4"/>
  <c r="N271" i="4"/>
  <c r="P271" i="4" s="1"/>
  <c r="K271" i="4"/>
  <c r="J271" i="4"/>
  <c r="I271" i="4"/>
  <c r="H271" i="4"/>
  <c r="U270" i="4"/>
  <c r="V270" i="4" s="1"/>
  <c r="T270" i="4"/>
  <c r="S270" i="4"/>
  <c r="R270" i="4"/>
  <c r="O270" i="4"/>
  <c r="N270" i="4"/>
  <c r="P270" i="4" s="1"/>
  <c r="K270" i="4"/>
  <c r="J270" i="4"/>
  <c r="I270" i="4"/>
  <c r="H270" i="4"/>
  <c r="U269" i="4"/>
  <c r="T269" i="4"/>
  <c r="S269" i="4"/>
  <c r="R269" i="4"/>
  <c r="O269" i="4"/>
  <c r="N269" i="4"/>
  <c r="K269" i="4"/>
  <c r="J269" i="4"/>
  <c r="I269" i="4"/>
  <c r="H269" i="4"/>
  <c r="U268" i="4"/>
  <c r="T268" i="4"/>
  <c r="S268" i="4"/>
  <c r="R268" i="4"/>
  <c r="O268" i="4"/>
  <c r="N268" i="4"/>
  <c r="P268" i="4" s="1"/>
  <c r="K268" i="4"/>
  <c r="J268" i="4"/>
  <c r="I268" i="4"/>
  <c r="H268" i="4"/>
  <c r="U267" i="4"/>
  <c r="T267" i="4"/>
  <c r="S267" i="4"/>
  <c r="R267" i="4"/>
  <c r="O267" i="4"/>
  <c r="N267" i="4"/>
  <c r="P267" i="4" s="1"/>
  <c r="K267" i="4"/>
  <c r="L267" i="4" s="1"/>
  <c r="J267" i="4"/>
  <c r="I267" i="4"/>
  <c r="H267" i="4"/>
  <c r="U266" i="4"/>
  <c r="T266" i="4"/>
  <c r="S266" i="4"/>
  <c r="R266" i="4"/>
  <c r="O266" i="4"/>
  <c r="P266" i="4" s="1"/>
  <c r="N266" i="4"/>
  <c r="K266" i="4"/>
  <c r="J266" i="4"/>
  <c r="I266" i="4"/>
  <c r="H266" i="4"/>
  <c r="U265" i="4"/>
  <c r="T265" i="4"/>
  <c r="S265" i="4"/>
  <c r="R265" i="4"/>
  <c r="O265" i="4"/>
  <c r="N265" i="4"/>
  <c r="K265" i="4"/>
  <c r="J265" i="4"/>
  <c r="I265" i="4"/>
  <c r="H265" i="4"/>
  <c r="U264" i="4"/>
  <c r="T264" i="4"/>
  <c r="S264" i="4"/>
  <c r="R264" i="4"/>
  <c r="O264" i="4"/>
  <c r="N264" i="4"/>
  <c r="K264" i="4"/>
  <c r="J264" i="4"/>
  <c r="I264" i="4"/>
  <c r="H264" i="4"/>
  <c r="U263" i="4"/>
  <c r="T263" i="4"/>
  <c r="S263" i="4"/>
  <c r="R263" i="4"/>
  <c r="O263" i="4"/>
  <c r="N263" i="4"/>
  <c r="P263" i="4" s="1"/>
  <c r="K263" i="4"/>
  <c r="J263" i="4"/>
  <c r="I263" i="4"/>
  <c r="H263" i="4"/>
  <c r="L263" i="4" s="1"/>
  <c r="U262" i="4"/>
  <c r="T262" i="4"/>
  <c r="S262" i="4"/>
  <c r="R262" i="4"/>
  <c r="V262" i="4" s="1"/>
  <c r="O262" i="4"/>
  <c r="N262" i="4"/>
  <c r="P262" i="4" s="1"/>
  <c r="K262" i="4"/>
  <c r="J262" i="4"/>
  <c r="I262" i="4"/>
  <c r="H262" i="4"/>
  <c r="L262" i="4" s="1"/>
  <c r="U261" i="4"/>
  <c r="T261" i="4"/>
  <c r="S261" i="4"/>
  <c r="R261" i="4"/>
  <c r="O261" i="4"/>
  <c r="N261" i="4"/>
  <c r="K261" i="4"/>
  <c r="J261" i="4"/>
  <c r="I261" i="4"/>
  <c r="L261" i="4" s="1"/>
  <c r="H261" i="4"/>
  <c r="U260" i="4"/>
  <c r="T260" i="4"/>
  <c r="S260" i="4"/>
  <c r="R260" i="4"/>
  <c r="O260" i="4"/>
  <c r="N260" i="4"/>
  <c r="P260" i="4" s="1"/>
  <c r="K260" i="4"/>
  <c r="J260" i="4"/>
  <c r="I260" i="4"/>
  <c r="H260" i="4"/>
  <c r="U259" i="4"/>
  <c r="T259" i="4"/>
  <c r="S259" i="4"/>
  <c r="R259" i="4"/>
  <c r="V259" i="4" s="1"/>
  <c r="O259" i="4"/>
  <c r="P259" i="4" s="1"/>
  <c r="N259" i="4"/>
  <c r="K259" i="4"/>
  <c r="J259" i="4"/>
  <c r="I259" i="4"/>
  <c r="H259" i="4"/>
  <c r="L259" i="4" s="1"/>
  <c r="U258" i="4"/>
  <c r="T258" i="4"/>
  <c r="S258" i="4"/>
  <c r="R258" i="4"/>
  <c r="O258" i="4"/>
  <c r="P258" i="4" s="1"/>
  <c r="N258" i="4"/>
  <c r="K258" i="4"/>
  <c r="J258" i="4"/>
  <c r="I258" i="4"/>
  <c r="H258" i="4"/>
  <c r="U257" i="4"/>
  <c r="T257" i="4"/>
  <c r="S257" i="4"/>
  <c r="R257" i="4"/>
  <c r="O257" i="4"/>
  <c r="N257" i="4"/>
  <c r="P257" i="4" s="1"/>
  <c r="K257" i="4"/>
  <c r="J257" i="4"/>
  <c r="I257" i="4"/>
  <c r="H257" i="4"/>
  <c r="U256" i="4"/>
  <c r="T256" i="4"/>
  <c r="S256" i="4"/>
  <c r="R256" i="4"/>
  <c r="V256" i="4" s="1"/>
  <c r="O256" i="4"/>
  <c r="N256" i="4"/>
  <c r="P256" i="4" s="1"/>
  <c r="K256" i="4"/>
  <c r="J256" i="4"/>
  <c r="I256" i="4"/>
  <c r="H256" i="4"/>
  <c r="U249" i="4"/>
  <c r="T249" i="4"/>
  <c r="S249" i="4"/>
  <c r="R249" i="4"/>
  <c r="O249" i="4"/>
  <c r="N249" i="4"/>
  <c r="K249" i="4"/>
  <c r="J249" i="4"/>
  <c r="I249" i="4"/>
  <c r="H249" i="4"/>
  <c r="L249" i="4" s="1"/>
  <c r="U248" i="4"/>
  <c r="T248" i="4"/>
  <c r="S248" i="4"/>
  <c r="R248" i="4"/>
  <c r="O248" i="4"/>
  <c r="N248" i="4"/>
  <c r="P248" i="4" s="1"/>
  <c r="K248" i="4"/>
  <c r="J248" i="4"/>
  <c r="I248" i="4"/>
  <c r="H248" i="4"/>
  <c r="U247" i="4"/>
  <c r="T247" i="4"/>
  <c r="S247" i="4"/>
  <c r="R247" i="4"/>
  <c r="O247" i="4"/>
  <c r="N247" i="4"/>
  <c r="P247" i="4" s="1"/>
  <c r="K247" i="4"/>
  <c r="J247" i="4"/>
  <c r="I247" i="4"/>
  <c r="H247" i="4"/>
  <c r="L247" i="4" s="1"/>
  <c r="U246" i="4"/>
  <c r="T246" i="4"/>
  <c r="S246" i="4"/>
  <c r="R246" i="4"/>
  <c r="V246" i="4" s="1"/>
  <c r="O246" i="4"/>
  <c r="N246" i="4"/>
  <c r="P246" i="4" s="1"/>
  <c r="K246" i="4"/>
  <c r="J246" i="4"/>
  <c r="I246" i="4"/>
  <c r="H246" i="4"/>
  <c r="U245" i="4"/>
  <c r="T245" i="4"/>
  <c r="S245" i="4"/>
  <c r="R245" i="4"/>
  <c r="O245" i="4"/>
  <c r="N245" i="4"/>
  <c r="K245" i="4"/>
  <c r="J245" i="4"/>
  <c r="I245" i="4"/>
  <c r="H245" i="4"/>
  <c r="L245" i="4" s="1"/>
  <c r="U244" i="4"/>
  <c r="T244" i="4"/>
  <c r="S244" i="4"/>
  <c r="R244" i="4"/>
  <c r="O244" i="4"/>
  <c r="N244" i="4"/>
  <c r="P244" i="4" s="1"/>
  <c r="K244" i="4"/>
  <c r="J244" i="4"/>
  <c r="I244" i="4"/>
  <c r="H244" i="4"/>
  <c r="U243" i="4"/>
  <c r="T243" i="4"/>
  <c r="S243" i="4"/>
  <c r="R243" i="4"/>
  <c r="O243" i="4"/>
  <c r="N243" i="4"/>
  <c r="K243" i="4"/>
  <c r="J243" i="4"/>
  <c r="L243" i="4" s="1"/>
  <c r="I243" i="4"/>
  <c r="H243" i="4"/>
  <c r="U242" i="4"/>
  <c r="T242" i="4"/>
  <c r="S242" i="4"/>
  <c r="R242" i="4"/>
  <c r="O242" i="4"/>
  <c r="P242" i="4" s="1"/>
  <c r="N242" i="4"/>
  <c r="K242" i="4"/>
  <c r="J242" i="4"/>
  <c r="I242" i="4"/>
  <c r="H242" i="4"/>
  <c r="L242" i="4" s="1"/>
  <c r="U241" i="4"/>
  <c r="T241" i="4"/>
  <c r="S241" i="4"/>
  <c r="R241" i="4"/>
  <c r="O241" i="4"/>
  <c r="N241" i="4"/>
  <c r="K241" i="4"/>
  <c r="J241" i="4"/>
  <c r="I241" i="4"/>
  <c r="H241" i="4"/>
  <c r="L241" i="4" s="1"/>
  <c r="U240" i="4"/>
  <c r="T240" i="4"/>
  <c r="S240" i="4"/>
  <c r="R240" i="4"/>
  <c r="O240" i="4"/>
  <c r="N240" i="4"/>
  <c r="K240" i="4"/>
  <c r="J240" i="4"/>
  <c r="I240" i="4"/>
  <c r="H240" i="4"/>
  <c r="U239" i="4"/>
  <c r="T239" i="4"/>
  <c r="S239" i="4"/>
  <c r="R239" i="4"/>
  <c r="O239" i="4"/>
  <c r="N239" i="4"/>
  <c r="K239" i="4"/>
  <c r="J239" i="4"/>
  <c r="I239" i="4"/>
  <c r="H239" i="4"/>
  <c r="U238" i="4"/>
  <c r="T238" i="4"/>
  <c r="S238" i="4"/>
  <c r="R238" i="4"/>
  <c r="O238" i="4"/>
  <c r="N238" i="4"/>
  <c r="P238" i="4" s="1"/>
  <c r="K238" i="4"/>
  <c r="J238" i="4"/>
  <c r="I238" i="4"/>
  <c r="H238" i="4"/>
  <c r="U237" i="4"/>
  <c r="T237" i="4"/>
  <c r="S237" i="4"/>
  <c r="R237" i="4"/>
  <c r="O237" i="4"/>
  <c r="N237" i="4"/>
  <c r="K237" i="4"/>
  <c r="J237" i="4"/>
  <c r="L237" i="4" s="1"/>
  <c r="I237" i="4"/>
  <c r="H237" i="4"/>
  <c r="U236" i="4"/>
  <c r="T236" i="4"/>
  <c r="S236" i="4"/>
  <c r="R236" i="4"/>
  <c r="O236" i="4"/>
  <c r="N236" i="4"/>
  <c r="P236" i="4" s="1"/>
  <c r="K236" i="4"/>
  <c r="J236" i="4"/>
  <c r="I236" i="4"/>
  <c r="H236" i="4"/>
  <c r="U235" i="4"/>
  <c r="T235" i="4"/>
  <c r="S235" i="4"/>
  <c r="R235" i="4"/>
  <c r="O235" i="4"/>
  <c r="N235" i="4"/>
  <c r="K235" i="4"/>
  <c r="J235" i="4"/>
  <c r="I235" i="4"/>
  <c r="H235" i="4"/>
  <c r="U234" i="4"/>
  <c r="T234" i="4"/>
  <c r="S234" i="4"/>
  <c r="R234" i="4"/>
  <c r="O234" i="4"/>
  <c r="N234" i="4"/>
  <c r="P234" i="4" s="1"/>
  <c r="K234" i="4"/>
  <c r="J234" i="4"/>
  <c r="I234" i="4"/>
  <c r="H234" i="4"/>
  <c r="U233" i="4"/>
  <c r="T233" i="4"/>
  <c r="S233" i="4"/>
  <c r="R233" i="4"/>
  <c r="V233" i="4" s="1"/>
  <c r="O233" i="4"/>
  <c r="N233" i="4"/>
  <c r="K233" i="4"/>
  <c r="J233" i="4"/>
  <c r="I233" i="4"/>
  <c r="H233" i="4"/>
  <c r="L233" i="4" s="1"/>
  <c r="U232" i="4"/>
  <c r="T232" i="4"/>
  <c r="S232" i="4"/>
  <c r="R232" i="4"/>
  <c r="O232" i="4"/>
  <c r="N232" i="4"/>
  <c r="K232" i="4"/>
  <c r="J232" i="4"/>
  <c r="I232" i="4"/>
  <c r="H232" i="4"/>
  <c r="U231" i="4"/>
  <c r="T231" i="4"/>
  <c r="S231" i="4"/>
  <c r="R231" i="4"/>
  <c r="O231" i="4"/>
  <c r="N231" i="4"/>
  <c r="K231" i="4"/>
  <c r="J231" i="4"/>
  <c r="I231" i="4"/>
  <c r="H231" i="4"/>
  <c r="U230" i="4"/>
  <c r="T230" i="4"/>
  <c r="S230" i="4"/>
  <c r="R230" i="4"/>
  <c r="O230" i="4"/>
  <c r="N230" i="4"/>
  <c r="P230" i="4" s="1"/>
  <c r="K230" i="4"/>
  <c r="J230" i="4"/>
  <c r="I230" i="4"/>
  <c r="H230" i="4"/>
  <c r="U229" i="4"/>
  <c r="T229" i="4"/>
  <c r="S229" i="4"/>
  <c r="R229" i="4"/>
  <c r="V229" i="4" s="1"/>
  <c r="O229" i="4"/>
  <c r="N229" i="4"/>
  <c r="K229" i="4"/>
  <c r="J229" i="4"/>
  <c r="I229" i="4"/>
  <c r="H229" i="4"/>
  <c r="L229" i="4" s="1"/>
  <c r="U228" i="4"/>
  <c r="T228" i="4"/>
  <c r="S228" i="4"/>
  <c r="R228" i="4"/>
  <c r="O228" i="4"/>
  <c r="N228" i="4"/>
  <c r="P228" i="4" s="1"/>
  <c r="K228" i="4"/>
  <c r="J228" i="4"/>
  <c r="I228" i="4"/>
  <c r="L228" i="4" s="1"/>
  <c r="H228" i="4"/>
  <c r="U221" i="4"/>
  <c r="T221" i="4"/>
  <c r="S221" i="4"/>
  <c r="R221" i="4"/>
  <c r="O221" i="4"/>
  <c r="N221" i="4"/>
  <c r="P221" i="4" s="1"/>
  <c r="K221" i="4"/>
  <c r="J221" i="4"/>
  <c r="I221" i="4"/>
  <c r="H221" i="4"/>
  <c r="U220" i="4"/>
  <c r="T220" i="4"/>
  <c r="S220" i="4"/>
  <c r="R220" i="4"/>
  <c r="O220" i="4"/>
  <c r="N220" i="4"/>
  <c r="P220" i="4" s="1"/>
  <c r="K220" i="4"/>
  <c r="J220" i="4"/>
  <c r="I220" i="4"/>
  <c r="H220" i="4"/>
  <c r="U219" i="4"/>
  <c r="T219" i="4"/>
  <c r="S219" i="4"/>
  <c r="R219" i="4"/>
  <c r="O219" i="4"/>
  <c r="N219" i="4"/>
  <c r="P219" i="4" s="1"/>
  <c r="K219" i="4"/>
  <c r="J219" i="4"/>
  <c r="I219" i="4"/>
  <c r="H219" i="4"/>
  <c r="U218" i="4"/>
  <c r="T218" i="4"/>
  <c r="S218" i="4"/>
  <c r="R218" i="4"/>
  <c r="O218" i="4"/>
  <c r="P218" i="4" s="1"/>
  <c r="N218" i="4"/>
  <c r="K218" i="4"/>
  <c r="J218" i="4"/>
  <c r="I218" i="4"/>
  <c r="H218" i="4"/>
  <c r="U217" i="4"/>
  <c r="T217" i="4"/>
  <c r="S217" i="4"/>
  <c r="R217" i="4"/>
  <c r="P217" i="4"/>
  <c r="O217" i="4"/>
  <c r="N217" i="4"/>
  <c r="K217" i="4"/>
  <c r="J217" i="4"/>
  <c r="I217" i="4"/>
  <c r="H217" i="4"/>
  <c r="L217" i="4" s="1"/>
  <c r="U216" i="4"/>
  <c r="T216" i="4"/>
  <c r="S216" i="4"/>
  <c r="R216" i="4"/>
  <c r="O216" i="4"/>
  <c r="N216" i="4"/>
  <c r="K216" i="4"/>
  <c r="J216" i="4"/>
  <c r="L216" i="4" s="1"/>
  <c r="I216" i="4"/>
  <c r="H216" i="4"/>
  <c r="U215" i="4"/>
  <c r="T215" i="4"/>
  <c r="S215" i="4"/>
  <c r="R215" i="4"/>
  <c r="O215" i="4"/>
  <c r="N215" i="4"/>
  <c r="K215" i="4"/>
  <c r="J215" i="4"/>
  <c r="I215" i="4"/>
  <c r="H215" i="4"/>
  <c r="U214" i="4"/>
  <c r="T214" i="4"/>
  <c r="S214" i="4"/>
  <c r="R214" i="4"/>
  <c r="O214" i="4"/>
  <c r="N214" i="4"/>
  <c r="K214" i="4"/>
  <c r="J214" i="4"/>
  <c r="I214" i="4"/>
  <c r="H214" i="4"/>
  <c r="U213" i="4"/>
  <c r="T213" i="4"/>
  <c r="S213" i="4"/>
  <c r="R213" i="4"/>
  <c r="O213" i="4"/>
  <c r="P213" i="4" s="1"/>
  <c r="N213" i="4"/>
  <c r="K213" i="4"/>
  <c r="J213" i="4"/>
  <c r="I213" i="4"/>
  <c r="H213" i="4"/>
  <c r="U212" i="4"/>
  <c r="T212" i="4"/>
  <c r="S212" i="4"/>
  <c r="R212" i="4"/>
  <c r="O212" i="4"/>
  <c r="N212" i="4"/>
  <c r="K212" i="4"/>
  <c r="J212" i="4"/>
  <c r="I212" i="4"/>
  <c r="H212" i="4"/>
  <c r="U211" i="4"/>
  <c r="T211" i="4"/>
  <c r="S211" i="4"/>
  <c r="R211" i="4"/>
  <c r="O211" i="4"/>
  <c r="N211" i="4"/>
  <c r="K211" i="4"/>
  <c r="J211" i="4"/>
  <c r="I211" i="4"/>
  <c r="H211" i="4"/>
  <c r="U210" i="4"/>
  <c r="T210" i="4"/>
  <c r="S210" i="4"/>
  <c r="R210" i="4"/>
  <c r="O210" i="4"/>
  <c r="N210" i="4"/>
  <c r="P210" i="4" s="1"/>
  <c r="K210" i="4"/>
  <c r="J210" i="4"/>
  <c r="I210" i="4"/>
  <c r="H210" i="4"/>
  <c r="U209" i="4"/>
  <c r="V209" i="4" s="1"/>
  <c r="T209" i="4"/>
  <c r="S209" i="4"/>
  <c r="R209" i="4"/>
  <c r="O209" i="4"/>
  <c r="N209" i="4"/>
  <c r="P209" i="4" s="1"/>
  <c r="K209" i="4"/>
  <c r="L209" i="4" s="1"/>
  <c r="J209" i="4"/>
  <c r="I209" i="4"/>
  <c r="H209" i="4"/>
  <c r="U208" i="4"/>
  <c r="T208" i="4"/>
  <c r="S208" i="4"/>
  <c r="R208" i="4"/>
  <c r="O208" i="4"/>
  <c r="N208" i="4"/>
  <c r="K208" i="4"/>
  <c r="J208" i="4"/>
  <c r="I208" i="4"/>
  <c r="L208" i="4" s="1"/>
  <c r="H208" i="4"/>
  <c r="U207" i="4"/>
  <c r="T207" i="4"/>
  <c r="S207" i="4"/>
  <c r="R207" i="4"/>
  <c r="O207" i="4"/>
  <c r="N207" i="4"/>
  <c r="K207" i="4"/>
  <c r="J207" i="4"/>
  <c r="I207" i="4"/>
  <c r="H207" i="4"/>
  <c r="U206" i="4"/>
  <c r="T206" i="4"/>
  <c r="S206" i="4"/>
  <c r="R206" i="4"/>
  <c r="O206" i="4"/>
  <c r="N206" i="4"/>
  <c r="K206" i="4"/>
  <c r="J206" i="4"/>
  <c r="I206" i="4"/>
  <c r="H206" i="4"/>
  <c r="U205" i="4"/>
  <c r="T205" i="4"/>
  <c r="S205" i="4"/>
  <c r="R205" i="4"/>
  <c r="O205" i="4"/>
  <c r="N205" i="4"/>
  <c r="P205" i="4" s="1"/>
  <c r="K205" i="4"/>
  <c r="J205" i="4"/>
  <c r="I205" i="4"/>
  <c r="H205" i="4"/>
  <c r="U204" i="4"/>
  <c r="T204" i="4"/>
  <c r="S204" i="4"/>
  <c r="R204" i="4"/>
  <c r="V204" i="4" s="1"/>
  <c r="O204" i="4"/>
  <c r="N204" i="4"/>
  <c r="K204" i="4"/>
  <c r="J204" i="4"/>
  <c r="I204" i="4"/>
  <c r="H204" i="4"/>
  <c r="L204" i="4" s="1"/>
  <c r="U203" i="4"/>
  <c r="T203" i="4"/>
  <c r="S203" i="4"/>
  <c r="R203" i="4"/>
  <c r="O203" i="4"/>
  <c r="N203" i="4"/>
  <c r="K203" i="4"/>
  <c r="J203" i="4"/>
  <c r="I203" i="4"/>
  <c r="H203" i="4"/>
  <c r="L203" i="4" s="1"/>
  <c r="U202" i="4"/>
  <c r="T202" i="4"/>
  <c r="S202" i="4"/>
  <c r="R202" i="4"/>
  <c r="O202" i="4"/>
  <c r="N202" i="4"/>
  <c r="P202" i="4" s="1"/>
  <c r="K202" i="4"/>
  <c r="J202" i="4"/>
  <c r="I202" i="4"/>
  <c r="H202" i="4"/>
  <c r="U201" i="4"/>
  <c r="T201" i="4"/>
  <c r="S201" i="4"/>
  <c r="R201" i="4"/>
  <c r="O201" i="4"/>
  <c r="N201" i="4"/>
  <c r="P201" i="4" s="1"/>
  <c r="K201" i="4"/>
  <c r="J201" i="4"/>
  <c r="I201" i="4"/>
  <c r="H201" i="4"/>
  <c r="U200" i="4"/>
  <c r="T200" i="4"/>
  <c r="S200" i="4"/>
  <c r="R200" i="4"/>
  <c r="P200" i="4"/>
  <c r="O200" i="4"/>
  <c r="N200" i="4"/>
  <c r="K200" i="4"/>
  <c r="J200" i="4"/>
  <c r="I200" i="4"/>
  <c r="L200" i="4" s="1"/>
  <c r="H200" i="4"/>
  <c r="U193" i="4"/>
  <c r="T193" i="4"/>
  <c r="S193" i="4"/>
  <c r="R193" i="4"/>
  <c r="O193" i="4"/>
  <c r="N193" i="4"/>
  <c r="P193" i="4" s="1"/>
  <c r="K193" i="4"/>
  <c r="J193" i="4"/>
  <c r="I193" i="4"/>
  <c r="H193" i="4"/>
  <c r="L193" i="4" s="1"/>
  <c r="U192" i="4"/>
  <c r="T192" i="4"/>
  <c r="S192" i="4"/>
  <c r="R192" i="4"/>
  <c r="O192" i="4"/>
  <c r="N192" i="4"/>
  <c r="P192" i="4" s="1"/>
  <c r="K192" i="4"/>
  <c r="J192" i="4"/>
  <c r="I192" i="4"/>
  <c r="H192" i="4"/>
  <c r="U191" i="4"/>
  <c r="T191" i="4"/>
  <c r="S191" i="4"/>
  <c r="R191" i="4"/>
  <c r="O191" i="4"/>
  <c r="P191" i="4" s="1"/>
  <c r="N191" i="4"/>
  <c r="K191" i="4"/>
  <c r="J191" i="4"/>
  <c r="I191" i="4"/>
  <c r="L191" i="4" s="1"/>
  <c r="H191" i="4"/>
  <c r="U190" i="4"/>
  <c r="T190" i="4"/>
  <c r="S190" i="4"/>
  <c r="V190" i="4" s="1"/>
  <c r="R190" i="4"/>
  <c r="O190" i="4"/>
  <c r="P190" i="4" s="1"/>
  <c r="N190" i="4"/>
  <c r="L190" i="4"/>
  <c r="K190" i="4"/>
  <c r="J190" i="4"/>
  <c r="I190" i="4"/>
  <c r="H190" i="4"/>
  <c r="U189" i="4"/>
  <c r="T189" i="4"/>
  <c r="S189" i="4"/>
  <c r="R189" i="4"/>
  <c r="O189" i="4"/>
  <c r="N189" i="4"/>
  <c r="P189" i="4" s="1"/>
  <c r="K189" i="4"/>
  <c r="J189" i="4"/>
  <c r="I189" i="4"/>
  <c r="H189" i="4"/>
  <c r="U188" i="4"/>
  <c r="T188" i="4"/>
  <c r="S188" i="4"/>
  <c r="R188" i="4"/>
  <c r="O188" i="4"/>
  <c r="N188" i="4"/>
  <c r="K188" i="4"/>
  <c r="J188" i="4"/>
  <c r="I188" i="4"/>
  <c r="H188" i="4"/>
  <c r="U187" i="4"/>
  <c r="T187" i="4"/>
  <c r="S187" i="4"/>
  <c r="R187" i="4"/>
  <c r="O187" i="4"/>
  <c r="N187" i="4"/>
  <c r="K187" i="4"/>
  <c r="J187" i="4"/>
  <c r="I187" i="4"/>
  <c r="H187" i="4"/>
  <c r="U186" i="4"/>
  <c r="T186" i="4"/>
  <c r="S186" i="4"/>
  <c r="R186" i="4"/>
  <c r="O186" i="4"/>
  <c r="P186" i="4" s="1"/>
  <c r="N186" i="4"/>
  <c r="K186" i="4"/>
  <c r="J186" i="4"/>
  <c r="I186" i="4"/>
  <c r="H186" i="4"/>
  <c r="U185" i="4"/>
  <c r="T185" i="4"/>
  <c r="S185" i="4"/>
  <c r="R185" i="4"/>
  <c r="O185" i="4"/>
  <c r="N185" i="4"/>
  <c r="P185" i="4" s="1"/>
  <c r="K185" i="4"/>
  <c r="J185" i="4"/>
  <c r="I185" i="4"/>
  <c r="H185" i="4"/>
  <c r="U184" i="4"/>
  <c r="T184" i="4"/>
  <c r="S184" i="4"/>
  <c r="R184" i="4"/>
  <c r="O184" i="4"/>
  <c r="N184" i="4"/>
  <c r="K184" i="4"/>
  <c r="J184" i="4"/>
  <c r="I184" i="4"/>
  <c r="H184" i="4"/>
  <c r="U183" i="4"/>
  <c r="T183" i="4"/>
  <c r="S183" i="4"/>
  <c r="R183" i="4"/>
  <c r="O183" i="4"/>
  <c r="N183" i="4"/>
  <c r="P183" i="4" s="1"/>
  <c r="K183" i="4"/>
  <c r="J183" i="4"/>
  <c r="I183" i="4"/>
  <c r="L183" i="4" s="1"/>
  <c r="H183" i="4"/>
  <c r="U182" i="4"/>
  <c r="T182" i="4"/>
  <c r="S182" i="4"/>
  <c r="R182" i="4"/>
  <c r="V182" i="4" s="1"/>
  <c r="O182" i="4"/>
  <c r="N182" i="4"/>
  <c r="L182" i="4"/>
  <c r="K182" i="4"/>
  <c r="J182" i="4"/>
  <c r="I182" i="4"/>
  <c r="H182" i="4"/>
  <c r="U181" i="4"/>
  <c r="T181" i="4"/>
  <c r="S181" i="4"/>
  <c r="R181" i="4"/>
  <c r="P181" i="4"/>
  <c r="O181" i="4"/>
  <c r="N181" i="4"/>
  <c r="K181" i="4"/>
  <c r="J181" i="4"/>
  <c r="I181" i="4"/>
  <c r="H181" i="4"/>
  <c r="U180" i="4"/>
  <c r="T180" i="4"/>
  <c r="S180" i="4"/>
  <c r="R180" i="4"/>
  <c r="O180" i="4"/>
  <c r="N180" i="4"/>
  <c r="P180" i="4" s="1"/>
  <c r="K180" i="4"/>
  <c r="J180" i="4"/>
  <c r="I180" i="4"/>
  <c r="H180" i="4"/>
  <c r="U179" i="4"/>
  <c r="T179" i="4"/>
  <c r="S179" i="4"/>
  <c r="R179" i="4"/>
  <c r="O179" i="4"/>
  <c r="N179" i="4"/>
  <c r="P179" i="4" s="1"/>
  <c r="K179" i="4"/>
  <c r="J179" i="4"/>
  <c r="I179" i="4"/>
  <c r="H179" i="4"/>
  <c r="U178" i="4"/>
  <c r="T178" i="4"/>
  <c r="S178" i="4"/>
  <c r="R178" i="4"/>
  <c r="O178" i="4"/>
  <c r="P178" i="4" s="1"/>
  <c r="N178" i="4"/>
  <c r="K178" i="4"/>
  <c r="J178" i="4"/>
  <c r="I178" i="4"/>
  <c r="H178" i="4"/>
  <c r="L178" i="4" s="1"/>
  <c r="U177" i="4"/>
  <c r="T177" i="4"/>
  <c r="S177" i="4"/>
  <c r="R177" i="4"/>
  <c r="O177" i="4"/>
  <c r="N177" i="4"/>
  <c r="P177" i="4" s="1"/>
  <c r="K177" i="4"/>
  <c r="J177" i="4"/>
  <c r="I177" i="4"/>
  <c r="H177" i="4"/>
  <c r="U176" i="4"/>
  <c r="T176" i="4"/>
  <c r="S176" i="4"/>
  <c r="R176" i="4"/>
  <c r="O176" i="4"/>
  <c r="N176" i="4"/>
  <c r="P176" i="4" s="1"/>
  <c r="K176" i="4"/>
  <c r="J176" i="4"/>
  <c r="I176" i="4"/>
  <c r="H176" i="4"/>
  <c r="U175" i="4"/>
  <c r="T175" i="4"/>
  <c r="S175" i="4"/>
  <c r="R175" i="4"/>
  <c r="O175" i="4"/>
  <c r="N175" i="4"/>
  <c r="P175" i="4" s="1"/>
  <c r="K175" i="4"/>
  <c r="J175" i="4"/>
  <c r="I175" i="4"/>
  <c r="H175" i="4"/>
  <c r="U174" i="4"/>
  <c r="T174" i="4"/>
  <c r="S174" i="4"/>
  <c r="R174" i="4"/>
  <c r="O174" i="4"/>
  <c r="P174" i="4" s="1"/>
  <c r="N174" i="4"/>
  <c r="K174" i="4"/>
  <c r="J174" i="4"/>
  <c r="I174" i="4"/>
  <c r="H174" i="4"/>
  <c r="L174" i="4" s="1"/>
  <c r="U173" i="4"/>
  <c r="T173" i="4"/>
  <c r="S173" i="4"/>
  <c r="R173" i="4"/>
  <c r="O173" i="4"/>
  <c r="N173" i="4"/>
  <c r="P173" i="4" s="1"/>
  <c r="K173" i="4"/>
  <c r="J173" i="4"/>
  <c r="I173" i="4"/>
  <c r="H173" i="4"/>
  <c r="U172" i="4"/>
  <c r="T172" i="4"/>
  <c r="S172" i="4"/>
  <c r="R172" i="4"/>
  <c r="O172" i="4"/>
  <c r="N172" i="4"/>
  <c r="P172" i="4" s="1"/>
  <c r="K172" i="4"/>
  <c r="J172" i="4"/>
  <c r="I172" i="4"/>
  <c r="H172" i="4"/>
  <c r="U165" i="4"/>
  <c r="T165" i="4"/>
  <c r="V165" i="4" s="1"/>
  <c r="S165" i="4"/>
  <c r="R165" i="4"/>
  <c r="O165" i="4"/>
  <c r="P165" i="4" s="1"/>
  <c r="N165" i="4"/>
  <c r="K165" i="4"/>
  <c r="J165" i="4"/>
  <c r="I165" i="4"/>
  <c r="H165" i="4"/>
  <c r="L165" i="4" s="1"/>
  <c r="U164" i="4"/>
  <c r="T164" i="4"/>
  <c r="S164" i="4"/>
  <c r="R164" i="4"/>
  <c r="O164" i="4"/>
  <c r="N164" i="4"/>
  <c r="P164" i="4" s="1"/>
  <c r="K164" i="4"/>
  <c r="J164" i="4"/>
  <c r="I164" i="4"/>
  <c r="H164" i="4"/>
  <c r="U163" i="4"/>
  <c r="T163" i="4"/>
  <c r="S163" i="4"/>
  <c r="R163" i="4"/>
  <c r="O163" i="4"/>
  <c r="N163" i="4"/>
  <c r="P163" i="4" s="1"/>
  <c r="K163" i="4"/>
  <c r="J163" i="4"/>
  <c r="I163" i="4"/>
  <c r="H163" i="4"/>
  <c r="U162" i="4"/>
  <c r="T162" i="4"/>
  <c r="S162" i="4"/>
  <c r="R162" i="4"/>
  <c r="O162" i="4"/>
  <c r="N162" i="4"/>
  <c r="P162" i="4" s="1"/>
  <c r="K162" i="4"/>
  <c r="J162" i="4"/>
  <c r="I162" i="4"/>
  <c r="H162" i="4"/>
  <c r="L162" i="4" s="1"/>
  <c r="U161" i="4"/>
  <c r="T161" i="4"/>
  <c r="S161" i="4"/>
  <c r="R161" i="4"/>
  <c r="O161" i="4"/>
  <c r="P161" i="4" s="1"/>
  <c r="N161" i="4"/>
  <c r="K161" i="4"/>
  <c r="J161" i="4"/>
  <c r="I161" i="4"/>
  <c r="H161" i="4"/>
  <c r="U160" i="4"/>
  <c r="T160" i="4"/>
  <c r="S160" i="4"/>
  <c r="R160" i="4"/>
  <c r="O160" i="4"/>
  <c r="N160" i="4"/>
  <c r="P160" i="4" s="1"/>
  <c r="K160" i="4"/>
  <c r="J160" i="4"/>
  <c r="I160" i="4"/>
  <c r="H160" i="4"/>
  <c r="U159" i="4"/>
  <c r="T159" i="4"/>
  <c r="S159" i="4"/>
  <c r="R159" i="4"/>
  <c r="O159" i="4"/>
  <c r="N159" i="4"/>
  <c r="P159" i="4" s="1"/>
  <c r="K159" i="4"/>
  <c r="J159" i="4"/>
  <c r="I159" i="4"/>
  <c r="H159" i="4"/>
  <c r="U158" i="4"/>
  <c r="T158" i="4"/>
  <c r="S158" i="4"/>
  <c r="R158" i="4"/>
  <c r="O158" i="4"/>
  <c r="N158" i="4"/>
  <c r="P158" i="4" s="1"/>
  <c r="K158" i="4"/>
  <c r="J158" i="4"/>
  <c r="I158" i="4"/>
  <c r="L158" i="4" s="1"/>
  <c r="H158" i="4"/>
  <c r="U157" i="4"/>
  <c r="T157" i="4"/>
  <c r="S157" i="4"/>
  <c r="R157" i="4"/>
  <c r="O157" i="4"/>
  <c r="N157" i="4"/>
  <c r="L157" i="4"/>
  <c r="K157" i="4"/>
  <c r="J157" i="4"/>
  <c r="I157" i="4"/>
  <c r="H157" i="4"/>
  <c r="U156" i="4"/>
  <c r="T156" i="4"/>
  <c r="S156" i="4"/>
  <c r="R156" i="4"/>
  <c r="O156" i="4"/>
  <c r="N156" i="4"/>
  <c r="P156" i="4" s="1"/>
  <c r="K156" i="4"/>
  <c r="J156" i="4"/>
  <c r="I156" i="4"/>
  <c r="H156" i="4"/>
  <c r="L156" i="4" s="1"/>
  <c r="U155" i="4"/>
  <c r="T155" i="4"/>
  <c r="S155" i="4"/>
  <c r="R155" i="4"/>
  <c r="O155" i="4"/>
  <c r="N155" i="4"/>
  <c r="K155" i="4"/>
  <c r="J155" i="4"/>
  <c r="I155" i="4"/>
  <c r="H155" i="4"/>
  <c r="U154" i="4"/>
  <c r="T154" i="4"/>
  <c r="S154" i="4"/>
  <c r="R154" i="4"/>
  <c r="O154" i="4"/>
  <c r="N154" i="4"/>
  <c r="P154" i="4" s="1"/>
  <c r="K154" i="4"/>
  <c r="J154" i="4"/>
  <c r="I154" i="4"/>
  <c r="H154" i="4"/>
  <c r="U153" i="4"/>
  <c r="T153" i="4"/>
  <c r="S153" i="4"/>
  <c r="R153" i="4"/>
  <c r="O153" i="4"/>
  <c r="P153" i="4" s="1"/>
  <c r="N153" i="4"/>
  <c r="K153" i="4"/>
  <c r="J153" i="4"/>
  <c r="I153" i="4"/>
  <c r="H153" i="4"/>
  <c r="U152" i="4"/>
  <c r="T152" i="4"/>
  <c r="S152" i="4"/>
  <c r="R152" i="4"/>
  <c r="O152" i="4"/>
  <c r="N152" i="4"/>
  <c r="K152" i="4"/>
  <c r="J152" i="4"/>
  <c r="I152" i="4"/>
  <c r="H152" i="4"/>
  <c r="U151" i="4"/>
  <c r="T151" i="4"/>
  <c r="S151" i="4"/>
  <c r="R151" i="4"/>
  <c r="O151" i="4"/>
  <c r="N151" i="4"/>
  <c r="K151" i="4"/>
  <c r="J151" i="4"/>
  <c r="I151" i="4"/>
  <c r="H151" i="4"/>
  <c r="U150" i="4"/>
  <c r="T150" i="4"/>
  <c r="S150" i="4"/>
  <c r="R150" i="4"/>
  <c r="O150" i="4"/>
  <c r="N150" i="4"/>
  <c r="P150" i="4" s="1"/>
  <c r="K150" i="4"/>
  <c r="J150" i="4"/>
  <c r="I150" i="4"/>
  <c r="H150" i="4"/>
  <c r="U149" i="4"/>
  <c r="T149" i="4"/>
  <c r="S149" i="4"/>
  <c r="R149" i="4"/>
  <c r="O149" i="4"/>
  <c r="N149" i="4"/>
  <c r="K149" i="4"/>
  <c r="J149" i="4"/>
  <c r="I149" i="4"/>
  <c r="H149" i="4"/>
  <c r="L149" i="4" s="1"/>
  <c r="U148" i="4"/>
  <c r="T148" i="4"/>
  <c r="S148" i="4"/>
  <c r="R148" i="4"/>
  <c r="P148" i="4"/>
  <c r="O148" i="4"/>
  <c r="N148" i="4"/>
  <c r="K148" i="4"/>
  <c r="J148" i="4"/>
  <c r="I148" i="4"/>
  <c r="H148" i="4"/>
  <c r="U147" i="4"/>
  <c r="T147" i="4"/>
  <c r="S147" i="4"/>
  <c r="R147" i="4"/>
  <c r="O147" i="4"/>
  <c r="N147" i="4"/>
  <c r="P147" i="4" s="1"/>
  <c r="K147" i="4"/>
  <c r="J147" i="4"/>
  <c r="I147" i="4"/>
  <c r="H147" i="4"/>
  <c r="U146" i="4"/>
  <c r="T146" i="4"/>
  <c r="S146" i="4"/>
  <c r="R146" i="4"/>
  <c r="O146" i="4"/>
  <c r="N146" i="4"/>
  <c r="P146" i="4" s="1"/>
  <c r="K146" i="4"/>
  <c r="J146" i="4"/>
  <c r="I146" i="4"/>
  <c r="H146" i="4"/>
  <c r="U145" i="4"/>
  <c r="T145" i="4"/>
  <c r="S145" i="4"/>
  <c r="R145" i="4"/>
  <c r="O145" i="4"/>
  <c r="N145" i="4"/>
  <c r="K145" i="4"/>
  <c r="J145" i="4"/>
  <c r="I145" i="4"/>
  <c r="H145" i="4"/>
  <c r="L145" i="4" s="1"/>
  <c r="U144" i="4"/>
  <c r="T144" i="4"/>
  <c r="S144" i="4"/>
  <c r="R144" i="4"/>
  <c r="O144" i="4"/>
  <c r="N144" i="4"/>
  <c r="P144" i="4" s="1"/>
  <c r="K144" i="4"/>
  <c r="J144" i="4"/>
  <c r="I144" i="4"/>
  <c r="H144" i="4"/>
  <c r="U137" i="4"/>
  <c r="T137" i="4"/>
  <c r="S137" i="4"/>
  <c r="R137" i="4"/>
  <c r="O137" i="4"/>
  <c r="N137" i="4"/>
  <c r="K137" i="4"/>
  <c r="J137" i="4"/>
  <c r="I137" i="4"/>
  <c r="H137" i="4"/>
  <c r="L137" i="4" s="1"/>
  <c r="U136" i="4"/>
  <c r="T136" i="4"/>
  <c r="S136" i="4"/>
  <c r="R136" i="4"/>
  <c r="O136" i="4"/>
  <c r="P136" i="4" s="1"/>
  <c r="N136" i="4"/>
  <c r="K136" i="4"/>
  <c r="J136" i="4"/>
  <c r="I136" i="4"/>
  <c r="H136" i="4"/>
  <c r="L136" i="4" s="1"/>
  <c r="U135" i="4"/>
  <c r="T135" i="4"/>
  <c r="S135" i="4"/>
  <c r="R135" i="4"/>
  <c r="O135" i="4"/>
  <c r="N135" i="4"/>
  <c r="P135" i="4" s="1"/>
  <c r="K135" i="4"/>
  <c r="J135" i="4"/>
  <c r="I135" i="4"/>
  <c r="H135" i="4"/>
  <c r="U134" i="4"/>
  <c r="T134" i="4"/>
  <c r="S134" i="4"/>
  <c r="R134" i="4"/>
  <c r="V134" i="4" s="1"/>
  <c r="O134" i="4"/>
  <c r="N134" i="4"/>
  <c r="P134" i="4" s="1"/>
  <c r="K134" i="4"/>
  <c r="J134" i="4"/>
  <c r="I134" i="4"/>
  <c r="H134" i="4"/>
  <c r="U133" i="4"/>
  <c r="T133" i="4"/>
  <c r="S133" i="4"/>
  <c r="R133" i="4"/>
  <c r="P133" i="4"/>
  <c r="O133" i="4"/>
  <c r="N133" i="4"/>
  <c r="K133" i="4"/>
  <c r="J133" i="4"/>
  <c r="I133" i="4"/>
  <c r="L133" i="4" s="1"/>
  <c r="H133" i="4"/>
  <c r="U132" i="4"/>
  <c r="V132" i="4" s="1"/>
  <c r="T132" i="4"/>
  <c r="S132" i="4"/>
  <c r="R132" i="4"/>
  <c r="O132" i="4"/>
  <c r="N132" i="4"/>
  <c r="K132" i="4"/>
  <c r="J132" i="4"/>
  <c r="I132" i="4"/>
  <c r="H132" i="4"/>
  <c r="L132" i="4" s="1"/>
  <c r="U131" i="4"/>
  <c r="T131" i="4"/>
  <c r="S131" i="4"/>
  <c r="R131" i="4"/>
  <c r="O131" i="4"/>
  <c r="P131" i="4" s="1"/>
  <c r="N131" i="4"/>
  <c r="K131" i="4"/>
  <c r="J131" i="4"/>
  <c r="I131" i="4"/>
  <c r="H131" i="4"/>
  <c r="L131" i="4" s="1"/>
  <c r="U130" i="4"/>
  <c r="T130" i="4"/>
  <c r="S130" i="4"/>
  <c r="R130" i="4"/>
  <c r="O130" i="4"/>
  <c r="N130" i="4"/>
  <c r="P130" i="4" s="1"/>
  <c r="K130" i="4"/>
  <c r="J130" i="4"/>
  <c r="I130" i="4"/>
  <c r="H130" i="4"/>
  <c r="L130" i="4" s="1"/>
  <c r="U129" i="4"/>
  <c r="T129" i="4"/>
  <c r="S129" i="4"/>
  <c r="R129" i="4"/>
  <c r="O129" i="4"/>
  <c r="N129" i="4"/>
  <c r="P129" i="4" s="1"/>
  <c r="K129" i="4"/>
  <c r="J129" i="4"/>
  <c r="I129" i="4"/>
  <c r="H129" i="4"/>
  <c r="U128" i="4"/>
  <c r="T128" i="4"/>
  <c r="S128" i="4"/>
  <c r="R128" i="4"/>
  <c r="V128" i="4" s="1"/>
  <c r="O128" i="4"/>
  <c r="N128" i="4"/>
  <c r="K128" i="4"/>
  <c r="J128" i="4"/>
  <c r="I128" i="4"/>
  <c r="H128" i="4"/>
  <c r="U127" i="4"/>
  <c r="T127" i="4"/>
  <c r="S127" i="4"/>
  <c r="R127" i="4"/>
  <c r="O127" i="4"/>
  <c r="N127" i="4"/>
  <c r="K127" i="4"/>
  <c r="J127" i="4"/>
  <c r="I127" i="4"/>
  <c r="H127" i="4"/>
  <c r="L127" i="4" s="1"/>
  <c r="U126" i="4"/>
  <c r="T126" i="4"/>
  <c r="S126" i="4"/>
  <c r="R126" i="4"/>
  <c r="O126" i="4"/>
  <c r="N126" i="4"/>
  <c r="P126" i="4" s="1"/>
  <c r="K126" i="4"/>
  <c r="J126" i="4"/>
  <c r="I126" i="4"/>
  <c r="H126" i="4"/>
  <c r="U125" i="4"/>
  <c r="T125" i="4"/>
  <c r="S125" i="4"/>
  <c r="R125" i="4"/>
  <c r="O125" i="4"/>
  <c r="N125" i="4"/>
  <c r="P125" i="4" s="1"/>
  <c r="K125" i="4"/>
  <c r="J125" i="4"/>
  <c r="I125" i="4"/>
  <c r="H125" i="4"/>
  <c r="U124" i="4"/>
  <c r="T124" i="4"/>
  <c r="S124" i="4"/>
  <c r="R124" i="4"/>
  <c r="O124" i="4"/>
  <c r="N124" i="4"/>
  <c r="L124" i="4"/>
  <c r="K124" i="4"/>
  <c r="J124" i="4"/>
  <c r="I124" i="4"/>
  <c r="H124" i="4"/>
  <c r="U123" i="4"/>
  <c r="T123" i="4"/>
  <c r="S123" i="4"/>
  <c r="R123" i="4"/>
  <c r="O123" i="4"/>
  <c r="N123" i="4"/>
  <c r="P123" i="4" s="1"/>
  <c r="K123" i="4"/>
  <c r="J123" i="4"/>
  <c r="I123" i="4"/>
  <c r="H123" i="4"/>
  <c r="L123" i="4" s="1"/>
  <c r="U122" i="4"/>
  <c r="T122" i="4"/>
  <c r="S122" i="4"/>
  <c r="R122" i="4"/>
  <c r="O122" i="4"/>
  <c r="N122" i="4"/>
  <c r="K122" i="4"/>
  <c r="J122" i="4"/>
  <c r="I122" i="4"/>
  <c r="H122" i="4"/>
  <c r="U121" i="4"/>
  <c r="T121" i="4"/>
  <c r="S121" i="4"/>
  <c r="R121" i="4"/>
  <c r="O121" i="4"/>
  <c r="N121" i="4"/>
  <c r="P121" i="4" s="1"/>
  <c r="K121" i="4"/>
  <c r="J121" i="4"/>
  <c r="I121" i="4"/>
  <c r="H121" i="4"/>
  <c r="U120" i="4"/>
  <c r="T120" i="4"/>
  <c r="S120" i="4"/>
  <c r="R120" i="4"/>
  <c r="O120" i="4"/>
  <c r="P120" i="4" s="1"/>
  <c r="N120" i="4"/>
  <c r="K120" i="4"/>
  <c r="J120" i="4"/>
  <c r="I120" i="4"/>
  <c r="H120" i="4"/>
  <c r="U119" i="4"/>
  <c r="T119" i="4"/>
  <c r="S119" i="4"/>
  <c r="R119" i="4"/>
  <c r="O119" i="4"/>
  <c r="N119" i="4"/>
  <c r="P119" i="4" s="1"/>
  <c r="K119" i="4"/>
  <c r="J119" i="4"/>
  <c r="I119" i="4"/>
  <c r="H119" i="4"/>
  <c r="L119" i="4" s="1"/>
  <c r="U118" i="4"/>
  <c r="T118" i="4"/>
  <c r="S118" i="4"/>
  <c r="R118" i="4"/>
  <c r="O118" i="4"/>
  <c r="N118" i="4"/>
  <c r="K118" i="4"/>
  <c r="J118" i="4"/>
  <c r="I118" i="4"/>
  <c r="H118" i="4"/>
  <c r="U117" i="4"/>
  <c r="T117" i="4"/>
  <c r="S117" i="4"/>
  <c r="V117" i="4" s="1"/>
  <c r="R117" i="4"/>
  <c r="O117" i="4"/>
  <c r="P117" i="4" s="1"/>
  <c r="N117" i="4"/>
  <c r="K117" i="4"/>
  <c r="J117" i="4"/>
  <c r="I117" i="4"/>
  <c r="H117" i="4"/>
  <c r="U116" i="4"/>
  <c r="T116" i="4"/>
  <c r="S116" i="4"/>
  <c r="V116" i="4" s="1"/>
  <c r="R116" i="4"/>
  <c r="O116" i="4"/>
  <c r="N116" i="4"/>
  <c r="K116" i="4"/>
  <c r="J116" i="4"/>
  <c r="I116" i="4"/>
  <c r="H116" i="4"/>
  <c r="L116" i="4" s="1"/>
  <c r="U109" i="4"/>
  <c r="T109" i="4"/>
  <c r="S109" i="4"/>
  <c r="R109" i="4"/>
  <c r="V109" i="4" s="1"/>
  <c r="O109" i="4"/>
  <c r="N109" i="4"/>
  <c r="P109" i="4" s="1"/>
  <c r="K109" i="4"/>
  <c r="J109" i="4"/>
  <c r="I109" i="4"/>
  <c r="H109" i="4"/>
  <c r="L109" i="4" s="1"/>
  <c r="U108" i="4"/>
  <c r="T108" i="4"/>
  <c r="S108" i="4"/>
  <c r="R108" i="4"/>
  <c r="P108" i="4"/>
  <c r="O108" i="4"/>
  <c r="N108" i="4"/>
  <c r="K108" i="4"/>
  <c r="J108" i="4"/>
  <c r="I108" i="4"/>
  <c r="L108" i="4" s="1"/>
  <c r="H108" i="4"/>
  <c r="U107" i="4"/>
  <c r="T107" i="4"/>
  <c r="S107" i="4"/>
  <c r="R107" i="4"/>
  <c r="O107" i="4"/>
  <c r="P107" i="4" s="1"/>
  <c r="N107" i="4"/>
  <c r="L107" i="4"/>
  <c r="K107" i="4"/>
  <c r="J107" i="4"/>
  <c r="I107" i="4"/>
  <c r="H107" i="4"/>
  <c r="U106" i="4"/>
  <c r="T106" i="4"/>
  <c r="S106" i="4"/>
  <c r="R106" i="4"/>
  <c r="O106" i="4"/>
  <c r="N106" i="4"/>
  <c r="P106" i="4" s="1"/>
  <c r="K106" i="4"/>
  <c r="J106" i="4"/>
  <c r="I106" i="4"/>
  <c r="L106" i="4" s="1"/>
  <c r="H106" i="4"/>
  <c r="U105" i="4"/>
  <c r="T105" i="4"/>
  <c r="S105" i="4"/>
  <c r="R105" i="4"/>
  <c r="O105" i="4"/>
  <c r="N105" i="4"/>
  <c r="K105" i="4"/>
  <c r="J105" i="4"/>
  <c r="I105" i="4"/>
  <c r="H105" i="4"/>
  <c r="U104" i="4"/>
  <c r="T104" i="4"/>
  <c r="S104" i="4"/>
  <c r="R104" i="4"/>
  <c r="O104" i="4"/>
  <c r="N104" i="4"/>
  <c r="K104" i="4"/>
  <c r="J104" i="4"/>
  <c r="I104" i="4"/>
  <c r="H104" i="4"/>
  <c r="U103" i="4"/>
  <c r="T103" i="4"/>
  <c r="S103" i="4"/>
  <c r="R103" i="4"/>
  <c r="O103" i="4"/>
  <c r="P103" i="4" s="1"/>
  <c r="N103" i="4"/>
  <c r="K103" i="4"/>
  <c r="J103" i="4"/>
  <c r="I103" i="4"/>
  <c r="H103" i="4"/>
  <c r="U102" i="4"/>
  <c r="T102" i="4"/>
  <c r="S102" i="4"/>
  <c r="R102" i="4"/>
  <c r="O102" i="4"/>
  <c r="N102" i="4"/>
  <c r="P102" i="4" s="1"/>
  <c r="K102" i="4"/>
  <c r="J102" i="4"/>
  <c r="I102" i="4"/>
  <c r="H102" i="4"/>
  <c r="U101" i="4"/>
  <c r="T101" i="4"/>
  <c r="S101" i="4"/>
  <c r="R101" i="4"/>
  <c r="O101" i="4"/>
  <c r="N101" i="4"/>
  <c r="K101" i="4"/>
  <c r="J101" i="4"/>
  <c r="I101" i="4"/>
  <c r="H101" i="4"/>
  <c r="U100" i="4"/>
  <c r="T100" i="4"/>
  <c r="S100" i="4"/>
  <c r="R100" i="4"/>
  <c r="O100" i="4"/>
  <c r="N100" i="4"/>
  <c r="P100" i="4" s="1"/>
  <c r="K100" i="4"/>
  <c r="J100" i="4"/>
  <c r="I100" i="4"/>
  <c r="H100" i="4"/>
  <c r="U99" i="4"/>
  <c r="T99" i="4"/>
  <c r="S99" i="4"/>
  <c r="R99" i="4"/>
  <c r="O99" i="4"/>
  <c r="N99" i="4"/>
  <c r="K99" i="4"/>
  <c r="J99" i="4"/>
  <c r="I99" i="4"/>
  <c r="H99" i="4"/>
  <c r="L99" i="4" s="1"/>
  <c r="U98" i="4"/>
  <c r="T98" i="4"/>
  <c r="S98" i="4"/>
  <c r="R98" i="4"/>
  <c r="P98" i="4"/>
  <c r="O98" i="4"/>
  <c r="N98" i="4"/>
  <c r="K98" i="4"/>
  <c r="J98" i="4"/>
  <c r="I98" i="4"/>
  <c r="H98" i="4"/>
  <c r="U97" i="4"/>
  <c r="T97" i="4"/>
  <c r="S97" i="4"/>
  <c r="R97" i="4"/>
  <c r="O97" i="4"/>
  <c r="N97" i="4"/>
  <c r="P97" i="4" s="1"/>
  <c r="K97" i="4"/>
  <c r="J97" i="4"/>
  <c r="I97" i="4"/>
  <c r="H97" i="4"/>
  <c r="L97" i="4" s="1"/>
  <c r="U96" i="4"/>
  <c r="T96" i="4"/>
  <c r="S96" i="4"/>
  <c r="R96" i="4"/>
  <c r="O96" i="4"/>
  <c r="N96" i="4"/>
  <c r="P96" i="4" s="1"/>
  <c r="K96" i="4"/>
  <c r="J96" i="4"/>
  <c r="I96" i="4"/>
  <c r="H96" i="4"/>
  <c r="U95" i="4"/>
  <c r="T95" i="4"/>
  <c r="S95" i="4"/>
  <c r="R95" i="4"/>
  <c r="O95" i="4"/>
  <c r="N95" i="4"/>
  <c r="K95" i="4"/>
  <c r="J95" i="4"/>
  <c r="I95" i="4"/>
  <c r="H95" i="4"/>
  <c r="L95" i="4" s="1"/>
  <c r="U94" i="4"/>
  <c r="T94" i="4"/>
  <c r="S94" i="4"/>
  <c r="R94" i="4"/>
  <c r="O94" i="4"/>
  <c r="N94" i="4"/>
  <c r="P94" i="4" s="1"/>
  <c r="K94" i="4"/>
  <c r="J94" i="4"/>
  <c r="I94" i="4"/>
  <c r="H94" i="4"/>
  <c r="U93" i="4"/>
  <c r="T93" i="4"/>
  <c r="S93" i="4"/>
  <c r="R93" i="4"/>
  <c r="O93" i="4"/>
  <c r="N93" i="4"/>
  <c r="P93" i="4" s="1"/>
  <c r="K93" i="4"/>
  <c r="J93" i="4"/>
  <c r="I93" i="4"/>
  <c r="H93" i="4"/>
  <c r="U92" i="4"/>
  <c r="T92" i="4"/>
  <c r="S92" i="4"/>
  <c r="R92" i="4"/>
  <c r="O92" i="4"/>
  <c r="N92" i="4"/>
  <c r="P92" i="4" s="1"/>
  <c r="K92" i="4"/>
  <c r="J92" i="4"/>
  <c r="I92" i="4"/>
  <c r="H92" i="4"/>
  <c r="U91" i="4"/>
  <c r="T91" i="4"/>
  <c r="S91" i="4"/>
  <c r="R91" i="4"/>
  <c r="V91" i="4" s="1"/>
  <c r="O91" i="4"/>
  <c r="N91" i="4"/>
  <c r="K91" i="4"/>
  <c r="J91" i="4"/>
  <c r="I91" i="4"/>
  <c r="H91" i="4"/>
  <c r="L91" i="4" s="1"/>
  <c r="U90" i="4"/>
  <c r="T90" i="4"/>
  <c r="S90" i="4"/>
  <c r="R90" i="4"/>
  <c r="P90" i="4"/>
  <c r="O90" i="4"/>
  <c r="N90" i="4"/>
  <c r="K90" i="4"/>
  <c r="J90" i="4"/>
  <c r="I90" i="4"/>
  <c r="H90" i="4"/>
  <c r="U89" i="4"/>
  <c r="T89" i="4"/>
  <c r="S89" i="4"/>
  <c r="R89" i="4"/>
  <c r="O89" i="4"/>
  <c r="N89" i="4"/>
  <c r="P89" i="4" s="1"/>
  <c r="K89" i="4"/>
  <c r="J89" i="4"/>
  <c r="I89" i="4"/>
  <c r="H89" i="4"/>
  <c r="L89" i="4" s="1"/>
  <c r="U88" i="4"/>
  <c r="T88" i="4"/>
  <c r="S88" i="4"/>
  <c r="R88" i="4"/>
  <c r="V88" i="4" s="1"/>
  <c r="O88" i="4"/>
  <c r="N88" i="4"/>
  <c r="P88" i="4" s="1"/>
  <c r="K88" i="4"/>
  <c r="J88" i="4"/>
  <c r="I88" i="4"/>
  <c r="H88" i="4"/>
  <c r="U81" i="4"/>
  <c r="T81" i="4"/>
  <c r="S81" i="4"/>
  <c r="R81" i="4"/>
  <c r="O81" i="4"/>
  <c r="N81" i="4"/>
  <c r="P81" i="4" s="1"/>
  <c r="K81" i="4"/>
  <c r="J81" i="4"/>
  <c r="I81" i="4"/>
  <c r="H81" i="4"/>
  <c r="U80" i="4"/>
  <c r="T80" i="4"/>
  <c r="S80" i="4"/>
  <c r="R80" i="4"/>
  <c r="O80" i="4"/>
  <c r="N80" i="4"/>
  <c r="P80" i="4" s="1"/>
  <c r="K80" i="4"/>
  <c r="J80" i="4"/>
  <c r="I80" i="4"/>
  <c r="H80" i="4"/>
  <c r="U79" i="4"/>
  <c r="T79" i="4"/>
  <c r="S79" i="4"/>
  <c r="R79" i="4"/>
  <c r="O79" i="4"/>
  <c r="N79" i="4"/>
  <c r="P79" i="4" s="1"/>
  <c r="K79" i="4"/>
  <c r="J79" i="4"/>
  <c r="I79" i="4"/>
  <c r="H79" i="4"/>
  <c r="U78" i="4"/>
  <c r="T78" i="4"/>
  <c r="S78" i="4"/>
  <c r="R78" i="4"/>
  <c r="O78" i="4"/>
  <c r="P78" i="4" s="1"/>
  <c r="N78" i="4"/>
  <c r="K78" i="4"/>
  <c r="J78" i="4"/>
  <c r="I78" i="4"/>
  <c r="H78" i="4"/>
  <c r="L78" i="4" s="1"/>
  <c r="U77" i="4"/>
  <c r="T77" i="4"/>
  <c r="S77" i="4"/>
  <c r="R77" i="4"/>
  <c r="O77" i="4"/>
  <c r="N77" i="4"/>
  <c r="P77" i="4" s="1"/>
  <c r="K77" i="4"/>
  <c r="J77" i="4"/>
  <c r="I77" i="4"/>
  <c r="H77" i="4"/>
  <c r="U76" i="4"/>
  <c r="T76" i="4"/>
  <c r="S76" i="4"/>
  <c r="R76" i="4"/>
  <c r="O76" i="4"/>
  <c r="N76" i="4"/>
  <c r="P76" i="4" s="1"/>
  <c r="K76" i="4"/>
  <c r="J76" i="4"/>
  <c r="L76" i="4" s="1"/>
  <c r="I76" i="4"/>
  <c r="H76" i="4"/>
  <c r="U75" i="4"/>
  <c r="T75" i="4"/>
  <c r="S75" i="4"/>
  <c r="R75" i="4"/>
  <c r="O75" i="4"/>
  <c r="N75" i="4"/>
  <c r="P75" i="4" s="1"/>
  <c r="K75" i="4"/>
  <c r="J75" i="4"/>
  <c r="I75" i="4"/>
  <c r="L75" i="4" s="1"/>
  <c r="H75" i="4"/>
  <c r="U74" i="4"/>
  <c r="T74" i="4"/>
  <c r="S74" i="4"/>
  <c r="R74" i="4"/>
  <c r="O74" i="4"/>
  <c r="P74" i="4" s="1"/>
  <c r="N74" i="4"/>
  <c r="K74" i="4"/>
  <c r="J74" i="4"/>
  <c r="I74" i="4"/>
  <c r="H74" i="4"/>
  <c r="L74" i="4" s="1"/>
  <c r="U73" i="4"/>
  <c r="T73" i="4"/>
  <c r="S73" i="4"/>
  <c r="R73" i="4"/>
  <c r="O73" i="4"/>
  <c r="N73" i="4"/>
  <c r="P73" i="4" s="1"/>
  <c r="K73" i="4"/>
  <c r="J73" i="4"/>
  <c r="I73" i="4"/>
  <c r="H73" i="4"/>
  <c r="U72" i="4"/>
  <c r="T72" i="4"/>
  <c r="S72" i="4"/>
  <c r="R72" i="4"/>
  <c r="O72" i="4"/>
  <c r="N72" i="4"/>
  <c r="K72" i="4"/>
  <c r="J72" i="4"/>
  <c r="I72" i="4"/>
  <c r="H72" i="4"/>
  <c r="U71" i="4"/>
  <c r="T71" i="4"/>
  <c r="S71" i="4"/>
  <c r="R71" i="4"/>
  <c r="O71" i="4"/>
  <c r="N71" i="4"/>
  <c r="K71" i="4"/>
  <c r="J71" i="4"/>
  <c r="I71" i="4"/>
  <c r="H71" i="4"/>
  <c r="U70" i="4"/>
  <c r="T70" i="4"/>
  <c r="S70" i="4"/>
  <c r="R70" i="4"/>
  <c r="O70" i="4"/>
  <c r="P70" i="4" s="1"/>
  <c r="N70" i="4"/>
  <c r="K70" i="4"/>
  <c r="J70" i="4"/>
  <c r="I70" i="4"/>
  <c r="H70" i="4"/>
  <c r="U69" i="4"/>
  <c r="T69" i="4"/>
  <c r="S69" i="4"/>
  <c r="R69" i="4"/>
  <c r="O69" i="4"/>
  <c r="N69" i="4"/>
  <c r="K69" i="4"/>
  <c r="J69" i="4"/>
  <c r="I69" i="4"/>
  <c r="H69" i="4"/>
  <c r="U68" i="4"/>
  <c r="T68" i="4"/>
  <c r="S68" i="4"/>
  <c r="R68" i="4"/>
  <c r="O68" i="4"/>
  <c r="N68" i="4"/>
  <c r="P68" i="4" s="1"/>
  <c r="K68" i="4"/>
  <c r="J68" i="4"/>
  <c r="L68" i="4" s="1"/>
  <c r="I68" i="4"/>
  <c r="H68" i="4"/>
  <c r="U67" i="4"/>
  <c r="T67" i="4"/>
  <c r="S67" i="4"/>
  <c r="R67" i="4"/>
  <c r="O67" i="4"/>
  <c r="N67" i="4"/>
  <c r="P67" i="4" s="1"/>
  <c r="K67" i="4"/>
  <c r="J67" i="4"/>
  <c r="I67" i="4"/>
  <c r="H67" i="4"/>
  <c r="V66" i="4"/>
  <c r="U66" i="4"/>
  <c r="T66" i="4"/>
  <c r="S66" i="4"/>
  <c r="R66" i="4"/>
  <c r="O66" i="4"/>
  <c r="P66" i="4" s="1"/>
  <c r="N66" i="4"/>
  <c r="K66" i="4"/>
  <c r="L66" i="4" s="1"/>
  <c r="J66" i="4"/>
  <c r="I66" i="4"/>
  <c r="H66" i="4"/>
  <c r="U65" i="4"/>
  <c r="T65" i="4"/>
  <c r="S65" i="4"/>
  <c r="R65" i="4"/>
  <c r="P65" i="4"/>
  <c r="O65" i="4"/>
  <c r="N65" i="4"/>
  <c r="K65" i="4"/>
  <c r="J65" i="4"/>
  <c r="I65" i="4"/>
  <c r="H65" i="4"/>
  <c r="U64" i="4"/>
  <c r="T64" i="4"/>
  <c r="S64" i="4"/>
  <c r="R64" i="4"/>
  <c r="O64" i="4"/>
  <c r="N64" i="4"/>
  <c r="P64" i="4" s="1"/>
  <c r="K64" i="4"/>
  <c r="J64" i="4"/>
  <c r="I64" i="4"/>
  <c r="H64" i="4"/>
  <c r="U63" i="4"/>
  <c r="T63" i="4"/>
  <c r="S63" i="4"/>
  <c r="R63" i="4"/>
  <c r="V63" i="4" s="1"/>
  <c r="O63" i="4"/>
  <c r="N63" i="4"/>
  <c r="K63" i="4"/>
  <c r="J63" i="4"/>
  <c r="I63" i="4"/>
  <c r="H63" i="4"/>
  <c r="U62" i="4"/>
  <c r="T62" i="4"/>
  <c r="S62" i="4"/>
  <c r="R62" i="4"/>
  <c r="O62" i="4"/>
  <c r="N62" i="4"/>
  <c r="K62" i="4"/>
  <c r="J62" i="4"/>
  <c r="I62" i="4"/>
  <c r="H62" i="4"/>
  <c r="U61" i="4"/>
  <c r="T61" i="4"/>
  <c r="S61" i="4"/>
  <c r="R61" i="4"/>
  <c r="O61" i="4"/>
  <c r="N61" i="4"/>
  <c r="P61" i="4" s="1"/>
  <c r="K61" i="4"/>
  <c r="J61" i="4"/>
  <c r="I61" i="4"/>
  <c r="H61" i="4"/>
  <c r="U60" i="4"/>
  <c r="T60" i="4"/>
  <c r="S60" i="4"/>
  <c r="R60" i="4"/>
  <c r="O60" i="4"/>
  <c r="N60" i="4"/>
  <c r="P60" i="4" s="1"/>
  <c r="K60" i="4"/>
  <c r="J60" i="4"/>
  <c r="I60" i="4"/>
  <c r="H60" i="4"/>
  <c r="U53" i="4"/>
  <c r="T53" i="4"/>
  <c r="S53" i="4"/>
  <c r="R53" i="4"/>
  <c r="V53" i="4" s="1"/>
  <c r="O53" i="4"/>
  <c r="P53" i="4" s="1"/>
  <c r="N53" i="4"/>
  <c r="K53" i="4"/>
  <c r="J53" i="4"/>
  <c r="I53" i="4"/>
  <c r="H53" i="4"/>
  <c r="L53" i="4" s="1"/>
  <c r="U52" i="4"/>
  <c r="T52" i="4"/>
  <c r="S52" i="4"/>
  <c r="R52" i="4"/>
  <c r="O52" i="4"/>
  <c r="N52" i="4"/>
  <c r="P52" i="4" s="1"/>
  <c r="K52" i="4"/>
  <c r="J52" i="4"/>
  <c r="I52" i="4"/>
  <c r="H52" i="4"/>
  <c r="L52" i="4" s="1"/>
  <c r="U51" i="4"/>
  <c r="T51" i="4"/>
  <c r="S51" i="4"/>
  <c r="R51" i="4"/>
  <c r="O51" i="4"/>
  <c r="N51" i="4"/>
  <c r="P51" i="4" s="1"/>
  <c r="K51" i="4"/>
  <c r="J51" i="4"/>
  <c r="I51" i="4"/>
  <c r="H51" i="4"/>
  <c r="U50" i="4"/>
  <c r="T50" i="4"/>
  <c r="S50" i="4"/>
  <c r="R50" i="4"/>
  <c r="O50" i="4"/>
  <c r="N50" i="4"/>
  <c r="P50" i="4" s="1"/>
  <c r="K50" i="4"/>
  <c r="J50" i="4"/>
  <c r="I50" i="4"/>
  <c r="H50" i="4"/>
  <c r="U49" i="4"/>
  <c r="T49" i="4"/>
  <c r="S49" i="4"/>
  <c r="R49" i="4"/>
  <c r="V49" i="4" s="1"/>
  <c r="O49" i="4"/>
  <c r="P49" i="4" s="1"/>
  <c r="N49" i="4"/>
  <c r="K49" i="4"/>
  <c r="J49" i="4"/>
  <c r="I49" i="4"/>
  <c r="H49" i="4"/>
  <c r="L49" i="4" s="1"/>
  <c r="U48" i="4"/>
  <c r="T48" i="4"/>
  <c r="S48" i="4"/>
  <c r="R48" i="4"/>
  <c r="O48" i="4"/>
  <c r="N48" i="4"/>
  <c r="P48" i="4" s="1"/>
  <c r="K48" i="4"/>
  <c r="J48" i="4"/>
  <c r="I48" i="4"/>
  <c r="H48" i="4"/>
  <c r="U47" i="4"/>
  <c r="T47" i="4"/>
  <c r="S47" i="4"/>
  <c r="R47" i="4"/>
  <c r="O47" i="4"/>
  <c r="N47" i="4"/>
  <c r="P47" i="4" s="1"/>
  <c r="K47" i="4"/>
  <c r="J47" i="4"/>
  <c r="I47" i="4"/>
  <c r="H47" i="4"/>
  <c r="U46" i="4"/>
  <c r="T46" i="4"/>
  <c r="S46" i="4"/>
  <c r="R46" i="4"/>
  <c r="V46" i="4" s="1"/>
  <c r="O46" i="4"/>
  <c r="N46" i="4"/>
  <c r="K46" i="4"/>
  <c r="J46" i="4"/>
  <c r="I46" i="4"/>
  <c r="H46" i="4"/>
  <c r="L46" i="4" s="1"/>
  <c r="U45" i="4"/>
  <c r="T45" i="4"/>
  <c r="S45" i="4"/>
  <c r="R45" i="4"/>
  <c r="O45" i="4"/>
  <c r="P45" i="4" s="1"/>
  <c r="N45" i="4"/>
  <c r="K45" i="4"/>
  <c r="J45" i="4"/>
  <c r="I45" i="4"/>
  <c r="H45" i="4"/>
  <c r="L45" i="4" s="1"/>
  <c r="U44" i="4"/>
  <c r="T44" i="4"/>
  <c r="S44" i="4"/>
  <c r="R44" i="4"/>
  <c r="O44" i="4"/>
  <c r="N44" i="4"/>
  <c r="P44" i="4" s="1"/>
  <c r="K44" i="4"/>
  <c r="J44" i="4"/>
  <c r="I44" i="4"/>
  <c r="H44" i="4"/>
  <c r="U43" i="4"/>
  <c r="T43" i="4"/>
  <c r="S43" i="4"/>
  <c r="R43" i="4"/>
  <c r="O43" i="4"/>
  <c r="N43" i="4"/>
  <c r="P43" i="4" s="1"/>
  <c r="K43" i="4"/>
  <c r="J43" i="4"/>
  <c r="I43" i="4"/>
  <c r="H43" i="4"/>
  <c r="U42" i="4"/>
  <c r="T42" i="4"/>
  <c r="S42" i="4"/>
  <c r="R42" i="4"/>
  <c r="P42" i="4"/>
  <c r="O42" i="4"/>
  <c r="N42" i="4"/>
  <c r="K42" i="4"/>
  <c r="J42" i="4"/>
  <c r="I42" i="4"/>
  <c r="H42" i="4"/>
  <c r="U41" i="4"/>
  <c r="T41" i="4"/>
  <c r="S41" i="4"/>
  <c r="R41" i="4"/>
  <c r="O41" i="4"/>
  <c r="N41" i="4"/>
  <c r="K41" i="4"/>
  <c r="J41" i="4"/>
  <c r="L41" i="4" s="1"/>
  <c r="I41" i="4"/>
  <c r="H41" i="4"/>
  <c r="U40" i="4"/>
  <c r="T40" i="4"/>
  <c r="S40" i="4"/>
  <c r="R40" i="4"/>
  <c r="O40" i="4"/>
  <c r="P40" i="4" s="1"/>
  <c r="N40" i="4"/>
  <c r="K40" i="4"/>
  <c r="J40" i="4"/>
  <c r="I40" i="4"/>
  <c r="H40" i="4"/>
  <c r="L40" i="4" s="1"/>
  <c r="U39" i="4"/>
  <c r="T39" i="4"/>
  <c r="S39" i="4"/>
  <c r="R39" i="4"/>
  <c r="O39" i="4"/>
  <c r="N39" i="4"/>
  <c r="P39" i="4" s="1"/>
  <c r="K39" i="4"/>
  <c r="J39" i="4"/>
  <c r="I39" i="4"/>
  <c r="H39" i="4"/>
  <c r="L39" i="4" s="1"/>
  <c r="U38" i="4"/>
  <c r="T38" i="4"/>
  <c r="S38" i="4"/>
  <c r="R38" i="4"/>
  <c r="O38" i="4"/>
  <c r="N38" i="4"/>
  <c r="P38" i="4" s="1"/>
  <c r="K38" i="4"/>
  <c r="J38" i="4"/>
  <c r="I38" i="4"/>
  <c r="H38" i="4"/>
  <c r="U37" i="4"/>
  <c r="T37" i="4"/>
  <c r="S37" i="4"/>
  <c r="R37" i="4"/>
  <c r="O37" i="4"/>
  <c r="N37" i="4"/>
  <c r="K37" i="4"/>
  <c r="J37" i="4"/>
  <c r="I37" i="4"/>
  <c r="H37" i="4"/>
  <c r="U36" i="4"/>
  <c r="T36" i="4"/>
  <c r="S36" i="4"/>
  <c r="R36" i="4"/>
  <c r="V36" i="4" s="1"/>
  <c r="O36" i="4"/>
  <c r="N36" i="4"/>
  <c r="K36" i="4"/>
  <c r="J36" i="4"/>
  <c r="I36" i="4"/>
  <c r="H36" i="4"/>
  <c r="L36" i="4" s="1"/>
  <c r="U35" i="4"/>
  <c r="T35" i="4"/>
  <c r="S35" i="4"/>
  <c r="R35" i="4"/>
  <c r="O35" i="4"/>
  <c r="N35" i="4"/>
  <c r="P35" i="4" s="1"/>
  <c r="K35" i="4"/>
  <c r="J35" i="4"/>
  <c r="I35" i="4"/>
  <c r="H35" i="4"/>
  <c r="L35" i="4" s="1"/>
  <c r="U34" i="4"/>
  <c r="T34" i="4"/>
  <c r="S34" i="4"/>
  <c r="R34" i="4"/>
  <c r="O34" i="4"/>
  <c r="N34" i="4"/>
  <c r="P34" i="4" s="1"/>
  <c r="K34" i="4"/>
  <c r="J34" i="4"/>
  <c r="I34" i="4"/>
  <c r="H34" i="4"/>
  <c r="U33" i="4"/>
  <c r="T33" i="4"/>
  <c r="S33" i="4"/>
  <c r="R33" i="4"/>
  <c r="V33" i="4" s="1"/>
  <c r="O33" i="4"/>
  <c r="N33" i="4"/>
  <c r="L33" i="4"/>
  <c r="K33" i="4"/>
  <c r="J33" i="4"/>
  <c r="I33" i="4"/>
  <c r="H33" i="4"/>
  <c r="U32" i="4"/>
  <c r="T32" i="4"/>
  <c r="S32" i="4"/>
  <c r="R32" i="4"/>
  <c r="O32" i="4"/>
  <c r="N32" i="4"/>
  <c r="P32" i="4" s="1"/>
  <c r="K32" i="4"/>
  <c r="J32" i="4"/>
  <c r="I32" i="4"/>
  <c r="H32" i="4"/>
  <c r="L32" i="4" s="1"/>
  <c r="U25" i="4"/>
  <c r="T25" i="4"/>
  <c r="S25" i="4"/>
  <c r="R25" i="4"/>
  <c r="O25" i="4"/>
  <c r="N25" i="4"/>
  <c r="P25" i="4" s="1"/>
  <c r="K25" i="4"/>
  <c r="J25" i="4"/>
  <c r="I25" i="4"/>
  <c r="H25" i="4"/>
  <c r="U24" i="4"/>
  <c r="T24" i="4"/>
  <c r="S24" i="4"/>
  <c r="R24" i="4"/>
  <c r="V24" i="4" s="1"/>
  <c r="O24" i="4"/>
  <c r="N24" i="4"/>
  <c r="K24" i="4"/>
  <c r="J24" i="4"/>
  <c r="I24" i="4"/>
  <c r="H24" i="4"/>
  <c r="L24" i="4" s="1"/>
  <c r="U23" i="4"/>
  <c r="T23" i="4"/>
  <c r="S23" i="4"/>
  <c r="R23" i="4"/>
  <c r="O23" i="4"/>
  <c r="N23" i="4"/>
  <c r="P23" i="4" s="1"/>
  <c r="K23" i="4"/>
  <c r="J23" i="4"/>
  <c r="I23" i="4"/>
  <c r="H23" i="4"/>
  <c r="U22" i="4"/>
  <c r="T22" i="4"/>
  <c r="S22" i="4"/>
  <c r="R22" i="4"/>
  <c r="V22" i="4" s="1"/>
  <c r="O22" i="4"/>
  <c r="N22" i="4"/>
  <c r="K22" i="4"/>
  <c r="J22" i="4"/>
  <c r="I22" i="4"/>
  <c r="H22" i="4"/>
  <c r="U21" i="4"/>
  <c r="T21" i="4"/>
  <c r="S21" i="4"/>
  <c r="R21" i="4"/>
  <c r="O21" i="4"/>
  <c r="N21" i="4"/>
  <c r="P21" i="4" s="1"/>
  <c r="K21" i="4"/>
  <c r="J21" i="4"/>
  <c r="I21" i="4"/>
  <c r="H21" i="4"/>
  <c r="L21" i="4" s="1"/>
  <c r="U20" i="4"/>
  <c r="T20" i="4"/>
  <c r="S20" i="4"/>
  <c r="R20" i="4"/>
  <c r="O20" i="4"/>
  <c r="N20" i="4"/>
  <c r="K20" i="4"/>
  <c r="J20" i="4"/>
  <c r="I20" i="4"/>
  <c r="H20" i="4"/>
  <c r="U19" i="4"/>
  <c r="T19" i="4"/>
  <c r="S19" i="4"/>
  <c r="R19" i="4"/>
  <c r="O19" i="4"/>
  <c r="N19" i="4"/>
  <c r="P19" i="4" s="1"/>
  <c r="K19" i="4"/>
  <c r="J19" i="4"/>
  <c r="I19" i="4"/>
  <c r="H19" i="4"/>
  <c r="U18" i="4"/>
  <c r="T18" i="4"/>
  <c r="S18" i="4"/>
  <c r="R18" i="4"/>
  <c r="V18" i="4" s="1"/>
  <c r="O18" i="4"/>
  <c r="N18" i="4"/>
  <c r="K18" i="4"/>
  <c r="J18" i="4"/>
  <c r="I18" i="4"/>
  <c r="H18" i="4"/>
  <c r="U17" i="4"/>
  <c r="T17" i="4"/>
  <c r="S17" i="4"/>
  <c r="V17" i="4" s="1"/>
  <c r="R17" i="4"/>
  <c r="O17" i="4"/>
  <c r="N17" i="4"/>
  <c r="P17" i="4" s="1"/>
  <c r="K17" i="4"/>
  <c r="J17" i="4"/>
  <c r="I17" i="4"/>
  <c r="H17" i="4"/>
  <c r="V16" i="4"/>
  <c r="U16" i="4"/>
  <c r="T16" i="4"/>
  <c r="S16" i="4"/>
  <c r="R16" i="4"/>
  <c r="O16" i="4"/>
  <c r="N16" i="4"/>
  <c r="L16" i="4"/>
  <c r="K16" i="4"/>
  <c r="J16" i="4"/>
  <c r="I16" i="4"/>
  <c r="H16" i="4"/>
  <c r="U15" i="4"/>
  <c r="T15" i="4"/>
  <c r="S15" i="4"/>
  <c r="R15" i="4"/>
  <c r="P15" i="4"/>
  <c r="O15" i="4"/>
  <c r="N15" i="4"/>
  <c r="K15" i="4"/>
  <c r="J15" i="4"/>
  <c r="I15" i="4"/>
  <c r="H15" i="4"/>
  <c r="U14" i="4"/>
  <c r="T14" i="4"/>
  <c r="S14" i="4"/>
  <c r="R14" i="4"/>
  <c r="O14" i="4"/>
  <c r="N14" i="4"/>
  <c r="P14" i="4" s="1"/>
  <c r="K14" i="4"/>
  <c r="J14" i="4"/>
  <c r="I14" i="4"/>
  <c r="H14" i="4"/>
  <c r="U13" i="4"/>
  <c r="T13" i="4"/>
  <c r="S13" i="4"/>
  <c r="R13" i="4"/>
  <c r="O13" i="4"/>
  <c r="N13" i="4"/>
  <c r="P13" i="4" s="1"/>
  <c r="K13" i="4"/>
  <c r="J13" i="4"/>
  <c r="I13" i="4"/>
  <c r="H13" i="4"/>
  <c r="U12" i="4"/>
  <c r="T12" i="4"/>
  <c r="S12" i="4"/>
  <c r="R12" i="4"/>
  <c r="V12" i="4" s="1"/>
  <c r="O12" i="4"/>
  <c r="P12" i="4" s="1"/>
  <c r="N12" i="4"/>
  <c r="K12" i="4"/>
  <c r="J12" i="4"/>
  <c r="I12" i="4"/>
  <c r="H12" i="4"/>
  <c r="U11" i="4"/>
  <c r="T11" i="4"/>
  <c r="S11" i="4"/>
  <c r="R11" i="4"/>
  <c r="O11" i="4"/>
  <c r="N11" i="4"/>
  <c r="P11" i="4" s="1"/>
  <c r="K11" i="4"/>
  <c r="J11" i="4"/>
  <c r="I11" i="4"/>
  <c r="H11" i="4"/>
  <c r="L11" i="4" s="1"/>
  <c r="U10" i="4"/>
  <c r="T10" i="4"/>
  <c r="S10" i="4"/>
  <c r="R10" i="4"/>
  <c r="O10" i="4"/>
  <c r="N10" i="4"/>
  <c r="P10" i="4" s="1"/>
  <c r="K10" i="4"/>
  <c r="J10" i="4"/>
  <c r="I10" i="4"/>
  <c r="H10" i="4"/>
  <c r="U9" i="4"/>
  <c r="T9" i="4"/>
  <c r="S9" i="4"/>
  <c r="R9" i="4"/>
  <c r="O9" i="4"/>
  <c r="N9" i="4"/>
  <c r="P9" i="4" s="1"/>
  <c r="K9" i="4"/>
  <c r="J9" i="4"/>
  <c r="I9" i="4"/>
  <c r="H9" i="4"/>
  <c r="U8" i="4"/>
  <c r="T8" i="4"/>
  <c r="S8" i="4"/>
  <c r="R8" i="4"/>
  <c r="V8" i="4" s="1"/>
  <c r="O8" i="4"/>
  <c r="N8" i="4"/>
  <c r="K8" i="4"/>
  <c r="J8" i="4"/>
  <c r="I8" i="4"/>
  <c r="H8" i="4"/>
  <c r="L8" i="4" s="1"/>
  <c r="U7" i="4"/>
  <c r="T7" i="4"/>
  <c r="S7" i="4"/>
  <c r="R7" i="4"/>
  <c r="O7" i="4"/>
  <c r="N7" i="4"/>
  <c r="P7" i="4" s="1"/>
  <c r="K7" i="4"/>
  <c r="J7" i="4"/>
  <c r="I7" i="4"/>
  <c r="H7" i="4"/>
  <c r="U6" i="4"/>
  <c r="T6" i="4"/>
  <c r="S6" i="4"/>
  <c r="R6" i="4"/>
  <c r="V6" i="4" s="1"/>
  <c r="O6" i="4"/>
  <c r="N6" i="4"/>
  <c r="K6" i="4"/>
  <c r="J6" i="4"/>
  <c r="I6" i="4"/>
  <c r="H6" i="4"/>
  <c r="U5" i="4"/>
  <c r="T5" i="4"/>
  <c r="S5" i="4"/>
  <c r="R5" i="4"/>
  <c r="O5" i="4"/>
  <c r="N5" i="4"/>
  <c r="P5" i="4" s="1"/>
  <c r="K5" i="4"/>
  <c r="J5" i="4"/>
  <c r="I5" i="4"/>
  <c r="H5" i="4"/>
  <c r="L5" i="4" s="1"/>
  <c r="U4" i="4"/>
  <c r="T4" i="4"/>
  <c r="S4" i="4"/>
  <c r="R4" i="4"/>
  <c r="O4" i="4"/>
  <c r="N4" i="4"/>
  <c r="K4" i="4"/>
  <c r="J4" i="4"/>
  <c r="I4" i="4"/>
  <c r="H4" i="4"/>
  <c r="L4" i="4" s="1"/>
  <c r="H5" i="2"/>
  <c r="H4" i="2"/>
  <c r="H3" i="2"/>
  <c r="L456" i="4" l="1"/>
  <c r="L453" i="4"/>
  <c r="P461" i="4"/>
  <c r="L459" i="4"/>
  <c r="P465" i="4"/>
  <c r="L469" i="4"/>
  <c r="L472" i="4"/>
  <c r="L454" i="4"/>
  <c r="L457" i="4"/>
  <c r="P456" i="4"/>
  <c r="L464" i="4"/>
  <c r="V467" i="4"/>
  <c r="P468" i="4"/>
  <c r="L470" i="4"/>
  <c r="P471" i="4"/>
  <c r="L473" i="4"/>
  <c r="V458" i="4"/>
  <c r="L461" i="4"/>
  <c r="L467" i="4"/>
  <c r="L455" i="4"/>
  <c r="V456" i="4"/>
  <c r="P457" i="4"/>
  <c r="V462" i="4"/>
  <c r="V468" i="4"/>
  <c r="P469" i="4"/>
  <c r="L424" i="4"/>
  <c r="V428" i="4"/>
  <c r="P432" i="4"/>
  <c r="L437" i="4"/>
  <c r="L440" i="4"/>
  <c r="L443" i="4"/>
  <c r="V425" i="4"/>
  <c r="L431" i="4"/>
  <c r="V441" i="4"/>
  <c r="L428" i="4"/>
  <c r="P436" i="4"/>
  <c r="L444" i="4"/>
  <c r="L438" i="4"/>
  <c r="P427" i="4"/>
  <c r="L429" i="4"/>
  <c r="L432" i="4"/>
  <c r="L435" i="4"/>
  <c r="P440" i="4"/>
  <c r="P443" i="4"/>
  <c r="L445" i="4"/>
  <c r="V433" i="4"/>
  <c r="L439" i="4"/>
  <c r="P428" i="4"/>
  <c r="L436" i="4"/>
  <c r="V442" i="4"/>
  <c r="P444" i="4"/>
  <c r="V416" i="4"/>
  <c r="L403" i="4"/>
  <c r="L406" i="4"/>
  <c r="V409" i="4"/>
  <c r="P411" i="4"/>
  <c r="P405" i="4"/>
  <c r="L409" i="4"/>
  <c r="L413" i="4"/>
  <c r="P402" i="4"/>
  <c r="L404" i="4"/>
  <c r="L407" i="4"/>
  <c r="L410" i="4"/>
  <c r="V411" i="4"/>
  <c r="L414" i="4"/>
  <c r="L398" i="4"/>
  <c r="V399" i="4"/>
  <c r="P403" i="4"/>
  <c r="L411" i="4"/>
  <c r="V408" i="4"/>
  <c r="P397" i="4"/>
  <c r="L401" i="4"/>
  <c r="L405" i="4"/>
  <c r="P413" i="4"/>
  <c r="L417" i="4"/>
  <c r="P382" i="4"/>
  <c r="L387" i="4"/>
  <c r="P370" i="4"/>
  <c r="L377" i="4"/>
  <c r="L381" i="4"/>
  <c r="L378" i="4"/>
  <c r="P374" i="4"/>
  <c r="P380" i="4"/>
  <c r="L384" i="4"/>
  <c r="L373" i="4"/>
  <c r="P377" i="4"/>
  <c r="L379" i="4"/>
  <c r="L382" i="4"/>
  <c r="V383" i="4"/>
  <c r="L389" i="4"/>
  <c r="V371" i="4"/>
  <c r="P372" i="4"/>
  <c r="V376" i="4"/>
  <c r="P378" i="4"/>
  <c r="L386" i="4"/>
  <c r="P341" i="4"/>
  <c r="V342" i="4"/>
  <c r="L346" i="4"/>
  <c r="L349" i="4"/>
  <c r="L352" i="4"/>
  <c r="P357" i="4"/>
  <c r="L340" i="4"/>
  <c r="V350" i="4"/>
  <c r="L356" i="4"/>
  <c r="P345" i="4"/>
  <c r="L353" i="4"/>
  <c r="V359" i="4"/>
  <c r="P361" i="4"/>
  <c r="L343" i="4"/>
  <c r="L347" i="4"/>
  <c r="P355" i="4"/>
  <c r="L359" i="4"/>
  <c r="L344" i="4"/>
  <c r="L354" i="4"/>
  <c r="P340" i="4"/>
  <c r="L348" i="4"/>
  <c r="V358" i="4"/>
  <c r="L345" i="4"/>
  <c r="V351" i="4"/>
  <c r="P353" i="4"/>
  <c r="L361" i="4"/>
  <c r="L315" i="4"/>
  <c r="V325" i="4"/>
  <c r="L331" i="4"/>
  <c r="L312" i="4"/>
  <c r="V318" i="4"/>
  <c r="P320" i="4"/>
  <c r="L328" i="4"/>
  <c r="V313" i="4"/>
  <c r="P314" i="4"/>
  <c r="L318" i="4"/>
  <c r="L322" i="4"/>
  <c r="V323" i="4"/>
  <c r="P330" i="4"/>
  <c r="L313" i="4"/>
  <c r="L319" i="4"/>
  <c r="L320" i="4"/>
  <c r="V326" i="4"/>
  <c r="V317" i="4"/>
  <c r="L314" i="4"/>
  <c r="P316" i="4"/>
  <c r="P322" i="4"/>
  <c r="L326" i="4"/>
  <c r="P291" i="4"/>
  <c r="L296" i="4"/>
  <c r="L299" i="4"/>
  <c r="L290" i="4"/>
  <c r="P298" i="4"/>
  <c r="P286" i="4"/>
  <c r="P295" i="4"/>
  <c r="V300" i="4"/>
  <c r="L303" i="4"/>
  <c r="V285" i="4"/>
  <c r="L288" i="4"/>
  <c r="V295" i="4"/>
  <c r="P299" i="4"/>
  <c r="P302" i="4"/>
  <c r="L304" i="4"/>
  <c r="L285" i="4"/>
  <c r="V292" i="4"/>
  <c r="L298" i="4"/>
  <c r="L295" i="4"/>
  <c r="P303" i="4"/>
  <c r="L256" i="4"/>
  <c r="L268" i="4"/>
  <c r="P276" i="4"/>
  <c r="P261" i="4"/>
  <c r="L266" i="4"/>
  <c r="L269" i="4"/>
  <c r="P277" i="4"/>
  <c r="L270" i="4"/>
  <c r="V274" i="4"/>
  <c r="V276" i="4"/>
  <c r="V277" i="4"/>
  <c r="L258" i="4"/>
  <c r="L260" i="4"/>
  <c r="V271" i="4"/>
  <c r="L274" i="4"/>
  <c r="V265" i="4"/>
  <c r="P269" i="4"/>
  <c r="L276" i="4"/>
  <c r="L235" i="4"/>
  <c r="P232" i="4"/>
  <c r="V237" i="4"/>
  <c r="P241" i="4"/>
  <c r="V242" i="4"/>
  <c r="P229" i="4"/>
  <c r="L240" i="4"/>
  <c r="V241" i="4"/>
  <c r="L231" i="4"/>
  <c r="V232" i="4"/>
  <c r="P235" i="4"/>
  <c r="P245" i="4"/>
  <c r="L232" i="4"/>
  <c r="P233" i="4"/>
  <c r="L238" i="4"/>
  <c r="L244" i="4"/>
  <c r="P249" i="4"/>
  <c r="L234" i="4"/>
  <c r="P237" i="4"/>
  <c r="P243" i="4"/>
  <c r="L201" i="4"/>
  <c r="L205" i="4"/>
  <c r="L215" i="4"/>
  <c r="P216" i="4"/>
  <c r="P203" i="4"/>
  <c r="P207" i="4"/>
  <c r="L212" i="4"/>
  <c r="L202" i="4"/>
  <c r="P204" i="4"/>
  <c r="P214" i="4"/>
  <c r="P208" i="4"/>
  <c r="P211" i="4"/>
  <c r="L218" i="4"/>
  <c r="V220" i="4"/>
  <c r="P212" i="4"/>
  <c r="V217" i="4"/>
  <c r="L220" i="4"/>
  <c r="L210" i="4"/>
  <c r="L172" i="4"/>
  <c r="L185" i="4"/>
  <c r="P187" i="4"/>
  <c r="L189" i="4"/>
  <c r="L175" i="4"/>
  <c r="L179" i="4"/>
  <c r="L192" i="4"/>
  <c r="L173" i="4"/>
  <c r="P184" i="4"/>
  <c r="L186" i="4"/>
  <c r="P188" i="4"/>
  <c r="L176" i="4"/>
  <c r="L180" i="4"/>
  <c r="V184" i="4"/>
  <c r="L187" i="4"/>
  <c r="V188" i="4"/>
  <c r="V174" i="4"/>
  <c r="L177" i="4"/>
  <c r="V178" i="4"/>
  <c r="L181" i="4"/>
  <c r="V172" i="4"/>
  <c r="P182" i="4"/>
  <c r="L184" i="4"/>
  <c r="L188" i="4"/>
  <c r="L146" i="4"/>
  <c r="V149" i="4"/>
  <c r="V152" i="4"/>
  <c r="P157" i="4"/>
  <c r="L159" i="4"/>
  <c r="V160" i="4"/>
  <c r="L163" i="4"/>
  <c r="P151" i="4"/>
  <c r="L153" i="4"/>
  <c r="V154" i="4"/>
  <c r="P155" i="4"/>
  <c r="V157" i="4"/>
  <c r="V144" i="4"/>
  <c r="L147" i="4"/>
  <c r="L152" i="4"/>
  <c r="L160" i="4"/>
  <c r="L164" i="4"/>
  <c r="P145" i="4"/>
  <c r="L150" i="4"/>
  <c r="P152" i="4"/>
  <c r="L154" i="4"/>
  <c r="L144" i="4"/>
  <c r="L148" i="4"/>
  <c r="L161" i="4"/>
  <c r="L166" i="4" s="1"/>
  <c r="P149" i="4"/>
  <c r="L151" i="4"/>
  <c r="L155" i="4"/>
  <c r="P118" i="4"/>
  <c r="L120" i="4"/>
  <c r="P122" i="4"/>
  <c r="V124" i="4"/>
  <c r="P128" i="4"/>
  <c r="V131" i="4"/>
  <c r="V133" i="4"/>
  <c r="L126" i="4"/>
  <c r="L117" i="4"/>
  <c r="L121" i="4"/>
  <c r="V122" i="4"/>
  <c r="P132" i="4"/>
  <c r="P116" i="4"/>
  <c r="L128" i="4"/>
  <c r="L134" i="4"/>
  <c r="L118" i="4"/>
  <c r="L138" i="4" s="1"/>
  <c r="L122" i="4"/>
  <c r="P124" i="4"/>
  <c r="L125" i="4"/>
  <c r="P127" i="4"/>
  <c r="L129" i="4"/>
  <c r="L135" i="4"/>
  <c r="P137" i="4"/>
  <c r="P95" i="4"/>
  <c r="L100" i="4"/>
  <c r="L104" i="4"/>
  <c r="L88" i="4"/>
  <c r="L93" i="4"/>
  <c r="L94" i="4"/>
  <c r="L98" i="4"/>
  <c r="P99" i="4"/>
  <c r="L105" i="4"/>
  <c r="V99" i="4"/>
  <c r="L101" i="4"/>
  <c r="L102" i="4"/>
  <c r="V103" i="4"/>
  <c r="P104" i="4"/>
  <c r="V106" i="4"/>
  <c r="L90" i="4"/>
  <c r="L110" i="4" s="1"/>
  <c r="V90" i="4"/>
  <c r="L92" i="4"/>
  <c r="L96" i="4"/>
  <c r="V97" i="4"/>
  <c r="P91" i="4"/>
  <c r="P101" i="4"/>
  <c r="L103" i="4"/>
  <c r="P105" i="4"/>
  <c r="V107" i="4"/>
  <c r="L62" i="4"/>
  <c r="L82" i="4" s="1"/>
  <c r="L72" i="4"/>
  <c r="L79" i="4"/>
  <c r="L63" i="4"/>
  <c r="L69" i="4"/>
  <c r="P71" i="4"/>
  <c r="L73" i="4"/>
  <c r="L80" i="4"/>
  <c r="L64" i="4"/>
  <c r="L70" i="4"/>
  <c r="P72" i="4"/>
  <c r="V74" i="4"/>
  <c r="V81" i="4"/>
  <c r="P62" i="4"/>
  <c r="V67" i="4"/>
  <c r="L77" i="4"/>
  <c r="V78" i="4"/>
  <c r="L81" i="4"/>
  <c r="L60" i="4"/>
  <c r="L61" i="4"/>
  <c r="V62" i="4"/>
  <c r="P63" i="4"/>
  <c r="L65" i="4"/>
  <c r="L67" i="4"/>
  <c r="P69" i="4"/>
  <c r="L71" i="4"/>
  <c r="V72" i="4"/>
  <c r="P33" i="4"/>
  <c r="P37" i="4"/>
  <c r="P41" i="4"/>
  <c r="L43" i="4"/>
  <c r="L47" i="4"/>
  <c r="L37" i="4"/>
  <c r="L50" i="4"/>
  <c r="L42" i="4"/>
  <c r="L54" i="4" s="1"/>
  <c r="L44" i="4"/>
  <c r="P46" i="4"/>
  <c r="L51" i="4"/>
  <c r="L34" i="4"/>
  <c r="P36" i="4"/>
  <c r="L38" i="4"/>
  <c r="V41" i="4"/>
  <c r="L48" i="4"/>
  <c r="V52" i="4"/>
  <c r="V15" i="4"/>
  <c r="L15" i="4"/>
  <c r="P16" i="4"/>
  <c r="V40" i="4"/>
  <c r="V42" i="4"/>
  <c r="V93" i="4"/>
  <c r="V94" i="4"/>
  <c r="V104" i="4"/>
  <c r="V148" i="4"/>
  <c r="V150" i="4"/>
  <c r="V164" i="4"/>
  <c r="V179" i="4"/>
  <c r="V185" i="4"/>
  <c r="V200" i="4"/>
  <c r="V208" i="4"/>
  <c r="V210" i="4"/>
  <c r="V211" i="4"/>
  <c r="V234" i="4"/>
  <c r="V243" i="4"/>
  <c r="V247" i="4"/>
  <c r="V257" i="4"/>
  <c r="V320" i="4"/>
  <c r="V329" i="4"/>
  <c r="V341" i="4"/>
  <c r="V353" i="4"/>
  <c r="V377" i="4"/>
  <c r="V381" i="4"/>
  <c r="V396" i="4"/>
  <c r="V401" i="4"/>
  <c r="V402" i="4"/>
  <c r="V432" i="4"/>
  <c r="V438" i="4"/>
  <c r="V444" i="4"/>
  <c r="V471" i="4"/>
  <c r="L6" i="4"/>
  <c r="L12" i="4"/>
  <c r="V13" i="4"/>
  <c r="L18" i="4"/>
  <c r="V19" i="4"/>
  <c r="L22" i="4"/>
  <c r="V37" i="4"/>
  <c r="V43" i="4"/>
  <c r="V47" i="4"/>
  <c r="V68" i="4"/>
  <c r="V69" i="4"/>
  <c r="V79" i="4"/>
  <c r="V100" i="4"/>
  <c r="V118" i="4"/>
  <c r="V119" i="4"/>
  <c r="V129" i="4"/>
  <c r="V135" i="4"/>
  <c r="V145" i="4"/>
  <c r="V151" i="4"/>
  <c r="V155" i="4"/>
  <c r="V161" i="4"/>
  <c r="V173" i="4"/>
  <c r="V175" i="4"/>
  <c r="V189" i="4"/>
  <c r="V191" i="4"/>
  <c r="V201" i="4"/>
  <c r="V215" i="4"/>
  <c r="V235" i="4"/>
  <c r="V244" i="4"/>
  <c r="V266" i="4"/>
  <c r="V268" i="4"/>
  <c r="V272" i="4"/>
  <c r="V290" i="4"/>
  <c r="V299" i="4"/>
  <c r="V305" i="4"/>
  <c r="V343" i="4"/>
  <c r="V344" i="4"/>
  <c r="V372" i="4"/>
  <c r="V378" i="4"/>
  <c r="V387" i="4"/>
  <c r="V415" i="4"/>
  <c r="V429" i="4"/>
  <c r="V434" i="4"/>
  <c r="V457" i="4"/>
  <c r="V463" i="4"/>
  <c r="V469" i="4"/>
  <c r="V472" i="4"/>
  <c r="P4" i="4"/>
  <c r="V9" i="4"/>
  <c r="P20" i="4"/>
  <c r="V23" i="4"/>
  <c r="V25" i="4"/>
  <c r="V73" i="4"/>
  <c r="V75" i="4"/>
  <c r="V89" i="4"/>
  <c r="V95" i="4"/>
  <c r="V98" i="4"/>
  <c r="V105" i="4"/>
  <c r="V123" i="4"/>
  <c r="V125" i="4"/>
  <c r="V176" i="4"/>
  <c r="V180" i="4"/>
  <c r="V186" i="4"/>
  <c r="V192" i="4"/>
  <c r="V212" i="4"/>
  <c r="V248" i="4"/>
  <c r="V258" i="4"/>
  <c r="V296" i="4"/>
  <c r="V301" i="4"/>
  <c r="V315" i="4"/>
  <c r="V324" i="4"/>
  <c r="V348" i="4"/>
  <c r="V357" i="4"/>
  <c r="V368" i="4"/>
  <c r="V397" i="4"/>
  <c r="V403" i="4"/>
  <c r="V406" i="4"/>
  <c r="V412" i="4"/>
  <c r="V417" i="4"/>
  <c r="V454" i="4"/>
  <c r="V459" i="4"/>
  <c r="L17" i="4"/>
  <c r="L9" i="4"/>
  <c r="V10" i="4"/>
  <c r="L13" i="4"/>
  <c r="V14" i="4"/>
  <c r="L19" i="4"/>
  <c r="V20" i="4"/>
  <c r="L23" i="4"/>
  <c r="L25" i="4"/>
  <c r="V38" i="4"/>
  <c r="V44" i="4"/>
  <c r="V64" i="4"/>
  <c r="V70" i="4"/>
  <c r="V80" i="4"/>
  <c r="V120" i="4"/>
  <c r="V130" i="4"/>
  <c r="V136" i="4"/>
  <c r="V146" i="4"/>
  <c r="V162" i="4"/>
  <c r="V202" i="4"/>
  <c r="V245" i="4"/>
  <c r="V291" i="4"/>
  <c r="V302" i="4"/>
  <c r="V312" i="4"/>
  <c r="V321" i="4"/>
  <c r="V345" i="4"/>
  <c r="V354" i="4"/>
  <c r="V360" i="4"/>
  <c r="V369" i="4"/>
  <c r="V373" i="4"/>
  <c r="V382" i="4"/>
  <c r="V388" i="4"/>
  <c r="V424" i="4"/>
  <c r="V430" i="4"/>
  <c r="V436" i="4"/>
  <c r="V439" i="4"/>
  <c r="V445" i="4"/>
  <c r="V460" i="4"/>
  <c r="V464" i="4"/>
  <c r="V473" i="4"/>
  <c r="V4" i="4"/>
  <c r="V7" i="4"/>
  <c r="L7" i="4"/>
  <c r="P8" i="4"/>
  <c r="P24" i="4"/>
  <c r="V32" i="4"/>
  <c r="V34" i="4"/>
  <c r="V50" i="4"/>
  <c r="V96" i="4"/>
  <c r="V101" i="4"/>
  <c r="V102" i="4"/>
  <c r="V156" i="4"/>
  <c r="V158" i="4"/>
  <c r="V177" i="4"/>
  <c r="V187" i="4"/>
  <c r="V193" i="4"/>
  <c r="V249" i="4"/>
  <c r="V260" i="4"/>
  <c r="V284" i="4"/>
  <c r="V303" i="4"/>
  <c r="V316" i="4"/>
  <c r="V327" i="4"/>
  <c r="V331" i="4"/>
  <c r="V370" i="4"/>
  <c r="V379" i="4"/>
  <c r="V384" i="4"/>
  <c r="V407" i="4"/>
  <c r="V426" i="4"/>
  <c r="V461" i="4"/>
  <c r="V470" i="4"/>
  <c r="V5" i="4"/>
  <c r="P6" i="4"/>
  <c r="L10" i="4"/>
  <c r="V11" i="4"/>
  <c r="L14" i="4"/>
  <c r="P18" i="4"/>
  <c r="L20" i="4"/>
  <c r="L26" i="4" s="1"/>
  <c r="V21" i="4"/>
  <c r="P22" i="4"/>
  <c r="V35" i="4"/>
  <c r="V39" i="4"/>
  <c r="V45" i="4"/>
  <c r="V48" i="4"/>
  <c r="V51" i="4"/>
  <c r="V60" i="4"/>
  <c r="V61" i="4"/>
  <c r="V71" i="4"/>
  <c r="V76" i="4"/>
  <c r="V77" i="4"/>
  <c r="V92" i="4"/>
  <c r="V108" i="4"/>
  <c r="V121" i="4"/>
  <c r="V126" i="4"/>
  <c r="V127" i="4"/>
  <c r="V137" i="4"/>
  <c r="V147" i="4"/>
  <c r="V153" i="4"/>
  <c r="V159" i="4"/>
  <c r="V163" i="4"/>
  <c r="V181" i="4"/>
  <c r="V183" i="4"/>
  <c r="V203" i="4"/>
  <c r="V213" i="4"/>
  <c r="V216" i="4"/>
  <c r="V218" i="4"/>
  <c r="V228" i="4"/>
  <c r="V288" i="4"/>
  <c r="V293" i="4"/>
  <c r="V328" i="4"/>
  <c r="V340" i="4"/>
  <c r="V349" i="4"/>
  <c r="V361" i="4"/>
  <c r="V389" i="4"/>
  <c r="V398" i="4"/>
  <c r="V404" i="4"/>
  <c r="V440" i="4"/>
  <c r="V374" i="4"/>
  <c r="V380" i="4"/>
  <c r="V386" i="4"/>
  <c r="V465" i="4"/>
  <c r="V65" i="4"/>
  <c r="V267" i="4"/>
  <c r="V286" i="4"/>
  <c r="V332" i="4"/>
  <c r="V205" i="4"/>
  <c r="P206" i="4"/>
  <c r="L236" i="4"/>
  <c r="L239" i="4"/>
  <c r="V240" i="4"/>
  <c r="V261" i="4"/>
  <c r="V264" i="4"/>
  <c r="P265" i="4"/>
  <c r="V269" i="4"/>
  <c r="L271" i="4"/>
  <c r="V330" i="4"/>
  <c r="P331" i="4"/>
  <c r="P373" i="4"/>
  <c r="L418" i="4"/>
  <c r="V435" i="4"/>
  <c r="P464" i="4"/>
  <c r="L468" i="4"/>
  <c r="P398" i="4"/>
  <c r="L471" i="4"/>
  <c r="V206" i="4"/>
  <c r="L213" i="4"/>
  <c r="V221" i="4"/>
  <c r="L264" i="4"/>
  <c r="V297" i="4"/>
  <c r="L330" i="4"/>
  <c r="L372" i="4"/>
  <c r="L463" i="4"/>
  <c r="V214" i="4"/>
  <c r="P215" i="4"/>
  <c r="V219" i="4"/>
  <c r="L221" i="4"/>
  <c r="V230" i="4"/>
  <c r="P231" i="4"/>
  <c r="L248" i="4"/>
  <c r="L257" i="4"/>
  <c r="L272" i="4"/>
  <c r="V273" i="4"/>
  <c r="L277" i="4"/>
  <c r="L291" i="4"/>
  <c r="L302" i="4"/>
  <c r="V322" i="4"/>
  <c r="P323" i="4"/>
  <c r="V355" i="4"/>
  <c r="P356" i="4"/>
  <c r="L360" i="4"/>
  <c r="V385" i="4"/>
  <c r="L397" i="4"/>
  <c r="V413" i="4"/>
  <c r="P414" i="4"/>
  <c r="V427" i="4"/>
  <c r="V455" i="4"/>
  <c r="L460" i="4"/>
  <c r="L206" i="4"/>
  <c r="V207" i="4"/>
  <c r="L211" i="4"/>
  <c r="L230" i="4"/>
  <c r="V238" i="4"/>
  <c r="P239" i="4"/>
  <c r="L265" i="4"/>
  <c r="V294" i="4"/>
  <c r="L297" i="4"/>
  <c r="L316" i="4"/>
  <c r="V319" i="4"/>
  <c r="L327" i="4"/>
  <c r="V352" i="4"/>
  <c r="L369" i="4"/>
  <c r="L390" i="4" s="1"/>
  <c r="L388" i="4"/>
  <c r="V410" i="4"/>
  <c r="L430" i="4"/>
  <c r="V452" i="4"/>
  <c r="L214" i="4"/>
  <c r="L222" i="4" s="1"/>
  <c r="L219" i="4"/>
  <c r="V231" i="4"/>
  <c r="V289" i="4"/>
  <c r="L385" i="4"/>
  <c r="L427" i="4"/>
  <c r="L446" i="4" s="1"/>
  <c r="V443" i="4"/>
  <c r="L207" i="4"/>
  <c r="V236" i="4"/>
  <c r="V239" i="4"/>
  <c r="P240" i="4"/>
  <c r="L246" i="4"/>
  <c r="V263" i="4"/>
  <c r="P264" i="4"/>
  <c r="L286" i="4"/>
  <c r="L294" i="4"/>
  <c r="V314" i="4"/>
  <c r="P315" i="4"/>
  <c r="L332" i="4"/>
  <c r="V347" i="4"/>
  <c r="P348" i="4"/>
  <c r="V405" i="4"/>
  <c r="P406" i="4"/>
  <c r="L474" i="4" l="1"/>
  <c r="L362" i="4"/>
  <c r="L334" i="4"/>
  <c r="L306" i="4"/>
  <c r="L278" i="4"/>
  <c r="L250" i="4"/>
  <c r="L194" i="4"/>
  <c r="L476" i="4"/>
</calcChain>
</file>

<file path=xl/sharedStrings.xml><?xml version="1.0" encoding="utf-8"?>
<sst xmlns="http://schemas.openxmlformats.org/spreadsheetml/2006/main" count="6563" uniqueCount="1135">
  <si>
    <t>TEST TIMEOUT</t>
  </si>
  <si>
    <t>TEST FAILED</t>
  </si>
  <si>
    <t>Radio ON!</t>
  </si>
  <si>
    <t xml:space="preserve"> 38408 P 0.18 0 137227 9691203 21890 63493 0 59393 137227 9691203 21890 63493 0 59393 (radio 0.86% / 0.86% tx 0.22% / 0.22% listen 0.64% / 0.64%)</t>
  </si>
  <si>
    <t xml:space="preserve"> 38407 P 0.18 0 168034 9662284 20242 88216 0 68206 168034 9662284 20242 88216 0 68206 (radio 1.10% / 1.10% tx 0.20% / 0.20% listen 0.89% / 0.89%)</t>
  </si>
  <si>
    <t xml:space="preserve"> 38408 P 0.18 0 142165 9686192 24571 63107 0 59204 142165 9686192 24571 63107 0 59204 (radio 0.89% / 0.89% tx 0.25% / 0.25% listen 0.64% / 0.64%)</t>
  </si>
  <si>
    <t xml:space="preserve"> 38407 P 0.18 0 168941 9661339 30508 86310 0 65092 168941 9661339 30508 86310 0 65092 (radio 1.18% / 1.18% tx 0.31% / 0.31% listen 0.87% / 0.87%)</t>
  </si>
  <si>
    <t xml:space="preserve"> 38408 P 0.18 0 136822 9691561 21473 63013 0 59343 136822 9691561 21473 63013 0 59343 (radio 0.85% / 0.85% tx 0.21% / 0.21% listen 0.64% / 0.64%)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</si>
  <si>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</si>
  <si>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</si>
  <si>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38408 P 0.18 0 162388 9668043 18842 65199 0 59362 162388 9668043 18842 65199 0 59362 (radio 0.85% / 0.85% tx 0.19% / 0.19% listen 0.66% / 0.66%)</t>
  </si>
  <si>
    <t xml:space="preserve"> 38407 P 0.18 0 102223 9728137 13071 67677 0 59340 102223 9728137 13071 67677 0 59340 (radio 0.82% / 0.82% tx 0.13% / 0.13% listen 0.68% / 0.68%)</t>
  </si>
  <si>
    <t xml:space="preserve"> 38408 P 0.18 0 169403 9661050 24118 67544 0 59496 169403 9661050 24118 67544 0 59496 (radio 0.93% / 0.93% tx 0.24% / 0.24% listen 0.68% / 0.68%)</t>
  </si>
  <si>
    <t xml:space="preserve"> 38407 P 0.18 0 190590 9639631 25231 96980 0 75730 190590 9639631 25231 96980 0 75730 (radio 1.24% / 1.24% tx 0.25% / 0.25% listen 0.98% / 0.98%)</t>
  </si>
  <si>
    <t xml:space="preserve"> 38408 P 0.18 0 170843 9659496 19389 67117 0 59507 170843 9659496 19389 67117 0 59507 (radio 0.87% / 0.87% tx 0.19% / 0.19% listen 0.68% / 0.68%)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</si>
  <si>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</si>
  <si>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</si>
  <si>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138019 9690373 21039 61748 0 58765 138019 9690373 21039 61748 0 58765 (radio 0.84% / 0.84% tx 0.21% / 0.21% listen 0.62% / 0.62%)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</si>
  <si>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</si>
  <si>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</si>
  <si>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</si>
  <si>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</si>
  <si>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38408 P 0.18 0 133188 9695189 18441 61788 0 58987 133188 9695189 18441 61788 0 58987 (radio 0.81% / 0.81% tx 0.18% / 0.18% listen 0.62% / 0.62%)</t>
  </si>
  <si>
    <t xml:space="preserve"> 38408 P 0.18 0 163234 9667177 18913 64981 0 58887 163234 9667177 18913 64981 0 58887 (radio 0.85% / 0.85% tx 0.19% / 0.19% listen 0.66% / 0.66%)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</si>
  <si>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</si>
  <si>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</si>
  <si>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</si>
  <si>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</si>
  <si>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</si>
  <si>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 xml:space="preserve"> 38408 P 0.18 0 137564 9690778 21041 61734 0 59029 137564 9690778 21041 61734 0 59029 (radio 0.84% / 0.84% tx 0.21% / 0.21% listen 0.62% / 0.62%)</t>
  </si>
  <si>
    <t>DATA send to 1 'Hello 1'</t>
  </si>
  <si>
    <t>DATA recv 'Hello 1 from the client' from 34</t>
  </si>
  <si>
    <t>DATA recv 'Hello 1 from the client' from 28</t>
  </si>
  <si>
    <t>DATA recv 'Hello 1 from the client' from 7</t>
  </si>
  <si>
    <t>DATA recv 'Hello 1 from the client' from 25</t>
  </si>
  <si>
    <t>DATA recv 'Hello 1 from the client' from 14</t>
  </si>
  <si>
    <t>DATA recv 'Hello 1 from the client' from 27</t>
  </si>
  <si>
    <t>DATA recv 'Hello 1 from the client' from 33</t>
  </si>
  <si>
    <t>DATA recv 'Hello 1 from the client' from 29</t>
  </si>
  <si>
    <t>DATA recv 'Hello 1 from the client' from 30</t>
  </si>
  <si>
    <t>DATA recv 'Hello 1 from the client' from 31</t>
  </si>
  <si>
    <t>DATA recv 'Hello 1 from the client' from 26</t>
  </si>
  <si>
    <t>DATA recv 'Hello 1 from the client' from 5</t>
  </si>
  <si>
    <t>DATA recv 'Hello 1 from the client' from 32</t>
  </si>
  <si>
    <t>DATA recv 'Hello 1 from the client' from 6</t>
  </si>
  <si>
    <t>Radio OFF!</t>
  </si>
  <si>
    <t xml:space="preserve"> 76808 P 0.18 1 238373 19417807 22271 69676 0 65303 101143 9726604 381 6183 0 5910 (radio 0.46% / 0.06% tx 0.11% / 0.00% listen 0.35% / 0.06%)</t>
  </si>
  <si>
    <t xml:space="preserve"> 76807 P 0.18 1 525210 19132644 25831 108320 0 81983 357173 9470360 5589 20104 0 13777 (radio 0.68% / 0.26% tx 0.13% / 0.05% listen 0.55% / 0.20%)</t>
  </si>
  <si>
    <t xml:space="preserve"> 76808 P 0.18 1 243370 19412713 24951 69285 0 65114 101202 9726521 380 6178 0 5910 (radio 0.47% / 0.06% tx 0.12% / 0.00% listen 0.35% / 0.06%)</t>
  </si>
  <si>
    <t xml:space="preserve"> 76807 P 0.18 1 431279 19229052 35403 96819 0 73319 262335 9567713 4895 10509 0 8227 (radio 0.67% / 0.15% tx 0.18% / 0.04% listen 0.49% / 0.10%)</t>
  </si>
  <si>
    <t xml:space="preserve"> 76808 P 0.18 1 238108 19418002 21775 69162 0 65253 101283 9726441 302 6149 0 5910 (radio 0.46% / 0.06% tx 0.11% / 0.00% listen 0.35% / 0.06%)</t>
  </si>
  <si>
    <t xml:space="preserve"> 76807 P 0.18 1 441810 19218569 40662 96152 0 74143 260447 9569611 3297 13843 0 11278 (radio 0.69% / 0.17% tx 0.20% / 0.03% listen 0.48% / 0.14%)</t>
  </si>
  <si>
    <t xml:space="preserve"> 76808 P 0.18 1 287951 19372193 19014 71733 0 65481 125560 9704150 172 6534 0 6119 (radio 0.46% / 0.06% tx 0.09% / 0.00% listen 0.36% / 0.06%)</t>
  </si>
  <si>
    <t xml:space="preserve"> 76807 P 0.18 1 570831 19086730 44004 124116 0 92460 368485 9459063 11120 28424 0 22067 (radio 0.85% / 0.40% tx 0.22% / 0.11% listen 0.63% / 0.28%)</t>
  </si>
  <si>
    <t xml:space="preserve"> 76807 P 0.18 1 183242 19476830 15682 73667 0 65255 81016 9748693 2611 5990 0 5915 (radio 0.45% / 0.08% tx 0.07% / 0.02% listen 0.37% / 0.06%)</t>
  </si>
  <si>
    <t xml:space="preserve"> 76808 P 0.18 1 294934 19365232 24730 74116 0 65395 125528 9704182 612 6572 0 5899 (radio 0.50% / 0.07% tx 0.12% / 0.00% listen 0.37% / 0.06%)</t>
  </si>
  <si>
    <t xml:space="preserve"> 76807 P 0.18 1 575517 19084513 29252 129265 0 100484 384924 9444882 4021 32285 0 24754 (radio 0.80% / 0.36% tx 0.14% / 0.04% listen 0.65% / 0.32%)</t>
  </si>
  <si>
    <t xml:space="preserve"> 76808 P 0.18 1 297009 19362955 19657 73782 0 65594 126163 9703459 268 6665 0 6087 (radio 0.47% / 0.07% tx 0.09% / 0.00% listen 0.37% / 0.06%)</t>
  </si>
  <si>
    <t xml:space="preserve"> 76807 P 0.18 1 526706 19133590 36090 106766 0 80206 346258 9483811 4498 19814 0 12609 (radio 0.72% / 0.24% tx 0.18% / 0.04% listen 0.54% / 0.20%)</t>
  </si>
  <si>
    <t xml:space="preserve"> 76807 P 0.18 1 500601 19159286 38045 117042 0 92517 323539 9506121 12317 28216 0 21750 (radio 0.78% / 0.41% tx 0.19% / 0.12% listen 0.59% / 0.28%)</t>
  </si>
  <si>
    <t xml:space="preserve"> 76807 P 0.18 1 549734 19110502 60126 132069 0 96885 379041 9446464 36018 37904 0 20362 (radio 0.97% / 0.75% tx 0.30% / 0.36% listen 0.67% / 0.38%)</t>
  </si>
  <si>
    <t xml:space="preserve"> 76808 P 0.18 1 238658 19417457 21115 67800 0 64675 100636 9727084 76 6052 0 5910 (radio 0.45% / 0.06% tx 0.10% / 0.00% listen 0.34% / 0.06%)</t>
  </si>
  <si>
    <t xml:space="preserve"> 76808 P 0.18 1 607454 19050387 75360 134167 0 90278 425013 9402583 51167 41903 0 19648 (radio 1.06% / 0.94% tx 0.38% / 0.52% listen 0.68% / 0.42%)</t>
  </si>
  <si>
    <t xml:space="preserve"> 76807 P 0.18 1 569073 19090661 27790 120770 0 94050 381862 9447691 4016 29474 0 22241 (radio 0.75% / 0.34% tx 0.14% / 0.04% listen 0.61% / 0.29%)</t>
  </si>
  <si>
    <t xml:space="preserve"> 76807 P 0.18 1 177466 19482592 13071 71114 0 65583 76565 9753144 0 5912 0 5910 (radio 0.42% / 0.06% tx 0.06% / 0.00% listen 0.36% / 0.06%)</t>
  </si>
  <si>
    <t xml:space="preserve"> 76808 P 0.18 1 233898 19422206 18517 67841 0 64897 100707 9727017 76 6053 0 5910 (radio 0.43% / 0.06% tx 0.09% / 0.00% listen 0.34% / 0.06%)</t>
  </si>
  <si>
    <t xml:space="preserve"> 76808 P 0.18 1 288274 19371848 19085 71386 0 64785 125037 9704671 172 6405 0 5898 (radio 0.46% / 0.06% tx 0.09% / 0.00% listen 0.36% / 0.06%)</t>
  </si>
  <si>
    <t xml:space="preserve"> 76807 P 0.18 1 590561 19067000 63128 135088 0 94792 405443 9422117 38931 37718 0 19374 (radio 1.00% / 0.77% tx 0.32% / 0.39% listen 0.68% / 0.38%)</t>
  </si>
  <si>
    <t xml:space="preserve"> 76807 P 0.18 1 308677 19351510 27102 84413 0 67473 152963 9676912 3068 6479 0 5946 (radio 0.56% / 0.09% tx 0.13% / 0.03% listen 0.42% / 0.06%)</t>
  </si>
  <si>
    <t xml:space="preserve"> 76808 P 0.18 1 442903 19217743 38879 92339 0 72747 269155 9560906 7879 12102 0 9035 (radio 0.66% / 0.20% tx 0.19% / 0.08% listen 0.46% / 0.12%)</t>
  </si>
  <si>
    <t xml:space="preserve"> 76807 P 0.18 1 873321 18784549 223766 195690 0 77371 527667 9300031 113645 65924 0 14783 (radio 2.13% / 1.82% tx 1.13% / 1.15% listen 0.99% / 0.67%)</t>
  </si>
  <si>
    <t xml:space="preserve"> 76807 P 0.18 1 655176 19004570 84023 139842 0 90948 460718 9368822 57850 46641 0 21408 (radio 1.13% / 1.06% tx 0.42% / 0.58% listen 0.71% / 0.47%)</t>
  </si>
  <si>
    <t xml:space="preserve"> 76808 P 0.18 1 238547 19417520 21117 67786 0 64939 100980 9726742 76 6052 0 5910 (radio 0.45% / 0.06% tx 0.10% / 0.00% listen 0.34% / 0.06%)</t>
  </si>
  <si>
    <t>DATA send to 1 'Hello 2'</t>
  </si>
  <si>
    <t>DATA recv 'Hello 2 from the client' from 30</t>
  </si>
  <si>
    <t>DATA recv 'Hello 2 from the client' from 34</t>
  </si>
  <si>
    <t>DATA recv 'Hello 2 from the client' from 27</t>
  </si>
  <si>
    <t>DATA recv 'Hello 2 from the client' from 28</t>
  </si>
  <si>
    <t>DATA recv 'Hello 2 from the client' from 31</t>
  </si>
  <si>
    <t>DATA recv 'Hello 2 from the client' from 33</t>
  </si>
  <si>
    <t>DATA recv 'Hello 2 from the client' from 25</t>
  </si>
  <si>
    <t>DATA recv 'Hello 2 from the client' from 29</t>
  </si>
  <si>
    <t>DATA recv 'Hello 2 from the client' from 26</t>
  </si>
  <si>
    <t>DATA recv 'Hello 2 from the client' from 32</t>
  </si>
  <si>
    <t xml:space="preserve"> 115208 P 0.18 2 339210 29147009 22575 75807 0 71202 100834 9729202 304 6131 0 5899 (radio 0.33% / 0.06% tx 0.07% / 0.00% listen 0.25% / 0.06%)</t>
  </si>
  <si>
    <t xml:space="preserve"> 115207 P 0.18 2 934411 28551554 74483 131854 0 87451 409198 9418910 48652 23534 0 5468 (radio 0.69% / 0.73% tx 0.25% / 0.49% listen 0.44% / 0.23%)</t>
  </si>
  <si>
    <t xml:space="preserve"> 115208 P 0.18 2 347241 29136581 25816 76216 0 70964 103868 9723868 865 6931 0 5850 (radio 0.34% / 0.07% tx 0.08% / 0.00% listen 0.25% / 0.07%)</t>
  </si>
  <si>
    <t xml:space="preserve"> 115207 P 0.18 2 699928 28790508 47642 107984 0 79070 268646 9561456 12239 11165 0 5751 (radio 0.52% / 0.23% tx 0.16% / 0.12% listen 0.36% / 0.11%)</t>
  </si>
  <si>
    <t xml:space="preserve"> 115208 P 0.18 2 339377 29146944 22003 75264 0 71152 101266 9728942 228 6102 0 5899 (radio 0.32% / 0.06% tx 0.07% / 0.00% listen 0.25% / 0.06%)</t>
  </si>
  <si>
    <t xml:space="preserve"> 115207 P 0.18 2 698226 28792267 42562 106621 0 82602 256413 9573698 1900 10469 0 8459 (radio 0.50% / 0.12% tx 0.14% / 0.01% listen 0.36% / 0.10%)</t>
  </si>
  <si>
    <t xml:space="preserve"> 115207 P 0.18 2 909467 28575866 45904 131254 0 98389 338633 9489136 1900 7138 0 5929 (radio 0.60% / 0.09% tx 0.15% / 0.01% listen 0.44% / 0.07%)</t>
  </si>
  <si>
    <t xml:space="preserve"> 115208 P 0.18 2 412598 29075408 19326 78762 0 71520 124644 9703215 312 7029 0 6039 (radio 0.33% / 0.07% tx 0.06% / 0.00% listen 0.26% / 0.07%)</t>
  </si>
  <si>
    <t xml:space="preserve"> 115207 P 0.18 2 264489 29225376 18293 79644 0 71159 81244 9748546 2611 5977 0 5904 (radio 0.33% / 0.08% tx 0.06% / 0.02% listen 0.27% / 0.06%)</t>
  </si>
  <si>
    <t xml:space="preserve"> 115208 P 0.18 2 420285 29067711 25902 81635 0 71553 125348 9702479 1172 7519 0 6158 (radio 0.36% / 0.08% tx 0.08% / 0.01% listen 0.27% / 0.07%)</t>
  </si>
  <si>
    <t xml:space="preserve"> 115207 P 0.18 2 933443 28556221 29556 136287 0 107271 357923 9471708 304 7022 0 6787 (radio 0.56% / 0.07% tx 0.10% / 0.00% listen 0.46% / 0.07%)</t>
  </si>
  <si>
    <t xml:space="preserve"> 115208 P 0.18 2 429992 29059788 22154 82592 0 71611 132980 9696833 2497 8810 0 6017 (radio 0.35% / 0.11% tx 0.07% / 0.02% listen 0.28% / 0.08%)</t>
  </si>
  <si>
    <t xml:space="preserve"> 115207 P 0.18 2 847413 28643037 37992 114116 0 86345 320704 9509447 1902 7350 0 6139 (radio 0.51% / 0.09% tx 0.12% / 0.01% listen 0.38% / 0.07%)</t>
  </si>
  <si>
    <t xml:space="preserve"> 115207 P 0.18 2 797760 28691943 39946 124143 0 98416 297156 9532657 1901 7101 0 5899 (radio 0.55% / 0.09% tx 0.13% / 0.01% listen 0.42% / 0.07%)</t>
  </si>
  <si>
    <t xml:space="preserve"> 115207 P 0.18 2 885406 28605002 74946 144284 0 102635 335669 9494500 14820 12215 0 5750 (radio 0.74% / 0.27% tx 0.25% / 0.15% listen 0.48% / 0.12%)</t>
  </si>
  <si>
    <t xml:space="preserve"> 115208 P 0.18 2 341325 29142517 21331 74526 0 70551 102664 9725060 216 6726 0 5876 (radio 0.32% / 0.07% tx 0.07% / 0.00% listen 0.25% / 0.06%)</t>
  </si>
  <si>
    <t xml:space="preserve"> 115208 P 0.18 2 946391 28539221 77260 142201 0 97100 338934 9488834 1900 8034 0 6822 (radio 0.74% / 0.10% tx 0.26% / 0.01% listen 0.48% / 0.08%)</t>
  </si>
  <si>
    <t xml:space="preserve"> 115207 P 0.18 2 931738 28557439 29691 131635 0 103091 362662 9466778 1901 10865 0 9041 (radio 0.54% / 0.12% tx 0.10% / 0.01% listen 0.44% / 0.11%)</t>
  </si>
  <si>
    <t xml:space="preserve"> 115207 P 0.18 2 254230 29235621 13071 77013 0 71482 76761 9753029 0 5899 0 5899 (radio 0.30% / 0.06% tx 0.04% / 0.00% listen 0.26% / 0.06%)</t>
  </si>
  <si>
    <t xml:space="preserve"> 115208 P 0.18 2 336605 29147236 18733 74490 0 70760 102704 9725030 216 6649 0 5863 (radio 0.31% / 0.06% tx 0.06% / 0.00% listen 0.25% / 0.06%)</t>
  </si>
  <si>
    <t xml:space="preserve"> 115208 P 0.18 2 419593 29070425 21065 79751 0 70821 131316 9698577 1980 8365 0 6036 (radio 0.34% / 0.10% tx 0.07% / 0.02% listen 0.27% / 0.08%)</t>
  </si>
  <si>
    <t xml:space="preserve"> 115207 P 0.18 2 946403 28538967 77940 147364 0 100599 355839 9471967 14812 12276 0 5807 (radio 0.76% / 0.27% tx 0.26% / 0.15% listen 0.49% / 0.12%)</t>
  </si>
  <si>
    <t xml:space="preserve"> 115207 P 0.18 2 460353 29029747 29002 91748 0 73599 151673 9678237 1900 7335 0 6126 (radio 0.40% / 0.09% tx 0.09% / 0.01% listen 0.31% / 0.07%)</t>
  </si>
  <si>
    <t xml:space="preserve"> 115208 P 0.18 2 768186 28722557 87513 115865 0 78202 325280 9504814 48634 23526 0 5455 (radio 0.68% / 0.73% tx 0.29% / 0.49% listen 0.39% / 0.23%)</t>
  </si>
  <si>
    <t xml:space="preserve"> 115207 P 0.18 2 1229770 28256181 230475 205632 0 83223 356446 9471632 6709 9942 0 5852 (radio 1.-98% / 0.16% tx 0.78% / 0.06% listen 0.69% / 0.10%)</t>
  </si>
  <si>
    <t xml:space="preserve"> 115207 P 0.18 2 1011964 28477189 84325 148726 0 99594 356785 9472619 302 8884 0 8646 (radio 0.79% / 0.09% tx 0.28% / 0.00% listen 0.50% / 0.09%)</t>
  </si>
  <si>
    <t xml:space="preserve"> 115208 P 0.18 2 341227 29142576 21334 74439 0 70790 102677 9725056 217 6653 0 5851 (radio 0.32% / 0.06% tx 0.07% / 0.00% listen 0.25% / 0.06%)</t>
  </si>
  <si>
    <t>DATA send to 1 'Hello 3'</t>
  </si>
  <si>
    <t>DATA recv 'Hello 3 from the client' from 34</t>
  </si>
  <si>
    <t>DATA recv 'Hello 3 from the client' from 30</t>
  </si>
  <si>
    <t>DATA recv 'Hello 3 from the client' from 31</t>
  </si>
  <si>
    <t>DATA recv 'Hello 3 from the client' from 27</t>
  </si>
  <si>
    <t>DATA recv 'Hello 3 from the client' from 28</t>
  </si>
  <si>
    <t>DATA recv 'Hello 3 from the client' from 33</t>
  </si>
  <si>
    <t>DATA recv 'Hello 3 from the client' from 25</t>
  </si>
  <si>
    <t>DATA recv 'Hello 3 from the client' from 29</t>
  </si>
  <si>
    <t>DATA recv 'Hello 3 from the client' from 26</t>
  </si>
  <si>
    <t>DATA recv 'Hello 3 from the client' from 32</t>
  </si>
  <si>
    <t xml:space="preserve"> 153608 P 0.18 3 444869 38869103 23682 83273 0 77251 105656 9722094 1107 7466 0 6049 (radio 0.27% / 0.08% tx 0.06% / 0.01% listen 0.21% / 0.07%)</t>
  </si>
  <si>
    <t xml:space="preserve"> 153607 P 0.18 3 1425690 37890087 185843 186868 0 94999 491276 9338533 111360 55014 0 7548 (radio 0.94% / 1.69% tx 0.47% / 1.13% listen 0.47% / 0.55%)</t>
  </si>
  <si>
    <t xml:space="preserve"> 153608 P 0.18 3 448534 38865335 26044 82317 0 76863 101290 9728754 228 6101 0 5899 (radio 0.27% / 0.06% tx 0.06% / 0.00% listen 0.20% / 0.06%)</t>
  </si>
  <si>
    <t xml:space="preserve"> 153607 P 0.18 3 1009634 38310757 93956 138017 0 87779 309703 9520249 46314 30033 0 8709 (radio 0.58% / 0.77% tx 0.23% / 0.47% listen 0.35% / 0.30%)</t>
  </si>
  <si>
    <t xml:space="preserve"> 153608 P 0.18 3 443326 38870678 22868 82160 0 77003 103946 9723734 865 6896 0 5851 (radio 0.26% / 0.07% tx 0.05% / 0.00% listen 0.20% / 0.07%)</t>
  </si>
  <si>
    <t xml:space="preserve"> 153607 P 0.18 3 1005293 38314887 86257 139899 0 95225 307064 9522620 43695 33278 0 12623 (radio 0.57% / 0.78% tx 0.21% / 0.44% listen 0.35% / 0.33%)</t>
  </si>
  <si>
    <t xml:space="preserve"> 153608 P 0.18 3 539742 38777331 21315 86489 0 77547 127141 9701923 1989 7727 0 6027 (radio 0.27% / 0.09% tx 0.05% / 0.02% listen 0.21% / 0.07%)</t>
  </si>
  <si>
    <t xml:space="preserve"> 153607 P 0.18 3 1233546 38081703 46768 142358 0 108395 324076 9505837 864 11104 0 10006 (radio 0.48% / 0.12% tx 0.11% / 0.00% listen 0.36% / 0.11%)</t>
  </si>
  <si>
    <t xml:space="preserve"> 153607 P 0.18 3 345869 38973713 20904 85621 0 77063 81377 9748337 2611 5977 0 5904 (radio 0.27% / 0.08% tx 0.05% / 0.02% listen 0.21% / 0.06%)</t>
  </si>
  <si>
    <t xml:space="preserve"> 153608 P 0.18 3 552380 38764645 30866 89594 0 77328 132092 9696934 4964 7959 0 5775 (radio 0.30% / 0.13% tx 0.07% / 0.05% listen 0.22% / 0.08%)</t>
  </si>
  <si>
    <t xml:space="preserve"> 153607 P 0.18 3 1288899 38028503 35641 147822 0 114906 355453 9472282 6085 11535 0 7635 (radio 0.46% / 0.17% tx 0.09% / 0.06% listen 0.37% / 0.11%)</t>
  </si>
  <si>
    <t xml:space="preserve"> 153608 P 0.18 3 554884 38764558 22503 90064 0 77601 124889 9704770 349 7472 0 5990 (radio 0.28% / 0.07% tx 0.05% / 0.00% listen 0.22% / 0.07%)</t>
  </si>
  <si>
    <t xml:space="preserve"> 153607 P 0.18 3 1244695 38075748 99566 147040 0 91676 397279 9432711 61574 32924 0 5331 (radio 0.62% / 0.96% tx 0.25% / 0.62% listen 0.37% / 0.33%)</t>
  </si>
  <si>
    <t xml:space="preserve"> 153607 P 0.18 3 1162428 38157368 83616 152330 0 106091 364665 9465425 43670 28187 0 7675 (radio 0.60% / 0.73% tx 0.21% / 0.44% listen 0.38% / 0.28%)</t>
  </si>
  <si>
    <t xml:space="preserve"> 153607 P 0.18 3 1295847 38022273 142213 183666 0 110777 410438 9417271 67267 39382 0 8142 (radio 0.82% / 1.08% tx 0.36% / 0.68% listen 0.46% / 0.40%)</t>
  </si>
  <si>
    <t xml:space="preserve"> 153608 P 0.18 3 440608 38873145 21407 80774 0 76425 99280 9730628 76 6248 0 5874 (radio 0.25% / 0.06% tx 0.05% / 0.00% listen 0.20% / 0.06%)</t>
  </si>
  <si>
    <t xml:space="preserve"> 153608 P 0.18 3 1475640 37839634 213679 203217 0 101862 529246 9300413 136419 61016 0 4762 (radio 1.06% / 2.00% tx 0.54% / 1.38% listen 0.51% / 0.62%)</t>
  </si>
  <si>
    <t xml:space="preserve"> 153607 P 0.18 3 1335761 37980984 73489 157435 0 108618 404020 9423545 43798 25800 0 5527 (radio 0.58% / 0.70% tx 0.18% / 0.44% listen 0.40% / 0.26%)</t>
  </si>
  <si>
    <t xml:space="preserve"> 153607 P 0.18 3 331240 38988328 13071 83108 0 77356 77007 9752707 0 6095 0 5874 (radio 0.24% / 0.06% tx 0.03% / 0.00% listen 0.21% / 0.06%)</t>
  </si>
  <si>
    <t xml:space="preserve"> 153608 P 0.18 3 437299 38876594 18809 80530 0 76659 100691 9729358 76 6040 0 5899 (radio 0.25% / 0.06% tx 0.04% / 0.00% listen 0.20% / 0.06%)</t>
  </si>
  <si>
    <t xml:space="preserve"> 153608 P 0.18 3 541350 38778216 21318 86499 0 76682 121754 9707791 253 6748 0 5861 (radio 0.27% / 0.07% tx 0.05% / 0.00% listen 0.21% / 0.06%)</t>
  </si>
  <si>
    <t xml:space="preserve"> 153607 P 0.18 3 1383541 37930505 151250 184035 0 105933 437135 9391538 73310 36671 0 5334 (radio 0.85% / 1.11% tx 0.38% / 0.74% listen 0.46% / 0.37%)</t>
  </si>
  <si>
    <t xml:space="preserve"> 153607 P 0.18 3 670145 38649733 72663 117507 0 79127 209789 9619986 43661 25759 0 5528 (radio 0.48% / 0.70% tx 0.18% / 0.44% listen 0.29% / 0.26%)</t>
  </si>
  <si>
    <t xml:space="preserve"> 153608 P 0.18 3 1131618 38186809 169911 156146 0 83612 363429 9464252 82398 40281 0 5410 (radio 0.82% / 1.24% tx 0.43% / 0.83% listen 0.39% / 0.40%)</t>
  </si>
  <si>
    <t xml:space="preserve"> 153607 P 0.18 3 1711351 37604308 332617 253820 0 88350 481578 9348127 102142 48188 0 5127 (radio 1.-61% / 1.52% tx 0.84% / 1.03% listen 0.64% / 0.49%)</t>
  </si>
  <si>
    <t xml:space="preserve"> 153607 P 0.18 3 1358090 37960952 85430 162375 0 111670 346123 9483763 1105 13649 0 12076 (radio 0.63% / 0.15% tx 0.21% / 0.01% listen 0.41% / 0.13%)</t>
  </si>
  <si>
    <t xml:space="preserve"> 153608 P 0.18 3 442542 38871313 21410 83299 0 79507 101312 9728737 76 8860 0 8717 (radio 0.26% / 0.09% tx 0.05% / 0.00% listen 0.21% / 0.09%)</t>
  </si>
  <si>
    <t>DATA send to 1 'Hello 4'</t>
  </si>
  <si>
    <t>DATA recv 'Hello 4 from the client' from 34</t>
  </si>
  <si>
    <t>DATA recv 'Hello 4 from the client' from 30</t>
  </si>
  <si>
    <t>DATA recv 'Hello 4 from the client' from 31</t>
  </si>
  <si>
    <t>DATA recv 'Hello 4 from the client' from 27</t>
  </si>
  <si>
    <t>DATA recv 'Hello 4 from the client' from 33</t>
  </si>
  <si>
    <t>DATA recv 'Hello 4 from the client' from 29</t>
  </si>
  <si>
    <t>DATA recv 'Hello 4 from the client' from 32</t>
  </si>
  <si>
    <t xml:space="preserve"> 192008 P 0.18 4 546042 48597969 23985 89407 0 83150 101170 9728866 303 6134 0 5899 (radio 0.23% / 0.06% tx 0.04% / 0.00% listen 0.18% / 0.06%)</t>
  </si>
  <si>
    <t xml:space="preserve"> 192007 P 0.18 4 1739545 47406203 185843 192773 0 100904 313852 9516116 0 5905 0 5905 (radio 0.77% / 0.06% tx 0.37% / 0.00% listen 0.39% / 0.06%)</t>
  </si>
  <si>
    <t xml:space="preserve"> 192008 P 0.18 4 572568 48569028 35060 92849 0 82906 124031 9703693 9016 10532 0 6043 (radio 0.26% / 0.19% tx 0.07% / 0.09% listen 0.18% / 0.10%)</t>
  </si>
  <si>
    <t xml:space="preserve"> 192007 P 0.18 4 1245356 47905176 93956 143892 0 93654 235719 9594419 0 5875 0 5875 (radio 0.48% / 0.05% tx 0.19% / 0.00% listen 0.29% / 0.05%)</t>
  </si>
  <si>
    <t xml:space="preserve"> 192008 P 0.18 4 544485 48599512 23172 88296 0 82902 101156 9728834 304 6136 0 5899 (radio 0.22% / 0.06% tx 0.04% / 0.00% listen 0.17% / 0.06%)</t>
  </si>
  <si>
    <t xml:space="preserve"> 192007 P 0.18 4 1240727 47909369 86257 145803 0 101129 235431 9594482 0 5904 0 5904 (radio 0.47% / 0.06% tx 0.17% / 0.00% listen 0.29% / 0.06%)</t>
  </si>
  <si>
    <t xml:space="preserve"> 192008 P 0.18 4 664234 48482889 21627 93366 0 83373 124489 9705558 312 6877 0 5826 (radio 0.23% / 0.07% tx 0.04% / 0.00% listen 0.18% / 0.06%)</t>
  </si>
  <si>
    <t xml:space="preserve"> 192007 P 0.18 4 1556574 47586545 48679 149508 0 114324 323025 9504842 1911 7150 0 5929 (radio 0.40% / 0.09% tx 0.09% / 0.01% listen 0.30% / 0.07%)</t>
  </si>
  <si>
    <t xml:space="preserve"> 192007 P 0.18 4 427527 48721850 23515 91598 0 82967 81655 9748137 2611 5977 0 5904 (radio 0.23% / 0.08% tx 0.04% / 0.02% listen 0.18% / 0.06%)</t>
  </si>
  <si>
    <t xml:space="preserve"> 192008 P 0.18 4 678311 48468817 32114 96976 0 83153 125928 9704172 1248 7382 0 5825 (radio 0.26% / 0.08% tx 0.06% / 0.01% listen 0.19% / 0.07%)</t>
  </si>
  <si>
    <t xml:space="preserve"> 192007 P 0.18 4 1624119 47521125 35641 153928 0 121012 335217 9492622 0 6106 0 6106 (radio 0.38% / 0.06% tx 0.07% / 0.00% listen 0.31% / 0.06%)</t>
  </si>
  <si>
    <t xml:space="preserve"> 192008 P 0.18 4 686078 48463149 23471 98385 0 83983 131191 9698591 968 8321 0 6382 (radio 0.24% / 0.09% tx 0.04% / 0.00% listen 0.20% / 0.08%)</t>
  </si>
  <si>
    <t xml:space="preserve"> 192007 P 0.18 4 1540732 47607707 99566 152944 0 97580 296034 9531959 0 5904 0 5904 (radio 0.51% / 0.06% tx 0.20% / 0.00% listen 0.31% / 0.06%)</t>
  </si>
  <si>
    <t xml:space="preserve"> 192007 P 0.18 4 1458793 47691025 83616 158205 0 111966 296362 9533657 0 5875 0 5875 (radio 0.49% / 0.05% tx 0.17% / 0.00% listen 0.32% / 0.05%)</t>
  </si>
  <si>
    <t xml:space="preserve"> 192007 P 0.18 4 1589342 47556574 142213 189541 0 116652 293492 9534301 0 5875 0 5875 (radio 0.67% / 0.05% tx 0.28% / 0.00% listen 0.38% / 0.05%)</t>
  </si>
  <si>
    <t xml:space="preserve"> 192008 P 0.18 4 537708 48606215 21407 86673 0 82324 97097 9733070 0 5899 0 5899 (radio 0.21% / 0.06% tx 0.04% / 0.00% listen 0.17% / 0.06%)</t>
  </si>
  <si>
    <t xml:space="preserve"> 192008 P 0.18 4 1789117 47355868 213679 209068 0 107713 313474 9516234 0 5851 0 5851 (radio 0.86% / 0.05% tx 0.43% / 0.00% listen 0.42% / 0.05%)</t>
  </si>
  <si>
    <t xml:space="preserve"> 192007 P 0.18 4 1669846 47474606 73489 163310 0 114493 334082 9493622 0 5875 0 5875 (radio 0.48% / 0.05% tx 0.14% / 0.00% listen 0.33% / 0.05%)</t>
  </si>
  <si>
    <t xml:space="preserve"> 192007 P 0.18 4 408411 48740952 13071 89007 0 83255 77168 9752624 0 5899 0 5899 (radio 0.20% / 0.06% tx 0.02% / 0.00% listen 0.18% / 0.06%)</t>
  </si>
  <si>
    <t xml:space="preserve"> 192008 P 0.18 4 540061 48601675 19025 87184 0 82509 102759 9725081 216 6654 0 5850 (radio 0.21% / 0.06% tx 0.03% / 0.00% listen 0.17% / 0.06%)</t>
  </si>
  <si>
    <t xml:space="preserve"> 192008 P 0.18 4 686420 48463285 30028 97031 0 82929 145067 9685069 8710 10532 0 6247 (radio 0.25% / 0.19% tx 0.06% / 0.08% listen 0.19% / 0.10%)</t>
  </si>
  <si>
    <t xml:space="preserve"> 192007 P 0.18 4 1697529 47445729 151250 189940 0 111838 313985 9515224 0 5905 0 5905 (radio 0.69% / 0.06% tx 0.30% / 0.00% listen 0.38% / 0.06%)</t>
  </si>
  <si>
    <t xml:space="preserve"> 192007 P 0.18 4 810585 48339283 72663 123412 0 85032 140437 9689550 0 5905 0 5905 (radio 0.39% / 0.06% tx 0.14% / 0.00% listen 0.25% / 0.06%)</t>
  </si>
  <si>
    <t xml:space="preserve"> 192008 P 0.18 4 1364497 47781607 169911 162020 0 89486 232876 9594798 0 5874 0 5874 (radio 0.67% / 0.05% tx 0.34% / 0.00% listen 0.32% / 0.05%)</t>
  </si>
  <si>
    <t xml:space="preserve"> 192007 P 0.18 4 2029067 47115471 332617 259878 0 94402 317713 9511163 0 6058 0 6052 (radio 1.-67% / 0.06% tx 0.67% / 0.00% listen 0.52% / 0.06%)</t>
  </si>
  <si>
    <t xml:space="preserve"> 192007 P 0.18 4 1696922 47449818 85734 168539 0 117600 338829 9488866 304 6164 0 5930 (radio 0.51% / 0.06% tx 0.17% / 0.00% listen 0.34% / 0.06%)</t>
  </si>
  <si>
    <t xml:space="preserve"> 192008 P 0.18 4 545915 48595784 21627 89930 0 85557 103370 9724471 217 6631 0 6050 (radio 0.22% / 0.06% tx 0.04% / 0.00% listen 0.18% / 0.06%)</t>
  </si>
  <si>
    <t>DATA send to 1 'Hello 5'</t>
  </si>
  <si>
    <t>DATA recv 'Hello 5 from the client' from 34</t>
  </si>
  <si>
    <t>DATA recv 'Hello 5 from the client' from 30</t>
  </si>
  <si>
    <t>DATA recv 'Hello 5 from the client' from 31</t>
  </si>
  <si>
    <t>DATA recv 'Hello 5 from the client' from 27</t>
  </si>
  <si>
    <t>DATA recv 'Hello 5 from the client' from 33</t>
  </si>
  <si>
    <t>DATA recv 'Hello 5 from the client' from 29</t>
  </si>
  <si>
    <t>DATA recv 'Hello 5 from the client' from 32</t>
  </si>
  <si>
    <t xml:space="preserve"> 230408 P 0.18 5 650316 58321374 24850 99104 0 91788 104271 9723405 865 9697 0 8638 (radio 0.21% / 0.10% tx 0.04% / 0.00% listen 0.16% / 0.09%)</t>
  </si>
  <si>
    <t xml:space="preserve"> 230407 P 0.18 5 2122136 56853439 212987 214433 0 112750 382588 9447236 27144 21660 0 11846 (radio 0.72% / 0.49% tx 0.36% / 0.27% listen 0.36% / 0.22%)</t>
  </si>
  <si>
    <t xml:space="preserve"> 230408 P 0.18 5 756974 58212239 61149 123548 0 90219 184403 9643211 26089 30699 0 7313 (radio 0.31% / 0.57% tx 0.10% / 0.26% listen 0.20% / 0.31%)</t>
  </si>
  <si>
    <t xml:space="preserve"> 230407 P 0.18 5 1586160 57394410 132020 169084 0 103060 340801 9489234 38064 25192 0 9406 (radio 0.51% / 0.64% tx 0.22% / 0.38% listen 0.28% / 0.25%)</t>
  </si>
  <si>
    <t xml:space="preserve"> 230408 P 0.18 5 648841 58322834 24036 95198 0 88753 104353 9723322 864 6902 0 5851 (radio 0.20% / 0.07% tx 0.04% / 0.00% listen 0.16% / 0.07%)</t>
  </si>
  <si>
    <t xml:space="preserve"> 230407 P 0.18 5 1565634 57414121 96336 161955 0 112725 324904 9504752 10079 16152 0 11596 (radio 0.43% / 0.26% tx 0.16% / 0.10% listen 0.27% / 0.16%)</t>
  </si>
  <si>
    <t xml:space="preserve"> 230408 P 0.18 5 789415 58185693 22360 100517 0 89400 125178 9702804 733 7151 0 6027 (radio 0.20% / 0.08% tx 0.03% / 0.00% listen 0.17% / 0.07%)</t>
  </si>
  <si>
    <t xml:space="preserve"> 230407 P 0.18 5 1958227 57014550 89484 176121 0 121982 401650 9428005 40805 26613 0 7658 (radio 0.45% / 0.68% tx 0.15% / 0.41% listen 0.29% / 0.27%)</t>
  </si>
  <si>
    <t xml:space="preserve"> 230407 P 0.18 5 509307 58469787 26126 97575 0 88871 81777 9747937 2611 5977 0 5904 (radio 0.20% / 0.08% tx 0.04% / 0.02% listen 0.16% / 0.06%)</t>
  </si>
  <si>
    <t xml:space="preserve"> 230408 P 0.18 5 804600 58170491 33197 106926 0 91962 126286 9701674 1083 9950 0 8809 (radio 0.23% / 0.11% tx 0.05% / 0.01% listen 0.18% / 0.10%)</t>
  </si>
  <si>
    <t xml:space="preserve"> 230407 P 0.18 5 1959316 57013663 35641 159857 0 126941 335194 9492538 0 5929 0 5929 (radio 0.33% / 0.06% tx 0.06% / 0.00% listen 0.27% / 0.06%)</t>
  </si>
  <si>
    <t xml:space="preserve"> 230408 P 0.18 5 829422 58149829 23739 110204 0 94648 143341 9686680 268 11819 0 10665 (radio 0.22% / 0.12% tx 0.04% / 0.00% listen 0.18% / 0.12%)</t>
  </si>
  <si>
    <t xml:space="preserve"> 230407 P 0.18 5 1890436 57085904 109503 169553 0 109256 349701 9478197 9937 16609 0 11676 (radio 0.47% / 0.27% tx 0.18% / 0.10% listen 0.28% / 0.16%)</t>
  </si>
  <si>
    <t xml:space="preserve"> 230407 P 0.18 5 1865425 57113894 134590 187223 0 118359 406629 9422869 50974 29018 0 6393 (radio 0.54% / 0.81% tx 0.22% / 0.51% listen 0.31% / 0.29%)</t>
  </si>
  <si>
    <t xml:space="preserve"> 230407 P 0.18 5 1966568 57006944 174849 214247 0 126848 377223 9450370 32636 24706 0 10196 (radio 0.65% / 0.58% tx 0.29% / 0.33% listen 0.36% / 0.25%)</t>
  </si>
  <si>
    <t xml:space="preserve"> 230408 P 0.18 5 635044 58338969 21407 92572 0 88223 97333 9732754 0 5899 0 5899 (radio 0.19% / 0.06% tx 0.03% / 0.00% listen 0.15% / 0.06%)</t>
  </si>
  <si>
    <t xml:space="preserve"> 230408 P 0.18 5 2102614 56872005 213679 214967 0 113612 313494 9516137 0 5899 0 5899 (radio 0.72% / 0.06% tx 0.36% / 0.00% listen 0.36% / 0.06%)</t>
  </si>
  <si>
    <t xml:space="preserve"> 230407 P 0.18 5 2003935 56968133 73489 169209 0 120392 334086 9493527 0 5899 0 5899 (radio 0.41% / 0.06% tx 0.12% / 0.00% listen 0.28% / 0.06%)</t>
  </si>
  <si>
    <t xml:space="preserve"> 230407 P 0.18 5 485708 58493372 13071 94906 0 89154 77294 9752420 0 5899 0 5899 (radio 0.18% / 0.06% tx 0.02% / 0.00% listen 0.16% / 0.06%)</t>
  </si>
  <si>
    <t xml:space="preserve"> 230408 P 0.18 5 641238 58330615 19102 93198 0 88383 101174 9728940 77 6014 0 5874 (radio 0.19% / 0.06% tx 0.03% / 0.00% listen 0.15% / 0.06%)</t>
  </si>
  <si>
    <t xml:space="preserve"> 230408 P 0.18 5 884974 58094558 54148 127685 0 89848 198551 9631273 24120 30654 0 6919 (radio 0.30% / 0.55% tx 0.09% / 0.24% listen 0.21% / 0.31%)</t>
  </si>
  <si>
    <t xml:space="preserve"> 230407 P 0.18 5 2112425 56860729 211606 225762 0 122662 414893 9415000 60356 35822 0 10824 (radio 0.01% / 0.97% tx 0.35% / 0.61% listen 0.38% / 0.36%)</t>
  </si>
  <si>
    <t xml:space="preserve"> 230407 P 0.18 5 1039649 57939957 113793 149796 0 92778 229061 9600674 41130 26384 0 7746 (radio 0.44% / 0.68% tx 0.19% / 0.41% listen 0.25% / 0.26%)</t>
  </si>
  <si>
    <t xml:space="preserve"> 230408 P 0.18 5 1642311 57331480 179993 178471 0 102496 277811 9549873 10082 16451 0 13010 (radio 0.60% / 0.26% tx 0.30% / 0.10% listen 0.30% / 0.16%)</t>
  </si>
  <si>
    <t xml:space="preserve"> 230407 P 0.18 5 2445529 56528652 355837 285514 0 109018 416459 9413181 23220 25636 0 14616 (radio 1.-65% / 0.49% tx 0.60% / 0.23% listen 0.48% / 0.26%)</t>
  </si>
  <si>
    <t xml:space="preserve"> 230407 P 0.18 5 2089578 56884868 113632 195324 0 132146 392653 9435050 27898 26785 0 14546 (radio 0.52% / 0.55% tx 0.19% / 0.28% listen 0.33% / 0.27%)</t>
  </si>
  <si>
    <t xml:space="preserve"> 230408 P 0.18 5 647043 58324776 21703 95969 0 91456 101125 9728992 76 6039 0 5899 (radio 0.19% / 0.06% tx 0.03% / 0.00% listen 0.16% / 0.06%)</t>
  </si>
  <si>
    <t>DATA send to 1 'Hello 6'</t>
  </si>
  <si>
    <t>DATA recv 'Hello 6 from the client' from 34</t>
  </si>
  <si>
    <t>DATA recv 'Hello 6 from the client' from 28</t>
  </si>
  <si>
    <t>DATA recv 'Hello 6 from the client' from 27</t>
  </si>
  <si>
    <t>DATA recv 'Hello 6 from the client' from 33</t>
  </si>
  <si>
    <t>DATA recv 'Hello 6 from the client' from 30</t>
  </si>
  <si>
    <t>DATA recv 'Hello 6 from the client' from 31</t>
  </si>
  <si>
    <t>DATA recv 'Hello 6 from the client' from 29</t>
  </si>
  <si>
    <t>DATA recv 'Hello 6 from the client' from 26</t>
  </si>
  <si>
    <t>DATA recv 'Hello 6 from the client' from 32</t>
  </si>
  <si>
    <t xml:space="preserve"> 268808 P 0.18 6 752212 68049698 25154 105237 0 97687 101893 9728324 304 6133 0 5899 (radio 0.18% / 0.06% tx 0.03% / 0.00% listen 0.15% / 0.06%)</t>
  </si>
  <si>
    <t xml:space="preserve"> 268807 P 0.18 6 2526353 66279128 222378 227318 0 121258 404214 9425689 9391 12885 0 8508 (radio 0.02% / 0.22% tx 0.32% / 0.09% listen 0.33% / 0.13%)</t>
  </si>
  <si>
    <t xml:space="preserve"> 268808 P 0.18 6 859150 67940281 61377 129649 0 96118 102173 9728042 228 6101 0 5899 (radio 0.27% / 0.06% tx 0.08% / 0.00% listen 0.18% / 0.06%)</t>
  </si>
  <si>
    <t xml:space="preserve"> 268807 P 0.18 6 1975459 66835080 145336 184966 0 109540 389296 9440670 13316 15882 0 6480 (radio 0.48% / 0.29% tx 0.21% / 0.13% listen 0.26% / 0.16%)</t>
  </si>
  <si>
    <t xml:space="preserve"> 268808 P 0.18 6 755409 68046491 27329 101381 0 94628 106565 9723657 3293 6183 0 5875 (radio 0.18% / 0.09% tx 0.03% / 0.03% listen 0.14% / 0.06%)</t>
  </si>
  <si>
    <t xml:space="preserve"> 268807 P 0.18 6 1934354 66875292 105609 174070 0 119875 368717 9461171 9273 12115 0 7150 (radio 0.40% / 0.21% tx 0.15% / 0.09% listen 0.25% / 0.12%)</t>
  </si>
  <si>
    <t xml:space="preserve"> 268807 P 0.18 6 2339264 66463355 98544 184285 0 128387 381034 9448805 9060 8164 0 6405 (radio 0.41% / 0.17% tx 0.14% / 0.09% listen 0.26% / 0.08%)</t>
  </si>
  <si>
    <t xml:space="preserve"> 268808 P 0.18 6 914952 67887935 22671 107833 0 95437 125534 9702242 311 7316 0 6037 (radio 0.18% / 0.07% tx 0.03% / 0.00% listen 0.15% / 0.07%)</t>
  </si>
  <si>
    <t xml:space="preserve"> 268807 P 0.18 6 645093 68163801 33390 105196 0 94613 135783 9694014 7264 7621 0 5742 (radio 0.20% / 0.15% tx 0.04% / 0.07% listen 0.15% / 0.07%)</t>
  </si>
  <si>
    <t xml:space="preserve"> 268808 P 0.18 6 974406 67830723 34369 115551 0 98400 169803 9660232 1172 8625 0 6438 (radio 0.21% / 0.09% tx 0.04% / 0.01% listen 0.16% / 0.08%)</t>
  </si>
  <si>
    <t xml:space="preserve"> 268807 P 0.18 6 2295023 66505854 35641 165786 0 132870 335704 9492191 0 5929 0 5929 (radio 0.29% / 0.06% tx 0.05% / 0.00% listen 0.24% / 0.06%)</t>
  </si>
  <si>
    <t xml:space="preserve"> 268808 P 0.18 6 1112958 67693992 25208 122759 0 101335 283533 9544163 1469 12555 0 6687 (radio 0.21% / 0.14% tx 0.03% / 0.01% listen 0.17% / 0.12%)</t>
  </si>
  <si>
    <t xml:space="preserve"> 268807 P 0.18 6 2233706 66570481 118305 179400 0 115363 343267 9484577 8802 9847 0 6107 (radio 0.43% / 0.18% tx 0.17% / 0.08% listen 0.26% / 0.10%)</t>
  </si>
  <si>
    <t xml:space="preserve"> 268807 P 0.18 6 2221335 66587321 141578 196376 0 125631 355907 9473427 6988 9153 0 7272 (radio 0.49% / 0.16% tx 0.20% / 0.07% listen 0.28% / 0.09%)</t>
  </si>
  <si>
    <t xml:space="preserve"> 268807 P 0.18 6 2351007 66452669 183903 225218 0 134369 384436 9445725 9054 10971 0 7521 (radio 0.59% / 0.20% tx 0.26% / 0.09% listen 0.32% / 0.11%)</t>
  </si>
  <si>
    <t xml:space="preserve"> 268808 P 0.18 6 732538 68071643 21407 98471 0 94122 97491 9732674 0 5899 0 5899 (radio 0.17% / 0.06% tx 0.03% / 0.00% listen 0.14% / 0.06%)</t>
  </si>
  <si>
    <t xml:space="preserve"> 268808 P 0.18 6 2479649 66322685 222734 226776 0 121976 377032 9450680 9055 11809 0 8364 (radio 0.02% / 0.21% tx 0.32% / 0.09% listen 0.32% / 0.12%)</t>
  </si>
  <si>
    <t xml:space="preserve"> 268807 P 0.18 6 2388711 66413288 81723 183671 0 129894 384773 9445155 8234 14462 0 9502 (radio 0.38% / 0.23% tx 0.11% / 0.08% listen 0.26% / 0.14%)</t>
  </si>
  <si>
    <t xml:space="preserve"> 268807 P 0.18 6 654965 68154169 28376 105471 0 95657 169254 9660797 15305 10565 0 6503 (radio 0.19% / 0.26% tx 0.04% / 0.15% listen 0.15% / 0.10%)</t>
  </si>
  <si>
    <t xml:space="preserve"> 268808 P 0.18 6 744813 68054758 19318 99907 0 94246 103572 9724143 216 6709 0 5863 (radio 0.17% / 0.07% tx 0.02% / 0.00% listen 0.14% / 0.06%)</t>
  </si>
  <si>
    <t xml:space="preserve"> 268808 P 0.18 6 1008136 67799053 54320 134023 0 95722 123159 9704495 172 6338 0 5874 (radio 0.27% / 0.06% tx 0.07% / 0.00% listen 0.19% / 0.06%)</t>
  </si>
  <si>
    <t xml:space="preserve"> 268807 P 0.18 6 2494230 66308661 226957 241787 0 128895 381802 9447932 15351 16025 0 6233 (radio 0.05% / 0.31% tx 0.32% / 0.15% listen 0.35% / 0.16%)</t>
  </si>
  <si>
    <t xml:space="preserve"> 268807 P 0.18 6 1327364 67482518 153216 169988 0 98529 287712 9542561 39423 20192 0 5751 (radio 0.46% / 0.60% tx 0.22% / 0.40% listen 0.24% / 0.20%)</t>
  </si>
  <si>
    <t xml:space="preserve"> 268808 P 0.18 6 2006114 66797619 191712 195099 0 109959 363800 9466139 11719 16628 0 7463 (radio 0.56% / 0.28% tx 0.27% / 0.11% listen 0.28% / 0.16%)</t>
  </si>
  <si>
    <t xml:space="preserve"> 268807 P 0.18 6 2852089 65949781 364269 297235 0 115833 406557 9421129 8432 11721 0 6815 (radio 0.33% / 0.20% tx 0.52% / 0.08% listen 0.43% / 0.11%)</t>
  </si>
  <si>
    <t xml:space="preserve"> 268807 P 0.18 6 2467089 66337498 119700 207784 0 141342 377508 9452630 6068 12460 0 9196 (radio 0.47% / 0.18% tx 0.17% / 0.06% listen 0.30% / 0.12%)</t>
  </si>
  <si>
    <t xml:space="preserve"> 268808 P 0.18 6 750419 68049113 21919 102643 0 97520 103373 9724337 216 6674 0 6064 (radio 0.18% / 0.07% tx 0.03% / 0.00% listen 0.14% / 0.06%)</t>
  </si>
  <si>
    <t>DATA send to 1 'Hello 7'</t>
  </si>
  <si>
    <t>DATA recv 'Hello 7 from the client' from 34</t>
  </si>
  <si>
    <t>DATA recv 'Hello 7 from the client' from 30</t>
  </si>
  <si>
    <t>DATA recv 'Hello 7 from the client' from 28</t>
  </si>
  <si>
    <t>DATA recv 'Hello 7 from the client' from 27</t>
  </si>
  <si>
    <t>DATA recv 'Hello 7 from the client' from 33</t>
  </si>
  <si>
    <t>DATA recv 'Hello 7 from the client' from 31</t>
  </si>
  <si>
    <t>DATA recv 'Hello 7 from the client' from 29</t>
  </si>
  <si>
    <t>DATA recv 'Hello 7 from the client' from 26</t>
  </si>
  <si>
    <t>DATA recv 'Hello 7 from the client' from 32</t>
  </si>
  <si>
    <t xml:space="preserve"> 307208 P 0.18 7 856942 77772734 26012 112262 0 103760 104727 9723036 858 7025 0 6073 (radio 0.17% / 0.08% tx 0.03% / 0.00% listen 0.14% / 0.07%)</t>
  </si>
  <si>
    <t xml:space="preserve"> 307207 P 0.18 7 2914363 75720924 224278 235238 0 127973 388007 9441796 1900 7920 0 6715 (radio 0.03% / 0.09% tx 0.28% / 0.01% listen 0.29% / 0.08%)</t>
  </si>
  <si>
    <t xml:space="preserve"> 307208 P 0.18 7 963690 77663374 62241 136588 0 101968 104537 9723093 864 6939 0 5850 (radio 0.25% / 0.07% tx 0.07% / 0.00% listen 0.17% / 0.07%)</t>
  </si>
  <si>
    <t xml:space="preserve"> 307207 P 0.18 7 2327225 76313177 147236 192070 0 115439 351763 9478097 1900 7104 0 5899 (radio 0.43% / 0.09% tx 0.18% / 0.01% listen 0.24% / 0.07%)</t>
  </si>
  <si>
    <t xml:space="preserve"> 307208 P 0.18 7 860644 77769013 28195 108293 0 100492 105232 9722522 866 6912 0 5864 (radio 0.17% / 0.07% tx 0.03% / 0.00% listen 0.13% / 0.07%)</t>
  </si>
  <si>
    <t xml:space="preserve"> 307207 P 0.18 7 2295383 76343904 117848 185314 0 125704 361026 9468612 12239 11244 0 5829 (radio 0.38% / 0.23% tx 0.14% / 0.12% listen 0.23% / 0.11%)</t>
  </si>
  <si>
    <t xml:space="preserve"> 307207 P 0.18 7 2707095 75923070 100444 191409 0 134316 367828 9459715 1900 7124 0 5929 (radio 0.37% / 0.09% tx 0.12% / 0.01% listen 0.24% / 0.07%)</t>
  </si>
  <si>
    <t xml:space="preserve"> 307208 P 0.18 7 1040902 77592077 23403 115114 0 101261 125947 9704142 732 7281 0 5824 (radio 0.17% / 0.08% tx 0.02% / 0.00% listen 0.14% / 0.07%)</t>
  </si>
  <si>
    <t xml:space="preserve"> 307207 P 0.18 7 774060 77864554 35290 112318 0 100542 128964 9700753 1900 7122 0 5929 (radio 0.18% / 0.09% tx 0.04% / 0.01% listen 0.14% / 0.07%)</t>
  </si>
  <si>
    <t xml:space="preserve"> 307208 P 0.18 7 1144240 77490843 35666 122966 0 104447 169831 9660120 1297 7415 0 6047 (radio 0.20% / 0.08% tx 0.04% / 0.01% listen 0.15% / 0.07%)</t>
  </si>
  <si>
    <t xml:space="preserve"> 307207 P 0.18 7 2630738 75997939 35641 171715 0 138799 335712 9492085 0 5929 0 5929 (radio 0.26% / 0.06% tx 0.04% / 0.00% listen 0.21% / 0.06%)</t>
  </si>
  <si>
    <t xml:space="preserve"> 307208 P 0.18 7 1406042 77230706 25475 129976 0 107265 293081 9536714 267 7217 0 5930 (radio 0.19% / 0.07% tx 0.03% / 0.00% listen 0.16% / 0.07%)</t>
  </si>
  <si>
    <t xml:space="preserve"> 307207 P 0.18 7 2559386 76072791 120205 186540 0 121292 325677 9502310 1900 7140 0 5929 (radio 0.39% / 0.09% tx 0.15% / 0.01% listen 0.23% / 0.07%)</t>
  </si>
  <si>
    <t xml:space="preserve"> 307207 P 0.18 7 2564470 76073428 143484 203355 0 131405 343132 9486107 1906 6979 0 5774 (radio 0.44% / 0.09% tx 0.18% / 0.01% listen 0.25% / 0.07%)</t>
  </si>
  <si>
    <t xml:space="preserve"> 307207 P 0.18 7 2718408 75915255 185803 232336 0 140268 367398 9462586 1900 7118 0 5899 (radio 0.53% / 0.09% tx 0.23% / 0.01% listen 0.29% / 0.07%)</t>
  </si>
  <si>
    <t xml:space="preserve"> 307208 P 0.18 7 830095 77804142 21407 104370 0 100021 97554 9732499 0 5899 0 5899 (radio 0.15% / 0.06% tx 0.02% / 0.00% listen 0.13% / 0.06%)</t>
  </si>
  <si>
    <t xml:space="preserve"> 307208 P 0.18 7 2844289 75785759 224634 234645 0 128623 364637 9463074 1900 7869 0 6647 (radio 0.03% / 0.09% tx 0.28% / 0.01% listen 0.29% / 0.08%)</t>
  </si>
  <si>
    <t xml:space="preserve"> 307207 P 0.18 7 2756866 75874846 83625 191464 0 136468 368152 9461558 1902 7793 0 6574 (radio 0.34% / 0.09% tx 0.10% / 0.01% listen 0.24% / 0.07%)</t>
  </si>
  <si>
    <t xml:space="preserve"> 307207 P 0.18 7 826253 77812959 40265 115080 0 101498 171285 9658790 11889 9609 0 5841 (radio 0.19% / 0.21% tx 0.05% / 0.12% listen 0.14% / 0.09%)</t>
  </si>
  <si>
    <t xml:space="preserve"> 307208 P 0.18 7 846071 77783387 19394 105946 0 100145 101255 9728629 76 6039 0 5899 (radio 0.15% / 0.06% tx 0.02% / 0.00% listen 0.13% / 0.06%)</t>
  </si>
  <si>
    <t xml:space="preserve"> 307208 P 0.18 7 1133697 77501213 55052 141143 0 101547 125558 9702160 732 7120 0 5825 (radio 0.24% / 0.07% tx 0.07% / 0.00% listen 0.17% / 0.07%)</t>
  </si>
  <si>
    <t xml:space="preserve"> 307207 P 0.18 7 2841185 75791410 228857 248926 0 134824 346952 9482749 1900 7139 0 5929 (radio 0.06% / 0.09% tx 0.29% / 0.01% listen 0.31% / 0.07%)</t>
  </si>
  <si>
    <t xml:space="preserve"> 307207 P 0.18 7 1558431 77081232 155116 177978 0 105320 231064 9598714 1900 7990 0 6791 (radio 0.42% / 0.10% tx 0.19% / 0.01% listen 0.22% / 0.08%)</t>
  </si>
  <si>
    <t xml:space="preserve"> 307208 P 0.18 7 2340024 76293631 193622 202214 0 115858 333907 9496012 1910 7115 0 5899 (radio 0.50% / 0.09% tx 0.24% / 0.01% listen 0.25% / 0.07%)</t>
  </si>
  <si>
    <t xml:space="preserve"> 307207 P 0.18 7 3240510 75390818 366174 304410 0 121794 388418 9441037 1905 7175 0 5961 (radio 0.30% / 0.09% tx 0.46% / 0.01% listen 0.38% / 0.07%)</t>
  </si>
  <si>
    <t xml:space="preserve"> 307207 P 0.18 7 2835084 75799576 121610 214939 0 147284 367992 9462078 1910 7155 0 5942 (radio 0.42% / 0.09% tx 0.15% / 0.01% listen 0.27% / 0.07%)</t>
  </si>
  <si>
    <t xml:space="preserve"> 307208 P 0.18 7 851666 77777800 21996 108682 0 103419 101244 9728687 77 6039 0 5899 (radio 0.16% / 0.06% tx 0.02% / 0.00% listen 0.13% / 0.06%)</t>
  </si>
  <si>
    <t>DATA send to 1 'Hello 8'</t>
  </si>
  <si>
    <t>DATA recv 'Hello 8 from the client' from 30</t>
  </si>
  <si>
    <t>DATA recv 'Hello 8 from the client' from 34</t>
  </si>
  <si>
    <t>DATA recv 'Hello 8 from the client' from 31</t>
  </si>
  <si>
    <t>DATA recv 'Hello 8 from the client' from 28</t>
  </si>
  <si>
    <t>DATA recv 'Hello 8 from the client' from 27</t>
  </si>
  <si>
    <t>DATA recv 'Hello 8 from the client' from 33</t>
  </si>
  <si>
    <t>DATA recv 'Hello 8 from the client' from 29</t>
  </si>
  <si>
    <t>DATA recv 'Hello 8 from the client' from 26</t>
  </si>
  <si>
    <t>DATA recv 'Hello 8 from the client' from 32</t>
  </si>
  <si>
    <t xml:space="preserve"> 345608 P 0.18 8 958860 87500863 26240 118363 0 109659 101915 9728129 228 6101 0 5899 (radio 0.16% / 0.06% tx 0.02% / 0.00% listen 0.13% / 0.06%)</t>
  </si>
  <si>
    <t xml:space="preserve"> 345607 P 0.18 8 3315120 85147962 237358 252399 0 138804 400754 9427038 13080 17161 0 10831 (radio 0.06% / 0.30% tx 0.26% / 0.13% listen 0.28% / 0.17%)</t>
  </si>
  <si>
    <t xml:space="preserve"> 345608 P 0.18 8 1066048 87391156 62542 143104 0 108247 102355 9727782 301 6516 0 6279 (radio 0.23% / 0.06% tx 0.07% / 0.00% listen 0.16% / 0.06%)</t>
  </si>
  <si>
    <t xml:space="preserve"> 345607 P 0.18 8 2686807 85783531 159468 208251 0 126215 359579 9470354 12232 16181 0 10776 (radio 0.41% / 0.28% tx 0.18% / 0.12% listen 0.23% / 0.16%)</t>
  </si>
  <si>
    <t xml:space="preserve"> 345608 P 0.18 8 962731 87496982 28499 114426 0 106391 102084 9727969 304 6133 0 5899 (radio 0.16% / 0.06% tx 0.03% / 0.00% listen 0.12% / 0.06%)</t>
  </si>
  <si>
    <t xml:space="preserve"> 345607 P 0.18 8 2657129 85811865 132668 199379 0 133321 361743 9467961 14820 14065 0 7617 (radio 0.37% / 0.29% tx 0.14% / 0.15% listen 0.22% / 0.14%)</t>
  </si>
  <si>
    <t xml:space="preserve"> 345608 P 0.18 8 1166582 87295716 23715 122132 0 107098 125677 9703639 312 7018 0 5837 (radio 0.16% / 0.07% tx 0.02% / 0.00% listen 0.13% / 0.07%)</t>
  </si>
  <si>
    <t xml:space="preserve"> 345607 P 0.18 8 3139683 85320064 142953 229266 0 151675 432585 9396994 42509 37857 0 17359 (radio 0.42% / 0.81% tx 0.16% / 0.43% listen 0.25% / 0.38%)</t>
  </si>
  <si>
    <t xml:space="preserve"> 345607 P 0.18 8 970934 87497550 83936 138336 0 108477 196871 9632996 48646 26018 0 7935 (radio 0.25% / 0.75% tx 0.09% / 0.49% listen 0.15% / 0.26%)</t>
  </si>
  <si>
    <t xml:space="preserve"> 345608 P 0.18 8 1311554 87153700 36818 130221 0 110273 167311 9662857 1152 7255 0 5826 (radio 0.18% / 0.08% tx 0.04% / 0.01% listen 0.14% / 0.07%)</t>
  </si>
  <si>
    <t xml:space="preserve"> 345607 P 0.18 8 2966663 85489823 35641 178032 0 145116 335922 9491884 0 6317 0 6317 (radio 0.24% / 0.06% tx 0.04% / 0.00% listen 0.20% / 0.06%)</t>
  </si>
  <si>
    <t xml:space="preserve"> 345608 P 0.18 8 1698221 86767680 26443 138198 0 112991 292176 9536974 968 8222 0 5726 (radio 0.18% / 0.09% tx 0.02% / 0.00% listen 0.15% / 0.08%)</t>
  </si>
  <si>
    <t xml:space="preserve"> 345607 P 0.18 8 2989533 85472683 186087 228987 0 135634 430144 9399892 65882 42447 0 14342 (radio 0.46% / 1.10% tx 0.21% / 0.67% listen 0.25% / 0.43%)</t>
  </si>
  <si>
    <t xml:space="preserve"> 345607 P 0.18 8 2992425 85475643 188416 232816 0 139893 427952 9402215 44932 29461 0 8488 (radio 0.47% / 0.75% tx 0.21% / 0.45% listen 0.26% / 0.29%)</t>
  </si>
  <si>
    <t xml:space="preserve"> 345607 P 0.18 8 3098263 85365169 198049 251330 0 153525 379852 9449914 12246 18994 0 13257 (radio 0.02% / 0.31% tx 0.22% / 0.12% listen 0.28% / 0.19%)</t>
  </si>
  <si>
    <t xml:space="preserve"> 345608 P 0.18 8 928205 87536205 21407 113746 0 109397 98107 9732063 0 9376 0 9376 (radio 0.15% / 0.09% tx 0.02% / 0.00% listen 0.12% / 0.09%)</t>
  </si>
  <si>
    <t xml:space="preserve"> 345608 P 0.18 8 3221245 85236568 236880 250387 0 138947 376953 9450809 12246 15742 0 10324 (radio 0.06% / 0.28% tx 0.26% / 0.12% listen 0.28% / 0.16%)</t>
  </si>
  <si>
    <t xml:space="preserve"> 345607 P 0.18 8 3136136 85325592 95871 207383 0 146972 379267 9450746 12246 15919 0 10504 (radio 0.34% / 0.28% tx 0.10% / 0.12% listen 0.23% / 0.16%)</t>
  </si>
  <si>
    <t xml:space="preserve"> 345607 P 0.18 8 987336 87481782 52504 127211 0 108221 161080 9668823 12239 12131 0 6723 (radio 0.20% / 0.24% tx 0.05% / 0.12% listen 0.14% / 0.12%)</t>
  </si>
  <si>
    <t xml:space="preserve"> 345608 P 0.18 8 949885 87507385 19610 112632 0 106007 103811 9723998 216 6686 0 5862 (radio 0.14% / 0.07% tx 0.02% / 0.00% listen 0.12% / 0.06%)</t>
  </si>
  <si>
    <t xml:space="preserve"> 345608 P 0.18 8 1260233 87203659 55844 148389 0 107777 126533 9702446 792 7246 0 6230 (radio 0.23% / 0.08% tx 0.06% / 0.00% listen 0.16% / 0.07%)</t>
  </si>
  <si>
    <t xml:space="preserve"> 345607 P 0.18 8 3245258 85215134 272649 274727 0 140356 404070 9423724 43792 25801 0 5532 (radio 0.13% / 0.70% tx 0.30% / 0.44% listen 0.31% / 0.26%)</t>
  </si>
  <si>
    <t xml:space="preserve"> 345607 P 0.18 8 1802367 86667412 167358 196746 0 118143 243933 9586180 12242 18768 0 12823 (radio 0.41% / 0.31% tx 0.18% / 0.12% listen 0.22% / 0.19%)</t>
  </si>
  <si>
    <t xml:space="preserve"> 345608 P 0.18 8 2679728 85783996 205859 219101 0 127327 339701 9490365 12237 16887 0 11469 (radio 0.48% / 0.29% tx 0.23% / 0.12% listen 0.24% / 0.17%)</t>
  </si>
  <si>
    <t xml:space="preserve"> 345607 P 0.18 8 3769122 84691784 457503 356952 0 134383 528609 9300966 91329 52542 0 12589 (radio 0.43% / 1.46% tx 0.03% / 0.92% listen 0.40% / 0.53%)</t>
  </si>
  <si>
    <t xml:space="preserve"> 345607 P 0.18 8 3213412 85251415 133849 226865 0 153797 378325 9451839 12239 11926 0 6513 (radio 0.40% / 0.24% tx 0.15% / 0.12% listen 0.25% / 0.12%)</t>
  </si>
  <si>
    <t xml:space="preserve"> 345608 P 0.18 8 955569 87501708 22212 115356 0 109270 103900 9723908 216 6674 0 5851 (radio 0.15% / 0.07% tx 0.02% / 0.00% listen 0.13% / 0.06%)</t>
  </si>
  <si>
    <t>DATA send to 1 'Hello 9'</t>
  </si>
  <si>
    <t>DATA recv 'Hello 9 from the client' from 34</t>
  </si>
  <si>
    <t>DATA recv 'Hello 9 from the client' from 30</t>
  </si>
  <si>
    <t>DATA recv 'Hello 9 from the client' from 28</t>
  </si>
  <si>
    <t>DATA recv 'Hello 9 from the client' from 27</t>
  </si>
  <si>
    <t>DATA recv 'Hello 9 from the client' from 31</t>
  </si>
  <si>
    <t>DATA recv 'Hello 9 from the client' from 33</t>
  </si>
  <si>
    <t>DATA recv 'Hello 9 from the client' from 26</t>
  </si>
  <si>
    <t>DATA recv 'Hello 9 from the client' from 32</t>
  </si>
  <si>
    <t>DATA recv 'Hello 9 from the client' from 29</t>
  </si>
  <si>
    <t xml:space="preserve"> 384008 P 0.18 9 1063861 97223620 27181 125406 0 115509 104998 9722757 941 7043 0 5850 (radio 0.15% / 0.08% tx 0.02% / 0.00% listen 0.12% / 0.07%)</t>
  </si>
  <si>
    <t xml:space="preserve"> 384007 P 0.18 9 3789550 94503016 283815 292359 0 156745 474427 9355054 46457 39960 0 17941 (radio 0.14% / 0.87% tx 0.28% / 0.47% listen 0.29% / 0.40%)</t>
  </si>
  <si>
    <t xml:space="preserve"> 384008 P 0.18 9 1171045 97113914 63406 150038 0 114097 104994 9722758 864 6934 0 5850 (radio 0.21% / 0.07% tx 0.06% / 0.00% listen 0.15% / 0.07%)</t>
  </si>
  <si>
    <t xml:space="preserve"> 384007 P 0.18 9 3123889 95176354 205731 251467 0 147205 437079 9392823 46263 43216 0 20990 (radio 0.02% / 0.91% tx 0.20% / 0.47% listen 0.25% / 0.43%)</t>
  </si>
  <si>
    <t xml:space="preserve"> 384008 P 0.18 9 1069614 97217728 29684 121826 0 112460 106880 9720746 1185 7400 0 6069 (radio 0.15% / 0.08% tx 0.03% / 0.01% listen 0.12% / 0.07%)</t>
  </si>
  <si>
    <t xml:space="preserve"> 384007 P 0.18 9 3237921 95060828 268498 272390 0 147007 580789 9248963 135830 73011 0 13686 (radio 0.11% / 2.12% tx 0.27% / 1.38% listen 0.27% / 0.74%)</t>
  </si>
  <si>
    <t xml:space="preserve"> 384007 P 0.18 9 3527245 94760243 152772 259510 0 177996 387559 9440179 9819 30244 0 26321 (radio 0.41% / 0.40% tx 0.15% / 0.09% listen 0.26% / 0.30%)</t>
  </si>
  <si>
    <t xml:space="preserve"> 384008 P 0.18 9 1297075 96993174 27523 129810 0 112925 130490 9697458 3808 7678 0 5827 (radio 0.16% / 0.11% tx 0.02% / 0.03% listen 0.13% / 0.07%)</t>
  </si>
  <si>
    <t xml:space="preserve"> 384007 P 0.18 9 1176447 97122004 132551 176330 0 125327 205510 9624454 48615 37994 0 16850 (radio 0.31% / 0.88% tx 0.13% / 0.49% listen 0.17% / 0.38%)</t>
  </si>
  <si>
    <t xml:space="preserve"> 384008 P 0.18 9 1478920 96816291 37987 137665 0 116338 167363 9662591 1169 7444 0 6065 (radio 0.17% / 0.08% tx 0.03% / 0.01% listen 0.14% / 0.07%)</t>
  </si>
  <si>
    <t xml:space="preserve"> 384007 P 0.18 9 3334387 94949759 49230 199582 0 162260 367721 9459936 13589 21550 0 17144 (radio 0.25% / 0.35% tx 0.05% / 0.13% listen 0.20% / 0.21%)</t>
  </si>
  <si>
    <t xml:space="preserve"> 384008 P 0.18 9 1982241 96313428 26712 144950 0 118853 284017 9545748 269 6752 0 5862 (radio 0.17% / 0.07% tx 0.02% / 0.00% listen 0.14% / 0.06%)</t>
  </si>
  <si>
    <t xml:space="preserve"> 384007 P 0.18 9 3327985 94962098 194275 251828 0 152787 338449 9489415 8188 22841 0 17153 (radio 0.01% / 0.31% tx 0.19% / 0.08% listen 0.25% / 0.23%)</t>
  </si>
  <si>
    <t xml:space="preserve"> 384007 P 0.18 9 3372695 94925160 197915 255072 0 158750 380267 9449517 9499 22256 0 18857 (radio 0.02% / 0.32% tx 0.20% / 0.09% listen 0.25% / 0.22%)</t>
  </si>
  <si>
    <t xml:space="preserve"> 384007 P 0.18 9 3525886 94765268 244505 279697 0 160257 427620 9400099 46456 28367 0 6732 (radio 0.09% / 0.76% tx 0.24% / 0.47% listen 0.28% / 0.28%)</t>
  </si>
  <si>
    <t xml:space="preserve"> 384008 P 0.18 9 1026223 97268275 21407 119645 0 115296 98015 9732070 0 5899 0 5899 (radio 0.14% / 0.06% tx 0.02% / 0.00% listen 0.12% / 0.06%)</t>
  </si>
  <si>
    <t xml:space="preserve"> 384008 P 0.18 9 3658672 94628845 283342 293749 0 159766 437424 9392277 46462 43362 0 20819 (radio 0.15% / 0.91% tx 0.28% / 0.47% listen 0.29% / 0.44%)</t>
  </si>
  <si>
    <t xml:space="preserve"> 384007 P 0.18 9 3633446 94655897 179079 264800 0 167167 497307 9330305 83208 57417 0 20195 (radio 0.01% / 1.43% tx 0.18% / 0.84% listen 0.26% / 0.58%)</t>
  </si>
  <si>
    <t xml:space="preserve"> 384007 P 0.18 9 1293820 97005317 154286 184074 0 122231 306481 9523535 101782 56863 0 14010 (radio 0.34% / 1.61% tx 0.15% / 1.03% listen 0.18% / 0.57%)</t>
  </si>
  <si>
    <t xml:space="preserve"> 384008 P 0.18 9 1115826 97171533 20066 135257 0 127180 165938 9664148 456 22625 0 21173 (radio 0.15% / 0.23% tx 0.02% / 0.00% listen 0.13% / 0.23%)</t>
  </si>
  <si>
    <t xml:space="preserve"> 384008 P 0.18 9 1385919 96908169 56578 155573 0 113601 125683 9704510 734 7184 0 5824 (radio 0.21% / 0.08% tx 0.05% / 0.00% listen 0.15% / 0.07%)</t>
  </si>
  <si>
    <t xml:space="preserve"> 384007 P 0.18 9 3581208 94708921 272649 281004 0 146412 335947 9493787 0 6277 0 6056 (radio 0.12% / 0.06% tx 0.27% / 0.00% listen 0.28% / 0.06%)</t>
  </si>
  <si>
    <t xml:space="preserve"> 384007 P 0.18 9 2169415 96130213 215297 241526 0 139434 367045 9462801 47939 44780 0 21291 (radio 0.02% / 0.94% tx 0.21% / 0.48% listen 0.24% / 0.45%)</t>
  </si>
  <si>
    <t xml:space="preserve"> 384008 P 0.18 9 3071848 95221801 249323 265032 0 152435 392117 9437805 43464 45931 0 25108 (radio 0.08% / 0.90% tx 0.25% / 0.44% listen 0.26% / 0.46%)</t>
  </si>
  <si>
    <t xml:space="preserve"> 384007 P 0.18 9 4204396 94086300 490297 388376 0 152577 435271 9394516 32794 31424 0 18194 (radio 0.02% / 0.65% tx 0.06% / 0.33% listen 0.39% / 0.31%)</t>
  </si>
  <si>
    <t xml:space="preserve"> 384007 P 0.18 9 3646575 94647938 180186 266992 0 172052 433160 9396523 46337 40127 0 18255 (radio 0.01% / 0.87% tx 0.18% / 0.47% listen 0.27% / 0.40%)</t>
  </si>
  <si>
    <t xml:space="preserve"> 384008 P 0.18 9 1057726 97229703 22288 121395 0 115169 102154 9727995 76 6039 0 5899 (radio 0.14% / 0.06% tx 0.02% / 0.00% listen 0.12% / 0.06%)</t>
  </si>
  <si>
    <t>DATA send to 1 'Hello 10'</t>
  </si>
  <si>
    <t>DATA recv 'Hello 10 from the client' from 28</t>
  </si>
  <si>
    <t>DATA recv 'Hello 10 from the client' from 34</t>
  </si>
  <si>
    <t>DATA recv 'Hello 10 from the client' from 27</t>
  </si>
  <si>
    <t>DATA recv 'Hello 10 from the client' from 33</t>
  </si>
  <si>
    <t>DATA recv 'Hello 10 from the client' from 29</t>
  </si>
  <si>
    <t>DATA recv 'Hello 10 from the client' from 26</t>
  </si>
  <si>
    <t>DATA recv 'Hello 10 from the client' from 32</t>
  </si>
  <si>
    <t xml:space="preserve"> 422408 P 0.18 10 1166550 106950999 27489 131542 0 121408 102686 9727379 308 6136 0 5899 (radio 0.14% / 0.06% tx 0.02% / 0.00% listen 0.12% / 0.06%)</t>
  </si>
  <si>
    <t xml:space="preserve"> 422407 P 0.18 10 4289766 103832576 300908 317856 0 167826 500213 9329560 17093 25497 0 11081 (radio 0.17% / 0.43% tx 0.27% / 0.17% listen 0.29% / 0.25%)</t>
  </si>
  <si>
    <t xml:space="preserve"> 422408 P 0.18 10 1273717 106841428 63714 156174 0 119996 102669 9727514 308 6136 0 5899 (radio 0.20% / 0.06% tx 0.05% / 0.00% listen 0.14% / 0.06%)</t>
  </si>
  <si>
    <t xml:space="preserve"> 422407 P 0.18 10 3603758 104526400 221846 278146 0 159646 479866 9350046 16115 26679 0 12441 (radio 0.06% / 0.43% tx 0.20% / 0.16% listen 0.25% / 0.27%)</t>
  </si>
  <si>
    <t xml:space="preserve"> 422408 P 0.18 10 1172297 106945177 29917 127929 0 118359 102680 9727449 233 6103 0 5899 (radio 0.14% / 0.06% tx 0.02% / 0.00% listen 0.11% / 0.06%)</t>
  </si>
  <si>
    <t xml:space="preserve"> 422407 P 0.18 10 3697545 104431006 300952 294933 0 154408 459621 9370178 32454 22543 0 7401 (radio 0.15% / 0.55% tx 0.27% / 0.33% listen 0.27% / 0.22%)</t>
  </si>
  <si>
    <t xml:space="preserve"> 422408 P 0.18 10 1416162 106704086 27523 135892 0 118800 119084 9710912 0 6082 0 5875 (radio 0.15% / 0.06% tx 0.02% / 0.00% listen 0.12% / 0.06%)</t>
  </si>
  <si>
    <t xml:space="preserve"> 422407 P 0.18 10 4043946 104071482 175833 289110 0 190794 516698 9311239 23061 29600 0 12798 (radio 0.03% / 0.53% tx 0.16% / 0.23% listen 0.26% / 0.30%)</t>
  </si>
  <si>
    <t xml:space="preserve"> 422407 P 0.18 10 1613294 106514965 139249 195745 0 137524 436844 9392961 6698 19415 0 12197 (radio 0.30% / 0.26% tx 0.12% / 0.06% listen 0.18% / 0.19%)</t>
  </si>
  <si>
    <t xml:space="preserve"> 422408 P 0.18 10 1646572 106478503 39223 145036 0 122176 167649 9662212 1236 7371 0 5838 (radio 0.17% / 0.08% tx 0.03% / 0.01% listen 0.13% / 0.07%)</t>
  </si>
  <si>
    <t xml:space="preserve"> 422407 P 0.18 10 3768187 104346024 59787 219583 0 176333 433797 9396265 10557 20001 0 14073 (radio 0.25% / 0.31% tx 0.05% / 0.10% listen 0.20% / 0.20%)</t>
  </si>
  <si>
    <t xml:space="preserve"> 422408 P 0.18 10 2273564 105851838 27683 153147 0 125470 291320 9538410 971 8197 0 6617 (radio 0.16% / 0.09% tx 0.02% / 0.00% listen 0.14% / 0.08%)</t>
  </si>
  <si>
    <t xml:space="preserve"> 422407 P 0.18 10 3792244 104327662 205169 275043 0 166731 464256 9365564 10894 23215 0 13944 (radio 0.04% / 0.34% tx 0.18% / 0.11% listen 0.25% / 0.23%)</t>
  </si>
  <si>
    <t xml:space="preserve"> 422407 P 0.18 10 3781328 104344522 210294 266967 0 165072 408630 9419362 12379 11895 0 6322 (radio 0.04% / 0.24% tx 0.19% / 0.12% listen 0.24% / 0.12%)</t>
  </si>
  <si>
    <t xml:space="preserve"> 422407 P 0.18 10 4056410 104064839 267533 313268 0 170624 530521 9299571 23028 33571 0 10367 (radio 0.13% / 0.57% tx 0.24% / 0.23% listen 0.28% / 0.34%)</t>
  </si>
  <si>
    <t xml:space="preserve"> 422408 P 0.18 10 1124448 107000077 21407 125544 0 121195 98222 9731802 0 5899 0 5899 (radio 0.13% / 0.06% tx 0.01% / 0.00% listen 0.11% / 0.06%)</t>
  </si>
  <si>
    <t xml:space="preserve"> 422408 P 0.18 10 4149458 103968161 296047 315178 0 171049 490783 9339316 12705 21429 0 11283 (radio 0.16% / 0.34% tx 0.27% / 0.12% listen 0.29% / 0.21%)</t>
  </si>
  <si>
    <t xml:space="preserve"> 422407 P 0.18 10 4165725 103953355 202679 302156 0 178871 532276 9297458 23600 37356 0 11704 (radio 0.06% / 0.62% tx 0.18% / 0.24% listen 0.27% / 0.38%)</t>
  </si>
  <si>
    <t xml:space="preserve"> 422407 P 0.18 10 1493407 106635764 162585 194358 0 129785 199584 9630447 8299 10284 0 7554 (radio 0.33% / 0.18% tx 0.15% / 0.08% listen 0.17% / 0.10%)</t>
  </si>
  <si>
    <t xml:space="preserve"> 422408 P 0.18 10 1471052 106644077 26589 155678 0 141225 355223 9472544 6523 20421 0 14045 (radio 0.16% / 0.27% tx 0.02% / 0.06% listen 0.14% / 0.20%)</t>
  </si>
  <si>
    <t xml:space="preserve"> 422408 P 0.18 10 1511994 106612106 56895 162528 0 119815 126072 9703937 317 6955 0 6214 (radio 0.20% / 0.07% tx 0.05% / 0.00% listen 0.15% / 0.07%)</t>
  </si>
  <si>
    <t xml:space="preserve"> 422407 P 0.18 10 3913854 104206278 272649 286933 0 152341 332643 9497357 0 5929 0 5929 (radio 0.12% / 0.06% tx 0.25% / 0.00% listen 0.26% / 0.06%)</t>
  </si>
  <si>
    <t xml:space="preserve"> 422407 P 0.18 10 2594284 105535227 223336 264680 0 153128 424866 9405014 8039 23154 0 13694 (radio 0.05% / 0.31% tx 0.20% / 0.08% listen 0.24% / 0.23%)</t>
  </si>
  <si>
    <t xml:space="preserve"> 422408 P 0.18 10 3558118 104565217 263274 295074 0 166917 486267 9343416 13951 30042 0 14482 (radio 0.11% / 0.44% tx 0.24% / 0.14% listen 0.27% / 0.30%)</t>
  </si>
  <si>
    <t xml:space="preserve"> 422407 P 0.18 10 4693316 103425090 505377 412693 0 164508 488917 9338790 15080 24317 0 11931 (radio 0.05% / 0.40% tx 0.07% / 0.15% listen 0.38% / 0.24%)</t>
  </si>
  <si>
    <t xml:space="preserve"> 422407 P 0.18 10 4136501 103987785 191234 294128 0 187373 489923 9339847 11048 27136 0 15321 (radio 0.05% / 0.38% tx 0.17% / 0.11% listen 0.27% / 0.27%)</t>
  </si>
  <si>
    <t xml:space="preserve"> 422408 P 0.18 10 1162254 106952937 22505 128098 0 121208 104525 9723234 217 6703 0 6039 (radio 0.13% / 0.07% tx 0.02% / 0.00% listen 0.11% / 0.06%)</t>
  </si>
  <si>
    <t>DATA send to 1 'Hello 11'</t>
  </si>
  <si>
    <t>DATA recv 'Hello 11 from the client' from 34</t>
  </si>
  <si>
    <t>DATA recv 'Hello 11 from the client' from 8</t>
  </si>
  <si>
    <t>DATA recv 'Hello 11 from the client' from 11</t>
  </si>
  <si>
    <t>DATA recv 'Hello 11 from the client' from 2</t>
  </si>
  <si>
    <t>DATA recv 'Hello 11 from the client' from 4</t>
  </si>
  <si>
    <t>DATA recv 'Hello 11 from the client' from 28</t>
  </si>
  <si>
    <t>DATA recv 'Hello 11 from the client' from 6</t>
  </si>
  <si>
    <t>DATA recv 'Hello 11 from the client' from 27</t>
  </si>
  <si>
    <t>DATA recv 'Hello 11 from the client' from 33</t>
  </si>
  <si>
    <t>DATA recv 'Hello 11 from the client' from 7</t>
  </si>
  <si>
    <t>DATA recv 'Hello 11 from the client' from 14</t>
  </si>
  <si>
    <t>DATA recv 'Hello 11 from the client' from 15</t>
  </si>
  <si>
    <t>DATA recv 'Hello 11 from the client' from 10</t>
  </si>
  <si>
    <t>DATA recv 'Hello 11 from the client' from 12</t>
  </si>
  <si>
    <t>DATA recv 'Hello 11 from the client' from 29</t>
  </si>
  <si>
    <t>DATA recv 'Hello 11 from the client' from 26</t>
  </si>
  <si>
    <t>DATA recv 'Hello 11 from the client' from 5</t>
  </si>
  <si>
    <t>DATA recv 'Hello 11 from the client' from 16</t>
  </si>
  <si>
    <t>DATA recv 'Hello 11 from the client' from 17</t>
  </si>
  <si>
    <t>DATA recv 'Hello 11 from the client' from 13</t>
  </si>
  <si>
    <t>DATA recv 'Hello 11 from the client' from 32</t>
  </si>
  <si>
    <t>DATA recv 'Hello 11 from the client' from 1</t>
  </si>
  <si>
    <t>DATA recv 'Hello 11 from the client' from 3</t>
  </si>
  <si>
    <t xml:space="preserve"> 460808 P 0.18 11 1272006 116673306 28282 138508 0 127460 105453 9722307 793 6966 0 6052 (radio 0.14% / 0.07% tx 0.02% / 0.00% listen 0.11% / 0.07%)</t>
  </si>
  <si>
    <t xml:space="preserve"> 460807 P 0.18 11 4732237 113220105 300985 323925 0 173755 442468 9387529 77 6069 0 5929 (radio 0.16% / 0.06% tx 0.25% / 0.00% listen 0.27% / 0.06%)</t>
  </si>
  <si>
    <t xml:space="preserve"> 460808 P 0.18 11 1379387 116563384 64584 163101 0 125846 105667 9721956 870 6927 0 5850 (radio 0.19% / 0.07% tx 0.05% / 0.00% listen 0.13% / 0.07%)</t>
  </si>
  <si>
    <t xml:space="preserve"> 460807 P 0.18 11 4030324 113929756 221924 284186 0 165545 426563 9403356 78 6040 0 5899 (radio 0.06% / 0.06% tx 0.18% / 0.00% listen 0.24% / 0.06%)</t>
  </si>
  <si>
    <t xml:space="preserve"> 460808 P 0.18 11 1291811 116653298 35621 138007 0 124234 119511 9708121 5704 10078 0 5875 (radio 0.14% / 0.16% tx 0.03% / 0.05% listen 0.11% / 0.10%)</t>
  </si>
  <si>
    <t xml:space="preserve"> 460807 P 0.18 11 4096007 113860242 301029 301004 0 160337 398459 9429236 77 6071 0 5929 (radio 0.14% / 0.06% tx 0.25% / 0.00% listen 0.25% / 0.06%)</t>
  </si>
  <si>
    <t xml:space="preserve"> 460807 P 0.18 11 4490500 113452745 175910 295158 0 196698 446551 9381263 77 6048 0 5904 (radio 0.03% / 0.06% tx 0.14% / 0.00% listen 0.25% / 0.06%)</t>
  </si>
  <si>
    <t xml:space="preserve"> 460808 P 0.18 11 1601862 116346038 35910 145812 0 124630 185697 9641952 8387 9920 0 5830 (radio 0.15% / 0.18% tx 0.03% / 0.08% listen 0.12% / 0.10%)</t>
  </si>
  <si>
    <t xml:space="preserve"> 460807 P 0.18 11 2038764 115919051 139326 201815 0 143453 425467 9404086 77 6070 0 5929 (radio 0.28% / 0.06% tx 0.11% / 0.00% listen 0.17% / 0.06%)</t>
  </si>
  <si>
    <t xml:space="preserve"> 460808 P 0.18 11 1814318 116140744 40384 152298 0 128002 167743 9662241 1161 7262 0 5826 (radio 0.16% / 0.08% tx 0.03% / 0.01% listen 0.12% / 0.07%)</t>
  </si>
  <si>
    <t xml:space="preserve"> 460807 P 0.18 11 4177732 113766312 60018 225986 0 182345 409542 9420288 231 6403 0 6012 (radio 0.24% / 0.06% tx 0.05% / 0.00% listen 0.19% / 0.06%)</t>
  </si>
  <si>
    <t xml:space="preserve"> 460808 P 0.18 11 2557039 115397972 27954 159815 0 131319 283472 9546134 271 6668 0 5849 (radio 0.15% / 0.07% tx 0.02% / 0.00% listen 0.13% / 0.06%)</t>
  </si>
  <si>
    <t xml:space="preserve"> 460807 P 0.18 11 4228118 113721552 205246 281112 0 172660 435871 9393890 77 6069 0 5929 (radio 0.04% / 0.06% tx 0.17% / 0.00% listen 0.23% / 0.06%)</t>
  </si>
  <si>
    <t xml:space="preserve"> 460807 P 0.18 11 4158633 113794950 210372 273008 0 170971 377302 9450428 78 6041 0 5899 (radio 0.04% / 0.06% tx 0.17% / 0.00% listen 0.23% / 0.06%)</t>
  </si>
  <si>
    <t xml:space="preserve"> 460807 P 0.18 11 4503592 113447752 267610 319307 0 176523 447179 9382913 77 6039 0 5899 (radio 0.13% / 0.06% tx 0.22% / 0.00% listen 0.27% / 0.06%)</t>
  </si>
  <si>
    <t xml:space="preserve"> 460808 P 0.18 11 1222908 116731715 21407 131443 0 127094 98457 9731638 0 5899 0 5899 (radio 0.12% / 0.06% tx 0.01% / 0.00% listen 0.11% / 0.06%)</t>
  </si>
  <si>
    <t xml:space="preserve"> 460808 P 0.18 11 4595964 113351761 296124 321278 0 177009 446503 9383600 77 6100 0 5960 (radio 0.15% / 0.06% tx 0.25% / 0.00% listen 0.27% / 0.06%)</t>
  </si>
  <si>
    <t xml:space="preserve"> 460807 P 0.18 11 4614350 113332741 202756 308194 0 184770 448622 9379386 77 6038 0 5899 (radio 0.06% / 0.06% tx 0.17% / 0.00% listen 0.26% / 0.06%)</t>
  </si>
  <si>
    <t xml:space="preserve"> 460807 P 0.18 11 1677206 116282093 162662 200399 0 135684 183796 9646329 77 6041 0 5899 (radio 0.30% / 0.06% tx 0.13% / 0.00% listen 0.16% / 0.06%)</t>
  </si>
  <si>
    <t xml:space="preserve"> 460808 P 0.18 11 1805109 116137775 26763 162016 0 147099 334054 9493698 174 6338 0 5874 (radio 0.16% / 0.06% tx 0.02% / 0.00% listen 0.13% / 0.06%)</t>
  </si>
  <si>
    <t xml:space="preserve"> 460808 P 0.18 11 1638423 116315871 57629 169798 0 126063 126426 9703765 734 7270 0 6248 (radio 0.19% / 0.08% tx 0.04% / 0.00% listen 0.14% / 0.07%)</t>
  </si>
  <si>
    <t xml:space="preserve"> 460807 P 0.18 11 4246606 113703450 272649 292862 0 158270 332749 9497172 0 5929 0 5929 (radio 0.11% / 0.06% tx 0.23% / 0.00% listen 0.24% / 0.06%)</t>
  </si>
  <si>
    <t xml:space="preserve"> 460807 P 0.18 11 2984809 114974583 223413 270749 0 159057 390522 9439356 77 6069 0 5929 (radio 0.05% / 0.06% tx 0.18% / 0.00% listen 0.22% / 0.06%)</t>
  </si>
  <si>
    <t xml:space="preserve"> 460808 P 0.18 11 3990048 113962858 263351 301200 0 172904 431927 9397641 77 6126 0 5987 (radio 0.11% / 0.06% tx 0.22% / 0.00% listen 0.25% / 0.06%)</t>
  </si>
  <si>
    <t xml:space="preserve"> 460807 P 0.18 11 5122419 112823848 505454 418910 0 170584 429100 9398758 77 6217 0 6076 (radio 0.05% / 0.06% tx 0.06% / 0.00% listen 0.35% / 0.06%)</t>
  </si>
  <si>
    <t xml:space="preserve"> 460807 P 0.18 11 4582296 113371898 191311 300173 0 193278 445792 9384113 77 6045 0 5905 (radio 0.05% / 0.06% tx 0.16% / 0.00% listen 0.25% / 0.06%)</t>
  </si>
  <si>
    <t xml:space="preserve"> 460808 P 0.18 11 1264403 116680723 22583 134137 0 127107 102146 9727786 78 6039 0 5899 (radio 0.13% / 0.06% tx 0.01% / 0.00% listen 0.11% / 0.06%)</t>
  </si>
  <si>
    <t>DATA send to 1 'Hello 12'</t>
  </si>
  <si>
    <t>DATA recv 'Hello 12 from the client' from 8</t>
  </si>
  <si>
    <t>DATA recv 'Hello 12 from the client' from 2</t>
  </si>
  <si>
    <t>DATA recv 'Hello 12 from the client' from 6</t>
  </si>
  <si>
    <t>DATA recv 'Hello 12 from the client' from 11</t>
  </si>
  <si>
    <t>DATA recv 'Hello 12 from the client' from 28</t>
  </si>
  <si>
    <t>DATA recv 'Hello 12 from the client' from 34</t>
  </si>
  <si>
    <t>DATA recv 'Hello 12 from the client' from 4</t>
  </si>
  <si>
    <t>DATA recv 'Hello 12 from the client' from 7</t>
  </si>
  <si>
    <t>DATA recv 'Hello 12 from the client' from 14</t>
  </si>
  <si>
    <t>DATA recv 'Hello 12 from the client' from 15</t>
  </si>
  <si>
    <t>DATA recv 'Hello 12 from the client' from 16</t>
  </si>
  <si>
    <t>DATA recv 'Hello 12 from the client' from 1</t>
  </si>
  <si>
    <t>DATA recv 'Hello 12 from the client' from 29</t>
  </si>
  <si>
    <t>DATA recv 'Hello 12 from the client' from 27</t>
  </si>
  <si>
    <t>DATA recv 'Hello 12 from the client' from 12</t>
  </si>
  <si>
    <t>DATA recv 'Hello 12 from the client' from 33</t>
  </si>
  <si>
    <t>DATA recv 'Hello 12 from the client' from 26</t>
  </si>
  <si>
    <t>DATA recv 'Hello 12 from the client' from 5</t>
  </si>
  <si>
    <t>DATA recv 'Hello 12 from the client' from 13</t>
  </si>
  <si>
    <t>DATA recv 'Hello 12 from the client' from 10</t>
  </si>
  <si>
    <t>DATA recv 'Hello 12 from the client' from 3</t>
  </si>
  <si>
    <t>DATA recv 'Hello 12 from the client' from 32</t>
  </si>
  <si>
    <t>DATA recv 'Hello 12 from the client' from 17</t>
  </si>
  <si>
    <t xml:space="preserve"> 499208 P 0.18 12 1375198 126400319 28590 144641 0 133359 103189 9727013 308 6133 0 5899 (radio 0.13% / 0.06% tx 0.02% / 0.00% listen 0.11% / 0.06%)</t>
  </si>
  <si>
    <t xml:space="preserve"> 499207 P 0.18 12 5170980 122611558 301062 330069 0 179761 438740 9391453 77 6144 0 6006 (radio 0.15% / 0.06% tx 0.23% / 0.00% listen 0.25% / 0.06%)</t>
  </si>
  <si>
    <t xml:space="preserve"> 499208 P 0.18 12 1482273 126290490 64893 169389 0 131902 102883 9727106 309 6288 0 6056 (radio 0.18% / 0.06% tx 0.05% / 0.00% listen 0.13% / 0.06%)</t>
  </si>
  <si>
    <t xml:space="preserve"> 499207 P 0.18 12 4452667 123337139 222001 290229 0 171445 422340 9407383 77 6043 0 5900 (radio 0.06% / 0.06% tx 0.17% / 0.00% listen 0.22% / 0.06%)</t>
  </si>
  <si>
    <t xml:space="preserve"> 499208 P 0.18 12 1399175 126376135 35929 149900 0 130798 107361 9722837 308 11893 0 6564 (radio 0.14% / 0.12% tx 0.02% / 0.00% listen 0.11% / 0.12%)</t>
  </si>
  <si>
    <t xml:space="preserve"> 499207 P 0.18 12 4491227 123292896 301106 307189 0 166381 395217 9432654 77 6185 0 6044 (radio 0.13% / 0.06% tx 0.23% / 0.00% listen 0.24% / 0.06%)</t>
  </si>
  <si>
    <t xml:space="preserve"> 499207 P 0.18 12 4930262 122840723 175987 301215 0 202614 439759 9387978 77 6057 0 5916 (radio 0.03% / 0.06% tx 0.13% / 0.00% listen 0.23% / 0.06%)</t>
  </si>
  <si>
    <t xml:space="preserve"> 499208 P 0.18 12 1759603 126016084 45052 158713 0 130517 157738 9670046 9142 12901 0 5887 (radio 0.15% / 0.22% tx 0.03% / 0.09% listen 0.12% / 0.13%)</t>
  </si>
  <si>
    <t xml:space="preserve"> 499207 P 0.18 12 2440845 125346937 139403 207944 0 149441 402078 9427886 77 6129 0 5988 (radio 0.27% / 0.06% tx 0.10% / 0.00% listen 0.16% / 0.06%)</t>
  </si>
  <si>
    <t xml:space="preserve"> 499208 P 0.18 12 1982208 125803028 41544 159611 0 133828 167887 9662284 1160 7313 0 5826 (radio 0.15% / 0.08% tx 0.03% / 0.01% listen 0.12% / 0.07%)</t>
  </si>
  <si>
    <t xml:space="preserve"> 499207 P 0.18 12 4580926 123193229 60328 232510 0 188637 403191 9426917 310 6524 0 6292 (radio 0.22% / 0.06% tx 0.04% / 0.00% listen 0.18% / 0.06%)</t>
  </si>
  <si>
    <t xml:space="preserve"> 499208 P 0.18 12 2849531 124935248 28925 167986 0 137260 292489 9537276 971 8171 0 5941 (radio 0.15% / 0.09% tx 0.02% / 0.00% listen 0.13% / 0.08%)</t>
  </si>
  <si>
    <t xml:space="preserve"> 499207 P 0.18 12 4651571 123127805 205323 287240 0 178647 423450 9406253 77 6128 0 5987 (radio 0.04% / 0.06% tx 0.16% / 0.00% listen 0.22% / 0.06%)</t>
  </si>
  <si>
    <t xml:space="preserve"> 499207 P 0.18 12 4535354 123248118 210450 279025 0 176846 376718 9453168 78 6017 0 5875 (radio 0.04% / 0.06% tx 0.16% / 0.00% listen 0.21% / 0.06%)</t>
  </si>
  <si>
    <t xml:space="preserve"> 499207 P 0.18 12 4941934 122839272 267688 325346 0 182422 438339 9391520 78 6039 0 5899 (radio 0.12% / 0.06% tx 0.20% / 0.00% listen 0.25% / 0.06%)</t>
  </si>
  <si>
    <t xml:space="preserve"> 499208 P 0.18 12 1321781 126463021 21407 137342 0 132993 98870 9731306 0 5899 0 5899 (radio 0.12% / 0.06% tx 0.01% / 0.00% listen 0.10% / 0.06%)</t>
  </si>
  <si>
    <t xml:space="preserve"> 499208 P 0.18 12 5035043 122742850 296201 327357 0 182949 439076 9391089 77 6079 0 5940 (radio 0.15% / 0.06% tx 0.23% / 0.00% listen 0.25% / 0.06%)</t>
  </si>
  <si>
    <t xml:space="preserve"> 499207 P 0.18 12 5055037 122719773 202833 314248 0 190683 440684 9387032 77 6054 0 5913 (radio 0.06% / 0.06% tx 0.15% / 0.00% listen 0.24% / 0.06%)</t>
  </si>
  <si>
    <t xml:space="preserve"> 499207 P 0.18 12 1857918 125931575 162739 206516 0 141660 180709 9649482 77 6117 0 5976 (radio 0.28% / 0.06% tx 0.12% / 0.00% listen 0.16% / 0.06%)</t>
  </si>
  <si>
    <t xml:space="preserve"> 499208 P 0.18 12 2131281 125641624 27077 169298 0 153089 326169 9503849 314 7282 0 5990 (radio 0.15% / 0.07% tx 0.02% / 0.00% listen 0.13% / 0.07%)</t>
  </si>
  <si>
    <t xml:space="preserve"> 499208 P 0.18 12 1764215 126020214 57944 176806 0 131888 125789 9704343 315 7008 0 5825 (radio 0.18% / 0.07% tx 0.04% / 0.00% listen 0.13% / 0.07%)</t>
  </si>
  <si>
    <t xml:space="preserve"> 499207 P 0.18 12 4579529 123200582 272649 298851 0 164259 332920 9497132 0 5989 0 5989 (radio 0.11% / 0.06% tx 0.21% / 0.00% listen 0.23% / 0.06%)</t>
  </si>
  <si>
    <t xml:space="preserve"> 499207 P 0.18 12 3368691 124420449 223490 276819 0 164986 383879 9445866 77 6070 0 5929 (radio 0.05% / 0.06% tx 0.17% / 0.00% listen 0.21% / 0.06%)</t>
  </si>
  <si>
    <t xml:space="preserve"> 499208 P 0.18 12 4412375 123370232 263428 307253 0 178816 422324 9407374 77 6053 0 5912 (radio 0.11% / 0.06% tx 0.20% / 0.00% listen 0.24% / 0.06%)</t>
  </si>
  <si>
    <t xml:space="preserve"> 499207 P 0.18 12 5544413 122229627 505531 425514 0 177046 421991 9405779 77 6604 0 6462 (radio 0.05% / 0.06% tx 0.05% / 0.00% listen 0.33% / 0.06%)</t>
  </si>
  <si>
    <t xml:space="preserve"> 499207 P 0.18 12 5021250 122763096 191388 306356 0 199322 438951 9391198 77 6183 0 6044 (radio 0.05% / 0.06% tx 0.14% / 0.00% listen 0.23% / 0.06%)</t>
  </si>
  <si>
    <t xml:space="preserve"> 499208 P 0.18 12 1369156 126403730 22801 140769 0 132958 104750 9723007 218 6632 0 5851 (radio 0.12% / 0.06% tx 0.01% / 0.00% listen 0.11% / 0.06%)</t>
  </si>
  <si>
    <t>DATA send to 1 'Hello 13'</t>
  </si>
  <si>
    <t>DATA recv 'Hello 13 from the client' from 8</t>
  </si>
  <si>
    <t>DATA recv 'Hello 13 from the client' from 34</t>
  </si>
  <si>
    <t>DATA recv 'Hello 13 from the client' from 6</t>
  </si>
  <si>
    <t>DATA recv 'Hello 13 from the client' from 2</t>
  </si>
  <si>
    <t>DATA recv 'Hello 13 from the client' from 27</t>
  </si>
  <si>
    <t>DATA recv 'Hello 13 from the client' from 28</t>
  </si>
  <si>
    <t>DATA recv 'Hello 13 from the client' from 11</t>
  </si>
  <si>
    <t>DATA recv 'Hello 13 from the client' from 4</t>
  </si>
  <si>
    <t>DATA recv 'Hello 13 from the client' from 7</t>
  </si>
  <si>
    <t>DATA recv 'Hello 13 from the client' from 15</t>
  </si>
  <si>
    <t>DATA recv 'Hello 13 from the client' from 33</t>
  </si>
  <si>
    <t>DATA recv 'Hello 13 from the client' from 10</t>
  </si>
  <si>
    <t>DATA recv 'Hello 13 from the client' from 14</t>
  </si>
  <si>
    <t>DATA recv 'Hello 13 from the client' from 1</t>
  </si>
  <si>
    <t>DATA recv 'Hello 13 from the client' from 29</t>
  </si>
  <si>
    <t>DATA recv 'Hello 13 from the client' from 26</t>
  </si>
  <si>
    <t>DATA recv 'Hello 13 from the client' from 17</t>
  </si>
  <si>
    <t>DATA recv 'Hello 13 from the client' from 13</t>
  </si>
  <si>
    <t>DATA recv 'Hello 13 from the client' from 3</t>
  </si>
  <si>
    <t>DATA recv 'Hello 13 from the client' from 5</t>
  </si>
  <si>
    <t>DATA recv 'Hello 13 from the client' from 32</t>
  </si>
  <si>
    <t>DATA recv 'Hello 13 from the client' from 16</t>
  </si>
  <si>
    <t>DATA recv 'Hello 13 from the client' from 12</t>
  </si>
  <si>
    <t>DATA recv 'Hello 13 from the client' from 9</t>
  </si>
  <si>
    <t xml:space="preserve"> 537608 P 0.18 13 1480923 136122228 29459 151625 0 139412 105722 9721909 869 6984 0 6053 (radio 0.13% / 0.07% tx 0.02% / 0.00% listen 0.11% / 0.07%)</t>
  </si>
  <si>
    <t xml:space="preserve"> 537607 P 0.18 13 5641703 131970677 301279 341011 0 187672 470720 9359119 217 10942 0 7911 (radio 0.15% / 0.11% tx 0.21% / 0.00% listen 0.24% / 0.11%)</t>
  </si>
  <si>
    <t xml:space="preserve"> 537608 P 0.18 13 1588326 136012156 65761 176318 0 137752 106050 9721666 868 6929 0 5850 (radio 0.17% / 0.07% tx 0.04% / 0.00% listen 0.12% / 0.07%)</t>
  </si>
  <si>
    <t xml:space="preserve"> 537607 P 0.18 13 4924590 132695033 222219 300731 0 179495 471920 9357894 218 10502 0 8050 (radio 0.06% / 0.10% tx 0.16% / 0.00% listen 0.21% / 0.10%)</t>
  </si>
  <si>
    <t xml:space="preserve"> 537608 P 0.18 13 1508185 136094747 36798 160740 0 137113 109007 9718612 869 10840 0 6315 (radio 0.14% / 0.11% tx 0.02% / 0.00% listen 0.11% / 0.11%)</t>
  </si>
  <si>
    <t xml:space="preserve"> 537607 P 0.18 13 4897663 132715135 301323 316974 0 173126 406433 9422239 217 9785 0 6745 (radio 0.13% / 0.10% tx 0.21% / 0.00% listen 0.23% / 0.09%)</t>
  </si>
  <si>
    <t xml:space="preserve"> 537607 P 0.18 13 5399040 132199741 176204 311240 0 209626 468775 9359018 217 10025 0 7012 (radio 0.04% / 0.10% tx 0.12% / 0.00% listen 0.22% / 0.10%)</t>
  </si>
  <si>
    <t xml:space="preserve"> 537608 P 0.18 13 1949966 135653397 51383 170053 0 136601 190360 9637313 6331 11340 0 6084 (radio 0.16% / 0.17% tx 0.03% / 0.06% listen 0.12% / 0.11%)</t>
  </si>
  <si>
    <t xml:space="preserve"> 537607 P 0.18 13 2892686 134723016 139620 217788 0 156956 451838 9376079 217 9844 0 7515 (radio 0.25% / 0.10% tx 0.10% / 0.00% listen 0.15% / 0.10%)</t>
  </si>
  <si>
    <t xml:space="preserve"> 537608 P 0.18 13 2150652 135464547 42781 167005 0 139654 168441 9661519 1237 7394 0 5826 (radio 0.15% / 0.08% tx 0.03% / 0.01% listen 0.12% / 0.07%)</t>
  </si>
  <si>
    <t xml:space="preserve"> 537607 P 0.18 13 5013439 132590737 61198 242528 0 196197 432510 9397508 870 10018 0 7560 (radio 0.22% / 0.11% tx 0.04% / 0.00% listen 0.17% / 0.10%)</t>
  </si>
  <si>
    <t xml:space="preserve"> 537608 P 0.18 13 3133971 134480513 29197 174674 0 143122 284437 9545265 272 6688 0 5862 (radio 0.14% / 0.07% tx 0.02% / 0.00% listen 0.12% / 0.06%)</t>
  </si>
  <si>
    <t xml:space="preserve"> 537607 P 0.18 13 5101013 132505771 205540 296810 0 185910 449439 9377966 217 9570 0 7263 (radio 0.05% / 0.09% tx 0.14% / 0.00% listen 0.21% / 0.09%)</t>
  </si>
  <si>
    <t xml:space="preserve"> 537607 P 0.18 13 4926355 132687179 213663 289095 0 184656 390998 9439061 3213 10070 0 7810 (radio 0.05% / 0.13% tx 0.15% / 0.03% listen 0.21% / 0.10%)</t>
  </si>
  <si>
    <t xml:space="preserve"> 537607 P 0.18 13 5414649 132196644 267975 336137 0 190253 472712 9357372 287 10791 0 7831 (radio 0.12% / 0.11% tx 0.19% / 0.00% listen 0.24% / 0.10%)</t>
  </si>
  <si>
    <t xml:space="preserve"> 537608 P 0.18 13 1420677 136194216 21407 143241 0 138892 98893 9731195 0 5899 0 5899 (radio 0.11% / 0.06% tx 0.01% / 0.00% listen 0.10% / 0.06%)</t>
  </si>
  <si>
    <t xml:space="preserve"> 537608 P 0.18 13 5508307 132099442 296419 337961 0 190992 473261 9356592 218 10604 0 8043 (radio 0.14% / 0.11% tx 0.21% / 0.00% listen 0.24% / 0.10%)</t>
  </si>
  <si>
    <t xml:space="preserve"> 537607 P 0.18 13 5525079 132077312 203120 325404 0 199005 470039 9357539 287 11156 0 8322 (radio 0.07% / 0.11% tx 0.14% / 0.00% listen 0.23% / 0.11%)</t>
  </si>
  <si>
    <t xml:space="preserve"> 537607 P 0.18 13 2075537 135544030 168087 218227 0 149709 217616 9612455 5348 11711 0 8049 (radio 0.28% / 0.17% tx 0.12% / 0.05% listen 0.15% / 0.11%)</t>
  </si>
  <si>
    <t xml:space="preserve"> 537608 P 0.18 13 2526714 135076159 29684 180750 0 160223 395430 9434535 2607 11452 0 7134 (radio 0.15% / 0.14% tx 0.02% / 0.02% listen 0.13% / 0.11%)</t>
  </si>
  <si>
    <t xml:space="preserve"> 537608 P 0.18 13 1891035 135722957 58678 184061 0 137752 126817 9702743 734 7255 0 5864 (radio 0.17% / 0.08% tx 0.04% / 0.00% listen 0.13% / 0.07%)</t>
  </si>
  <si>
    <t xml:space="preserve"> 537607 P 0.18 13 4939837 132667845 284182 308871 0 171661 360305 9467263 11533 10020 0 7402 (radio 0.11% / 0.21% tx 0.20% / 0.11% listen 0.22% / 0.10%)</t>
  </si>
  <si>
    <t xml:space="preserve"> 537607 P 0.18 13 3823779 133794367 223708 287740 0 173783 455085 9373918 218 10921 0 8797 (radio 0.05% / 0.11% tx 0.16% / 0.00% listen 0.20% / 0.11%)</t>
  </si>
  <si>
    <t xml:space="preserve"> 537608 P 0.18 13 4884515 132727815 263715 317788 0 186760 472137 9357583 287 10535 0 7944 (radio 0.11% / 0.11% tx 0.19% / 0.00% listen 0.23% / 0.10%)</t>
  </si>
  <si>
    <t xml:space="preserve"> 537607 P 0.18 13 5996757 131607278 505819 436337 0 184753 452341 9377651 288 10823 0 7707 (radio 0.06% / 0.11% tx 0.05% / 0.00% listen 0.00% / 0.11%)</t>
  </si>
  <si>
    <t xml:space="preserve"> 537607 P 0.18 13 5497877 132116326 194669 316028 0 206653 476624 9353230 3281 9672 0 7331 (radio 0.05% / 0.13% tx 0.14% / 0.03% listen 0.22% / 0.09%)</t>
  </si>
  <si>
    <t xml:space="preserve"> 537608 P 0.18 13 1472416 136130619 22879 146808 0 138857 103257 9726889 78 6039 0 5899 (radio 0.12% / 0.06% tx 0.01% / 0.00% listen 0.10% / 0.06%)</t>
  </si>
  <si>
    <t>DATA send to 1 'Hello 14'</t>
  </si>
  <si>
    <t>DATA recv 'Hello 14 from the client' from 8</t>
  </si>
  <si>
    <t>DATA recv 'Hello 14 from the client' from 34</t>
  </si>
  <si>
    <t>DATA recv 'Hello 14 from the client' from 28</t>
  </si>
  <si>
    <t>DATA recv 'Hello 14 from the client' from 11</t>
  </si>
  <si>
    <t>DATA recv 'Hello 14 from the client' from 6</t>
  </si>
  <si>
    <t>DATA recv 'Hello 14 from the client' from 4</t>
  </si>
  <si>
    <t>DATA recv 'Hello 14 from the client' from 2</t>
  </si>
  <si>
    <t>DATA recv 'Hello 14 from the client' from 14</t>
  </si>
  <si>
    <t>DATA recv 'Hello 14 from the client' from 15</t>
  </si>
  <si>
    <t>DATA recv 'Hello 14 from the client' from 1</t>
  </si>
  <si>
    <t>DATA recv 'Hello 14 from the client' from 27</t>
  </si>
  <si>
    <t>DATA recv 'Hello 14 from the client' from 33</t>
  </si>
  <si>
    <t>DATA recv 'Hello 14 from the client' from 16</t>
  </si>
  <si>
    <t>DATA recv 'Hello 14 from the client' from 10</t>
  </si>
  <si>
    <t>DATA recv 'Hello 14 from the client' from 7</t>
  </si>
  <si>
    <t>DATA recv 'Hello 14 from the client' from 29</t>
  </si>
  <si>
    <t>DATA recv 'Hello 14 from the client' from 26</t>
  </si>
  <si>
    <t>DATA recv 'Hello 14 from the client' from 5</t>
  </si>
  <si>
    <t>DATA recv 'Hello 14 from the client' from 17</t>
  </si>
  <si>
    <t>DATA recv 'Hello 14 from the client' from 13</t>
  </si>
  <si>
    <t>DATA recv 'Hello 14 from the client' from 3</t>
  </si>
  <si>
    <t>DATA recv 'Hello 14 from the client' from 32</t>
  </si>
  <si>
    <t xml:space="preserve"> 576008 P 0.18 14 1584165 145849038 29767 157758 0 145311 103239 9726810 308 6133 0 5899 (radio 0.12% / 0.06% tx 0.02% / 0.00% listen 0.10% / 0.06%)</t>
  </si>
  <si>
    <t xml:space="preserve"> 576007 P 0.18 14 6104533 141335630 301356 347248 0 193769 462827 9364953 77 6237 0 6097 (radio 0.14% / 0.06% tx 0.20% / 0.00% listen 0.23% / 0.06%)</t>
  </si>
  <si>
    <t xml:space="preserve"> 576008 P 0.18 14 1692075 145738634 66069 182451 0 143651 103746 9726478 308 6133 0 5899 (radio 0.16% / 0.06% tx 0.04% / 0.00% listen 0.12% / 0.06%)</t>
  </si>
  <si>
    <t xml:space="preserve"> 576007 P 0.18 14 5388563 142058888 222296 306865 0 185488 463970 9363855 77 6134 0 5993 (radio 0.06% / 0.06% tx 0.15% / 0.00% listen 0.20% / 0.06%)</t>
  </si>
  <si>
    <t xml:space="preserve"> 576008 P 0.18 14 1615582 145817479 37029 172429 0 143247 107394 9722732 231 11689 0 6134 (radio 0.14% / 0.12% tx 0.02% / 0.00% listen 0.11% / 0.11%)</t>
  </si>
  <si>
    <t xml:space="preserve"> 576007 P 0.18 14 5296514 142146164 301400 323044 0 179055 398848 9431029 77 6070 0 5929 (radio 0.13% / 0.06% tx 0.20% / 0.00% listen 0.21% / 0.06%)</t>
  </si>
  <si>
    <t xml:space="preserve"> 576007 P 0.18 14 5861827 141566843 176282 317309 0 215555 462784 9367102 78 6069 0 5929 (radio 0.04% / 0.06% tx 0.11% / 0.00% listen 0.21% / 0.06%)</t>
  </si>
  <si>
    <t xml:space="preserve"> 576008 P 0.18 14 2107781 145323413 60510 182905 0 142475 157812 9670016 9127 12852 0 5874 (radio 0.16% / 0.22% tx 0.04% / 0.09% listen 0.12% / 0.13%)</t>
  </si>
  <si>
    <t xml:space="preserve"> 576007 P 0.18 14 3337846 144107760 139698 224044 0 163072 445157 9384744 78 6256 0 6116 (radio 0.24% / 0.06% tx 0.09% / 0.00% listen 0.15% / 0.06%)</t>
  </si>
  <si>
    <t xml:space="preserve"> 576008 P 0.18 14 2318738 145126465 43943 174370 0 145493 168083 9661918 1162 7365 0 5839 (radio 0.14% / 0.08% tx 0.02% / 0.01% listen 0.11% / 0.07%)</t>
  </si>
  <si>
    <t xml:space="preserve"> 576007 P 0.18 14 5436936 141995010 61506 249016 0 202454 423494 9404273 308 6488 0 6257 (radio 0.21% / 0.06% tx 0.04% / 0.00% listen 0.16% / 0.06%)</t>
  </si>
  <si>
    <t xml:space="preserve"> 576008 P 0.18 14 3425935 144018233 30236 182912 0 149095 291961 9537720 1039 8238 0 5973 (radio 0.14% / 0.09% tx 0.02% / 0.01% listen 0.12% / 0.08%)</t>
  </si>
  <si>
    <t xml:space="preserve"> 576007 P 0.18 14 5545172 141891374 205618 302905 0 191864 444156 9385603 78 6095 0 5954 (radio 0.05% / 0.06% tx 0.13% / 0.00% listen 0.20% / 0.06%)</t>
  </si>
  <si>
    <t xml:space="preserve"> 576007 P 0.18 14 5304930 142136662 213741 295165 0 190586 378572 9449483 78 6070 0 5930 (radio 0.05% / 0.06% tx 0.14% / 0.00% listen 0.20% / 0.06%)</t>
  </si>
  <si>
    <t xml:space="preserve"> 576007 P 0.18 14 5880063 141561225 268053 342277 0 196253 465411 9364581 78 6140 0 6000 (radio 0.12% / 0.06% tx 0.18% / 0.00% listen 0.23% / 0.06%)</t>
  </si>
  <si>
    <t xml:space="preserve"> 576008 P 0.18 14 1519596 145925266 21407 149140 0 144791 98916 9731050 0 5899 0 5899 (radio 0.11% / 0.06% tx 0.01% / 0.00% listen 0.10% / 0.06%)</t>
  </si>
  <si>
    <t xml:space="preserve"> 576008 P 0.18 14 5971232 141464422 296496 344110 0 197000 462922 9364980 77 6149 0 6008 (radio 0.14% / 0.06% tx 0.20% / 0.00% listen 0.23% / 0.06%)</t>
  </si>
  <si>
    <t xml:space="preserve"> 576007 P 0.18 14 5988134 141444045 203198 331480 0 204941 463052 9366733 78 6076 0 5936 (radio 0.07% / 0.06% tx 0.13% / 0.00% listen 0.22% / 0.06%)</t>
  </si>
  <si>
    <t xml:space="preserve"> 576007 P 0.18 14 2276523 145173222 168087 224293 0 155585 200983 9629192 0 6066 0 5876 (radio 0.26% / 0.06% tx 0.11% / 0.00% listen 0.15% / 0.06%)</t>
  </si>
  <si>
    <t xml:space="preserve"> 576008 P 0.18 14 2917628 144515272 29999 187937 0 166025 390911 9439113 315 7187 0 5802 (radio 0.14% / 0.07% tx 0.02% / 0.00% listen 0.12% / 0.07%)</t>
  </si>
  <si>
    <t xml:space="preserve"> 576008 P 0.18 14 2017636 145424150 58993 191100 0 143564 126598 9701193 315 7039 0 5812 (radio 0.16% / 0.07% tx 0.04% / 0.00% listen 0.12% / 0.07%)</t>
  </si>
  <si>
    <t xml:space="preserve"> 576007 P 0.18 14 5277987 142159501 284413 315063 0 177645 338147 9491656 231 6192 0 5984 (radio 0.11% / 0.06% tx 0.19% / 0.00% listen 0.21% / 0.06%)</t>
  </si>
  <si>
    <t xml:space="preserve"> 576007 P 0.18 14 4272241 143175957 223786 294044 0 179947 448459 9381590 78 6304 0 6164 (radio 0.05% / 0.06% tx 0.15% / 0.00% listen 0.19% / 0.06%)</t>
  </si>
  <si>
    <t xml:space="preserve"> 576008 P 0.18 14 5348279 142091855 263793 323828 0 192659 463761 9364040 78 6040 0 5899 (radio 0.10% / 0.06% tx 0.17% / 0.00% listen 0.21% / 0.06%)</t>
  </si>
  <si>
    <t xml:space="preserve"> 576007 P 0.18 14 6439576 140992575 505896 442931 0 191206 442816 9385297 77 6594 0 6453 (radio 0.06% / 0.06% tx 0.05% / 0.00% listen 0.00% / 0.06%)</t>
  </si>
  <si>
    <t xml:space="preserve"> 576007 P 0.18 14 5960589 141481415 194746 322098 0 212582 462709 9365089 77 6070 0 5929 (radio 0.05% / 0.06% tx 0.13% / 0.00% listen 0.21% / 0.06%)</t>
  </si>
  <si>
    <t xml:space="preserve"> 576008 P 0.18 14 1577549 145853319 23096 153520 0 144708 105130 9722700 217 6712 0 5851 (radio 0.11% / 0.07% tx 0.01% / 0.00% listen 0.10% / 0.06%)</t>
  </si>
  <si>
    <t>DATA send to 1 'Hello 15'</t>
  </si>
  <si>
    <t>DATA recv 'Hello 15 from the client' from 34</t>
  </si>
  <si>
    <t>DATA recv 'Hello 15 from the client' from 8</t>
  </si>
  <si>
    <t>DATA recv 'Hello 15 from the client' from 6</t>
  </si>
  <si>
    <t>DATA recv 'Hello 15 from the client' from 11</t>
  </si>
  <si>
    <t>DATA recv 'Hello 15 from the client' from 2</t>
  </si>
  <si>
    <t>DATA recv 'Hello 15 from the client' from 4</t>
  </si>
  <si>
    <t>DATA recv 'Hello 15 from the client' from 7</t>
  </si>
  <si>
    <t>DATA recv 'Hello 15 from the client' from 27</t>
  </si>
  <si>
    <t>DATA recv 'Hello 15 from the client' from 33</t>
  </si>
  <si>
    <t>DATA recv 'Hello 15 from the client' from 28</t>
  </si>
  <si>
    <t>DATA recv 'Hello 15 from the client' from 16</t>
  </si>
  <si>
    <t>DATA recv 'Hello 15 from the client' from 14</t>
  </si>
  <si>
    <t>DATA recv 'Hello 15 from the client' from 15</t>
  </si>
  <si>
    <t>DATA recv 'Hello 15 from the client' from 10</t>
  </si>
  <si>
    <t>DATA recv 'Hello 15 from the client' from 26</t>
  </si>
  <si>
    <t>DATA recv 'Hello 15 from the client' from 29</t>
  </si>
  <si>
    <t>DATA recv 'Hello 15 from the client' from 1</t>
  </si>
  <si>
    <t>DATA recv 'Hello 15 from the client' from 3</t>
  </si>
  <si>
    <t>DATA recv 'Hello 15 from the client' from 13</t>
  </si>
  <si>
    <t>DATA recv 'Hello 15 from the client' from 17</t>
  </si>
  <si>
    <t>DATA recv 'Hello 15 from the client' from 5</t>
  </si>
  <si>
    <t>DATA recv 'Hello 15 from the client' from 32</t>
  </si>
  <si>
    <t xml:space="preserve"> 614408 P 0.18 15 1690440 155570487 30635 164717 0 151162 106272 9721449 868 6959 0 5851 (radio 0.12% / 0.07% tx 0.01% / 0.00% listen 0.10% / 0.07%)</t>
  </si>
  <si>
    <t xml:space="preserve"> 614407 P 0.18 15 6566406 150701846 301573 356223 0 200803 461870 9366216 217 8975 0 7034 (radio 0.14% / 0.09% tx 0.19% / 0.00% listen 0.22% / 0.09%)</t>
  </si>
  <si>
    <t xml:space="preserve"> 614408 P 0.18 15 1798612 155459761 66931 189381 0 149501 106534 9721127 862 6930 0 5850 (radio 0.16% / 0.07% tx 0.04% / 0.00% listen 0.12% / 0.07%)</t>
  </si>
  <si>
    <t xml:space="preserve"> 614407 P 0.18 15 5858888 151418416 222583 319553 0 196560 470322 9359528 287 12688 0 11072 (radio 0.07% / 0.13% tx 0.14% / 0.00% listen 0.20% / 0.12%)</t>
  </si>
  <si>
    <t xml:space="preserve"> 614408 P 0.18 15 1724495 155536303 37897 183247 0 149984 108910 9718824 868 10818 0 6737 (radio 0.14% / 0.11% tx 0.02% / 0.00% listen 0.11% / 0.11%)</t>
  </si>
  <si>
    <t xml:space="preserve"> 614407 P 0.18 15 5699655 151573155 301619 331998 0 186433 403138 9426991 219 8954 0 7378 (radio 0.12% / 0.09% tx 0.19% / 0.00% listen 0.21% / 0.09%)</t>
  </si>
  <si>
    <t xml:space="preserve"> 614407 P 0.18 15 6325891 150930849 176639 327059 0 223187 464061 9364006 357 9750 0 7632 (radio 0.04% / 0.10% tx 0.11% / 0.00% listen 0.20% / 0.09%)</t>
  </si>
  <si>
    <t xml:space="preserve"> 614408 P 0.18 15 2298127 154963190 66761 194025 0 148300 190343 9639777 6251 11120 0 5825 (radio 0.16% / 0.17% tx 0.04% / 0.06% listen 0.12% / 0.11%)</t>
  </si>
  <si>
    <t xml:space="preserve"> 614407 P 0.18 15 3781741 153493696 139915 232191 0 170156 443892 9385936 217 8147 0 7084 (radio 0.23% / 0.08% tx 0.08% / 0.00% listen 0.14% / 0.08%)</t>
  </si>
  <si>
    <t xml:space="preserve"> 614408 P 0.18 15 2487321 154787988 45102 181776 0 151318 168580 9661523 1159 7406 0 5825 (radio 0.14% / 0.08% tx 0.02% / 0.01% listen 0.11% / 0.07%)</t>
  </si>
  <si>
    <t xml:space="preserve"> 614407 P 0.18 15 5865634 151394019 62374 257631 0 208761 428695 9399009 868 8615 0 6307 (radio 0.20% / 0.09% tx 0.03% / 0.00% listen 0.16% / 0.08%)</t>
  </si>
  <si>
    <t xml:space="preserve"> 614408 P 0.18 15 3710266 153563550 30507 189531 0 155348 284328 9545317 271 6619 0 6253 (radio 0.13% / 0.07% tx 0.01% / 0.00% listen 0.12% / 0.06%)</t>
  </si>
  <si>
    <t xml:space="preserve"> 614407 P 0.18 15 5990575 151273521 205906 312370 0 199627 445400 9382147 288 9465 0 7763 (radio 0.05% / 0.09% tx 0.13% / 0.00% listen 0.19% / 0.09%)</t>
  </si>
  <si>
    <t xml:space="preserve"> 614407 P 0.18 15 5698517 151573095 217031 309855 0 200874 393584 9436433 3290 14690 0 10288 (radio 0.06% / 0.18% tx 0.13% / 0.03% listen 0.19% / 0.14%)</t>
  </si>
  <si>
    <t xml:space="preserve"> 614407 P 0.18 15 6344911 150926329 268410 353054 0 204926 464845 9365104 357 10777 0 8673 (radio 0.12% / 0.11% tx 0.17% / 0.00% listen 0.22% / 0.10%)</t>
  </si>
  <si>
    <t xml:space="preserve"> 614408 P 0.18 15 1618856 155656105 21407 155039 0 150690 99257 9730839 0 5899 0 5899 (radio 0.11% / 0.06% tx 0.01% / 0.00% listen 0.09% / 0.06%)</t>
  </si>
  <si>
    <t xml:space="preserve"> 614408 P 0.18 15 6436231 150827503 296784 353701 0 204699 464996 9363081 288 9591 0 7699 (radio 0.14% / 0.10% tx 0.18% / 0.00% listen 0.22% / 0.09%)</t>
  </si>
  <si>
    <t xml:space="preserve"> 614407 P 0.18 15 6457450 150804386 203485 341665 0 213016 469313 9360341 287 10185 0 8075 (radio 0.07% / 0.10% tx 0.12% / 0.00% listen 0.21% / 0.10%)</t>
  </si>
  <si>
    <t xml:space="preserve"> 614407 P 0.18 15 2503245 154776242 177748 237945 0 165420 226719 9603020 9661 13652 0 9835 (radio 0.26% / 0.23% tx 0.11% / 0.09% listen 0.15% / 0.13%)</t>
  </si>
  <si>
    <t xml:space="preserve"> 614408 P 0.18 15 3307862 153954886 30805 198038 0 173240 390231 9439614 806 10101 0 7215 (radio 0.14% / 0.11% tx 0.01% / 0.00% listen 0.12% / 0.10%)</t>
  </si>
  <si>
    <t xml:space="preserve"> 614408 P 0.18 15 2144966 155125777 59728 198321 0 149414 127327 9701627 735 7221 0 5850 (radio 0.16% / 0.08% tx 0.03% / 0.00% listen 0.12% / 0.07%)</t>
  </si>
  <si>
    <t xml:space="preserve"> 614407 P 0.18 15 5641999 151625304 294709 326498 0 184787 364009 9465803 10296 11435 0 7142 (radio 0.12% / 0.22% tx 0.18% / 0.10% listen 0.20% / 0.11%)</t>
  </si>
  <si>
    <t xml:space="preserve"> 614407 P 0.18 15 4718132 152560080 224003 307487 0 191336 445888 9384123 217 13443 0 11389 (radio 0.06% / 0.13% tx 0.14% / 0.00% listen 0.19% / 0.13%)</t>
  </si>
  <si>
    <t xml:space="preserve"> 614408 P 0.18 15 5815106 151454707 263940 333899 0 201186 466824 9362852 147 10071 0 8527 (radio 0.10% / 0.10% tx 0.16% / 0.00% listen 0.21% / 0.10%)</t>
  </si>
  <si>
    <t xml:space="preserve"> 614407 P 0.18 15 6887490 150374028 506043 452524 0 199406 447911 9381453 147 9593 0 8200 (radio 0.06% / 0.09% tx 0.04% / 0.00% listen 0.01% / 0.09%)</t>
  </si>
  <si>
    <t xml:space="preserve"> 614407 P 0.18 15 6430909 150840915 196230 332560 0 219850 470317 9359500 1484 10462 0 7268 (radio 0.06% / 0.12% tx 0.12% / 0.01% listen 0.21% / 0.10%)</t>
  </si>
  <si>
    <t xml:space="preserve"> 614408 P 0.18 15 1680612 155580252 23173 159560 0 150607 103060 9726933 77 6040 0 5899 (radio 0.11% / 0.06% tx 0.01% / 0.00% listen 0.10% / 0.06%)</t>
  </si>
  <si>
    <t>DATA send to 1 'Hello 16'</t>
  </si>
  <si>
    <t>DATA recv 'Hello 16 from the client' from 11</t>
  </si>
  <si>
    <t>DATA recv 'Hello 16 from the client' from 2</t>
  </si>
  <si>
    <t>DATA recv 'Hello 16 from the client' from 34</t>
  </si>
  <si>
    <t>DATA recv 'Hello 16 from the client' from 28</t>
  </si>
  <si>
    <t>DATA recv 'Hello 16 from the client' from 14</t>
  </si>
  <si>
    <t>DATA recv 'Hello 16 from the client' from 10</t>
  </si>
  <si>
    <t>DATA recv 'Hello 16 from the client' from 12</t>
  </si>
  <si>
    <t>DATA recv 'Hello 16 from the client' from 27</t>
  </si>
  <si>
    <t>DATA recv 'Hello 16 from the client' from 26</t>
  </si>
  <si>
    <t>DATA recv 'Hello 16 from the client' from 33</t>
  </si>
  <si>
    <t>DATA recv 'Hello 16 from the client' from 17</t>
  </si>
  <si>
    <t>DATA recv 'Hello 16 from the client' from 13</t>
  </si>
  <si>
    <t>DATA recv 'Hello 16 from the client' from 32</t>
  </si>
  <si>
    <t>DATA recv 'Hello 16 from the client' from 1</t>
  </si>
  <si>
    <t>DATA recv 'Hello 16 from the client' from 29</t>
  </si>
  <si>
    <t xml:space="preserve"> 652808 P 0.18 16 1794383 165296774 30945 170853 0 157061 103940 9726287 310 6136 0 5899 (radio 0.12% / 0.06% tx 0.01% / 0.00% listen 0.10% / 0.06%)</t>
  </si>
  <si>
    <t xml:space="preserve"> 652807 P 0.18 16 7073295 160022655 310268 378815 0 211097 506886 9320809 8695 22592 0 10294 (radio 0.15% / 0.31% tx 0.18% / 0.08% listen 0.22% / 0.22%)</t>
  </si>
  <si>
    <t xml:space="preserve"> 652808 P 0.18 16 1902348 165186072 67163 195618 0 155537 103733 9726311 232 6237 0 6036 (radio 0.15% / 0.06% tx 0.04% / 0.00% listen 0.11% / 0.06%)</t>
  </si>
  <si>
    <t xml:space="preserve"> 652807 P 0.18 16 6348534 160756798 228729 339818 0 205625 489643 9338382 6146 20265 0 9065 (radio 0.08% / 0.26% tx 0.13% / 0.06% listen 0.20% / 0.20%)</t>
  </si>
  <si>
    <t xml:space="preserve"> 652808 P 0.18 16 1832501 165258469 38207 194999 0 156111 108003 9722166 310 11752 0 6127 (radio 0.13% / 0.12% tx 0.02% / 0.00% listen 0.11% / 0.11%)</t>
  </si>
  <si>
    <t xml:space="preserve"> 652807 P 0.18 16 6177215 160925480 307768 351213 0 194263 477557 9352325 6149 19215 0 7830 (radio 0.13% / 0.25% tx 0.18% / 0.06% listen 0.21% / 0.19%)</t>
  </si>
  <si>
    <t xml:space="preserve"> 652807 P 0.18 16 6844052 160242607 187651 352760 0 232036 518158 9311758 11012 25701 0 8849 (radio 0.06% / 0.37% tx 0.11% / 0.11% listen 0.21% / 0.26%)</t>
  </si>
  <si>
    <t xml:space="preserve"> 652808 P 0.18 16 2456284 164632813 75887 206906 0 154174 158154 9669623 9126 12881 0 5874 (radio 0.16% / 0.22% tx 0.04% / 0.09% listen 0.12% / 0.13%)</t>
  </si>
  <si>
    <t xml:space="preserve"> 652807 P 0.18 16 4266678 162836500 147879 253007 0 178225 484934 9342804 7964 20816 0 8069 (radio 0.23% / 0.29% tx 0.08% / 0.08% listen 0.15% / 0.21%)</t>
  </si>
  <si>
    <t xml:space="preserve"> 652808 P 0.18 16 2656142 164449131 46282 189229 0 157572 168818 9661143 1180 7453 0 6254 (radio 0.14% / 0.08% tx 0.02% / 0.01% listen 0.11% / 0.07%)</t>
  </si>
  <si>
    <t xml:space="preserve"> 652807 P 0.18 16 6337957 160749332 69241 281039 0 221017 472320 9355313 6867 23408 0 12256 (radio 0.20% / 0.30% tx 0.04% / 0.06% listen 0.16% / 0.23%)</t>
  </si>
  <si>
    <t xml:space="preserve"> 652808 P 0.18 16 4003615 163099972 31478 197705 0 161341 293346 9536422 971 8174 0 5993 (radio 0.13% / 0.09% tx 0.01% / 0.00% listen 0.11% / 0.08%)</t>
  </si>
  <si>
    <t xml:space="preserve"> 652807 P 0.18 16 6506162 160588088 219734 333561 0 206665 515584 9314567 13828 21191 0 7038 (radio 0.07% / 0.35% tx 0.13% / 0.14% listen 0.19% / 0.21%)</t>
  </si>
  <si>
    <t xml:space="preserve"> 652807 P 0.18 16 6176965 160924401 223270 330746 0 209440 478445 9351306 6239 20891 0 8566 (radio 0.07% / 0.27% tx 0.13% / 0.06% listen 0.19% / 0.21%)</t>
  </si>
  <si>
    <t xml:space="preserve"> 652807 P 0.18 16 6898259 160200661 289346 388667 0 214174 553345 9274332 20936 35613 0 9248 (radio 0.14% / 0.57% tx 0.17% / 0.21% listen 0.23% / 0.36%)</t>
  </si>
  <si>
    <t xml:space="preserve"> 652808 P 0.18 16 1718516 165386623 21407 160938 0 156589 99657 9730518 0 5899 0 5899 (radio 0.10% / 0.06% tx 0.01% / 0.00% listen 0.09% / 0.06%)</t>
  </si>
  <si>
    <t xml:space="preserve"> 652808 P 0.18 16 6952297 160141330 307752 377555 0 214151 516063 9313827 10968 23854 0 9452 (radio 0.15% / 0.35% tx 0.18% / 0.11% listen 0.22% / 0.24%)</t>
  </si>
  <si>
    <t xml:space="preserve"> 652807 P 0.18 16 6954903 160136916 210141 362533 0 222495 497450 9332530 6656 20868 0 9479 (radio 0.08% / 0.28% tx 0.12% / 0.06% listen 0.21% / 0.21%)</t>
  </si>
  <si>
    <t xml:space="preserve"> 652807 P 0.18 16 2978494 164128795 184353 257765 0 174430 475246 9352553 6605 19820 0 9010 (radio 0.00% / 0.26% tx 0.11% / 0.06% listen 0.15% / 0.20%)</t>
  </si>
  <si>
    <t xml:space="preserve"> 652808 P 0.18 16 3824072 163268635 47182 227638 0 180941 516207 9313749 16377 29600 0 7701 (radio 0.16% / 0.46% tx 0.02% / 0.16% listen 0.13% / 0.30%)</t>
  </si>
  <si>
    <t xml:space="preserve"> 652808 P 0.18 16 2271709 164829228 60043 205269 0 155252 126740 9703451 315 6948 0 5838 (radio 0.15% / 0.07% tx 0.03% / 0.00% listen 0.12% / 0.07%)</t>
  </si>
  <si>
    <t xml:space="preserve"> 652807 P 0.18 16 6128329 160966822 301324 352673 0 200735 486327 9341518 6615 26175 0 15948 (radio 0.13% / 0.33% tx 0.18% / 0.06% listen 0.21% / 0.26%)</t>
  </si>
  <si>
    <t xml:space="preserve"> 652807 P 0.18 16 5260382 161847549 237469 332679 0 203814 542247 9287469 13466 25192 0 12478 (radio 0.08% / 0.39% tx 0.14% / 0.13% listen 0.19% / 0.25%)</t>
  </si>
  <si>
    <t xml:space="preserve"> 652808 P 0.18 16 6303867 160793970 270085 353290 0 209812 488758 9339263 6145 19391 0 8626 (radio 0.11% / 0.25% tx 0.16% / 0.06% listen 0.21% / 0.19%)</t>
  </si>
  <si>
    <t xml:space="preserve"> 652807 P 0.18 16 7369007 159720424 511757 475485 0 210579 481514 9346396 5714 22961 0 11173 (radio 0.07% / 0.29% tx 0.04% / 0.05% listen 0.02% / 0.23%)</t>
  </si>
  <si>
    <t xml:space="preserve"> 652807 P 0.18 16 6938189 160163457 205749 355575 0 229093 507277 9322542 9519 23015 0 9243 (radio 0.07% / 0.33% tx 0.12% / 0.09% listen 0.21% / 0.23%)</t>
  </si>
  <si>
    <t xml:space="preserve"> 652808 P 0.18 16 1786052 165302519 23390 166198 0 156447 105437 9722267 217 6638 0 5840 (radio 0.11% / 0.06% tx 0.01% / 0.00% listen 0.09% / 0.06%)</t>
  </si>
  <si>
    <t>DATA send to 1 'Hello 17'</t>
  </si>
  <si>
    <t>DATA recv 'Hello 17 from the client' from 8</t>
  </si>
  <si>
    <t>DATA recv 'Hello 17 from the client' from 11</t>
  </si>
  <si>
    <t>DATA recv 'Hello 17 from the client' from 2</t>
  </si>
  <si>
    <t>DATA recv 'Hello 17 from the client' from 6</t>
  </si>
  <si>
    <t>DATA recv 'Hello 17 from the client' from 34</t>
  </si>
  <si>
    <t>DATA recv 'Hello 17 from the client' from 28</t>
  </si>
  <si>
    <t>DATA recv 'Hello 17 from the client' from 4</t>
  </si>
  <si>
    <t>DATA recv 'Hello 17 from the client' from 27</t>
  </si>
  <si>
    <t>DATA recv 'Hello 17 from the client' from 16</t>
  </si>
  <si>
    <t>DATA recv 'Hello 17 from the client' from 14</t>
  </si>
  <si>
    <t>DATA recv 'Hello 17 from the client' from 33</t>
  </si>
  <si>
    <t>DATA recv 'Hello 17 from the client' from 7</t>
  </si>
  <si>
    <t>DATA recv 'Hello 17 from the client' from 15</t>
  </si>
  <si>
    <t>DATA recv 'Hello 17 from the client' from 29</t>
  </si>
  <si>
    <t>DATA recv 'Hello 17 from the client' from 9</t>
  </si>
  <si>
    <t>DATA recv 'Hello 17 from the client' from 12</t>
  </si>
  <si>
    <t>DATA recv 'Hello 17 from the client' from 26</t>
  </si>
  <si>
    <t>DATA recv 'Hello 17 from the client' from 10</t>
  </si>
  <si>
    <t>DATA recv 'Hello 17 from the client' from 13</t>
  </si>
  <si>
    <t>DATA recv 'Hello 17 from the client' from 17</t>
  </si>
  <si>
    <t>DATA recv 'Hello 17 from the client' from 32</t>
  </si>
  <si>
    <t>DATA recv 'Hello 17 from the client' from 3</t>
  </si>
  <si>
    <t>DATA recv 'Hello 17 from the client' from 1</t>
  </si>
  <si>
    <t>DATA recv 'Hello 17 from the client' from 5</t>
  </si>
  <si>
    <t xml:space="preserve"> 691208 P 0.18 17 1901076 175017763 31814 177805 0 162912 106690 9720989 869 6952 0 5851 (radio 0.11% / 0.07% tx 0.01% / 0.00% listen 0.10% / 0.07%)</t>
  </si>
  <si>
    <t xml:space="preserve"> 691207 P 0.18 17 7534162 169391455 310578 389357 0 221404 460864 9368800 310 10542 0 10307 (radio 0.15% / 0.11% tx 0.17% / 0.00% listen 0.22% / 0.10%)</t>
  </si>
  <si>
    <t xml:space="preserve"> 691208 P 0.18 17 2009060 174907028 68031 202550 0 161387 106709 9720956 868 6932 0 5850 (radio 0.15% / 0.07% tx 0.03% / 0.00% listen 0.11% / 0.07%)</t>
  </si>
  <si>
    <t xml:space="preserve"> 691208 P 0.18 17 1941997 174976592 39076 205613 0 162354 109493 9718123 869 10614 0 6243 (radio 0.13% / 0.11% tx 0.02% / 0.00% listen 0.11% / 0.10%)</t>
  </si>
  <si>
    <t xml:space="preserve"> 691207 P 0.18 17 6634044 170296408 307985 358810 0 201019 456826 9370928 217 7597 0 6756 (radio 0.13% / 0.07% tx 0.17% / 0.00% listen 0.20% / 0.07%)</t>
  </si>
  <si>
    <t xml:space="preserve"> 691208 P 0.18 17 2647154 174269618 82215 218154 0 159999 190867 9636805 6328 11248 0 5825 (radio 0.16% / 0.17% tx 0.04% / 0.06% listen 0.12% / 0.11%)</t>
  </si>
  <si>
    <t xml:space="preserve"> 691207 P 0.18 17 4710340 172220643 147956 260038 0 185115 443659 9384143 77 7031 0 6890 (radio 0.23% / 0.07% tx 0.08% / 0.00% listen 0.14% / 0.07%)</t>
  </si>
  <si>
    <t xml:space="preserve"> 691208 P 0.18 17 2825499 174109644 47540 196690 0 163637 169354 9660513 1258 7461 0 6065 (radio 0.13% / 0.08% tx 0.02% / 0.01% listen 0.11% / 0.07%)</t>
  </si>
  <si>
    <t xml:space="preserve"> 691207 P 0.18 17 6791661 170125459 70880 290102 0 228580 453701 9376127 1639 9063 0 7563 (radio 0.20% / 0.10% tx 0.04% / 0.01% listen 0.16% / 0.09%)</t>
  </si>
  <si>
    <t xml:space="preserve"> 691208 P 0.18 17 4288966 172644278 31749 204497 0 167203 285348 9544306 271 6792 0 5862 (radio 0.13% / 0.07% tx 0.01% / 0.00% listen 0.11% / 0.06%)</t>
  </si>
  <si>
    <t xml:space="preserve"> 691207 P 0.18 17 6969766 169952546 220042 340539 0 213409 463601 9364458 308 6978 0 6744 (radio 0.07% / 0.07% tx 0.12% / 0.00% listen 0.19% / 0.07%)</t>
  </si>
  <si>
    <t xml:space="preserve"> 691207 P 0.18 17 6639049 170292149 224144 339207 0 215971 462081 9367748 874 8461 0 6531 (radio 0.07% / 0.09% tx 0.12% / 0.00% listen 0.19% / 0.08%)</t>
  </si>
  <si>
    <t xml:space="preserve"> 691207 P 0.18 17 7363952 169564742 289423 395969 0 221334 465690 9364081 77 7302 0 7160 (radio 0.14% / 0.07% tx 0.16% / 0.00% listen 0.22% / 0.07%)</t>
  </si>
  <si>
    <t xml:space="preserve"> 691208 P 0.18 17 1818063 175117020 21407 166837 0 162488 99544 9730397 0 5899 0 5899 (radio 0.10% / 0.06% tx 0.01% / 0.00% listen 0.09% / 0.06%)</t>
  </si>
  <si>
    <t xml:space="preserve"> 691208 P 0.18 17 7416122 169507408 307829 384772 0 221226 463822 9366078 77 7217 0 7075 (radio 0.14% / 0.07% tx 0.17% / 0.00% listen 0.21% / 0.07%)</t>
  </si>
  <si>
    <t xml:space="preserve"> 691207 P 0.18 17 7421406 169497980 210456 373730 0 232396 466500 9361064 315 11197 0 9901 (radio 0.08% / 0.11% tx 0.11% / 0.00% listen 0.21% / 0.11%)</t>
  </si>
  <si>
    <t xml:space="preserve"> 691207 P 0.18 17 3443697 173493728 185222 265615 0 181001 465200 9364933 869 7850 0 6571 (radio 0.01% / 0.08% tx 0.10% / 0.00% listen 0.15% / 0.07%)</t>
  </si>
  <si>
    <t xml:space="preserve"> 691208 P 0.18 17 4276167 172646530 48017 236564 0 187944 452092 9377895 835 8926 0 7003 (radio 0.16% / 0.09% tx 0.02% / 0.00% listen 0.13% / 0.09%)</t>
  </si>
  <si>
    <t xml:space="preserve"> 691208 P 0.18 17 2399282 174529858 60778 212395 0 161077 127570 9700630 735 7126 0 5825 (radio 0.15% / 0.07% tx 0.03% / 0.00% listen 0.12% / 0.07%)</t>
  </si>
  <si>
    <t xml:space="preserve"> 691207 P 0.18 17 6584948 170337989 301402 359608 0 207530 456616 9371167 78 6935 0 6795 (radio 0.13% / 0.07% tx 0.17% / 0.00% listen 0.20% / 0.07%)</t>
  </si>
  <si>
    <t xml:space="preserve"> 691207 P 0.18 17 5749910 171187558 238472 341089 0 211236 489525 9340009 1003 8410 0 7422 (radio 0.08% / 0.09% tx 0.13% / 0.01% listen 0.19% / 0.08%)</t>
  </si>
  <si>
    <t xml:space="preserve"> 691208 P 0.18 17 6769398 170158308 270231 363487 0 219550 465528 9364338 146 10197 0 9738 (radio 0.11% / 0.10% tx 0.15% / 0.00% listen 0.20% / 0.10%)</t>
  </si>
  <si>
    <t xml:space="preserve"> 691207 P 0.18 17 7824108 169093437 512073 484735 0 219063 455098 9373013 316 9250 0 8484 (radio 0.07% / 0.09% tx 0.04% / 0.00% listen 0.03% / 0.09%)</t>
  </si>
  <si>
    <t xml:space="preserve"> 691207 P 0.18 17 7398611 169533084 206058 362639 0 235922 460419 9369627 309 7064 0 6829 (radio 0.07% / 0.07% tx 0.11% / 0.00% listen 0.20% / 0.07%)</t>
  </si>
  <si>
    <t xml:space="preserve"> 691208 P 0.18 17 1889781 175028844 23468 172240 0 162346 103726 9726325 78 6042 0 5899 (radio 0.11% / 0.06% tx 0.01% / 0.00% listen 0.09% / 0.06%)</t>
  </si>
  <si>
    <t xml:space="preserve"> 691207 P 0.18 17 6809953 170123168 228946 346427 0 211812 461416 9366370 217 6609 0 6187 (radio 0.08% / 0.06% tx 0.12% / 0.00% listen 0.19% / 0.06%)</t>
  </si>
  <si>
    <t xml:space="preserve"> 691207 P 0.18 17 7306940 169609633 187825 360660 0 239632 462885 9367026 174 7900 0 7596 (radio 0.06% / 0.08% tx 0.10% / 0.00% listen 0.20% / 0.08%)</t>
  </si>
  <si>
    <t>DATA send to 1 'Hello 18'</t>
  </si>
  <si>
    <t>DATA recv 'Hello 18 from the client' from 8</t>
  </si>
  <si>
    <t>DATA recv 'Hello 18 from the client' from 34</t>
  </si>
  <si>
    <t>DATA recv 'Hello 18 from the client' from 28</t>
  </si>
  <si>
    <t>DATA recv 'Hello 18 from the client' from 4</t>
  </si>
  <si>
    <t>DATA recv 'Hello 18 from the client' from 14</t>
  </si>
  <si>
    <t>DATA recv 'Hello 18 from the client' from 16</t>
  </si>
  <si>
    <t>DATA recv 'Hello 18 from the client' from 27</t>
  </si>
  <si>
    <t>DATA recv 'Hello 18 from the client' from 33</t>
  </si>
  <si>
    <t>DATA recv 'Hello 18 from the client' from 7</t>
  </si>
  <si>
    <t>DATA recv 'Hello 18 from the client' from 15</t>
  </si>
  <si>
    <t>DATA recv 'Hello 18 from the client' from 10</t>
  </si>
  <si>
    <t>DATA recv 'Hello 18 from the client' from 12</t>
  </si>
  <si>
    <t>DATA recv 'Hello 18 from the client' from 26</t>
  </si>
  <si>
    <t>DATA recv 'Hello 18 from the client' from 17</t>
  </si>
  <si>
    <t>DATA recv 'Hello 18 from the client' from 29</t>
  </si>
  <si>
    <t>DATA recv 'Hello 18 from the client' from 1</t>
  </si>
  <si>
    <t>DATA recv 'Hello 18 from the client' from 5</t>
  </si>
  <si>
    <t>DATA recv 'Hello 18 from the client' from 32</t>
  </si>
  <si>
    <t>DATA recv 'Hello 18 from the client' from 9</t>
  </si>
  <si>
    <t>DATA recv 'Hello 18 from the client' from 13</t>
  </si>
  <si>
    <t>DATA recv 'Hello 18 from the client' from 3</t>
  </si>
  <si>
    <t>DATA recv 'Hello 18 from the client' from 6</t>
  </si>
  <si>
    <t xml:space="preserve"> 729608 P 0.18 18 2005181 184743711 32125 183940 0 168811 104102 9725948 311 6135 0 5899 (radio 0.11% / 0.06% tx 0.01% / 0.00% listen 0.09% / 0.06%)</t>
  </si>
  <si>
    <t xml:space="preserve"> 729607 P 0.18 18 7997132 178756147 311443 396781 0 227567 462967 9364692 865 7424 0 6163 (radio 0.14% / 0.08% tx 0.16% / 0.00% listen 0.21% / 0.07%)</t>
  </si>
  <si>
    <t xml:space="preserve"> 729608 P 0.18 18 2113395 184632918 68340 208681 0 167286 104332 9725890 309 6131 0 5899 (radio 0.14% / 0.06% tx 0.03% / 0.00% listen 0.11% / 0.06%)</t>
  </si>
  <si>
    <t xml:space="preserve"> 729608 P 0.18 18 2050107 184698471 39385 217526 0 168938 108107 9721879 309 11913 0 6584 (radio 0.13% / 0.12% tx 0.02% / 0.00% listen 0.11% / 0.12%)</t>
  </si>
  <si>
    <t xml:space="preserve"> 729607 P 0.18 18 7077890 179682420 307985 365048 0 207070 443843 9386012 0 6238 0 6051 (radio 0.13% / 0.06% tx 0.16% / 0.00% listen 0.19% / 0.06%)</t>
  </si>
  <si>
    <t xml:space="preserve"> 729608 P 0.18 18 2805958 183938608 91340 231072 0 166095 158801 9668990 9125 12918 0 6096 (radio 0.17% / 0.22% tx 0.04% / 0.09% listen 0.12% / 0.13%)</t>
  </si>
  <si>
    <t xml:space="preserve"> 729607 P 0.18 18 5152907 181608032 148033 266107 0 191044 442564 9387389 77 6069 0 5929 (radio 0.22% / 0.06% tx 0.07% / 0.00% listen 0.14% / 0.06%)</t>
  </si>
  <si>
    <t xml:space="preserve"> 729608 P 0.18 18 2994575 183770715 48701 204115 0 169701 169073 9661071 1161 7425 0 6064 (radio 0.13% / 0.08% tx 0.02% / 0.01% listen 0.10% / 0.07%)</t>
  </si>
  <si>
    <t xml:space="preserve"> 729608 P 0.18 18 4581608 182181326 32721 212662 0 173176 292639 9537048 972 8165 0 5973 (radio 0.13% / 0.09% tx 0.01% / 0.00% listen 0.11% / 0.08%)</t>
  </si>
  <si>
    <t xml:space="preserve"> 729607 P 0.18 18 7435453 179314740 220912 347637 0 219458 465684 9362194 870 7098 0 6049 (radio 0.07% / 0.08% tx 0.11% / 0.00% listen 0.18% / 0.07%)</t>
  </si>
  <si>
    <t xml:space="preserve"> 729607 P 0.18 18 7085293 179675693 224416 346216 0 222383 446241 9383544 272 7009 0 6412 (radio 0.07% / 0.07% tx 0.12% / 0.00% listen 0.18% / 0.07%)</t>
  </si>
  <si>
    <t xml:space="preserve"> 729607 P 0.18 18 7824141 178934716 289501 402519 0 227744 460186 9369974 78 6550 0 6410 (radio 0.14% / 0.06% tx 0.15% / 0.00% listen 0.21% / 0.06%)</t>
  </si>
  <si>
    <t xml:space="preserve"> 729608 P 0.18 18 1917918 184847273 21407 172736 0 168387 99852 9730253 0 5899 0 5899 (radio 0.10% / 0.06% tx 0.01% / 0.00% listen 0.09% / 0.06%)</t>
  </si>
  <si>
    <t xml:space="preserve"> 729608 P 0.18 18 7876757 178874517 307906 390814 0 227125 460632 9367109 77 6042 0 5899 (radio 0.14% / 0.06% tx 0.16% / 0.00% listen 0.20% / 0.06%)</t>
  </si>
  <si>
    <t xml:space="preserve"> 729607 P 0.18 18 7890479 178858784 211190 381217 0 238268 469070 9360804 734 7487 0 5872 (radio 0.08% / 0.08% tx 0.11% / 0.00% listen 0.20% / 0.07%)</t>
  </si>
  <si>
    <t xml:space="preserve"> 729607 P 0.18 18 3885446 182879984 185531 271869 0 187016 441746 9386256 309 6254 0 6015 (radio 0.01% / 0.06% tx 0.09% / 0.00% listen 0.14% / 0.06%)</t>
  </si>
  <si>
    <t xml:space="preserve"> 729608 P 0.18 18 4727116 182023316 49066 244984 0 194219 450946 9376786 1049 8420 0 6275 (radio 0.15% / 0.09% tx 0.02% / 0.01% listen 0.13% / 0.08%)</t>
  </si>
  <si>
    <t xml:space="preserve"> 729608 P 0.18 18 2527400 184229504 61172 219705 0 167041 128115 9699646 394 7310 0 5964 (radio 0.15% / 0.07% tx 0.03% / 0.00% listen 0.11% / 0.07%)</t>
  </si>
  <si>
    <t xml:space="preserve"> 729607 P 0.18 18 7029344 179723272 301479 366167 0 213949 444393 9385283 77 6559 0 6419 (radio 0.12% / 0.06% tx 0.16% / 0.00% listen 0.19% / 0.06%)</t>
  </si>
  <si>
    <t xml:space="preserve"> 729607 P 0.18 18 6238638 180526548 239417 348331 0 217702 488725 9338990 945 7242 0 6466 (radio 0.08% / 0.08% tx 0.12% / 0.00% listen 0.18% / 0.07%)</t>
  </si>
  <si>
    <t xml:space="preserve"> 729608 P 0.18 18 7230908 179524874 270309 369918 0 225841 461507 9366566 78 6431 0 6291 (radio 0.11% / 0.06% tx 0.14% / 0.00% listen 0.19% / 0.06%)</t>
  </si>
  <si>
    <t xml:space="preserve"> 729607 P 0.18 18 8276063 178469565 512808 492586 0 226002 451952 9376128 735 7851 0 6939 (radio 0.07% / 0.08% tx 0.04% / 0.00% listen 0.03% / 0.07%)</t>
  </si>
  <si>
    <t xml:space="preserve"> 729607 P 0.18 18 7861555 178897810 206925 370002 0 242182 462941 9364726 867 7363 0 6260 (radio 0.07% / 0.08% tx 0.11% / 0.00% listen 0.19% / 0.07%)</t>
  </si>
  <si>
    <t xml:space="preserve"> 729608 P 0.18 18 1995639 184750819 23686 178895 0 168197 105855 9721975 218 6655 0 5851 (radio 0.10% / 0.06% tx 0.01% / 0.00% listen 0.09% / 0.06%)</t>
  </si>
  <si>
    <t xml:space="preserve"> 729607 P 0.18 18 7266976 179494050 228946 352849 0 218234 457020 9370882 0 6422 0 6422 (radio 0.08% / 0.06% tx 0.12% / 0.00% listen 0.18% / 0.06%)</t>
  </si>
  <si>
    <t xml:space="preserve"> 729607 P 0.18 18 7772244 178972196 188488 368111 0 245879 465301 9362563 663 7451 0 6247 (radio 0.06% / 0.08% tx 0.10% / 0.00% listen 0.19% / 0.07%)</t>
  </si>
  <si>
    <t xml:space="preserve"> 729607 P 0.18 18 7236163 179510823 71189 297712 0 235959 444499 9385364 309 7610 0 7379 (radio 0.19% / 0.08% tx 0.03% / 0.00% listen 0.15% / 0.07%)</t>
  </si>
  <si>
    <t>DATA send to 1 'Hello 19'</t>
  </si>
  <si>
    <t>DATA recv 'Hello 19 from the client' from 34</t>
  </si>
  <si>
    <t>DATA recv 'Hello 19 from the client' from 8</t>
  </si>
  <si>
    <t>DATA recv 'Hello 19 from the client' from 4</t>
  </si>
  <si>
    <t>DATA recv 'Hello 19 from the client' from 28</t>
  </si>
  <si>
    <t>DATA recv 'Hello 19 from the client' from 2</t>
  </si>
  <si>
    <t>DATA recv 'Hello 19 from the client' from 27</t>
  </si>
  <si>
    <t>DATA recv 'Hello 19 from the client' from 33</t>
  </si>
  <si>
    <t>DATA recv 'Hello 19 from the client' from 7</t>
  </si>
  <si>
    <t>DATA recv 'Hello 19 from the client' from 15</t>
  </si>
  <si>
    <t>DATA recv 'Hello 19 from the client' from 10</t>
  </si>
  <si>
    <t>DATA recv 'Hello 19 from the client' from 14</t>
  </si>
  <si>
    <t>DATA recv 'Hello 19 from the client' from 9</t>
  </si>
  <si>
    <t>DATA recv 'Hello 19 from the client' from 29</t>
  </si>
  <si>
    <t>DATA recv 'Hello 19 from the client' from 26</t>
  </si>
  <si>
    <t>DATA recv 'Hello 19 from the client' from 12</t>
  </si>
  <si>
    <t>DATA recv 'Hello 19 from the client' from 13</t>
  </si>
  <si>
    <t>DATA recv 'Hello 19 from the client' from 32</t>
  </si>
  <si>
    <t>DATA recv 'Hello 19 from the client' from 3</t>
  </si>
  <si>
    <t>DATA recv 'Hello 19 from the client' from 16</t>
  </si>
  <si>
    <t>DATA recv 'Hello 19 from the client' from 5</t>
  </si>
  <si>
    <t>DATA recv 'Hello 19 from the client' from 6</t>
  </si>
  <si>
    <t>DATA recv 'Hello 19 from the client' from 1</t>
  </si>
  <si>
    <t>DATA recv 'Hello 19 from the client' from 17</t>
  </si>
  <si>
    <t xml:space="preserve"> 768008 P 0.18 19 2112341 194464224 32916 190845 0 174662 107157 9720513 791 6905 0 5851 (radio 0.11% / 0.07% tx 0.01% / 0.00% listen 0.09% / 0.07%)</t>
  </si>
  <si>
    <t xml:space="preserve"> 768007 P 0.18 19 8457950 188125002 311673 406972 0 237231 460815 9368855 230 10191 0 9664 (radio 0.14% / 0.10% tx 0.15% / 0.00% listen 0.20% / 0.10%)</t>
  </si>
  <si>
    <t xml:space="preserve"> 768008 P 0.18 19 2220488 194353525 69208 215611 0 173136 107090 9720607 868 6930 0 5850 (radio 0.14% / 0.07% tx 0.03% / 0.00% listen 0.10% / 0.07%)</t>
  </si>
  <si>
    <t xml:space="preserve"> 768008 P 0.18 19 2160207 194416074 40246 228210 0 175019 110097 9717603 861 10684 0 6081 (radio 0.13% / 0.11% tx 0.02% / 0.00% listen 0.11% / 0.10%)</t>
  </si>
  <si>
    <t xml:space="preserve"> 768007 P 0.18 19 7524163 189065789 309052 372610 0 213152 446270 9383369 1067 7562 0 6082 (radio 0.12% / 0.08% tx 0.15% / 0.01% listen 0.18% / 0.07%)</t>
  </si>
  <si>
    <t xml:space="preserve"> 768008 P 0.18 19 2997192 193575060 97660 242274 0 171919 191231 9636452 6320 11202 0 5824 (radio 0.17% / 0.17% tx 0.04% / 0.06% listen 0.12% / 0.11%)</t>
  </si>
  <si>
    <t xml:space="preserve"> 768007 P 0.18 19 5596678 190993985 148320 276288 0 199918 443768 9385953 287 10181 0 8874 (radio 0.21% / 0.10% tx 0.07% / 0.00% listen 0.14% / 0.10%)</t>
  </si>
  <si>
    <t xml:space="preserve"> 768008 P 0.18 19 3164115 193431280 49862 211379 0 175527 169537 9660565 1161 7264 0 5826 (radio 0.13% / 0.08% tx 0.02% / 0.01% listen 0.10% / 0.07%)</t>
  </si>
  <si>
    <t xml:space="preserve"> 768008 P 0.18 19 4866921 191725709 32995 219281 0 179429 285310 9544383 274 6619 0 6253 (radio 0.12% / 0.07% tx 0.01% / 0.00% listen 0.11% / 0.06%)</t>
  </si>
  <si>
    <t xml:space="preserve"> 768007 P 0.18 19 7900324 188679474 221542 357741 0 228560 464868 9364734 630 10104 0 9102 (radio 0.07% / 0.10% tx 0.11% / 0.00% listen 0.18% / 0.10%)</t>
  </si>
  <si>
    <t xml:space="preserve"> 768007 P 0.18 19 7535050 189054790 225289 357309 0 231270 449754 9379097 873 11093 0 8887 (radio 0.07% / 0.12% tx 0.11% / 0.00% listen 0.18% / 0.11%)</t>
  </si>
  <si>
    <t xml:space="preserve"> 768007 P 0.18 19 8284849 188303658 289718 409970 0 234141 460705 9368942 217 7451 0 6397 (radio 0.13% / 0.07% tx 0.14% / 0.00% listen 0.20% / 0.07%)</t>
  </si>
  <si>
    <t xml:space="preserve"> 768008 P 0.18 19 2017975 194577315 21407 178635 0 174286 100054 9730042 0 5899 0 5899 (radio 0.10% / 0.06% tx 0.01% / 0.00% listen 0.09% / 0.06%)</t>
  </si>
  <si>
    <t xml:space="preserve"> 768007 P 0.18 19 8357238 188221024 211646 391989 0 247572 466756 9362240 456 10772 0 9304 (radio 0.08% / 0.11% tx 0.10% / 0.00% listen 0.19% / 0.10%)</t>
  </si>
  <si>
    <t xml:space="preserve"> 768007 P 0.18 19 4332955 192262440 186399 282459 0 195924 447506 9382456 868 10590 0 8908 (radio 0.02% / 0.11% tx 0.09% / 0.00% listen 0.14% / 0.10%)</t>
  </si>
  <si>
    <t xml:space="preserve"> 768008 P 0.18 19 2655503 193931627 61906 226911 0 172864 128100 9702123 734 7206 0 5823 (radio 0.14% / 0.08% tx 0.03% / 0.00% listen 0.11% / 0.07%)</t>
  </si>
  <si>
    <t xml:space="preserve"> 768007 P 0.18 19 7475315 189107048 301767 376800 0 223468 445968 9383776 288 10633 0 9519 (radio 0.12% / 0.11% tx 0.15% / 0.00% listen 0.19% / 0.10%)</t>
  </si>
  <si>
    <t xml:space="preserve"> 768007 P 0.18 19 6723414 189871497 239648 358648 0 227522 484773 9344949 231 10317 0 9820 (radio 0.08% / 0.10% tx 0.12% / 0.00% listen 0.18% / 0.10%)</t>
  </si>
  <si>
    <t xml:space="preserve"> 768007 P 0.18 19 8725655 187849646 513123 504434 0 236698 449589 9380081 315 11848 0 10696 (radio 0.08% / 0.12% tx 0.04% / 0.00% listen 0.03% / 0.12%)</t>
  </si>
  <si>
    <t xml:space="preserve"> 768007 P 0.18 19 8321956 188267167 207233 376995 0 248890 460398 9369357 308 6993 0 6708 (radio 0.07% / 0.07% tx 0.10% / 0.00% listen 0.19% / 0.07%)</t>
  </si>
  <si>
    <t xml:space="preserve"> 768008 P 0.18 19 2099851 194476740 23763 184935 0 174096 104209 9725921 77 6040 0 5899 (radio 0.10% / 0.06% tx 0.01% / 0.00% listen 0.09% / 0.06%)</t>
  </si>
  <si>
    <t xml:space="preserve"> 768007 P 0.18 19 7737113 188853723 234900 361193 0 224932 470134 9359673 5954 8344 0 6698 (radio 0.08% / 0.14% tx 0.11% / 0.06% listen 0.18% / 0.08%)</t>
  </si>
  <si>
    <t xml:space="preserve"> 768007 P 0.18 19 8245538 188328579 192441 377255 0 252742 473291 9356383 3953 9144 0 6863 (radio 0.07% / 0.13% tx 0.09% / 0.04% listen 0.19% / 0.09%)</t>
  </si>
  <si>
    <t xml:space="preserve"> 768007 P 0.18 19 7684553 188890123 72057 306062 0 242300 448387 9379300 868 8350 0 6341 (radio 0.19% / 0.09% tx 0.03% / 0.00% listen 0.15% / 0.08%)</t>
  </si>
  <si>
    <t xml:space="preserve"> 768008 P 0.18 19 8340280 188240008 308193 399006 0 234194 463520 9365491 287 8192 0 7069 (radio 0.14% / 0.08% tx 0.15% / 0.00% listen 0.20% / 0.08%)</t>
  </si>
  <si>
    <t xml:space="preserve"> 768008 P 0.18 19 5177702 191402732 49977 256518 0 203000 450583 9379416 911 11534 0 8781 (radio 0.15% / 0.12% tx 0.02% / 0.00% listen 0.13% / 0.11%)</t>
  </si>
  <si>
    <t xml:space="preserve"> 768008 P 0.18 19 7698660 188952436 270527 384948 0 239932 467749 9427562 218 15030 0 14091 (radio 0.11% / 0.15% tx 0.13% / 0.00% listen 0.19% / 0.15%)</t>
  </si>
  <si>
    <t>DATA send to 1 'Hello 20'</t>
  </si>
  <si>
    <t>DATA recv 'Hello 20 from the client' from 34</t>
  </si>
  <si>
    <t>DATA recv 'Hello 20 from the client' from 28</t>
  </si>
  <si>
    <t>DATA recv 'Hello 20 from the client' from 27</t>
  </si>
  <si>
    <t>DATA recv 'Hello 20 from the client' from 26</t>
  </si>
  <si>
    <t>DATA recv 'Hello 20 from the client' from 33</t>
  </si>
  <si>
    <t>DATA recv 'Hello 20 from the client' from 32</t>
  </si>
  <si>
    <t>DATA recv 'Hello 20 from the client' from 17</t>
  </si>
  <si>
    <t xml:space="preserve"> 806408 P 0.18 20 2217067 204189726 33224 196978 0 180561 104723 9725502 308 6133 0 5899 (radio 0.11% / 0.06% tx 0.01% / 0.00% listen 0.09% / 0.06%)</t>
  </si>
  <si>
    <t xml:space="preserve"> 806407 P 0.18 20 8980207 197430453 324501 432539 0 247840 522254 9305451 12828 25567 0 10609 (radio 0.15% / 0.39% tx 0.15% / 0.13% listen 0.00% / 0.26%)</t>
  </si>
  <si>
    <t xml:space="preserve"> 806408 P 0.18 20 2325204 204078901 69516 221861 0 179152 104713 9725376 308 6250 0 6016 (radio 0.14% / 0.06% tx 0.03% / 0.00% listen 0.10% / 0.06%)</t>
  </si>
  <si>
    <t xml:space="preserve"> 806408 P 0.18 20 2269386 204137116 41118 237036 0 181511 109176 9721042 872 8826 0 6492 (radio 0.13% / 0.09% tx 0.01% / 0.00% listen 0.11% / 0.08%)</t>
  </si>
  <si>
    <t xml:space="preserve"> 806407 P 0.18 20 8008993 198408897 320753 392757 0 220936 484827 9343108 11701 20147 0 7784 (radio 0.13% / 0.32% tx 0.15% / 0.11% listen 0.19% / 0.20%)</t>
  </si>
  <si>
    <t xml:space="preserve"> 806408 P 0.18 20 3150984 203249007 109355 251652 0 177608 153789 9673947 11695 9378 0 5689 (radio 0.17% / 0.21% tx 0.05% / 0.11% listen 0.12% / 0.09%)</t>
  </si>
  <si>
    <t xml:space="preserve"> 806407 P 0.18 20 6072105 200348344 156392 296836 0 208996 475424 9354359 8072 20548 0 9078 (radio 0.01% / 0.29% tx 0.07% / 0.08% listen 0.14% / 0.20%)</t>
  </si>
  <si>
    <t xml:space="preserve"> 806408 P 0.18 20 3333656 203091695 51042 218720 0 181574 169538 9660415 1180 7341 0 6047 (radio 0.13% / 0.08% tx 0.02% / 0.01% listen 0.10% / 0.07%)</t>
  </si>
  <si>
    <t xml:space="preserve"> 806408 P 0.18 20 5160922 201261476 33965 227426 0 185407 293998 9535767 970 8145 0 5978 (radio 0.12% / 0.09% tx 0.01% / 0.00% listen 0.11% / 0.08%)</t>
  </si>
  <si>
    <t xml:space="preserve"> 806407 P 0.18 20 8411835 197997777 232223 383220 0 238140 511508 9318303 10681 25479 0 9580 (radio 0.09% / 0.36% tx 0.11% / 0.10% listen 0.18% / 0.25%)</t>
  </si>
  <si>
    <t xml:space="preserve"> 806407 P 0.18 20 8020785 198397082 232443 380182 0 240891 485732 9342292 7154 22873 0 9621 (radio 0.08% / 0.30% tx 0.11% / 0.07% listen 0.18% / 0.23%)</t>
  </si>
  <si>
    <t xml:space="preserve"> 806407 P 0.18 20 8792343 197626213 298742 431633 0 245085 507491 9322555 9024 21663 0 10944 (radio 0.14% / 0.31% tx 0.14% / 0.09% listen 0.00% / 0.22%)</t>
  </si>
  <si>
    <t xml:space="preserve"> 806408 P 0.18 20 2138518 204284510 30552 185479 0 180304 120540 9707195 9145 6844 0 6018 (radio 0.10% / 0.16% tx 0.01% / 0.09% listen 0.08% / 0.06%)</t>
  </si>
  <si>
    <t xml:space="preserve"> 806407 P 0.18 20 8895058 197510779 226176 424191 0 261305 537817 9289755 14530 32202 0 13733 (radio 0.10% / 0.47% tx 0.10% / 0.14% listen 0.20% / 0.32%)</t>
  </si>
  <si>
    <t xml:space="preserve"> 806407 P 0.18 20 4823840 201601361 198502 305063 0 205894 490882 9338921 12103 22604 0 9970 (radio 0.03% / 0.35% tx 0.09% / 0.12% listen 0.14% / 0.22%)</t>
  </si>
  <si>
    <t xml:space="preserve"> 806408 P 0.18 20 2783084 203634131 62219 233959 0 178700 127578 9702504 313 7048 0 5836 (radio 0.14% / 0.07% tx 0.03% / 0.00% listen 0.11% / 0.07%)</t>
  </si>
  <si>
    <t xml:space="preserve"> 806407 P 0.18 20 7957095 198452980 311820 399208 0 233972 481777 9345932 10053 22408 0 10504 (radio 0.13% / 0.33% tx 0.15% / 0.10% listen 0.19% / 0.22%)</t>
  </si>
  <si>
    <t xml:space="preserve"> 806407 P 0.18 20 7248524 199176354 248001 381883 0 237612 525107 9304857 8353 23235 0 10090 (radio 0.09% / 0.32% tx 0.12% / 0.08% listen 0.18% / 0.23%)</t>
  </si>
  <si>
    <t xml:space="preserve"> 806407 P 0.18 20 9230619 197174216 523785 534267 0 253112 504961 9324570 10662 29833 0 16414 (radio 0.09% / 0.41% tx 0.04% / 0.10% listen 0.05% / 0.30%)</t>
  </si>
  <si>
    <t xml:space="preserve"> 806407 P 0.18 20 8844924 197571935 228383 403911 0 260118 522965 9304768 21150 26916 0 11228 (radio 0.09% / 0.48% tx 0.11% / 0.21% listen 0.19% / 0.27%)</t>
  </si>
  <si>
    <t xml:space="preserve"> 806408 P 0.18 20 2206195 204198103 23980 191646 0 179958 106341 9721363 217 6711 0 5862 (radio 0.10% / 0.07% tx 0.01% / 0.00% listen 0.09% / 0.06%)</t>
  </si>
  <si>
    <t xml:space="preserve"> 806407 P 0.18 20 8245771 198174886 245261 387294 0 237785 508655 9321163 10361 26101 0 12853 (radio 0.09% / 0.37% tx 0.11% / 0.10% listen 0.18% / 0.26%)</t>
  </si>
  <si>
    <t xml:space="preserve"> 806407 P 0.18 20 8763198 197638532 204272 406255 0 265001 517657 9309953 11831 29000 0 12259 (radio 0.08% / 0.41% tx 0.09% / 0.12% listen 0.19% / 0.29%)</t>
  </si>
  <si>
    <t xml:space="preserve"> 806407 P 0.18 20 8170341 198232003 79138 334893 0 259409 485785 9341880 7081 28831 0 17109 (radio 0.20% / 0.36% tx 0.03% / 0.07% listen 0.16% / 0.29%)</t>
  </si>
  <si>
    <t xml:space="preserve"> 806408 P 0.18 20 8870278 197537804 325569 425705 0 244639 529995 9297796 17376 26699 0 10445 (radio 0.15% / 0.44% tx 0.15% / 0.17% listen 0.20% / 0.27%)</t>
  </si>
  <si>
    <t xml:space="preserve"> 806408 P 0.18 20 5723499 200684647 76944 299054 0 212928 545794 9281915 26967 42536 0 9928 (radio 0.18% / 0.70% tx 0.03% / 0.27% listen 0.14% / 0.43%)</t>
  </si>
  <si>
    <t xml:space="preserve"> 806408 P 0.18 20 8224401 198256416 276177 415339 0 250781 525738 9303980 5650 30391 0 10849 (radio 0.12% / 0.36% tx 0.13% / 0.05% listen 0.20% / 0.30%)</t>
  </si>
  <si>
    <t>DATA send to 1 'Hello 21'</t>
  </si>
  <si>
    <t>DATA recv 'Hello 21 from the client' from 34</t>
  </si>
  <si>
    <t>DATA recv 'Hello 21 from the client' from 8</t>
  </si>
  <si>
    <t>DATA recv 'Hello 21 from the client' from 30</t>
  </si>
  <si>
    <t>DATA recv 'Hello 21 from the client' from 28</t>
  </si>
  <si>
    <t>DATA recv 'Hello 21 from the client' from 27</t>
  </si>
  <si>
    <t>DATA recv 'Hello 21 from the client' from 25</t>
  </si>
  <si>
    <t>DATA recv 'Hello 21 from the client' from 33</t>
  </si>
  <si>
    <t>DATA recv 'Hello 21 from the client' from 31</t>
  </si>
  <si>
    <t>DATA recv 'Hello 21 from the client' from 10</t>
  </si>
  <si>
    <t>DATA recv 'Hello 21 from the client' from 26</t>
  </si>
  <si>
    <t>DATA recv 'Hello 21 from the client' from 32</t>
  </si>
  <si>
    <t>DATA recv 'Hello 21 from the client' from 9</t>
  </si>
  <si>
    <t>DATA recv 'Hello 21 from the client' from 11</t>
  </si>
  <si>
    <t>DATA recv 'Hello 21 from the client' from 1</t>
  </si>
  <si>
    <t>DATA recv 'Hello 21 from the client' from 16</t>
  </si>
  <si>
    <t>DATA recv 'Hello 21 from the client' from 17</t>
  </si>
  <si>
    <t xml:space="preserve"> 844808 P 0.18 21 2324333 213910210 34093 203896 0 186412 107263 9720484 869 6918 0 5851 (radio 0.11% / 0.07% tx 0.01% / 0.00% listen 0.09% / 0.07%)</t>
  </si>
  <si>
    <t xml:space="preserve"> 844807 P 0.18 21 9441998 206798474 324810 438705 0 253769 461788 9368021 309 6166 0 5929 (radio 0.15% / 0.06% tx 0.15% / 0.00% listen 0.00% / 0.06%)</t>
  </si>
  <si>
    <t xml:space="preserve"> 844808 P 0.18 21 2432732 213798988 70384 228790 0 185002 107525 9720087 868 6929 0 5850 (radio 0.13% / 0.07% tx 0.03% / 0.00% listen 0.10% / 0.07%)</t>
  </si>
  <si>
    <t xml:space="preserve"> 844808 P 0.18 21 2377353 213856827 41984 244047 0 187373 107964 9719711 866 7011 0 5862 (radio 0.13% / 0.08% tx 0.01% / 0.00% listen 0.11% / 0.07%)</t>
  </si>
  <si>
    <t xml:space="preserve"> 844807 P 0.18 21 8445478 207802169 320753 398686 0 226865 436482 9393272 0 5929 0 5929 (radio 0.13% / 0.06% tx 0.14% / 0.00% listen 0.18% / 0.06%)</t>
  </si>
  <si>
    <t xml:space="preserve"> 844808 P 0.18 21 3282636 212947200 110089 258839 0 183433 131649 9698193 734 7187 0 5825 (radio 0.17% / 0.08% tx 0.05% / 0.00% listen 0.11% / 0.07%)</t>
  </si>
  <si>
    <t xml:space="preserve"> 844807 P 0.18 21 6508816 209739567 156392 302765 0 214925 436708 9391223 0 5929 0 5929 (radio 0.01% / 0.06% tx 0.07% / 0.00% listen 0.14% / 0.06%)</t>
  </si>
  <si>
    <t xml:space="preserve"> 844808 P 0.18 21 3503295 212751986 52299 226112 0 187400 169636 9660291 1257 7392 0 5826 (radio 0.12% / 0.08% tx 0.02% / 0.01% listen 0.10% / 0.07%)</t>
  </si>
  <si>
    <t xml:space="preserve"> 844808 P 0.18 21 5447087 210804924 34236 234213 0 191269 286162 9543448 271 6787 0 5862 (radio 0.12% / 0.07% tx 0.01% / 0.00% listen 0.10% / 0.06%)</t>
  </si>
  <si>
    <t xml:space="preserve"> 844807 P 0.18 21 8869888 207369436 232223 389149 0 244069 458050 9371659 0 5929 0 5929 (radio 0.08% / 0.06% tx 0.10% / 0.00% listen 0.17% / 0.06%)</t>
  </si>
  <si>
    <t xml:space="preserve"> 844807 P 0.18 21 8457857 207787850 232443 386081 0 246790 437069 9390768 0 5899 0 5899 (radio 0.08% / 0.06% tx 0.10% / 0.00% listen 0.17% / 0.06%)</t>
  </si>
  <si>
    <t xml:space="preserve"> 844807 P 0.18 21 9248667 207000003 298742 437532 0 250984 456321 9373790 0 5899 0 5899 (radio 0.14% / 0.06% tx 0.13% / 0.00% listen 0.00% / 0.06%)</t>
  </si>
  <si>
    <t xml:space="preserve"> 844808 P 0.18 21 2243317 214007449 30630 191520 0 186203 104796 9722939 78 6041 0 5899 (radio 0.10% / 0.06% tx 0.01% / 0.00% listen 0.08% / 0.06%)</t>
  </si>
  <si>
    <t xml:space="preserve"> 844807 P 0.18 21 9355396 206880183 226485 431124 0 268003 460335 9369404 309 6933 0 6698 (radio 0.10% / 0.07% tx 0.10% / 0.00% listen 0.00% / 0.07%)</t>
  </si>
  <si>
    <t xml:space="preserve"> 844807 P 0.18 21 5260723 210992533 198502 310963 0 211794 436880 9391172 0 5900 0 5900 (radio 0.03% / 0.06% tx 0.09% / 0.00% listen 0.14% / 0.06%)</t>
  </si>
  <si>
    <t xml:space="preserve"> 844808 P 0.18 21 2911286 213336137 62953 241231 0 184745 128199 9702006 734 7272 0 6045 (radio 0.14% / 0.08% tx 0.02% / 0.00% listen 0.11% / 0.07%)</t>
  </si>
  <si>
    <t xml:space="preserve"> 844807 P 0.18 21 8399597 207838095 312128 405422 0 239950 442499 9385115 308 6214 0 5978 (radio 0.13% / 0.06% tx 0.14% / 0.00% listen 0.18% / 0.06%)</t>
  </si>
  <si>
    <t xml:space="preserve"> 844807 P 0.18 21 7728186 208526487 248001 387812 0 243593 479659 9350133 0 5929 0 5981 (radio 0.09% / 0.06% tx 0.11% / 0.00% listen 0.17% / 0.06%)</t>
  </si>
  <si>
    <t xml:space="preserve"> 844807 P 0.18 21 9669941 206564469 523785 540262 0 259107 439319 9390253 0 5995 0 5995 (radio 0.09% / 0.06% tx 0.04% / 0.00% listen 0.05% / 0.06%)</t>
  </si>
  <si>
    <t xml:space="preserve"> 844807 P 0.18 21 9298800 206945731 228383 409840 0 266047 453873 9373796 0 5929 0 5929 (radio 0.09% / 0.06% tx 0.10% / 0.00% listen 0.18% / 0.06%)</t>
  </si>
  <si>
    <t xml:space="preserve"> 844808 P 0.18 21 2310396 213923837 24057 197685 0 185857 104198 9725734 77 6039 0 5899 (radio 0.10% / 0.06% tx 0.01% / 0.00% listen 0.09% / 0.06%)</t>
  </si>
  <si>
    <t xml:space="preserve"> 844807 P 0.18 21 8708537 207542032 245571 393463 0 243718 462763 9367146 310 6169 0 5933 (radio 0.09% / 0.06% tx 0.11% / 0.00% listen 0.18% / 0.06%)</t>
  </si>
  <si>
    <t xml:space="preserve"> 844807 P 0.18 21 9220587 207010707 204272 412242 0 270988 457386 9372175 0 5987 0 5987 (radio 0.08% / 0.06% tx 0.09% / 0.00% listen 0.19% / 0.06%)</t>
  </si>
  <si>
    <t xml:space="preserve"> 844807 P 0.18 21 8616213 207615702 79216 340961 0 265337 445869 9383699 78 6068 0 5928 (radio 0.19% / 0.06% tx 0.03% / 0.00% listen 0.15% / 0.06%)</t>
  </si>
  <si>
    <t xml:space="preserve"> 844808 P 0.18 21 9329270 206906633 325877 431837 0 250538 458989 9368829 308 6132 0 5899 (radio 0.15% / 0.06% tx 0.15% / 0.00% listen 0.00% / 0.06%)</t>
  </si>
  <si>
    <t xml:space="preserve"> 844808 P 0.18 21 6154716 210081276 76944 304953 0 218827 431214 9396629 0 5899 0 5899 (radio 0.17% / 0.06% tx 0.03% / 0.00% listen 0.14% / 0.06%)</t>
  </si>
  <si>
    <t xml:space="preserve"> 844808 P 0.18 21 8694109 207616758 276882 423811 0 257172 469705 9360342 705 8472 0 6391 (radio 0.12% / 0.09% tx 0.12% / 0.00% listen 0.19% / 0.08%)</t>
  </si>
  <si>
    <t>DATA send to 1 'Hello 22'</t>
  </si>
  <si>
    <t>DATA recv 'Hello 22 from the client' from 8</t>
  </si>
  <si>
    <t>DATA recv 'Hello 22 from the client' from 30</t>
  </si>
  <si>
    <t>DATA recv 'Hello 22 from the client' from 34</t>
  </si>
  <si>
    <t>DATA recv 'Hello 22 from the client' from 28</t>
  </si>
  <si>
    <t>DATA recv 'Hello 22 from the client' from 31</t>
  </si>
  <si>
    <t>DATA recv 'Hello 22 from the client' from 25</t>
  </si>
  <si>
    <t>DATA recv 'Hello 22 from the client' from 27</t>
  </si>
  <si>
    <t>DATA recv 'Hello 22 from the client' from 33</t>
  </si>
  <si>
    <t>DATA recv 'Hello 22 from the client' from 10</t>
  </si>
  <si>
    <t>DATA recv 'Hello 22 from the client' from 26</t>
  </si>
  <si>
    <t>DATA recv 'Hello 22 from the client' from 9</t>
  </si>
  <si>
    <t>DATA recv 'Hello 22 from the client' from 32</t>
  </si>
  <si>
    <t>DATA recv 'Hello 22 from the client' from 1</t>
  </si>
  <si>
    <t>DATA recv 'Hello 22 from the client' from 11</t>
  </si>
  <si>
    <t>DATA recv 'Hello 22 from the client' from 16</t>
  </si>
  <si>
    <t>DATA recv 'Hello 22 from the client' from 17</t>
  </si>
  <si>
    <t xml:space="preserve"> 883208 P 0.18 22 2429263 223635389 34401 210029 0 192311 104927 9725179 308 6133 0 5899 (radio 0.10% / 0.06% tx 0.01% / 0.00% listen 0.09% / 0.06%)</t>
  </si>
  <si>
    <t xml:space="preserve"> 883207 P 0.18 22 9906736 216161409 325680 445689 0 259662 464735 9362935 870 6984 0 5893 (radio 0.15% / 0.07% tx 0.14% / 0.00% listen 0.00% / 0.07%)</t>
  </si>
  <si>
    <t xml:space="preserve"> 883208 P 0.18 22 2537827 223524034 70692 234921 0 190901 105092 9725046 308 6131 0 5899 (radio 0.13% / 0.06% tx 0.03% / 0.00% listen 0.10% / 0.06%)</t>
  </si>
  <si>
    <t xml:space="preserve"> 883208 P 0.18 22 2482166 223582011 42292 250178 0 193272 104810 9725184 308 6131 0 5899 (radio 0.12% / 0.06% tx 0.01% / 0.00% listen 0.11% / 0.06%)</t>
  </si>
  <si>
    <t xml:space="preserve"> 883207 P 0.18 22 8881887 217195718 320753 404615 0 232794 436407 9393549 0 5929 0 5929 (radio 0.13% / 0.06% tx 0.14% / 0.00% listen 0.17% / 0.06%)</t>
  </si>
  <si>
    <t xml:space="preserve"> 883208 P 0.18 22 3408967 222650823 110263 265216 0 189509 126328 9703623 174 6377 0 6076 (radio 0.16% / 0.06% tx 0.04% / 0.00% listen 0.11% / 0.06%)</t>
  </si>
  <si>
    <t xml:space="preserve"> 883207 P 0.18 22 6945233 219131045 156392 309179 0 221339 436414 9391478 0 6414 0 6414 (radio 0.01% / 0.06% tx 0.06% / 0.00% listen 0.13% / 0.06%)</t>
  </si>
  <si>
    <t xml:space="preserve"> 883208 P 0.18 22 3673190 222412215 53460 233527 0 193225 169892 9660229 1161 7415 0 5825 (radio 0.12% / 0.08% tx 0.02% / 0.01% listen 0.10% / 0.07%)</t>
  </si>
  <si>
    <t xml:space="preserve"> 883208 P 0.18 22 5740694 220341035 35208 242409 0 197255 293604 9536111 972 8196 0 5986 (radio 0.12% / 0.09% tx 0.01% / 0.00% listen 0.10% / 0.08%)</t>
  </si>
  <si>
    <t xml:space="preserve"> 883207 P 0.18 22 9327485 216741761 232223 395078 0 249998 457594 9372325 0 5929 0 5929 (radio 0.08% / 0.06% tx 0.10% / 0.00% listen 0.17% / 0.06%)</t>
  </si>
  <si>
    <t xml:space="preserve"> 883207 P 0.18 22 8894440 217179163 232443 392625 0 253334 436580 9391313 0 6544 0 6544 (radio 0.08% / 0.06% tx 0.10% / 0.00% listen 0.17% / 0.06%)</t>
  </si>
  <si>
    <t xml:space="preserve"> 883207 P 0.18 22 9702262 216374115 298742 443558 0 257010 453592 9374112 0 6026 0 6026 (radio 0.13% / 0.06% tx 0.13% / 0.00% listen 0.00% / 0.06%)</t>
  </si>
  <si>
    <t xml:space="preserve"> 883208 P 0.18 22 2347729 223733088 30708 197559 0 192102 104409 9725639 78 6039 0 5899 (radio 0.10% / 0.06% tx 0.01% / 0.00% listen 0.08% / 0.06%)</t>
  </si>
  <si>
    <t xml:space="preserve"> 883207 P 0.18 22 9817703 216245542 227276 440401 0 276234 462304 9365359 791 9277 0 8231 (radio 0.10% / 0.10% tx 0.10% / 0.00% listen 0.00% / 0.09%)</t>
  </si>
  <si>
    <t xml:space="preserve"> 883207 P 0.18 22 5697246 220383907 198502 317377 0 218208 436520 9391374 0 6414 0 6414 (radio 0.03% / 0.06% tx 0.08% / 0.00% listen 0.14% / 0.06%)</t>
  </si>
  <si>
    <t xml:space="preserve"> 883208 P 0.18 22 3039414 223038083 63268 248265 0 190569 128125 9701946 315 7034 0 5824 (radio 0.13% / 0.07% tx 0.02% / 0.00% listen 0.10% / 0.07%)</t>
  </si>
  <si>
    <t xml:space="preserve"> 883207 P 0.18 22 8848769 217219163 312997 412682 0 245951 449169 9381068 869 7260 0 6001 (radio 0.13% / 0.08% tx 0.13% / 0.00% listen 0.18% / 0.07%)</t>
  </si>
  <si>
    <t xml:space="preserve"> 883207 P 0.18 22 8207583 217876752 248001 393741 0 249522 479394 9350265 0 5929 0 5929 (radio 0.09% / 0.06% tx 0.10% / 0.00% listen 0.17% / 0.06%)</t>
  </si>
  <si>
    <t xml:space="preserve"> 883207 P 0.18 22 10108605 215955466 523785 546161 0 265006 438661 9390997 0 5899 0 5899 (radio 0.09% / 0.06% tx 0.04% / 0.00% listen 0.05% / 0.06%)</t>
  </si>
  <si>
    <t xml:space="preserve"> 883207 P 0.18 22 9752148 216320000 228383 415769 0 271976 453345 9374269 0 5929 0 5929 (radio 0.09% / 0.06% tx 0.10% / 0.00% listen 0.18% / 0.06%)</t>
  </si>
  <si>
    <t xml:space="preserve"> 883208 P 0.18 22 2417128 223644905 24274 204348 0 191695 106729 9721068 217 6663 0 5838 (radio 0.10% / 0.07% tx 0.01% / 0.00% listen 0.09% / 0.06%)</t>
  </si>
  <si>
    <t xml:space="preserve"> 883207 P 0.18 22 9174495 216906212 246442 400887 0 250038 465955 9364180 871 7424 0 6320 (radio 0.09% / 0.08% tx 0.10% / 0.00% listen 0.17% / 0.07%)</t>
  </si>
  <si>
    <t xml:space="preserve"> 883207 P 0.18 22 9675034 216383812 204272 418557 0 277303 454444 9373105 0 6315 0 6315 (radio 0.08% / 0.06% tx 0.09% / 0.00% listen 0.18% / 0.06%)</t>
  </si>
  <si>
    <t xml:space="preserve"> 883207 P 0.18 22 9065272 216994318 79433 347695 0 271230 449056 9378616 217 6734 0 5893 (radio 0.18% / 0.07% tx 0.03% / 0.00% listen 0.15% / 0.06%)</t>
  </si>
  <si>
    <t xml:space="preserve"> 883208 P 0.18 22 9793059 216272735 326742 438879 0 256467 463786 9366102 865 7042 0 5929 (radio 0.14% / 0.08% tx 0.14% / 0.00% listen 0.00% / 0.07%)</t>
  </si>
  <si>
    <t xml:space="preserve"> 883208 P 0.18 22 6585036 219481064 76944 310950 0 224824 430317 9399788 0 5997 0 5997 (radio 0.17% / 0.06% tx 0.03% / 0.00% listen 0.13% / 0.06%)</t>
  </si>
  <si>
    <t xml:space="preserve"> 883208 P 0.18 22 9188410 216952387 280314 435820 0 262624 494298 9335629 3432 12009 0 5452 (radio 0.12% / 0.15% tx 0.12% / 0.03% listen 0.00% / 0.12%)</t>
  </si>
  <si>
    <t>DATA send to 1 'Hello 23'</t>
  </si>
  <si>
    <t>DATA recv 'Hello 23 from the client' from 34</t>
  </si>
  <si>
    <t>DATA recv 'Hello 23 from the client' from 8</t>
  </si>
  <si>
    <t>DATA recv 'Hello 23 from the client' from 30</t>
  </si>
  <si>
    <t>DATA recv 'Hello 23 from the client' from 31</t>
  </si>
  <si>
    <t>DATA recv 'Hello 23 from the client' from 27</t>
  </si>
  <si>
    <t>DATA recv 'Hello 23 from the client' from 33</t>
  </si>
  <si>
    <t>DATA recv 'Hello 23 from the client' from 28</t>
  </si>
  <si>
    <t>DATA recv 'Hello 23 from the client' from 25</t>
  </si>
  <si>
    <t>DATA recv 'Hello 23 from the client' from 10</t>
  </si>
  <si>
    <t>DATA recv 'Hello 23 from the client' from 9</t>
  </si>
  <si>
    <t>DATA recv 'Hello 23 from the client' from 26</t>
  </si>
  <si>
    <t>DATA recv 'Hello 23 from the client' from 32</t>
  </si>
  <si>
    <t>DATA recv 'Hello 23 from the client' from 1</t>
  </si>
  <si>
    <t>DATA recv 'Hello 23 from the client' from 29</t>
  </si>
  <si>
    <t>DATA recv 'Hello 23 from the client' from 11</t>
  </si>
  <si>
    <t>DATA recv 'Hello 23 from the client' from 16</t>
  </si>
  <si>
    <t>DATA recv 'Hello 23 from the client' from 17</t>
  </si>
  <si>
    <t>Test ended at simulation time</t>
  </si>
  <si>
    <t>Tiempo</t>
  </si>
  <si>
    <t>Nodo</t>
  </si>
  <si>
    <t>Data</t>
  </si>
  <si>
    <t xml:space="preserve">Hello 1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</si>
  <si>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</si>
  <si>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</si>
  <si>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</si>
  <si>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</si>
  <si>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</si>
  <si>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</si>
  <si>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</si>
  <si>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</si>
  <si>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</si>
  <si>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</si>
  <si>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</si>
  <si>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</si>
  <si>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</si>
  <si>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</si>
  <si>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</si>
  <si>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</si>
  <si>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</si>
  <si>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</si>
  <si>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</si>
  <si>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</si>
  <si>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</si>
  <si>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</si>
  <si>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</si>
  <si>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</si>
  <si>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</si>
  <si>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</si>
  <si>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</si>
  <si>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CPU</t>
  </si>
  <si>
    <t>LPM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</si>
  <si>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</si>
  <si>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</si>
  <si>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</si>
  <si>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</si>
  <si>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</si>
  <si>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</si>
  <si>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</si>
  <si>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</si>
  <si>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</si>
  <si>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</si>
  <si>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</si>
  <si>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</si>
  <si>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</si>
  <si>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</si>
  <si>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</si>
  <si>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</si>
  <si>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</si>
  <si>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</si>
  <si>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</si>
  <si>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</si>
  <si>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</si>
  <si>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</si>
  <si>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</si>
  <si>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</si>
  <si>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</si>
  <si>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</si>
  <si>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</si>
  <si>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</si>
  <si>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</si>
  <si>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</si>
  <si>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</si>
  <si>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</si>
  <si>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</si>
  <si>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</si>
  <si>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</si>
  <si>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</si>
  <si>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</si>
  <si>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</si>
  <si>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</si>
  <si>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</si>
  <si>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</si>
  <si>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</si>
  <si>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</si>
  <si>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</si>
  <si>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0.20%)</t>
  </si>
  <si>
    <t>0.10%)</t>
  </si>
  <si>
    <t>0.14%)</t>
  </si>
  <si>
    <t>0.28%)</t>
  </si>
  <si>
    <t>0.06%)</t>
  </si>
  <si>
    <t>0.32%)</t>
  </si>
  <si>
    <t>0.38%)</t>
  </si>
  <si>
    <t>0.42%)</t>
  </si>
  <si>
    <t>0.29%)</t>
  </si>
  <si>
    <t>0.12%)</t>
  </si>
  <si>
    <t>0.67%)</t>
  </si>
  <si>
    <t>0.47%)</t>
  </si>
  <si>
    <t>0.23%)</t>
  </si>
  <si>
    <t>0.11%)</t>
  </si>
  <si>
    <t>0.07%)</t>
  </si>
  <si>
    <t>0.08%)</t>
  </si>
  <si>
    <t>1.-98%</t>
  </si>
  <si>
    <t>0.09%)</t>
  </si>
  <si>
    <t>0.55%)</t>
  </si>
  <si>
    <t>0.30%)</t>
  </si>
  <si>
    <t>0.33%)</t>
  </si>
  <si>
    <t>0.40%)</t>
  </si>
  <si>
    <t>0.62%)</t>
  </si>
  <si>
    <t>0.26%)</t>
  </si>
  <si>
    <t>0.37%)</t>
  </si>
  <si>
    <t>1.-61%</t>
  </si>
  <si>
    <t>0.49%)</t>
  </si>
  <si>
    <t>0.13%)</t>
  </si>
  <si>
    <t>0.05%)</t>
  </si>
  <si>
    <t>1.-67%</t>
  </si>
  <si>
    <t>0.22%)</t>
  </si>
  <si>
    <t>0.25%)</t>
  </si>
  <si>
    <t>0.16%)</t>
  </si>
  <si>
    <t>0.27%)</t>
  </si>
  <si>
    <t>0.36%)</t>
  </si>
  <si>
    <t>1.-65%</t>
  </si>
  <si>
    <t>0.17%)</t>
  </si>
  <si>
    <t>0.43%)</t>
  </si>
  <si>
    <t>0.19%)</t>
  </si>
  <si>
    <t>0.53%)</t>
  </si>
  <si>
    <t>0.74%)</t>
  </si>
  <si>
    <t>0.21%)</t>
  </si>
  <si>
    <t>0.44%)</t>
  </si>
  <si>
    <t>0.58%)</t>
  </si>
  <si>
    <t>0.57%)</t>
  </si>
  <si>
    <t>0.45%)</t>
  </si>
  <si>
    <t>0.46%)</t>
  </si>
  <si>
    <t>0.31%)</t>
  </si>
  <si>
    <t>0.34%)</t>
  </si>
  <si>
    <t>0.24%)</t>
  </si>
  <si>
    <t>0.15%)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</si>
  <si>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</si>
  <si>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</si>
  <si>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</si>
  <si>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</si>
  <si>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</si>
  <si>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</si>
  <si>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</si>
  <si>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</si>
  <si>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</si>
  <si>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TRANSMIT</t>
  </si>
  <si>
    <t>LISTEN</t>
  </si>
  <si>
    <t>IDLE_TRANSMIT</t>
  </si>
  <si>
    <t>IDLE_LISTEN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</si>
</sst>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0" fontId="16" fillId="0" borderId="0" xfId="0" applyNumberFormat="1" applyFont="1"/>
    <xf numFmtId="10" fontId="16" fillId="33" borderId="0" xfId="0" applyNumberFormat="1" applyFont="1" applyFill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1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0" fontId="16" fillId="0" borderId="0" xfId="1" applyNumberFormat="1" applyFont="1"/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21" fillId="0" borderId="0" xfId="1" applyNumberFormat="1" applyFont="1"/>
    <xf numFmtId="0" fontId="18" fillId="34" borderId="0" xfId="0" applyFont="1" applyFill="1" applyAlignment="1">
      <alignment textRotation="90"/>
    </xf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1" applyNumberFormat="1" applyFont="1"/>
    <xf numFmtId="0" fontId="20" fillId="0" borderId="0" xfId="0" applyFont="1"/>
    <xf numFmtId="0" fontId="22" fillId="0" borderId="0" xfId="0" applyFont="1"/>
    <xf numFmtId="10" fontId="23" fillId="0" borderId="0" xfId="1" applyNumberFormat="1" applyFont="1"/>
    <xf numFmtId="10" fontId="23" fillId="0" borderId="0" xfId="0" applyNumberFormat="1" applyFont="1"/>
    <xf numFmtId="0" fontId="0" fillId="0" borderId="10" xfId="0" applyBorder="1"/>
    <xf numFmtId="10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[TN1_5.xlsx]Router!TablaDinámica8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Router!$F$3:$F$5</c:f>
              <c:strCache>
                <c:ptCount val="2"/>
                <c:pt idx="0">
                  <c:v>18</c:v>
                </c:pt>
                <c:pt idx="1">
                  <c:v>21</c:v>
                </c:pt>
              </c:strCache>
            </c:strRef>
          </c:cat>
          <c:val>
            <c:numRef>
              <c:f>Router!$G$3:$G$5</c:f>
              <c:numCache>
                <c:formatCode>General</c:formatCode>
                <c:ptCount val="2"/>
                <c:pt idx="0">
                  <c:v>4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5-41BC-8EDF-4A135B8B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372112"/>
        <c:axId val="2053337136"/>
      </c:barChart>
      <c:catAx>
        <c:axId val="1728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53337136"/>
        <c:crosses val="autoZero"/>
        <c:auto val="1"/>
        <c:lblAlgn val="ctr"/>
        <c:lblOffset val="100"/>
        <c:noMultiLvlLbl val="0"/>
      </c:catAx>
      <c:valAx>
        <c:axId val="20533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83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4.0831658935546876E-2</c:v>
                </c:pt>
                <c:pt idx="1">
                  <c:v>3.5836138916015628E-2</c:v>
                </c:pt>
                <c:pt idx="2">
                  <c:v>4.4023297119140624E-2</c:v>
                </c:pt>
                <c:pt idx="3">
                  <c:v>3.1621105957031249E-2</c:v>
                </c:pt>
                <c:pt idx="4">
                  <c:v>4.1783349609374999E-2</c:v>
                </c:pt>
                <c:pt idx="5">
                  <c:v>3.8450820922851563E-2</c:v>
                </c:pt>
                <c:pt idx="6">
                  <c:v>3.4941146850585941E-2</c:v>
                </c:pt>
                <c:pt idx="7">
                  <c:v>4.0693386840820314E-2</c:v>
                </c:pt>
                <c:pt idx="8">
                  <c:v>3.3832855224609375E-2</c:v>
                </c:pt>
                <c:pt idx="9">
                  <c:v>3.3500115966796876E-2</c:v>
                </c:pt>
                <c:pt idx="10">
                  <c:v>3.3510791015624999E-2</c:v>
                </c:pt>
                <c:pt idx="11">
                  <c:v>3.3528012084960937E-2</c:v>
                </c:pt>
                <c:pt idx="12">
                  <c:v>3.6285900878906249E-2</c:v>
                </c:pt>
                <c:pt idx="13">
                  <c:v>3.4054412841796874E-2</c:v>
                </c:pt>
                <c:pt idx="14">
                  <c:v>3.6658923339843753E-2</c:v>
                </c:pt>
                <c:pt idx="15">
                  <c:v>4.8977325439453122E-2</c:v>
                </c:pt>
                <c:pt idx="16">
                  <c:v>4.5985189819335942E-2</c:v>
                </c:pt>
                <c:pt idx="17">
                  <c:v>4.4754235839843746E-2</c:v>
                </c:pt>
                <c:pt idx="18">
                  <c:v>4.4912850952148434E-2</c:v>
                </c:pt>
                <c:pt idx="19">
                  <c:v>4.8519104003906244E-2</c:v>
                </c:pt>
                <c:pt idx="20">
                  <c:v>4.4563494873046873E-2</c:v>
                </c:pt>
                <c:pt idx="21">
                  <c:v>4.5235217285156254E-2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E-417C-AE55-31033FE4A151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3.1629421081542973E-3</c:v>
                </c:pt>
                <c:pt idx="1">
                  <c:v>3.1796764221191406E-3</c:v>
                </c:pt>
                <c:pt idx="2">
                  <c:v>3.1526769409179691E-3</c:v>
                </c:pt>
                <c:pt idx="3">
                  <c:v>3.1941975097656253E-3</c:v>
                </c:pt>
                <c:pt idx="4">
                  <c:v>3.1605529785156249E-3</c:v>
                </c:pt>
                <c:pt idx="5">
                  <c:v>3.1716080322265628E-3</c:v>
                </c:pt>
                <c:pt idx="6">
                  <c:v>3.1832958679199217E-3</c:v>
                </c:pt>
                <c:pt idx="7">
                  <c:v>3.1634815673828123E-3</c:v>
                </c:pt>
                <c:pt idx="8">
                  <c:v>3.1870012512207036E-3</c:v>
                </c:pt>
                <c:pt idx="9">
                  <c:v>3.1881996765136724E-3</c:v>
                </c:pt>
                <c:pt idx="10">
                  <c:v>3.1881375732421883E-3</c:v>
                </c:pt>
                <c:pt idx="11">
                  <c:v>3.1881241455078125E-3</c:v>
                </c:pt>
                <c:pt idx="12">
                  <c:v>3.1780973205566411E-3</c:v>
                </c:pt>
                <c:pt idx="13">
                  <c:v>3.1862858886718753E-3</c:v>
                </c:pt>
                <c:pt idx="14">
                  <c:v>3.1776072082519537E-3</c:v>
                </c:pt>
                <c:pt idx="15">
                  <c:v>3.1358855590820313E-3</c:v>
                </c:pt>
                <c:pt idx="16">
                  <c:v>3.1458385314941406E-3</c:v>
                </c:pt>
                <c:pt idx="17">
                  <c:v>3.1505771789550785E-3</c:v>
                </c:pt>
                <c:pt idx="18">
                  <c:v>3.1500712890625004E-3</c:v>
                </c:pt>
                <c:pt idx="19">
                  <c:v>3.1373673095703128E-3</c:v>
                </c:pt>
                <c:pt idx="20">
                  <c:v>3.1505207824707032E-3</c:v>
                </c:pt>
                <c:pt idx="21">
                  <c:v>3.1491622314453126E-3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E-417C-AE55-31033FE4A151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0.20672589111328124</c:v>
                </c:pt>
                <c:pt idx="1">
                  <c:v>7.8652587890624986E-2</c:v>
                </c:pt>
                <c:pt idx="2">
                  <c:v>0.38928039550781252</c:v>
                </c:pt>
                <c:pt idx="3">
                  <c:v>0</c:v>
                </c:pt>
                <c:pt idx="4">
                  <c:v>0.32049389648437493</c:v>
                </c:pt>
                <c:pt idx="5">
                  <c:v>8.1514709472656252E-2</c:v>
                </c:pt>
                <c:pt idx="6">
                  <c:v>1.0089111328125001E-2</c:v>
                </c:pt>
                <c:pt idx="7">
                  <c:v>0.2325380859375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6.1240905761718742E-2</c:v>
                </c:pt>
                <c:pt idx="13">
                  <c:v>1.2266235351562499E-3</c:v>
                </c:pt>
                <c:pt idx="14">
                  <c:v>5.4672363281249997E-2</c:v>
                </c:pt>
                <c:pt idx="15">
                  <c:v>3.5126037597656243E-2</c:v>
                </c:pt>
                <c:pt idx="16">
                  <c:v>4.1418457031249997E-4</c:v>
                </c:pt>
                <c:pt idx="17">
                  <c:v>4.0887451171874994E-4</c:v>
                </c:pt>
                <c:pt idx="18">
                  <c:v>1.5292968749999998E-3</c:v>
                </c:pt>
                <c:pt idx="19">
                  <c:v>5.3382019042968749E-2</c:v>
                </c:pt>
                <c:pt idx="20">
                  <c:v>1.6354980468749997E-3</c:v>
                </c:pt>
                <c:pt idx="21">
                  <c:v>4.6144409179687497E-3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E-417C-AE55-31033FE4A151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0.21639965820312501</c:v>
                </c:pt>
                <c:pt idx="1">
                  <c:v>7.0431152343749998E-2</c:v>
                </c:pt>
                <c:pt idx="2">
                  <c:v>0.2103927001953125</c:v>
                </c:pt>
                <c:pt idx="3">
                  <c:v>3.3878784179687496E-2</c:v>
                </c:pt>
                <c:pt idx="4">
                  <c:v>0.20552172851562497</c:v>
                </c:pt>
                <c:pt idx="5">
                  <c:v>9.1940307617187494E-2</c:v>
                </c:pt>
                <c:pt idx="6">
                  <c:v>4.0958618164062509E-2</c:v>
                </c:pt>
                <c:pt idx="7">
                  <c:v>0.14802819824218752</c:v>
                </c:pt>
                <c:pt idx="8">
                  <c:v>3.6013061523437508E-2</c:v>
                </c:pt>
                <c:pt idx="9">
                  <c:v>3.4016479492187494E-2</c:v>
                </c:pt>
                <c:pt idx="10">
                  <c:v>3.4016479492187494E-2</c:v>
                </c:pt>
                <c:pt idx="11">
                  <c:v>3.43607177734375E-2</c:v>
                </c:pt>
                <c:pt idx="12">
                  <c:v>5.748779296875E-2</c:v>
                </c:pt>
                <c:pt idx="13">
                  <c:v>3.5525390625000007E-2</c:v>
                </c:pt>
                <c:pt idx="14">
                  <c:v>6.5606079101562506E-2</c:v>
                </c:pt>
                <c:pt idx="15">
                  <c:v>0.15017395019531249</c:v>
                </c:pt>
                <c:pt idx="16">
                  <c:v>3.9788208007812499E-2</c:v>
                </c:pt>
                <c:pt idx="17">
                  <c:v>3.7630981445312503E-2</c:v>
                </c:pt>
                <c:pt idx="18">
                  <c:v>6.1004760742187497E-2</c:v>
                </c:pt>
                <c:pt idx="19">
                  <c:v>0.12856152343750002</c:v>
                </c:pt>
                <c:pt idx="20">
                  <c:v>3.5651611328125006E-2</c:v>
                </c:pt>
                <c:pt idx="21">
                  <c:v>4.1652832031250003E-2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E-417C-AE55-31033FE4A151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0.46712015036010746</c:v>
                </c:pt>
                <c:pt idx="1">
                  <c:v>0.18809955557250974</c:v>
                </c:pt>
                <c:pt idx="2">
                  <c:v>0.64684906976318357</c:v>
                </c:pt>
                <c:pt idx="3">
                  <c:v>6.8694087646484381E-2</c:v>
                </c:pt>
                <c:pt idx="4">
                  <c:v>0.57095952758789048</c:v>
                </c:pt>
                <c:pt idx="5">
                  <c:v>0.21507744604492188</c:v>
                </c:pt>
                <c:pt idx="6">
                  <c:v>8.9172172210693373E-2</c:v>
                </c:pt>
                <c:pt idx="7">
                  <c:v>0.42442315258789065</c:v>
                </c:pt>
                <c:pt idx="8">
                  <c:v>7.3032917999267588E-2</c:v>
                </c:pt>
                <c:pt idx="9">
                  <c:v>7.0704795135498044E-2</c:v>
                </c:pt>
                <c:pt idx="10">
                  <c:v>7.0715408081054684E-2</c:v>
                </c:pt>
                <c:pt idx="11">
                  <c:v>7.1076854003906259E-2</c:v>
                </c:pt>
                <c:pt idx="12">
                  <c:v>0.15819269692993163</c:v>
                </c:pt>
                <c:pt idx="13">
                  <c:v>7.3992712890625006E-2</c:v>
                </c:pt>
                <c:pt idx="14">
                  <c:v>0.16011497293090821</c:v>
                </c:pt>
                <c:pt idx="15">
                  <c:v>0.23741319879150388</c:v>
                </c:pt>
                <c:pt idx="16">
                  <c:v>8.9333420928955076E-2</c:v>
                </c:pt>
                <c:pt idx="17">
                  <c:v>8.5944668975830085E-2</c:v>
                </c:pt>
                <c:pt idx="18">
                  <c:v>0.11059697985839843</c:v>
                </c:pt>
                <c:pt idx="19">
                  <c:v>0.23360001379394532</c:v>
                </c:pt>
                <c:pt idx="20">
                  <c:v>8.5001125030517585E-2</c:v>
                </c:pt>
                <c:pt idx="21">
                  <c:v>9.4651652465820316E-2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4E-417C-AE55-31033FE4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3.8456863403320315E-2</c:v>
                </c:pt>
                <c:pt idx="1">
                  <c:v>3.6523269653320319E-2</c:v>
                </c:pt>
                <c:pt idx="2">
                  <c:v>4.068835144042969E-2</c:v>
                </c:pt>
                <c:pt idx="3">
                  <c:v>3.3645034790039066E-2</c:v>
                </c:pt>
                <c:pt idx="4">
                  <c:v>3.3645437622070319E-2</c:v>
                </c:pt>
                <c:pt idx="5">
                  <c:v>3.8750024414062501E-2</c:v>
                </c:pt>
                <c:pt idx="6">
                  <c:v>3.7076156616210935E-2</c:v>
                </c:pt>
                <c:pt idx="7">
                  <c:v>3.8195526123046879E-2</c:v>
                </c:pt>
                <c:pt idx="8">
                  <c:v>5.0083099365234376E-2</c:v>
                </c:pt>
                <c:pt idx="9">
                  <c:v>5.3604757690429682E-2</c:v>
                </c:pt>
                <c:pt idx="10">
                  <c:v>4.5180130004882815E-2</c:v>
                </c:pt>
                <c:pt idx="11">
                  <c:v>4.4380709838867195E-2</c:v>
                </c:pt>
                <c:pt idx="12">
                  <c:v>4.7336993408203132E-2</c:v>
                </c:pt>
                <c:pt idx="13">
                  <c:v>4.6633346557617181E-2</c:v>
                </c:pt>
                <c:pt idx="14">
                  <c:v>4.726387939453125E-2</c:v>
                </c:pt>
                <c:pt idx="15">
                  <c:v>5.0097500610351571E-2</c:v>
                </c:pt>
                <c:pt idx="16">
                  <c:v>4.6980587768554696E-2</c:v>
                </c:pt>
                <c:pt idx="17">
                  <c:v>4.7239407348632814E-2</c:v>
                </c:pt>
                <c:pt idx="18">
                  <c:v>4.7006369018554692E-2</c:v>
                </c:pt>
                <c:pt idx="19">
                  <c:v>5.4162780761718758E-2</c:v>
                </c:pt>
                <c:pt idx="20">
                  <c:v>4.6359722900390622E-2</c:v>
                </c:pt>
                <c:pt idx="21">
                  <c:v>4.6558016967773438E-2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B-47C1-812B-3929EE704DDF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3.171527130126953E-3</c:v>
                </c:pt>
                <c:pt idx="1">
                  <c:v>3.1779345092773437E-3</c:v>
                </c:pt>
                <c:pt idx="2">
                  <c:v>3.1634214782714849E-3</c:v>
                </c:pt>
                <c:pt idx="3">
                  <c:v>3.1869458618164065E-3</c:v>
                </c:pt>
                <c:pt idx="4">
                  <c:v>3.1869139709472661E-3</c:v>
                </c:pt>
                <c:pt idx="5">
                  <c:v>3.1706758117675785E-3</c:v>
                </c:pt>
                <c:pt idx="6">
                  <c:v>3.1761821899414068E-3</c:v>
                </c:pt>
                <c:pt idx="7">
                  <c:v>3.1725526733398443E-3</c:v>
                </c:pt>
                <c:pt idx="8">
                  <c:v>3.1321214294433596E-3</c:v>
                </c:pt>
                <c:pt idx="9">
                  <c:v>3.121094909667969E-3</c:v>
                </c:pt>
                <c:pt idx="10">
                  <c:v>3.1485975952148439E-3</c:v>
                </c:pt>
                <c:pt idx="11">
                  <c:v>3.1511643066406254E-3</c:v>
                </c:pt>
                <c:pt idx="12">
                  <c:v>3.1412637023925782E-3</c:v>
                </c:pt>
                <c:pt idx="13">
                  <c:v>3.144350067138672E-3</c:v>
                </c:pt>
                <c:pt idx="14">
                  <c:v>3.1422043151855474E-3</c:v>
                </c:pt>
                <c:pt idx="15">
                  <c:v>3.1328683471679693E-3</c:v>
                </c:pt>
                <c:pt idx="16">
                  <c:v>3.1424470214843751E-3</c:v>
                </c:pt>
                <c:pt idx="17">
                  <c:v>3.1423597412109376E-3</c:v>
                </c:pt>
                <c:pt idx="18">
                  <c:v>3.142841796875E-3</c:v>
                </c:pt>
                <c:pt idx="19">
                  <c:v>3.1185090637207034E-3</c:v>
                </c:pt>
                <c:pt idx="20">
                  <c:v>3.1452467041015622E-3</c:v>
                </c:pt>
                <c:pt idx="21">
                  <c:v>3.1438888244628913E-3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B-47C1-812B-3929EE704DDF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2.1325195312499996E-2</c:v>
                </c:pt>
                <c:pt idx="1">
                  <c:v>1.0094421386718748E-2</c:v>
                </c:pt>
                <c:pt idx="2">
                  <c:v>0.23256994628906247</c:v>
                </c:pt>
                <c:pt idx="3">
                  <c:v>0</c:v>
                </c:pt>
                <c:pt idx="4">
                  <c:v>0</c:v>
                </c:pt>
                <c:pt idx="5">
                  <c:v>4.3723022460937497E-2</c:v>
                </c:pt>
                <c:pt idx="6">
                  <c:v>1.0099731445312499E-2</c:v>
                </c:pt>
                <c:pt idx="7">
                  <c:v>6.5026977539062489E-2</c:v>
                </c:pt>
                <c:pt idx="8">
                  <c:v>0.44183935546874997</c:v>
                </c:pt>
                <c:pt idx="9">
                  <c:v>0.12531738281249996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1.5239868164062499E-3</c:v>
                </c:pt>
                <c:pt idx="13">
                  <c:v>4.1418457031249997E-4</c:v>
                </c:pt>
                <c:pt idx="14">
                  <c:v>1.5239868164062499E-3</c:v>
                </c:pt>
                <c:pt idx="15">
                  <c:v>3.5343749999999993E-2</c:v>
                </c:pt>
                <c:pt idx="16">
                  <c:v>1.6726684570312499E-3</c:v>
                </c:pt>
                <c:pt idx="17">
                  <c:v>3.8975830078124994E-3</c:v>
                </c:pt>
                <c:pt idx="18">
                  <c:v>2.4213867187499998E-3</c:v>
                </c:pt>
                <c:pt idx="19">
                  <c:v>7.7155151367187494E-2</c:v>
                </c:pt>
                <c:pt idx="20">
                  <c:v>1.6408081054687499E-3</c:v>
                </c:pt>
                <c:pt idx="21">
                  <c:v>4.2002563476562496E-3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B-47C1-812B-3929EE704DDF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0.169101318359375</c:v>
                </c:pt>
                <c:pt idx="1">
                  <c:v>6.2335815429687497E-2</c:v>
                </c:pt>
                <c:pt idx="2">
                  <c:v>0.14802246093749999</c:v>
                </c:pt>
                <c:pt idx="3">
                  <c:v>3.37066650390625E-2</c:v>
                </c:pt>
                <c:pt idx="4">
                  <c:v>3.3844360351562498E-2</c:v>
                </c:pt>
                <c:pt idx="5">
                  <c:v>8.2972900390625007E-2</c:v>
                </c:pt>
                <c:pt idx="6">
                  <c:v>4.4710815429687495E-2</c:v>
                </c:pt>
                <c:pt idx="7">
                  <c:v>9.1332153320312498E-2</c:v>
                </c:pt>
                <c:pt idx="8">
                  <c:v>0.32941882324218752</c:v>
                </c:pt>
                <c:pt idx="9">
                  <c:v>0.21432275390625002</c:v>
                </c:pt>
                <c:pt idx="10">
                  <c:v>3.4641845703125E-2</c:v>
                </c:pt>
                <c:pt idx="11">
                  <c:v>3.4733642578124994E-2</c:v>
                </c:pt>
                <c:pt idx="12">
                  <c:v>6.4005371093749999E-2</c:v>
                </c:pt>
                <c:pt idx="13">
                  <c:v>3.485986328125E-2</c:v>
                </c:pt>
                <c:pt idx="14">
                  <c:v>5.8434448242187499E-2</c:v>
                </c:pt>
                <c:pt idx="15">
                  <c:v>0.11972607421875002</c:v>
                </c:pt>
                <c:pt idx="16">
                  <c:v>6.4240600585937502E-2</c:v>
                </c:pt>
                <c:pt idx="17">
                  <c:v>4.2955200195312508E-2</c:v>
                </c:pt>
                <c:pt idx="18">
                  <c:v>6.1802246093749999E-2</c:v>
                </c:pt>
                <c:pt idx="19">
                  <c:v>0.18475268554687496</c:v>
                </c:pt>
                <c:pt idx="20">
                  <c:v>3.97767333984375E-2</c:v>
                </c:pt>
                <c:pt idx="21">
                  <c:v>5.3224975585937508E-2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B-47C1-812B-3929EE704DDF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0.23205490420532227</c:v>
                </c:pt>
                <c:pt idx="1">
                  <c:v>0.1121314409790039</c:v>
                </c:pt>
                <c:pt idx="2">
                  <c:v>0.42444418014526364</c:v>
                </c:pt>
                <c:pt idx="3">
                  <c:v>7.0538645690917973E-2</c:v>
                </c:pt>
                <c:pt idx="4">
                  <c:v>7.0676711944580084E-2</c:v>
                </c:pt>
                <c:pt idx="5">
                  <c:v>0.16861662307739259</c:v>
                </c:pt>
                <c:pt idx="6">
                  <c:v>9.5062885681152343E-2</c:v>
                </c:pt>
                <c:pt idx="7">
                  <c:v>0.19772720965576171</c:v>
                </c:pt>
                <c:pt idx="8">
                  <c:v>0.82447339950561527</c:v>
                </c:pt>
                <c:pt idx="9">
                  <c:v>0.39636598931884764</c:v>
                </c:pt>
                <c:pt idx="10">
                  <c:v>8.3379447814941415E-2</c:v>
                </c:pt>
                <c:pt idx="11">
                  <c:v>8.2674391235351558E-2</c:v>
                </c:pt>
                <c:pt idx="12">
                  <c:v>0.11600761502075196</c:v>
                </c:pt>
                <c:pt idx="13">
                  <c:v>8.5051744476318358E-2</c:v>
                </c:pt>
                <c:pt idx="14">
                  <c:v>0.11036451876831055</c:v>
                </c:pt>
                <c:pt idx="15">
                  <c:v>0.20830019317626958</c:v>
                </c:pt>
                <c:pt idx="16">
                  <c:v>0.11603630383300782</c:v>
                </c:pt>
                <c:pt idx="17">
                  <c:v>9.7234550292968763E-2</c:v>
                </c:pt>
                <c:pt idx="18">
                  <c:v>0.11437284362792968</c:v>
                </c:pt>
                <c:pt idx="19">
                  <c:v>0.31918912673950195</c:v>
                </c:pt>
                <c:pt idx="20">
                  <c:v>9.0922511108398441E-2</c:v>
                </c:pt>
                <c:pt idx="21">
                  <c:v>0.10712713772583009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B-47C1-812B-3929EE704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2.6419537353515626E-2</c:v>
                </c:pt>
                <c:pt idx="1">
                  <c:v>2.7055105590820312E-2</c:v>
                </c:pt>
                <c:pt idx="2">
                  <c:v>3.1189874267578133E-2</c:v>
                </c:pt>
                <c:pt idx="3">
                  <c:v>2.3739093017578129E-2</c:v>
                </c:pt>
                <c:pt idx="4">
                  <c:v>3.4321691894531249E-2</c:v>
                </c:pt>
                <c:pt idx="5">
                  <c:v>3.9205526733398437E-2</c:v>
                </c:pt>
                <c:pt idx="6">
                  <c:v>3.5425653076171869E-2</c:v>
                </c:pt>
                <c:pt idx="7">
                  <c:v>3.6212786865234381E-2</c:v>
                </c:pt>
                <c:pt idx="8">
                  <c:v>4.4017657470703124E-2</c:v>
                </c:pt>
                <c:pt idx="9">
                  <c:v>4.8326651000976571E-2</c:v>
                </c:pt>
                <c:pt idx="10">
                  <c:v>4.2958612060546873E-2</c:v>
                </c:pt>
                <c:pt idx="11">
                  <c:v>4.2533322143554687E-2</c:v>
                </c:pt>
                <c:pt idx="12">
                  <c:v>4.7526425170898438E-2</c:v>
                </c:pt>
                <c:pt idx="13">
                  <c:v>4.6725796508789066E-2</c:v>
                </c:pt>
                <c:pt idx="14">
                  <c:v>4.7365493774414062E-2</c:v>
                </c:pt>
                <c:pt idx="15">
                  <c:v>4.931127319335938E-2</c:v>
                </c:pt>
                <c:pt idx="16">
                  <c:v>4.6468588256835947E-2</c:v>
                </c:pt>
                <c:pt idx="17">
                  <c:v>4.6025875854492186E-2</c:v>
                </c:pt>
                <c:pt idx="18">
                  <c:v>4.7346560668945319E-2</c:v>
                </c:pt>
                <c:pt idx="19">
                  <c:v>5.1225933837890626E-2</c:v>
                </c:pt>
                <c:pt idx="20">
                  <c:v>4.6604241943359374E-2</c:v>
                </c:pt>
                <c:pt idx="21">
                  <c:v>4.6925701904296881E-2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A-431E-A50A-E85BD4CC1B5F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3.2118177185058595E-3</c:v>
                </c:pt>
                <c:pt idx="1">
                  <c:v>3.2097172851562497E-3</c:v>
                </c:pt>
                <c:pt idx="2">
                  <c:v>3.1958843688964845E-3</c:v>
                </c:pt>
                <c:pt idx="3">
                  <c:v>3.2207827453613288E-3</c:v>
                </c:pt>
                <c:pt idx="4">
                  <c:v>3.1854728393554688E-3</c:v>
                </c:pt>
                <c:pt idx="5">
                  <c:v>3.1691702270507816E-3</c:v>
                </c:pt>
                <c:pt idx="6">
                  <c:v>3.1817342224121099E-3</c:v>
                </c:pt>
                <c:pt idx="7">
                  <c:v>3.1791349487304689E-3</c:v>
                </c:pt>
                <c:pt idx="8">
                  <c:v>3.1531083068847654E-3</c:v>
                </c:pt>
                <c:pt idx="9">
                  <c:v>3.1387483520507811E-3</c:v>
                </c:pt>
                <c:pt idx="10">
                  <c:v>3.1566441650390628E-3</c:v>
                </c:pt>
                <c:pt idx="11">
                  <c:v>3.157996002197266E-3</c:v>
                </c:pt>
                <c:pt idx="12">
                  <c:v>3.1413828735351564E-3</c:v>
                </c:pt>
                <c:pt idx="13">
                  <c:v>3.1433839416503905E-3</c:v>
                </c:pt>
                <c:pt idx="14">
                  <c:v>3.1419313964843754E-3</c:v>
                </c:pt>
                <c:pt idx="15">
                  <c:v>3.1348328247070311E-3</c:v>
                </c:pt>
                <c:pt idx="16">
                  <c:v>3.144228210449219E-3</c:v>
                </c:pt>
                <c:pt idx="17">
                  <c:v>3.1457428588867187E-3</c:v>
                </c:pt>
                <c:pt idx="18">
                  <c:v>3.1419800720214846E-3</c:v>
                </c:pt>
                <c:pt idx="19">
                  <c:v>3.1290525207519531E-3</c:v>
                </c:pt>
                <c:pt idx="20">
                  <c:v>3.1444887084960938E-3</c:v>
                </c:pt>
                <c:pt idx="21">
                  <c:v>3.1434930419921877E-3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A-431E-A50A-E85BD4CC1B5F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2.5992736816406251E-2</c:v>
                </c:pt>
                <c:pt idx="1">
                  <c:v>6.4989807128906243E-2</c:v>
                </c:pt>
                <c:pt idx="2">
                  <c:v>0.24593005371093749</c:v>
                </c:pt>
                <c:pt idx="3">
                  <c:v>0</c:v>
                </c:pt>
                <c:pt idx="4">
                  <c:v>0.20212207031249999</c:v>
                </c:pt>
                <c:pt idx="5">
                  <c:v>7.0708740234374984E-2</c:v>
                </c:pt>
                <c:pt idx="6">
                  <c:v>1.0089111328125001E-2</c:v>
                </c:pt>
                <c:pt idx="7">
                  <c:v>6.4952636718749998E-2</c:v>
                </c:pt>
                <c:pt idx="8">
                  <c:v>0.24565924072265621</c:v>
                </c:pt>
                <c:pt idx="9">
                  <c:v>8.5571594238281257E-2</c:v>
                </c:pt>
                <c:pt idx="10">
                  <c:v>4.1418457031249997E-4</c:v>
                </c:pt>
                <c:pt idx="11">
                  <c:v>4.0887451171874994E-4</c:v>
                </c:pt>
                <c:pt idx="12">
                  <c:v>1.1575927734374998E-3</c:v>
                </c:pt>
                <c:pt idx="13">
                  <c:v>4.0887451171874994E-4</c:v>
                </c:pt>
                <c:pt idx="14">
                  <c:v>1.5239868164062499E-3</c:v>
                </c:pt>
                <c:pt idx="15">
                  <c:v>3.2635620117187493E-2</c:v>
                </c:pt>
                <c:pt idx="16">
                  <c:v>1.1522827148437501E-3</c:v>
                </c:pt>
                <c:pt idx="17">
                  <c:v>0</c:v>
                </c:pt>
                <c:pt idx="18">
                  <c:v>3.1616088867187496E-2</c:v>
                </c:pt>
                <c:pt idx="19">
                  <c:v>5.5017517089843745E-2</c:v>
                </c:pt>
                <c:pt idx="20">
                  <c:v>1.6461181640625001E-3</c:v>
                </c:pt>
                <c:pt idx="21">
                  <c:v>4.6250610351562501E-3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A-431E-A50A-E85BD4CC1B5F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6.0293334960937507E-2</c:v>
                </c:pt>
                <c:pt idx="1">
                  <c:v>6.4057006835937499E-2</c:v>
                </c:pt>
                <c:pt idx="2">
                  <c:v>0.17230847167968752</c:v>
                </c:pt>
                <c:pt idx="3">
                  <c:v>3.37066650390625E-2</c:v>
                </c:pt>
                <c:pt idx="4">
                  <c:v>0.14453417968750001</c:v>
                </c:pt>
                <c:pt idx="5">
                  <c:v>9.1119873046875008E-2</c:v>
                </c:pt>
                <c:pt idx="6">
                  <c:v>4.0757812500000004E-2</c:v>
                </c:pt>
                <c:pt idx="7">
                  <c:v>9.2835327148437494E-2</c:v>
                </c:pt>
                <c:pt idx="8">
                  <c:v>0.24794335937500006</c:v>
                </c:pt>
                <c:pt idx="9">
                  <c:v>0.1530655517578125</c:v>
                </c:pt>
                <c:pt idx="10">
                  <c:v>3.4653320312499999E-2</c:v>
                </c:pt>
                <c:pt idx="11">
                  <c:v>3.4670532226562502E-2</c:v>
                </c:pt>
                <c:pt idx="12">
                  <c:v>6.0253173828125006E-2</c:v>
                </c:pt>
                <c:pt idx="13">
                  <c:v>3.5192626953124993E-2</c:v>
                </c:pt>
                <c:pt idx="14">
                  <c:v>7.2794921875000002E-2</c:v>
                </c:pt>
                <c:pt idx="15">
                  <c:v>0.1162664794921875</c:v>
                </c:pt>
                <c:pt idx="16">
                  <c:v>3.7917846679687499E-2</c:v>
                </c:pt>
                <c:pt idx="17">
                  <c:v>3.6844970703125E-2</c:v>
                </c:pt>
                <c:pt idx="18">
                  <c:v>4.7872070312500001E-2</c:v>
                </c:pt>
                <c:pt idx="19">
                  <c:v>0.14974938964843751</c:v>
                </c:pt>
                <c:pt idx="20">
                  <c:v>3.5393432617187505E-2</c:v>
                </c:pt>
                <c:pt idx="21">
                  <c:v>4.259375E-2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6A-431E-A50A-E85BD4CC1B5F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0.11591742684936523</c:v>
                </c:pt>
                <c:pt idx="1">
                  <c:v>0.15931163684082031</c:v>
                </c:pt>
                <c:pt idx="2">
                  <c:v>0.45262428402709964</c:v>
                </c:pt>
                <c:pt idx="3">
                  <c:v>6.0666540802001956E-2</c:v>
                </c:pt>
                <c:pt idx="4">
                  <c:v>0.38416341473388671</c:v>
                </c:pt>
                <c:pt idx="5">
                  <c:v>0.20420331024169919</c:v>
                </c:pt>
                <c:pt idx="6">
                  <c:v>8.9454311126708985E-2</c:v>
                </c:pt>
                <c:pt idx="7">
                  <c:v>0.19717988568115236</c:v>
                </c:pt>
                <c:pt idx="8">
                  <c:v>0.54077336587524416</c:v>
                </c:pt>
                <c:pt idx="9">
                  <c:v>0.29010254534912111</c:v>
                </c:pt>
                <c:pt idx="10">
                  <c:v>8.1182761108398435E-2</c:v>
                </c:pt>
                <c:pt idx="11">
                  <c:v>8.0770724884033196E-2</c:v>
                </c:pt>
                <c:pt idx="12">
                  <c:v>0.1120785746459961</c:v>
                </c:pt>
                <c:pt idx="13">
                  <c:v>8.5470681915283203E-2</c:v>
                </c:pt>
                <c:pt idx="14">
                  <c:v>0.12482633386230468</c:v>
                </c:pt>
                <c:pt idx="15">
                  <c:v>0.20134820562744141</c:v>
                </c:pt>
                <c:pt idx="16">
                  <c:v>8.8682945861816409E-2</c:v>
                </c:pt>
                <c:pt idx="17">
                  <c:v>8.6016589416503905E-2</c:v>
                </c:pt>
                <c:pt idx="18">
                  <c:v>0.1299766999206543</c:v>
                </c:pt>
                <c:pt idx="19">
                  <c:v>0.25912189309692385</c:v>
                </c:pt>
                <c:pt idx="20">
                  <c:v>8.6788281433105477E-2</c:v>
                </c:pt>
                <c:pt idx="21">
                  <c:v>9.7288005981445325E-2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6A-431E-A50A-E85BD4CC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7.7110107421875006E-3</c:v>
                </c:pt>
                <c:pt idx="1">
                  <c:v>7.7307495117187519E-3</c:v>
                </c:pt>
                <c:pt idx="2">
                  <c:v>7.7555236816406262E-3</c:v>
                </c:pt>
                <c:pt idx="3">
                  <c:v>7.7717376708984383E-3</c:v>
                </c:pt>
                <c:pt idx="4">
                  <c:v>7.7844268798828121E-3</c:v>
                </c:pt>
                <c:pt idx="5">
                  <c:v>1.7045535278320315E-2</c:v>
                </c:pt>
                <c:pt idx="6">
                  <c:v>1.72500732421875E-2</c:v>
                </c:pt>
                <c:pt idx="7">
                  <c:v>1.6222348022460937E-2</c:v>
                </c:pt>
                <c:pt idx="8">
                  <c:v>3.0865393066406253E-2</c:v>
                </c:pt>
                <c:pt idx="9">
                  <c:v>2.0100009155273438E-2</c:v>
                </c:pt>
                <c:pt idx="10">
                  <c:v>1.8510031127929687E-2</c:v>
                </c:pt>
                <c:pt idx="11">
                  <c:v>1.81991455078125E-2</c:v>
                </c:pt>
                <c:pt idx="12">
                  <c:v>2.1915975952148437E-2</c:v>
                </c:pt>
                <c:pt idx="13">
                  <c:v>2.0240899658203127E-2</c:v>
                </c:pt>
                <c:pt idx="14">
                  <c:v>2.2832720947265628E-2</c:v>
                </c:pt>
                <c:pt idx="15">
                  <c:v>4.7861380004882811E-2</c:v>
                </c:pt>
                <c:pt idx="16">
                  <c:v>4.6849667358398447E-2</c:v>
                </c:pt>
                <c:pt idx="17">
                  <c:v>4.4487661743164063E-2</c:v>
                </c:pt>
                <c:pt idx="18">
                  <c:v>4.5067739868164064E-2</c:v>
                </c:pt>
                <c:pt idx="19">
                  <c:v>4.9436050415039068E-2</c:v>
                </c:pt>
                <c:pt idx="20">
                  <c:v>4.3997616577148443E-2</c:v>
                </c:pt>
                <c:pt idx="21">
                  <c:v>4.396136169433594E-2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3-417D-A3B5-344CFD16BE55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3.2740656738281253E-3</c:v>
                </c:pt>
                <c:pt idx="1">
                  <c:v>3.2740270690917975E-3</c:v>
                </c:pt>
                <c:pt idx="2">
                  <c:v>3.2739189758300784E-3</c:v>
                </c:pt>
                <c:pt idx="3">
                  <c:v>3.2738911132812504E-3</c:v>
                </c:pt>
                <c:pt idx="4">
                  <c:v>3.2738226318359378E-3</c:v>
                </c:pt>
                <c:pt idx="5">
                  <c:v>3.2430653991699222E-3</c:v>
                </c:pt>
                <c:pt idx="6">
                  <c:v>3.2423916625976558E-3</c:v>
                </c:pt>
                <c:pt idx="7">
                  <c:v>3.2457596740722659E-3</c:v>
                </c:pt>
                <c:pt idx="8">
                  <c:v>3.1969874572753908E-3</c:v>
                </c:pt>
                <c:pt idx="9">
                  <c:v>3.232877105712891E-3</c:v>
                </c:pt>
                <c:pt idx="10">
                  <c:v>3.2382085876464842E-3</c:v>
                </c:pt>
                <c:pt idx="11">
                  <c:v>3.2392670288085936E-3</c:v>
                </c:pt>
                <c:pt idx="12">
                  <c:v>3.2268373107910159E-3</c:v>
                </c:pt>
                <c:pt idx="13">
                  <c:v>3.2324558105468757E-3</c:v>
                </c:pt>
                <c:pt idx="14">
                  <c:v>3.2236700439453123E-3</c:v>
                </c:pt>
                <c:pt idx="15">
                  <c:v>3.1395899353027345E-3</c:v>
                </c:pt>
                <c:pt idx="16">
                  <c:v>3.1437458190917973E-3</c:v>
                </c:pt>
                <c:pt idx="17">
                  <c:v>3.1509038085937502E-3</c:v>
                </c:pt>
                <c:pt idx="18">
                  <c:v>3.1496281738281253E-3</c:v>
                </c:pt>
                <c:pt idx="19">
                  <c:v>3.135013763427735E-3</c:v>
                </c:pt>
                <c:pt idx="20">
                  <c:v>3.1525540771484379E-3</c:v>
                </c:pt>
                <c:pt idx="21">
                  <c:v>3.1526218872070313E-3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3-417D-A3B5-344CFD16BE55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8.1270446777343755E-2</c:v>
                </c:pt>
                <c:pt idx="6">
                  <c:v>6.3131286621093741E-2</c:v>
                </c:pt>
                <c:pt idx="7">
                  <c:v>6.4989807128906243E-2</c:v>
                </c:pt>
                <c:pt idx="8">
                  <c:v>0.54046838378906237</c:v>
                </c:pt>
                <c:pt idx="9">
                  <c:v>4.4068176269531238E-2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2.8398193359374997E-2</c:v>
                </c:pt>
                <c:pt idx="13">
                  <c:v>0</c:v>
                </c:pt>
                <c:pt idx="14">
                  <c:v>5.1300476074218747E-2</c:v>
                </c:pt>
                <c:pt idx="15">
                  <c:v>3.5072937011718743E-2</c:v>
                </c:pt>
                <c:pt idx="16">
                  <c:v>4.6144409179687497E-3</c:v>
                </c:pt>
                <c:pt idx="17">
                  <c:v>1.6408081054687499E-3</c:v>
                </c:pt>
                <c:pt idx="18">
                  <c:v>4.6091308593750003E-3</c:v>
                </c:pt>
                <c:pt idx="19">
                  <c:v>6.4267639160156251E-2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3-417D-A3B5-344CFD16BE55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3.3918945312500011E-2</c:v>
                </c:pt>
                <c:pt idx="1">
                  <c:v>3.3844360351562498E-2</c:v>
                </c:pt>
                <c:pt idx="2">
                  <c:v>3.4968872070312504E-2</c:v>
                </c:pt>
                <c:pt idx="3">
                  <c:v>3.3844360351562498E-2</c:v>
                </c:pt>
                <c:pt idx="4">
                  <c:v>3.3844360351562498E-2</c:v>
                </c:pt>
                <c:pt idx="5">
                  <c:v>6.0614624023437501E-2</c:v>
                </c:pt>
                <c:pt idx="6">
                  <c:v>5.5129760742187513E-2</c:v>
                </c:pt>
                <c:pt idx="7">
                  <c:v>6.9599243164062491E-2</c:v>
                </c:pt>
                <c:pt idx="8">
                  <c:v>0.32624035644531252</c:v>
                </c:pt>
                <c:pt idx="9">
                  <c:v>5.9002441406250009E-2</c:v>
                </c:pt>
                <c:pt idx="10">
                  <c:v>3.4659057617187503E-2</c:v>
                </c:pt>
                <c:pt idx="11">
                  <c:v>3.5095092773437503E-2</c:v>
                </c:pt>
                <c:pt idx="12">
                  <c:v>6.7189575195312504E-2</c:v>
                </c:pt>
                <c:pt idx="13">
                  <c:v>3.4802490234375004E-2</c:v>
                </c:pt>
                <c:pt idx="14">
                  <c:v>7.8325683593750001E-2</c:v>
                </c:pt>
                <c:pt idx="15">
                  <c:v>0.11371337890625001</c:v>
                </c:pt>
                <c:pt idx="16">
                  <c:v>4.5037841796874999E-2</c:v>
                </c:pt>
                <c:pt idx="17">
                  <c:v>3.5881103515625005E-2</c:v>
                </c:pt>
                <c:pt idx="18">
                  <c:v>6.0758056640624995E-2</c:v>
                </c:pt>
                <c:pt idx="19">
                  <c:v>0.12968603515625002</c:v>
                </c:pt>
                <c:pt idx="20">
                  <c:v>3.3850097656250001E-2</c:v>
                </c:pt>
                <c:pt idx="21">
                  <c:v>3.6799072265625003E-2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3-417D-A3B5-344CFD16BE55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4.4904021728515639E-2</c:v>
                </c:pt>
                <c:pt idx="1">
                  <c:v>4.4849136932373052E-2</c:v>
                </c:pt>
                <c:pt idx="2">
                  <c:v>4.5998314727783207E-2</c:v>
                </c:pt>
                <c:pt idx="3">
                  <c:v>4.4889989135742187E-2</c:v>
                </c:pt>
                <c:pt idx="4">
                  <c:v>4.4902609863281248E-2</c:v>
                </c:pt>
                <c:pt idx="5">
                  <c:v>0.1621736714782715</c:v>
                </c:pt>
                <c:pt idx="6">
                  <c:v>0.1387535122680664</c:v>
                </c:pt>
                <c:pt idx="7">
                  <c:v>0.15405715798950192</c:v>
                </c:pt>
                <c:pt idx="8">
                  <c:v>0.90077112075805643</c:v>
                </c:pt>
                <c:pt idx="9">
                  <c:v>0.12640350393676758</c:v>
                </c:pt>
                <c:pt idx="10">
                  <c:v>5.6816171844482427E-2</c:v>
                </c:pt>
                <c:pt idx="11">
                  <c:v>5.6942379821777349E-2</c:v>
                </c:pt>
                <c:pt idx="12">
                  <c:v>0.12073058181762696</c:v>
                </c:pt>
                <c:pt idx="13">
                  <c:v>5.8275845703125009E-2</c:v>
                </c:pt>
                <c:pt idx="14">
                  <c:v>0.15568255065917969</c:v>
                </c:pt>
                <c:pt idx="15">
                  <c:v>0.19978728585815431</c:v>
                </c:pt>
                <c:pt idx="16">
                  <c:v>9.9645695892333991E-2</c:v>
                </c:pt>
                <c:pt idx="17">
                  <c:v>8.5160477172851579E-2</c:v>
                </c:pt>
                <c:pt idx="18">
                  <c:v>0.11358455554199218</c:v>
                </c:pt>
                <c:pt idx="19">
                  <c:v>0.24652473849487308</c:v>
                </c:pt>
                <c:pt idx="20">
                  <c:v>8.100026831054688E-2</c:v>
                </c:pt>
                <c:pt idx="21">
                  <c:v>8.3913055847167975E-2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3-417D-A3B5-344CFD16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5.314059448242188E-2</c:v>
                </c:pt>
                <c:pt idx="1">
                  <c:v>3.5897268676757813E-2</c:v>
                </c:pt>
                <c:pt idx="2">
                  <c:v>4.849906311035157E-2</c:v>
                </c:pt>
                <c:pt idx="3">
                  <c:v>3.1996545410156244E-2</c:v>
                </c:pt>
                <c:pt idx="4">
                  <c:v>4.1941058349609379E-2</c:v>
                </c:pt>
                <c:pt idx="5">
                  <c:v>4.0943847656250004E-2</c:v>
                </c:pt>
                <c:pt idx="6">
                  <c:v>3.9117105102539067E-2</c:v>
                </c:pt>
                <c:pt idx="7">
                  <c:v>5.3235461425781255E-2</c:v>
                </c:pt>
                <c:pt idx="8">
                  <c:v>4.3835577392578123E-2</c:v>
                </c:pt>
                <c:pt idx="9">
                  <c:v>4.9238159179687505E-2</c:v>
                </c:pt>
                <c:pt idx="10">
                  <c:v>4.3214108276367194E-2</c:v>
                </c:pt>
                <c:pt idx="11">
                  <c:v>4.2498175048828128E-2</c:v>
                </c:pt>
                <c:pt idx="12">
                  <c:v>4.5554663085937502E-2</c:v>
                </c:pt>
                <c:pt idx="13">
                  <c:v>4.4595419311523443E-2</c:v>
                </c:pt>
                <c:pt idx="14">
                  <c:v>4.5108526611328123E-2</c:v>
                </c:pt>
                <c:pt idx="15">
                  <c:v>4.8492617797851571E-2</c:v>
                </c:pt>
                <c:pt idx="16">
                  <c:v>4.583231506347657E-2</c:v>
                </c:pt>
                <c:pt idx="17">
                  <c:v>4.5515487670898434E-2</c:v>
                </c:pt>
                <c:pt idx="18">
                  <c:v>4.527751464843751E-2</c:v>
                </c:pt>
                <c:pt idx="19">
                  <c:v>5.0853918457031251E-2</c:v>
                </c:pt>
                <c:pt idx="20">
                  <c:v>4.4243243408203126E-2</c:v>
                </c:pt>
                <c:pt idx="21">
                  <c:v>4.4176977539062495E-2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6-4D4D-926E-503C49300BBE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3.1219586486816412E-3</c:v>
                </c:pt>
                <c:pt idx="1">
                  <c:v>3.1795639648437503E-3</c:v>
                </c:pt>
                <c:pt idx="2">
                  <c:v>3.1381041564941406E-3</c:v>
                </c:pt>
                <c:pt idx="3">
                  <c:v>3.1928342590332032E-3</c:v>
                </c:pt>
                <c:pt idx="4">
                  <c:v>3.1599423522949222E-3</c:v>
                </c:pt>
                <c:pt idx="5">
                  <c:v>3.1626104431152348E-3</c:v>
                </c:pt>
                <c:pt idx="6">
                  <c:v>3.1692934265136721E-3</c:v>
                </c:pt>
                <c:pt idx="7">
                  <c:v>3.1222725219726567E-3</c:v>
                </c:pt>
                <c:pt idx="8">
                  <c:v>3.1536766357421874E-3</c:v>
                </c:pt>
                <c:pt idx="9">
                  <c:v>3.134969787597656E-3</c:v>
                </c:pt>
                <c:pt idx="10">
                  <c:v>3.1551006469726565E-3</c:v>
                </c:pt>
                <c:pt idx="11">
                  <c:v>3.1574575500488283E-3</c:v>
                </c:pt>
                <c:pt idx="12">
                  <c:v>3.1480151672363278E-3</c:v>
                </c:pt>
                <c:pt idx="13">
                  <c:v>3.1505818786621096E-3</c:v>
                </c:pt>
                <c:pt idx="14">
                  <c:v>3.1492914733886723E-3</c:v>
                </c:pt>
                <c:pt idx="15">
                  <c:v>3.1375230712890625E-3</c:v>
                </c:pt>
                <c:pt idx="16">
                  <c:v>3.146458221435547E-3</c:v>
                </c:pt>
                <c:pt idx="17">
                  <c:v>3.1475039062500007E-3</c:v>
                </c:pt>
                <c:pt idx="18">
                  <c:v>3.1488309020996095E-3</c:v>
                </c:pt>
                <c:pt idx="19">
                  <c:v>3.1301962280273436E-3</c:v>
                </c:pt>
                <c:pt idx="20">
                  <c:v>3.1522455749511723E-3</c:v>
                </c:pt>
                <c:pt idx="21">
                  <c:v>3.1524953308105469E-3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6-4D4D-926E-503C49300BBE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0.60346160888671863</c:v>
                </c:pt>
                <c:pt idx="1">
                  <c:v>3.5625183105468743E-2</c:v>
                </c:pt>
                <c:pt idx="2">
                  <c:v>0.54238000488281246</c:v>
                </c:pt>
                <c:pt idx="3">
                  <c:v>0</c:v>
                </c:pt>
                <c:pt idx="4">
                  <c:v>0.12329956054687498</c:v>
                </c:pt>
                <c:pt idx="5">
                  <c:v>4.4774414062499997E-2</c:v>
                </c:pt>
                <c:pt idx="6">
                  <c:v>1.0115661621093751E-2</c:v>
                </c:pt>
                <c:pt idx="7">
                  <c:v>0.48496234130859378</c:v>
                </c:pt>
                <c:pt idx="8">
                  <c:v>0.1741380615234375</c:v>
                </c:pt>
                <c:pt idx="9">
                  <c:v>8.0075683593750002E-2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1.5292968749999998E-3</c:v>
                </c:pt>
                <c:pt idx="13">
                  <c:v>4.0887451171874994E-4</c:v>
                </c:pt>
                <c:pt idx="14">
                  <c:v>7.8057861328124987E-4</c:v>
                </c:pt>
                <c:pt idx="15">
                  <c:v>3.03416748046875E-2</c:v>
                </c:pt>
                <c:pt idx="16">
                  <c:v>1.6779785156249998E-3</c:v>
                </c:pt>
                <c:pt idx="17">
                  <c:v>3.9028930664062491E-3</c:v>
                </c:pt>
                <c:pt idx="18">
                  <c:v>1.6726684570312499E-3</c:v>
                </c:pt>
                <c:pt idx="19">
                  <c:v>5.6615844726562489E-2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6-4D4D-926E-503C49300BBE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0.37822607421874999</c:v>
                </c:pt>
                <c:pt idx="1">
                  <c:v>5.7040283203125007E-2</c:v>
                </c:pt>
                <c:pt idx="2">
                  <c:v>0.27646923828125003</c:v>
                </c:pt>
                <c:pt idx="3">
                  <c:v>3.4756591796875E-2</c:v>
                </c:pt>
                <c:pt idx="4">
                  <c:v>0.14708154296875001</c:v>
                </c:pt>
                <c:pt idx="5">
                  <c:v>6.7246948242187507E-2</c:v>
                </c:pt>
                <c:pt idx="6">
                  <c:v>4.1165161132812503E-2</c:v>
                </c:pt>
                <c:pt idx="7">
                  <c:v>0.30144946289062502</c:v>
                </c:pt>
                <c:pt idx="8">
                  <c:v>0.18028906250000001</c:v>
                </c:pt>
                <c:pt idx="9">
                  <c:v>0.13951403808593751</c:v>
                </c:pt>
                <c:pt idx="10">
                  <c:v>3.5668823242187501E-2</c:v>
                </c:pt>
                <c:pt idx="11">
                  <c:v>3.7889160156250004E-2</c:v>
                </c:pt>
                <c:pt idx="12">
                  <c:v>6.2094848632812491E-2</c:v>
                </c:pt>
                <c:pt idx="13">
                  <c:v>3.7831787109375001E-2</c:v>
                </c:pt>
                <c:pt idx="14">
                  <c:v>5.5037963867187498E-2</c:v>
                </c:pt>
                <c:pt idx="15">
                  <c:v>0.13173425292968749</c:v>
                </c:pt>
                <c:pt idx="16">
                  <c:v>5.3070068359375E-2</c:v>
                </c:pt>
                <c:pt idx="17">
                  <c:v>4.5043579101562502E-2</c:v>
                </c:pt>
                <c:pt idx="18">
                  <c:v>6.7975585937499999E-2</c:v>
                </c:pt>
                <c:pt idx="19">
                  <c:v>0.17116101074218754</c:v>
                </c:pt>
                <c:pt idx="20">
                  <c:v>3.4395141601562505E-2</c:v>
                </c:pt>
                <c:pt idx="21">
                  <c:v>3.3844360351562498E-2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6-4D4D-926E-503C49300BBE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1.037950236236572</c:v>
                </c:pt>
                <c:pt idx="1">
                  <c:v>0.13174229895019532</c:v>
                </c:pt>
                <c:pt idx="2">
                  <c:v>0.87048641043090824</c:v>
                </c:pt>
                <c:pt idx="3">
                  <c:v>6.9945971466064447E-2</c:v>
                </c:pt>
                <c:pt idx="4">
                  <c:v>0.31548210421752931</c:v>
                </c:pt>
                <c:pt idx="5">
                  <c:v>0.15612782040405276</c:v>
                </c:pt>
                <c:pt idx="6">
                  <c:v>9.3567221282958996E-2</c:v>
                </c:pt>
                <c:pt idx="7">
                  <c:v>0.84276953814697275</c:v>
                </c:pt>
                <c:pt idx="8">
                  <c:v>0.40141637805175778</c:v>
                </c:pt>
                <c:pt idx="9">
                  <c:v>0.27196285064697268</c:v>
                </c:pt>
                <c:pt idx="10">
                  <c:v>8.2446906677246107E-2</c:v>
                </c:pt>
                <c:pt idx="11">
                  <c:v>8.3953667266845708E-2</c:v>
                </c:pt>
                <c:pt idx="12">
                  <c:v>0.11232682376098632</c:v>
                </c:pt>
                <c:pt idx="13">
                  <c:v>8.5986662811279299E-2</c:v>
                </c:pt>
                <c:pt idx="14">
                  <c:v>0.10407636056518554</c:v>
                </c:pt>
                <c:pt idx="15">
                  <c:v>0.21370606860351563</c:v>
                </c:pt>
                <c:pt idx="16">
                  <c:v>0.10372682015991211</c:v>
                </c:pt>
                <c:pt idx="17">
                  <c:v>9.7609463745117184E-2</c:v>
                </c:pt>
                <c:pt idx="18">
                  <c:v>0.11807459994506836</c:v>
                </c:pt>
                <c:pt idx="19">
                  <c:v>0.28176097015380863</c:v>
                </c:pt>
                <c:pt idx="20">
                  <c:v>8.1790630584716806E-2</c:v>
                </c:pt>
                <c:pt idx="21">
                  <c:v>8.1173833221435537E-2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6-4D4D-926E-503C4930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3.2583270263671874E-2</c:v>
                </c:pt>
                <c:pt idx="1">
                  <c:v>2.992629089355469E-2</c:v>
                </c:pt>
                <c:pt idx="2">
                  <c:v>3.6724987792968754E-2</c:v>
                </c:pt>
                <c:pt idx="3">
                  <c:v>2.9846328735351566E-2</c:v>
                </c:pt>
                <c:pt idx="4">
                  <c:v>4.0951098632812502E-2</c:v>
                </c:pt>
                <c:pt idx="5">
                  <c:v>3.584298706054688E-2</c:v>
                </c:pt>
                <c:pt idx="6">
                  <c:v>3.4556442260742191E-2</c:v>
                </c:pt>
                <c:pt idx="7">
                  <c:v>4.3098495483398433E-2</c:v>
                </c:pt>
                <c:pt idx="8">
                  <c:v>3.8296234130859377E-2</c:v>
                </c:pt>
                <c:pt idx="9">
                  <c:v>4.1152615356445314E-2</c:v>
                </c:pt>
                <c:pt idx="10">
                  <c:v>3.7997634887695315E-2</c:v>
                </c:pt>
                <c:pt idx="11">
                  <c:v>3.7938821411132813E-2</c:v>
                </c:pt>
                <c:pt idx="12">
                  <c:v>3.9376931762695314E-2</c:v>
                </c:pt>
                <c:pt idx="13">
                  <c:v>3.8125534057617184E-2</c:v>
                </c:pt>
                <c:pt idx="14">
                  <c:v>3.9637362670898436E-2</c:v>
                </c:pt>
                <c:pt idx="15">
                  <c:v>4.8183544921875002E-2</c:v>
                </c:pt>
                <c:pt idx="16">
                  <c:v>4.6535559082031254E-2</c:v>
                </c:pt>
                <c:pt idx="17">
                  <c:v>4.4940344238281256E-2</c:v>
                </c:pt>
                <c:pt idx="18">
                  <c:v>4.5294131469726565E-2</c:v>
                </c:pt>
                <c:pt idx="19">
                  <c:v>4.8917404174804689E-2</c:v>
                </c:pt>
                <c:pt idx="20">
                  <c:v>4.4016650390625002E-2</c:v>
                </c:pt>
                <c:pt idx="21">
                  <c:v>4.3967404174804693E-2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4-4BFA-84DE-2465833A82E7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3.1911416931152347E-3</c:v>
                </c:pt>
                <c:pt idx="1">
                  <c:v>3.2000496520996095E-3</c:v>
                </c:pt>
                <c:pt idx="2">
                  <c:v>3.1774803161621094E-3</c:v>
                </c:pt>
                <c:pt idx="3">
                  <c:v>3.2003853454589848E-3</c:v>
                </c:pt>
                <c:pt idx="4">
                  <c:v>3.1631945495605466E-3</c:v>
                </c:pt>
                <c:pt idx="5">
                  <c:v>3.1801665344238284E-3</c:v>
                </c:pt>
                <c:pt idx="6">
                  <c:v>3.1844231262207036E-3</c:v>
                </c:pt>
                <c:pt idx="7">
                  <c:v>3.1562611389160159E-3</c:v>
                </c:pt>
                <c:pt idx="8">
                  <c:v>3.1721401062011719E-3</c:v>
                </c:pt>
                <c:pt idx="9">
                  <c:v>3.1620172729492193E-3</c:v>
                </c:pt>
                <c:pt idx="10">
                  <c:v>3.1724459228515624E-3</c:v>
                </c:pt>
                <c:pt idx="11">
                  <c:v>3.1733657226562504E-3</c:v>
                </c:pt>
                <c:pt idx="12">
                  <c:v>3.1686300964355466E-3</c:v>
                </c:pt>
                <c:pt idx="13">
                  <c:v>3.1721286926269529E-3</c:v>
                </c:pt>
                <c:pt idx="14">
                  <c:v>3.1677478942871095E-3</c:v>
                </c:pt>
                <c:pt idx="15">
                  <c:v>3.1391713256835939E-3</c:v>
                </c:pt>
                <c:pt idx="16">
                  <c:v>3.1446907958984378E-3</c:v>
                </c:pt>
                <c:pt idx="17">
                  <c:v>3.1499934082031252E-3</c:v>
                </c:pt>
                <c:pt idx="18">
                  <c:v>3.1485005798339845E-3</c:v>
                </c:pt>
                <c:pt idx="19">
                  <c:v>3.1361453857421877E-3</c:v>
                </c:pt>
                <c:pt idx="20">
                  <c:v>3.1524184570312502E-3</c:v>
                </c:pt>
                <c:pt idx="21">
                  <c:v>3.1526014099121096E-3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4-4BFA-84DE-2465833A82E7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6.5403991699218747E-2</c:v>
                </c:pt>
                <c:pt idx="1">
                  <c:v>1.0094421386718748E-2</c:v>
                </c:pt>
                <c:pt idx="2">
                  <c:v>0.23189025878906247</c:v>
                </c:pt>
                <c:pt idx="3">
                  <c:v>0</c:v>
                </c:pt>
                <c:pt idx="4">
                  <c:v>0.27067492675781246</c:v>
                </c:pt>
                <c:pt idx="5">
                  <c:v>3.7106689453125001E-2</c:v>
                </c:pt>
                <c:pt idx="6">
                  <c:v>1.0120971679687498E-2</c:v>
                </c:pt>
                <c:pt idx="7">
                  <c:v>0.23859155273437499</c:v>
                </c:pt>
                <c:pt idx="8">
                  <c:v>5.0440246582031244E-2</c:v>
                </c:pt>
                <c:pt idx="9">
                  <c:v>6.5733215332031233E-2</c:v>
                </c:pt>
                <c:pt idx="10">
                  <c:v>4.1418457031249997E-4</c:v>
                </c:pt>
                <c:pt idx="11">
                  <c:v>4.1418457031249997E-4</c:v>
                </c:pt>
                <c:pt idx="12">
                  <c:v>1.7061218261718747E-2</c:v>
                </c:pt>
                <c:pt idx="13">
                  <c:v>4.1418457031249997E-4</c:v>
                </c:pt>
                <c:pt idx="14">
                  <c:v>1.7470092773437494E-2</c:v>
                </c:pt>
                <c:pt idx="15">
                  <c:v>3.312945556640625E-2</c:v>
                </c:pt>
                <c:pt idx="16">
                  <c:v>4.6409912109374998E-3</c:v>
                </c:pt>
                <c:pt idx="17">
                  <c:v>1.4443359374999997E-3</c:v>
                </c:pt>
                <c:pt idx="18">
                  <c:v>4.6356811523437496E-3</c:v>
                </c:pt>
                <c:pt idx="19">
                  <c:v>3.7988159179687495E-2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4-4BFA-84DE-2465833A82E7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0.16188378906250003</c:v>
                </c:pt>
                <c:pt idx="1">
                  <c:v>4.0740600585937502E-2</c:v>
                </c:pt>
                <c:pt idx="2">
                  <c:v>0.1617174072265625</c:v>
                </c:pt>
                <c:pt idx="3">
                  <c:v>3.37066650390625E-2</c:v>
                </c:pt>
                <c:pt idx="4">
                  <c:v>0.16648510742187503</c:v>
                </c:pt>
                <c:pt idx="5">
                  <c:v>5.2513549804687497E-2</c:v>
                </c:pt>
                <c:pt idx="6">
                  <c:v>4.0040649414062504E-2</c:v>
                </c:pt>
                <c:pt idx="7">
                  <c:v>0.16902673339843752</c:v>
                </c:pt>
                <c:pt idx="8">
                  <c:v>0.12768945312499999</c:v>
                </c:pt>
                <c:pt idx="9">
                  <c:v>6.8245239257812507E-2</c:v>
                </c:pt>
                <c:pt idx="10">
                  <c:v>3.4659057617187503E-2</c:v>
                </c:pt>
                <c:pt idx="11">
                  <c:v>3.4521362304687504E-2</c:v>
                </c:pt>
                <c:pt idx="12">
                  <c:v>5.7774658203125002E-2</c:v>
                </c:pt>
                <c:pt idx="13">
                  <c:v>3.4825439453125002E-2</c:v>
                </c:pt>
                <c:pt idx="14">
                  <c:v>8.4281005859375008E-2</c:v>
                </c:pt>
                <c:pt idx="15">
                  <c:v>0.11985803222656249</c:v>
                </c:pt>
                <c:pt idx="16">
                  <c:v>4.8543334960937504E-2</c:v>
                </c:pt>
                <c:pt idx="17">
                  <c:v>4.02127685546875E-2</c:v>
                </c:pt>
                <c:pt idx="18">
                  <c:v>6.3643920898437498E-2</c:v>
                </c:pt>
                <c:pt idx="19">
                  <c:v>0.13122937011718752</c:v>
                </c:pt>
                <c:pt idx="20">
                  <c:v>3.3844360351562498E-2</c:v>
                </c:pt>
                <c:pt idx="21">
                  <c:v>3.7544921875000005E-2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4-4BFA-84DE-2465833A82E7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0.26306219271850589</c:v>
                </c:pt>
                <c:pt idx="1">
                  <c:v>8.3961362518310545E-2</c:v>
                </c:pt>
                <c:pt idx="2">
                  <c:v>0.43351013412475581</c:v>
                </c:pt>
                <c:pt idx="3">
                  <c:v>6.6753379119873058E-2</c:v>
                </c:pt>
                <c:pt idx="4">
                  <c:v>0.48127432736206055</c:v>
                </c:pt>
                <c:pt idx="5">
                  <c:v>0.1286433928527832</c:v>
                </c:pt>
                <c:pt idx="6">
                  <c:v>8.7902486480712902E-2</c:v>
                </c:pt>
                <c:pt idx="7">
                  <c:v>0.45387304275512697</c:v>
                </c:pt>
                <c:pt idx="8">
                  <c:v>0.21959807394409178</c:v>
                </c:pt>
                <c:pt idx="9">
                  <c:v>0.17829308721923828</c:v>
                </c:pt>
                <c:pt idx="10">
                  <c:v>7.624332299804687E-2</c:v>
                </c:pt>
                <c:pt idx="11">
                  <c:v>7.6047734008789059E-2</c:v>
                </c:pt>
                <c:pt idx="12">
                  <c:v>0.1173814383239746</c:v>
                </c:pt>
                <c:pt idx="13">
                  <c:v>7.6537286773681629E-2</c:v>
                </c:pt>
                <c:pt idx="14">
                  <c:v>0.14455620919799805</c:v>
                </c:pt>
                <c:pt idx="15">
                  <c:v>0.20431020404052735</c:v>
                </c:pt>
                <c:pt idx="16">
                  <c:v>0.1028645760498047</c:v>
                </c:pt>
                <c:pt idx="17">
                  <c:v>8.974744213867189E-2</c:v>
                </c:pt>
                <c:pt idx="18">
                  <c:v>0.1167222341003418</c:v>
                </c:pt>
                <c:pt idx="19">
                  <c:v>0.22127107885742189</c:v>
                </c:pt>
                <c:pt idx="20">
                  <c:v>8.1013429199218751E-2</c:v>
                </c:pt>
                <c:pt idx="21">
                  <c:v>8.4664927459716807E-2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D4-4BFA-84DE-2465833A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3.8172967529296879E-2</c:v>
                </c:pt>
                <c:pt idx="1">
                  <c:v>3.3804858398437505E-2</c:v>
                </c:pt>
                <c:pt idx="2">
                  <c:v>4.1334695434570308E-2</c:v>
                </c:pt>
                <c:pt idx="3">
                  <c:v>2.9557296752929691E-2</c:v>
                </c:pt>
                <c:pt idx="4">
                  <c:v>3.7989678955078127E-2</c:v>
                </c:pt>
                <c:pt idx="5">
                  <c:v>3.8716085815429693E-2</c:v>
                </c:pt>
                <c:pt idx="6">
                  <c:v>3.700022277832031E-2</c:v>
                </c:pt>
                <c:pt idx="7">
                  <c:v>3.8254440307617189E-2</c:v>
                </c:pt>
                <c:pt idx="8">
                  <c:v>4.3065060424804687E-2</c:v>
                </c:pt>
                <c:pt idx="9">
                  <c:v>5.342801513671875E-2</c:v>
                </c:pt>
                <c:pt idx="10">
                  <c:v>4.5034808349609372E-2</c:v>
                </c:pt>
                <c:pt idx="11">
                  <c:v>4.4144549560546885E-2</c:v>
                </c:pt>
                <c:pt idx="12">
                  <c:v>4.7606185913085942E-2</c:v>
                </c:pt>
                <c:pt idx="13">
                  <c:v>4.6870916748046873E-2</c:v>
                </c:pt>
                <c:pt idx="14">
                  <c:v>4.6813916015625005E-2</c:v>
                </c:pt>
                <c:pt idx="15">
                  <c:v>5.5726574707031254E-2</c:v>
                </c:pt>
                <c:pt idx="16">
                  <c:v>4.6899014282226564E-2</c:v>
                </c:pt>
                <c:pt idx="17">
                  <c:v>4.6344717407226559E-2</c:v>
                </c:pt>
                <c:pt idx="18">
                  <c:v>4.6396984863281254E-2</c:v>
                </c:pt>
                <c:pt idx="19">
                  <c:v>5.1108709716796881E-2</c:v>
                </c:pt>
                <c:pt idx="20">
                  <c:v>4.5955480957031253E-2</c:v>
                </c:pt>
                <c:pt idx="21">
                  <c:v>4.5680648803710942E-2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2-4107-9C1F-2E8D1D09C826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3.1711152343750003E-3</c:v>
                </c:pt>
                <c:pt idx="1">
                  <c:v>3.1872406005859378E-3</c:v>
                </c:pt>
                <c:pt idx="2">
                  <c:v>3.1613153381347659E-3</c:v>
                </c:pt>
                <c:pt idx="3">
                  <c:v>3.2006015319824221E-3</c:v>
                </c:pt>
                <c:pt idx="4">
                  <c:v>3.1724264526367192E-3</c:v>
                </c:pt>
                <c:pt idx="5">
                  <c:v>3.1708671569824218E-3</c:v>
                </c:pt>
                <c:pt idx="6">
                  <c:v>3.1765272827148439E-3</c:v>
                </c:pt>
                <c:pt idx="7">
                  <c:v>3.1722733764648439E-3</c:v>
                </c:pt>
                <c:pt idx="8">
                  <c:v>3.1555508117675785E-3</c:v>
                </c:pt>
                <c:pt idx="9">
                  <c:v>3.1218042297363282E-3</c:v>
                </c:pt>
                <c:pt idx="10">
                  <c:v>3.1497815856933596E-3</c:v>
                </c:pt>
                <c:pt idx="11">
                  <c:v>3.1526708984375004E-3</c:v>
                </c:pt>
                <c:pt idx="12">
                  <c:v>3.1412076416015631E-3</c:v>
                </c:pt>
                <c:pt idx="13">
                  <c:v>3.1436276550292968E-3</c:v>
                </c:pt>
                <c:pt idx="14">
                  <c:v>3.1438032226562503E-3</c:v>
                </c:pt>
                <c:pt idx="15">
                  <c:v>3.1133316650390624E-3</c:v>
                </c:pt>
                <c:pt idx="16">
                  <c:v>3.1434598083496098E-3</c:v>
                </c:pt>
                <c:pt idx="17">
                  <c:v>3.145438049316406E-3</c:v>
                </c:pt>
                <c:pt idx="18">
                  <c:v>3.1450916137695313E-3</c:v>
                </c:pt>
                <c:pt idx="19">
                  <c:v>3.1295198059082038E-3</c:v>
                </c:pt>
                <c:pt idx="20">
                  <c:v>3.1467190551757811E-3</c:v>
                </c:pt>
                <c:pt idx="21">
                  <c:v>3.1468271484375002E-3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2-4107-9C1F-2E8D1D09C826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0.19125769042968749</c:v>
                </c:pt>
                <c:pt idx="1">
                  <c:v>7.8695068359374995E-2</c:v>
                </c:pt>
                <c:pt idx="2">
                  <c:v>0.35719171142578116</c:v>
                </c:pt>
                <c:pt idx="3">
                  <c:v>0</c:v>
                </c:pt>
                <c:pt idx="4">
                  <c:v>0.17329907226562499</c:v>
                </c:pt>
                <c:pt idx="5">
                  <c:v>4.8077270507812492E-2</c:v>
                </c:pt>
                <c:pt idx="6">
                  <c:v>1.0089111328125001E-2</c:v>
                </c:pt>
                <c:pt idx="7">
                  <c:v>6.5026977539062489E-2</c:v>
                </c:pt>
                <c:pt idx="8">
                  <c:v>0.24668408203124997</c:v>
                </c:pt>
                <c:pt idx="9">
                  <c:v>0.122280029296875</c:v>
                </c:pt>
                <c:pt idx="10">
                  <c:v>4.0887451171874994E-4</c:v>
                </c:pt>
                <c:pt idx="11">
                  <c:v>4.1418457031249997E-4</c:v>
                </c:pt>
                <c:pt idx="12">
                  <c:v>1.5239868164062499E-3</c:v>
                </c:pt>
                <c:pt idx="13">
                  <c:v>4.1418457031249997E-4</c:v>
                </c:pt>
                <c:pt idx="14">
                  <c:v>1.8956909179687496E-3</c:v>
                </c:pt>
                <c:pt idx="15">
                  <c:v>0.11117138671875</c:v>
                </c:pt>
                <c:pt idx="16">
                  <c:v>4.0887451171874994E-4</c:v>
                </c:pt>
                <c:pt idx="17">
                  <c:v>4.1418457031249997E-4</c:v>
                </c:pt>
                <c:pt idx="18">
                  <c:v>1.1522827148437501E-3</c:v>
                </c:pt>
                <c:pt idx="19">
                  <c:v>4.7917968749999991E-2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2-4107-9C1F-2E8D1D09C826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0.21746679687500001</c:v>
                </c:pt>
                <c:pt idx="1">
                  <c:v>7.0081176757812502E-2</c:v>
                </c:pt>
                <c:pt idx="2">
                  <c:v>0.22594653320312499</c:v>
                </c:pt>
                <c:pt idx="3">
                  <c:v>3.37066650390625E-2</c:v>
                </c:pt>
                <c:pt idx="4">
                  <c:v>0.14174584960937503</c:v>
                </c:pt>
                <c:pt idx="5">
                  <c:v>6.2943969726562507E-2</c:v>
                </c:pt>
                <c:pt idx="6">
                  <c:v>4.0838134765624999E-2</c:v>
                </c:pt>
                <c:pt idx="7">
                  <c:v>0.10897436523437501</c:v>
                </c:pt>
                <c:pt idx="8">
                  <c:v>0.16275012207031248</c:v>
                </c:pt>
                <c:pt idx="9">
                  <c:v>0.1926070556640625</c:v>
                </c:pt>
                <c:pt idx="10">
                  <c:v>3.4647583007812496E-2</c:v>
                </c:pt>
                <c:pt idx="11">
                  <c:v>3.4647583007812496E-2</c:v>
                </c:pt>
                <c:pt idx="12">
                  <c:v>6.1911254882812503E-2</c:v>
                </c:pt>
                <c:pt idx="13">
                  <c:v>3.5227050781249998E-2</c:v>
                </c:pt>
                <c:pt idx="14">
                  <c:v>6.1830932617187508E-2</c:v>
                </c:pt>
                <c:pt idx="15">
                  <c:v>0.20432263183593752</c:v>
                </c:pt>
                <c:pt idx="16">
                  <c:v>4.1893798828125009E-2</c:v>
                </c:pt>
                <c:pt idx="17">
                  <c:v>3.7579345703125003E-2</c:v>
                </c:pt>
                <c:pt idx="18">
                  <c:v>4.27486572265625E-2</c:v>
                </c:pt>
                <c:pt idx="19">
                  <c:v>0.12428723144531252</c:v>
                </c:pt>
                <c:pt idx="20">
                  <c:v>3.3844360351562498E-2</c:v>
                </c:pt>
                <c:pt idx="21">
                  <c:v>3.4572998046874998E-2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2-4107-9C1F-2E8D1D09C826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0.45006857006835937</c:v>
                </c:pt>
                <c:pt idx="1">
                  <c:v>0.18576834411621093</c:v>
                </c:pt>
                <c:pt idx="2">
                  <c:v>0.62763425540161122</c:v>
                </c:pt>
                <c:pt idx="3">
                  <c:v>6.6464563323974615E-2</c:v>
                </c:pt>
                <c:pt idx="4">
                  <c:v>0.35620702728271486</c:v>
                </c:pt>
                <c:pt idx="5">
                  <c:v>0.15290819320678711</c:v>
                </c:pt>
                <c:pt idx="6">
                  <c:v>9.110399615478515E-2</c:v>
                </c:pt>
                <c:pt idx="7">
                  <c:v>0.21542805645751953</c:v>
                </c:pt>
                <c:pt idx="8">
                  <c:v>0.45565481533813473</c:v>
                </c:pt>
                <c:pt idx="9">
                  <c:v>0.37143690432739257</c:v>
                </c:pt>
                <c:pt idx="10">
                  <c:v>8.3241047454833975E-2</c:v>
                </c:pt>
                <c:pt idx="11">
                  <c:v>8.2358988037109379E-2</c:v>
                </c:pt>
                <c:pt idx="12">
                  <c:v>0.11418263525390626</c:v>
                </c:pt>
                <c:pt idx="13">
                  <c:v>8.5655779754638672E-2</c:v>
                </c:pt>
                <c:pt idx="14">
                  <c:v>0.1136843427734375</c:v>
                </c:pt>
                <c:pt idx="15">
                  <c:v>0.37433392492675782</c:v>
                </c:pt>
                <c:pt idx="16">
                  <c:v>9.2345147430419938E-2</c:v>
                </c:pt>
                <c:pt idx="17">
                  <c:v>8.748368572998047E-2</c:v>
                </c:pt>
                <c:pt idx="18">
                  <c:v>9.3443016418457037E-2</c:v>
                </c:pt>
                <c:pt idx="19">
                  <c:v>0.22644342971801762</c:v>
                </c:pt>
                <c:pt idx="20">
                  <c:v>8.2946560363769531E-2</c:v>
                </c:pt>
                <c:pt idx="21">
                  <c:v>8.340047399902345E-2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2-4107-9C1F-2E8D1D09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4.2802514648437498E-2</c:v>
                </c:pt>
                <c:pt idx="1">
                  <c:v>3.4133670043945311E-2</c:v>
                </c:pt>
                <c:pt idx="2">
                  <c:v>5.3299612426757813E-2</c:v>
                </c:pt>
                <c:pt idx="3">
                  <c:v>3.156964416503906E-2</c:v>
                </c:pt>
                <c:pt idx="4">
                  <c:v>3.1571658325195318E-2</c:v>
                </c:pt>
                <c:pt idx="5">
                  <c:v>3.7970443725585938E-2</c:v>
                </c:pt>
                <c:pt idx="6">
                  <c:v>3.6722167968750004E-2</c:v>
                </c:pt>
                <c:pt idx="7">
                  <c:v>3.7962487792968756E-2</c:v>
                </c:pt>
                <c:pt idx="8">
                  <c:v>4.4052401733398437E-2</c:v>
                </c:pt>
                <c:pt idx="9">
                  <c:v>4.9426080322265628E-2</c:v>
                </c:pt>
                <c:pt idx="10">
                  <c:v>4.4966729736328134E-2</c:v>
                </c:pt>
                <c:pt idx="11">
                  <c:v>4.421877136230469E-2</c:v>
                </c:pt>
                <c:pt idx="12">
                  <c:v>4.7661474609374997E-2</c:v>
                </c:pt>
                <c:pt idx="13">
                  <c:v>4.662025451660156E-2</c:v>
                </c:pt>
                <c:pt idx="14">
                  <c:v>4.6829122924804685E-2</c:v>
                </c:pt>
                <c:pt idx="15">
                  <c:v>5.197197875976562E-2</c:v>
                </c:pt>
                <c:pt idx="16">
                  <c:v>4.6710891723632811E-2</c:v>
                </c:pt>
                <c:pt idx="17">
                  <c:v>4.6389633178710941E-2</c:v>
                </c:pt>
                <c:pt idx="18">
                  <c:v>4.6680477905273438E-2</c:v>
                </c:pt>
                <c:pt idx="19">
                  <c:v>5.3375042724609377E-2</c:v>
                </c:pt>
                <c:pt idx="20">
                  <c:v>4.6224169921875009E-2</c:v>
                </c:pt>
                <c:pt idx="21">
                  <c:v>4.6707266235351562E-2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C-49BA-8EF9-7DC211EF04D2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3.1563846740722658E-3</c:v>
                </c:pt>
                <c:pt idx="1">
                  <c:v>3.1853385620117191E-3</c:v>
                </c:pt>
                <c:pt idx="2">
                  <c:v>3.1220868835449222E-3</c:v>
                </c:pt>
                <c:pt idx="3">
                  <c:v>3.1945365600585941E-3</c:v>
                </c:pt>
                <c:pt idx="4">
                  <c:v>3.1945039978027345E-3</c:v>
                </c:pt>
                <c:pt idx="5">
                  <c:v>3.1725305175781256E-3</c:v>
                </c:pt>
                <c:pt idx="6">
                  <c:v>3.176691101074219E-3</c:v>
                </c:pt>
                <c:pt idx="7">
                  <c:v>3.172573822021484E-3</c:v>
                </c:pt>
                <c:pt idx="8">
                  <c:v>3.1529250183105475E-3</c:v>
                </c:pt>
                <c:pt idx="9">
                  <c:v>3.1351463623046872E-3</c:v>
                </c:pt>
                <c:pt idx="10">
                  <c:v>3.1500122070312509E-3</c:v>
                </c:pt>
                <c:pt idx="11">
                  <c:v>3.1525262145996099E-3</c:v>
                </c:pt>
                <c:pt idx="12">
                  <c:v>3.1409458007812504E-3</c:v>
                </c:pt>
                <c:pt idx="13">
                  <c:v>3.1437615966796876E-3</c:v>
                </c:pt>
                <c:pt idx="14">
                  <c:v>3.1431241149902345E-3</c:v>
                </c:pt>
                <c:pt idx="15">
                  <c:v>3.1265898742675788E-3</c:v>
                </c:pt>
                <c:pt idx="16">
                  <c:v>3.1441301879882818E-3</c:v>
                </c:pt>
                <c:pt idx="17">
                  <c:v>3.1444762878417971E-3</c:v>
                </c:pt>
                <c:pt idx="18">
                  <c:v>3.1439331359863283E-3</c:v>
                </c:pt>
                <c:pt idx="19">
                  <c:v>3.1212083740234375E-3</c:v>
                </c:pt>
                <c:pt idx="20">
                  <c:v>3.1450536804199219E-3</c:v>
                </c:pt>
                <c:pt idx="21">
                  <c:v>3.144138244628906E-3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C-49BA-8EF9-7DC211EF04D2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0.27169976806640622</c:v>
                </c:pt>
                <c:pt idx="1">
                  <c:v>1.0089111328125001E-2</c:v>
                </c:pt>
                <c:pt idx="2">
                  <c:v>0.72439288330078122</c:v>
                </c:pt>
                <c:pt idx="3">
                  <c:v>0</c:v>
                </c:pt>
                <c:pt idx="4">
                  <c:v>0</c:v>
                </c:pt>
                <c:pt idx="5">
                  <c:v>4.8082580566406248E-2</c:v>
                </c:pt>
                <c:pt idx="6">
                  <c:v>1.0089111328125001E-2</c:v>
                </c:pt>
                <c:pt idx="7">
                  <c:v>6.5026977539062489E-2</c:v>
                </c:pt>
                <c:pt idx="8">
                  <c:v>0.2467159423828125</c:v>
                </c:pt>
                <c:pt idx="9">
                  <c:v>6.7464294433593738E-2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1.1575927734374998E-3</c:v>
                </c:pt>
                <c:pt idx="13">
                  <c:v>4.0887451171874994E-4</c:v>
                </c:pt>
                <c:pt idx="14">
                  <c:v>1.5292968749999998E-3</c:v>
                </c:pt>
                <c:pt idx="15">
                  <c:v>5.824072265625E-2</c:v>
                </c:pt>
                <c:pt idx="16">
                  <c:v>4.0887451171874994E-4</c:v>
                </c:pt>
                <c:pt idx="17">
                  <c:v>4.0887451171874994E-4</c:v>
                </c:pt>
                <c:pt idx="18">
                  <c:v>1.5239868164062499E-3</c:v>
                </c:pt>
                <c:pt idx="19">
                  <c:v>9.2267578124999999E-2</c:v>
                </c:pt>
                <c:pt idx="20">
                  <c:v>1.6354980468749997E-3</c:v>
                </c:pt>
                <c:pt idx="21">
                  <c:v>4.5932006835937489E-3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C-49BA-8EF9-7DC211EF04D2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0.2404102783203125</c:v>
                </c:pt>
                <c:pt idx="1">
                  <c:v>4.6093505859375002E-2</c:v>
                </c:pt>
                <c:pt idx="2">
                  <c:v>0.35006738281250005</c:v>
                </c:pt>
                <c:pt idx="3">
                  <c:v>3.3568969726562502E-2</c:v>
                </c:pt>
                <c:pt idx="4">
                  <c:v>3.3844360351562498E-2</c:v>
                </c:pt>
                <c:pt idx="5">
                  <c:v>6.7751831054687503E-2</c:v>
                </c:pt>
                <c:pt idx="6">
                  <c:v>4.5146850585937502E-2</c:v>
                </c:pt>
                <c:pt idx="7">
                  <c:v>9.0316650390625003E-2</c:v>
                </c:pt>
                <c:pt idx="8">
                  <c:v>0.24878100585937499</c:v>
                </c:pt>
                <c:pt idx="9">
                  <c:v>0.12294470214843752</c:v>
                </c:pt>
                <c:pt idx="10">
                  <c:v>3.4997558593749999E-2</c:v>
                </c:pt>
                <c:pt idx="11">
                  <c:v>3.4877075195312496E-2</c:v>
                </c:pt>
                <c:pt idx="12">
                  <c:v>6.0838378906250011E-2</c:v>
                </c:pt>
                <c:pt idx="13">
                  <c:v>3.5278686523437498E-2</c:v>
                </c:pt>
                <c:pt idx="14">
                  <c:v>5.5026489257812505E-2</c:v>
                </c:pt>
                <c:pt idx="15">
                  <c:v>0.13685766601562499</c:v>
                </c:pt>
                <c:pt idx="16">
                  <c:v>4.1406127929687501E-2</c:v>
                </c:pt>
                <c:pt idx="17">
                  <c:v>3.4664794921875006E-2</c:v>
                </c:pt>
                <c:pt idx="18">
                  <c:v>4.7000000000000007E-2</c:v>
                </c:pt>
                <c:pt idx="19">
                  <c:v>0.15318029785156251</c:v>
                </c:pt>
                <c:pt idx="20">
                  <c:v>3.5181152343750001E-2</c:v>
                </c:pt>
                <c:pt idx="21">
                  <c:v>4.0402099609375006E-2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C-49BA-8EF9-7DC211EF04D2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0.55806894570922849</c:v>
                </c:pt>
                <c:pt idx="1">
                  <c:v>9.3501625793457027E-2</c:v>
                </c:pt>
                <c:pt idx="2">
                  <c:v>1.130881965423584</c:v>
                </c:pt>
                <c:pt idx="3">
                  <c:v>6.8333150451660163E-2</c:v>
                </c:pt>
                <c:pt idx="4">
                  <c:v>6.8610522674560553E-2</c:v>
                </c:pt>
                <c:pt idx="5">
                  <c:v>0.1569773858642578</c:v>
                </c:pt>
                <c:pt idx="6">
                  <c:v>9.5134820983886731E-2</c:v>
                </c:pt>
                <c:pt idx="7">
                  <c:v>0.19647868954467773</c:v>
                </c:pt>
                <c:pt idx="8">
                  <c:v>0.54270227499389645</c:v>
                </c:pt>
                <c:pt idx="9">
                  <c:v>0.24297022326660156</c:v>
                </c:pt>
                <c:pt idx="10">
                  <c:v>8.3523175048828141E-2</c:v>
                </c:pt>
                <c:pt idx="11">
                  <c:v>8.2657247283935545E-2</c:v>
                </c:pt>
                <c:pt idx="12">
                  <c:v>0.11279839208984377</c:v>
                </c:pt>
                <c:pt idx="13">
                  <c:v>8.5451577148437485E-2</c:v>
                </c:pt>
                <c:pt idx="14">
                  <c:v>0.10652803317260742</c:v>
                </c:pt>
                <c:pt idx="15">
                  <c:v>0.25019695730590819</c:v>
                </c:pt>
                <c:pt idx="16">
                  <c:v>9.1670024353027346E-2</c:v>
                </c:pt>
                <c:pt idx="17">
                  <c:v>8.4607778900146494E-2</c:v>
                </c:pt>
                <c:pt idx="18">
                  <c:v>9.8348397857666026E-2</c:v>
                </c:pt>
                <c:pt idx="19">
                  <c:v>0.30194412707519536</c:v>
                </c:pt>
                <c:pt idx="20">
                  <c:v>8.6185873992919937E-2</c:v>
                </c:pt>
                <c:pt idx="21">
                  <c:v>9.4846704772949222E-2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C-49BA-8EF9-7DC211EF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2.7106365966796872E-2</c:v>
                </c:pt>
                <c:pt idx="1">
                  <c:v>3.2758602905273437E-2</c:v>
                </c:pt>
                <c:pt idx="2">
                  <c:v>3.6600512695312504E-2</c:v>
                </c:pt>
                <c:pt idx="3">
                  <c:v>2.3452780151367189E-2</c:v>
                </c:pt>
                <c:pt idx="4">
                  <c:v>2.7978094482421879E-2</c:v>
                </c:pt>
                <c:pt idx="5">
                  <c:v>3.6637875366210944E-2</c:v>
                </c:pt>
                <c:pt idx="6">
                  <c:v>3.3627410888671876E-2</c:v>
                </c:pt>
                <c:pt idx="7">
                  <c:v>3.4210913085937503E-2</c:v>
                </c:pt>
                <c:pt idx="8">
                  <c:v>3.9489624023437503E-2</c:v>
                </c:pt>
                <c:pt idx="9">
                  <c:v>4.8971282958984383E-2</c:v>
                </c:pt>
                <c:pt idx="10">
                  <c:v>4.3498809814453122E-2</c:v>
                </c:pt>
                <c:pt idx="11">
                  <c:v>4.2531710815429682E-2</c:v>
                </c:pt>
                <c:pt idx="12">
                  <c:v>4.7548278808593754E-2</c:v>
                </c:pt>
                <c:pt idx="13">
                  <c:v>4.670474853515625E-2</c:v>
                </c:pt>
                <c:pt idx="14">
                  <c:v>4.7013217163085937E-2</c:v>
                </c:pt>
                <c:pt idx="15">
                  <c:v>4.9222146606445312E-2</c:v>
                </c:pt>
                <c:pt idx="16">
                  <c:v>4.6882699584960941E-2</c:v>
                </c:pt>
                <c:pt idx="17">
                  <c:v>4.647775268554688E-2</c:v>
                </c:pt>
                <c:pt idx="18">
                  <c:v>4.7106372070312499E-2</c:v>
                </c:pt>
                <c:pt idx="19">
                  <c:v>5.2946328735351558E-2</c:v>
                </c:pt>
                <c:pt idx="20">
                  <c:v>4.7303356933593756E-2</c:v>
                </c:pt>
                <c:pt idx="21">
                  <c:v>4.9780068969726567E-2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F-4A91-B341-DFDEC62B3F36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3.2095326538085938E-3</c:v>
                </c:pt>
                <c:pt idx="1">
                  <c:v>3.1907029418945312E-3</c:v>
                </c:pt>
                <c:pt idx="2">
                  <c:v>3.1770865478515627E-3</c:v>
                </c:pt>
                <c:pt idx="3">
                  <c:v>3.2209099731445312E-3</c:v>
                </c:pt>
                <c:pt idx="4">
                  <c:v>3.2058289489746094E-3</c:v>
                </c:pt>
                <c:pt idx="5">
                  <c:v>3.1777200012207039E-3</c:v>
                </c:pt>
                <c:pt idx="6">
                  <c:v>3.1877481689453124E-3</c:v>
                </c:pt>
                <c:pt idx="7">
                  <c:v>3.1858525085449222E-3</c:v>
                </c:pt>
                <c:pt idx="8">
                  <c:v>3.1682084655761723E-3</c:v>
                </c:pt>
                <c:pt idx="9">
                  <c:v>3.1365227050781253E-3</c:v>
                </c:pt>
                <c:pt idx="10">
                  <c:v>3.1547256774902342E-3</c:v>
                </c:pt>
                <c:pt idx="11">
                  <c:v>3.157992980957031E-3</c:v>
                </c:pt>
                <c:pt idx="12">
                  <c:v>3.1412784729003907E-3</c:v>
                </c:pt>
                <c:pt idx="13">
                  <c:v>3.1434460449218751E-3</c:v>
                </c:pt>
                <c:pt idx="14">
                  <c:v>3.1430472412109379E-3</c:v>
                </c:pt>
                <c:pt idx="15">
                  <c:v>3.1351285705566406E-3</c:v>
                </c:pt>
                <c:pt idx="16">
                  <c:v>3.1435460815429687E-3</c:v>
                </c:pt>
                <c:pt idx="17">
                  <c:v>3.1442940063476565E-3</c:v>
                </c:pt>
                <c:pt idx="18">
                  <c:v>3.1647699584960941E-3</c:v>
                </c:pt>
                <c:pt idx="19">
                  <c:v>3.1232843017578124E-3</c:v>
                </c:pt>
                <c:pt idx="20">
                  <c:v>3.1422046508789068E-3</c:v>
                </c:pt>
                <c:pt idx="21">
                  <c:v>3.1339086608886718E-3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F-4A91-B341-DFDEC62B3F36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4.183795166015624E-2</c:v>
                </c:pt>
                <c:pt idx="1">
                  <c:v>0.25824938964843747</c:v>
                </c:pt>
                <c:pt idx="2">
                  <c:v>0.43753820800781246</c:v>
                </c:pt>
                <c:pt idx="3">
                  <c:v>0</c:v>
                </c:pt>
                <c:pt idx="4">
                  <c:v>5.3536010742187494E-2</c:v>
                </c:pt>
                <c:pt idx="5">
                  <c:v>6.2228576660156243E-2</c:v>
                </c:pt>
                <c:pt idx="6">
                  <c:v>1.0142211914062501E-2</c:v>
                </c:pt>
                <c:pt idx="7">
                  <c:v>6.4979187011718745E-2</c:v>
                </c:pt>
                <c:pt idx="8">
                  <c:v>0.23079638671875</c:v>
                </c:pt>
                <c:pt idx="9">
                  <c:v>7.4080627441406255E-2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1.5239868164062499E-3</c:v>
                </c:pt>
                <c:pt idx="13">
                  <c:v>4.1418457031249997E-4</c:v>
                </c:pt>
                <c:pt idx="14">
                  <c:v>7.8057861328124987E-4</c:v>
                </c:pt>
                <c:pt idx="15">
                  <c:v>3.2630310058593744E-2</c:v>
                </c:pt>
                <c:pt idx="16">
                  <c:v>7.7526855468749989E-4</c:v>
                </c:pt>
                <c:pt idx="17">
                  <c:v>4.1418457031249997E-4</c:v>
                </c:pt>
                <c:pt idx="18">
                  <c:v>1.1575927734374998E-3</c:v>
                </c:pt>
                <c:pt idx="19">
                  <c:v>3.0001831054687494E-2</c:v>
                </c:pt>
                <c:pt idx="20">
                  <c:v>3.7435913085937496E-3</c:v>
                </c:pt>
                <c:pt idx="21">
                  <c:v>1.822412109375E-2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F-4A91-B341-DFDEC62B3F36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6.9432861328124998E-2</c:v>
                </c:pt>
                <c:pt idx="1">
                  <c:v>0.134975830078125</c:v>
                </c:pt>
                <c:pt idx="2">
                  <c:v>0.23110437011718751</c:v>
                </c:pt>
                <c:pt idx="3">
                  <c:v>3.3700927734375004E-2</c:v>
                </c:pt>
                <c:pt idx="4">
                  <c:v>9.4384399414062486E-2</c:v>
                </c:pt>
                <c:pt idx="5">
                  <c:v>9.5399902343750009E-2</c:v>
                </c:pt>
                <c:pt idx="6">
                  <c:v>4.0820922851562497E-2</c:v>
                </c:pt>
                <c:pt idx="7">
                  <c:v>9.688586425781251E-2</c:v>
                </c:pt>
                <c:pt idx="8">
                  <c:v>0.26352014160156251</c:v>
                </c:pt>
                <c:pt idx="9">
                  <c:v>0.17236010742187496</c:v>
                </c:pt>
                <c:pt idx="10">
                  <c:v>3.5146728515624996E-2</c:v>
                </c:pt>
                <c:pt idx="11">
                  <c:v>3.4727905273437498E-2</c:v>
                </c:pt>
                <c:pt idx="12">
                  <c:v>6.0442504882812505E-2</c:v>
                </c:pt>
                <c:pt idx="13">
                  <c:v>3.4653320312499999E-2</c:v>
                </c:pt>
                <c:pt idx="14">
                  <c:v>5.7780395507812506E-2</c:v>
                </c:pt>
                <c:pt idx="15">
                  <c:v>0.11125207519531249</c:v>
                </c:pt>
                <c:pt idx="16">
                  <c:v>5.8503295898437502E-2</c:v>
                </c:pt>
                <c:pt idx="17">
                  <c:v>3.6896606445312501E-2</c:v>
                </c:pt>
                <c:pt idx="18">
                  <c:v>8.6231689453124996E-2</c:v>
                </c:pt>
                <c:pt idx="19">
                  <c:v>0.17436242675781252</c:v>
                </c:pt>
                <c:pt idx="20">
                  <c:v>4.8606445312500003E-2</c:v>
                </c:pt>
                <c:pt idx="21">
                  <c:v>6.8899291992187514E-2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F-4A91-B341-DFDEC62B3F36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0.1415867116088867</c:v>
                </c:pt>
                <c:pt idx="1">
                  <c:v>0.42917452557373048</c:v>
                </c:pt>
                <c:pt idx="2">
                  <c:v>0.70842017736816409</c:v>
                </c:pt>
                <c:pt idx="3">
                  <c:v>6.0374617858886724E-2</c:v>
                </c:pt>
                <c:pt idx="4">
                  <c:v>0.17910433358764646</c:v>
                </c:pt>
                <c:pt idx="5">
                  <c:v>0.1974440743713379</c:v>
                </c:pt>
                <c:pt idx="6">
                  <c:v>8.777829382324219E-2</c:v>
                </c:pt>
                <c:pt idx="7">
                  <c:v>0.19926181686401367</c:v>
                </c:pt>
                <c:pt idx="8">
                  <c:v>0.53697436080932626</c:v>
                </c:pt>
                <c:pt idx="9">
                  <c:v>0.2985485405273437</c:v>
                </c:pt>
                <c:pt idx="10">
                  <c:v>8.22091385192871E-2</c:v>
                </c:pt>
                <c:pt idx="11">
                  <c:v>8.0826483581542957E-2</c:v>
                </c:pt>
                <c:pt idx="12">
                  <c:v>0.11265604898071291</c:v>
                </c:pt>
                <c:pt idx="13">
                  <c:v>8.4915699462890626E-2</c:v>
                </c:pt>
                <c:pt idx="14">
                  <c:v>0.10871723852539063</c:v>
                </c:pt>
                <c:pt idx="15">
                  <c:v>0.19623966043090818</c:v>
                </c:pt>
                <c:pt idx="16">
                  <c:v>0.10930481011962892</c:v>
                </c:pt>
                <c:pt idx="17">
                  <c:v>8.6932837707519528E-2</c:v>
                </c:pt>
                <c:pt idx="18">
                  <c:v>0.13766042425537109</c:v>
                </c:pt>
                <c:pt idx="19">
                  <c:v>0.26043387084960939</c:v>
                </c:pt>
                <c:pt idx="20">
                  <c:v>0.10279559820556641</c:v>
                </c:pt>
                <c:pt idx="21">
                  <c:v>0.14003739071655275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F-4A91-B341-DFDEC62B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3.8765231323242187E-2</c:v>
                </c:pt>
                <c:pt idx="1">
                  <c:v>3.6046014404296875E-2</c:v>
                </c:pt>
                <c:pt idx="2">
                  <c:v>3.5797265625000005E-2</c:v>
                </c:pt>
                <c:pt idx="3">
                  <c:v>3.3759338378906253E-2</c:v>
                </c:pt>
                <c:pt idx="4">
                  <c:v>3.3757022094726565E-2</c:v>
                </c:pt>
                <c:pt idx="5">
                  <c:v>3.3808383178710939E-2</c:v>
                </c:pt>
                <c:pt idx="6">
                  <c:v>3.3809188842773438E-2</c:v>
                </c:pt>
                <c:pt idx="7">
                  <c:v>3.3830337524414063E-2</c:v>
                </c:pt>
                <c:pt idx="8">
                  <c:v>3.7032751464843749E-2</c:v>
                </c:pt>
                <c:pt idx="9">
                  <c:v>4.3687133789062499E-2</c:v>
                </c:pt>
                <c:pt idx="10">
                  <c:v>4.1244461059570317E-2</c:v>
                </c:pt>
                <c:pt idx="11">
                  <c:v>4.0604864501953129E-2</c:v>
                </c:pt>
                <c:pt idx="12">
                  <c:v>4.355752258300781E-2</c:v>
                </c:pt>
                <c:pt idx="13">
                  <c:v>4.2649539184570318E-2</c:v>
                </c:pt>
                <c:pt idx="14">
                  <c:v>4.3173321533203128E-2</c:v>
                </c:pt>
                <c:pt idx="15">
                  <c:v>4.7566708374023436E-2</c:v>
                </c:pt>
                <c:pt idx="16">
                  <c:v>4.5691625976562504E-2</c:v>
                </c:pt>
                <c:pt idx="17">
                  <c:v>4.476491088867187E-2</c:v>
                </c:pt>
                <c:pt idx="18">
                  <c:v>4.5156463623046879E-2</c:v>
                </c:pt>
                <c:pt idx="19">
                  <c:v>4.8922741699218751E-2</c:v>
                </c:pt>
                <c:pt idx="20">
                  <c:v>4.4902880859375001E-2</c:v>
                </c:pt>
                <c:pt idx="21">
                  <c:v>4.5223837280273439E-2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44CD-84FC-D9D1839A6029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3.1705841674804693E-3</c:v>
                </c:pt>
                <c:pt idx="1">
                  <c:v>3.1795894775390626E-3</c:v>
                </c:pt>
                <c:pt idx="2">
                  <c:v>3.1797821655273439E-3</c:v>
                </c:pt>
                <c:pt idx="3">
                  <c:v>3.1866101684570316E-3</c:v>
                </c:pt>
                <c:pt idx="4">
                  <c:v>3.1865819702148442E-3</c:v>
                </c:pt>
                <c:pt idx="5">
                  <c:v>3.1864654846191411E-3</c:v>
                </c:pt>
                <c:pt idx="6">
                  <c:v>3.186429901123047E-3</c:v>
                </c:pt>
                <c:pt idx="7">
                  <c:v>3.186362426757813E-3</c:v>
                </c:pt>
                <c:pt idx="8">
                  <c:v>3.1756376953125001E-3</c:v>
                </c:pt>
                <c:pt idx="9">
                  <c:v>3.1542637634277347E-3</c:v>
                </c:pt>
                <c:pt idx="10">
                  <c:v>3.1623281250000002E-3</c:v>
                </c:pt>
                <c:pt idx="11">
                  <c:v>3.164553436279297E-3</c:v>
                </c:pt>
                <c:pt idx="12">
                  <c:v>3.1546810302734377E-3</c:v>
                </c:pt>
                <c:pt idx="13">
                  <c:v>3.1569519958496097E-3</c:v>
                </c:pt>
                <c:pt idx="14">
                  <c:v>3.1551849060058599E-3</c:v>
                </c:pt>
                <c:pt idx="15">
                  <c:v>3.1405164489746095E-3</c:v>
                </c:pt>
                <c:pt idx="16">
                  <c:v>3.1475035705566408E-3</c:v>
                </c:pt>
                <c:pt idx="17">
                  <c:v>3.1506043701171878E-3</c:v>
                </c:pt>
                <c:pt idx="18">
                  <c:v>3.1485687255859377E-3</c:v>
                </c:pt>
                <c:pt idx="19">
                  <c:v>3.1360070800781257E-3</c:v>
                </c:pt>
                <c:pt idx="20">
                  <c:v>3.1500454406738283E-3</c:v>
                </c:pt>
                <c:pt idx="21">
                  <c:v>3.1483391113281251E-3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F-44CD-84FC-D9D1839A6029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2.135174560546875E-2</c:v>
                </c:pt>
                <c:pt idx="1">
                  <c:v>1.6142578124999998E-3</c:v>
                </c:pt>
                <c:pt idx="2">
                  <c:v>3.2311706542968742E-2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7.2158386230468732E-2</c:v>
                </c:pt>
                <c:pt idx="9">
                  <c:v>5.6058288574218747E-2</c:v>
                </c:pt>
                <c:pt idx="10">
                  <c:v>1.2266235351562499E-3</c:v>
                </c:pt>
                <c:pt idx="11">
                  <c:v>1.6461181640625001E-3</c:v>
                </c:pt>
                <c:pt idx="12">
                  <c:v>4.6197509765624999E-3</c:v>
                </c:pt>
                <c:pt idx="13">
                  <c:v>1.6354980468749997E-3</c:v>
                </c:pt>
                <c:pt idx="14">
                  <c:v>4.6091308593750003E-3</c:v>
                </c:pt>
                <c:pt idx="15">
                  <c:v>3.6464172363281248E-2</c:v>
                </c:pt>
                <c:pt idx="16">
                  <c:v>8.7031860351562476E-3</c:v>
                </c:pt>
                <c:pt idx="17">
                  <c:v>1.6408081054687499E-3</c:v>
                </c:pt>
                <c:pt idx="18">
                  <c:v>4.6091308593750003E-3</c:v>
                </c:pt>
                <c:pt idx="19">
                  <c:v>3.7600524902343745E-2</c:v>
                </c:pt>
                <c:pt idx="20">
                  <c:v>4.1418457031249997E-4</c:v>
                </c:pt>
                <c:pt idx="21">
                  <c:v>1.1522827148437499E-3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F-44CD-84FC-D9D1839A6029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0.1852288818359375</c:v>
                </c:pt>
                <c:pt idx="1">
                  <c:v>4.0287353515624999E-2</c:v>
                </c:pt>
                <c:pt idx="2">
                  <c:v>6.6179809570312498E-2</c:v>
                </c:pt>
                <c:pt idx="3">
                  <c:v>3.5031982421875003E-2</c:v>
                </c:pt>
                <c:pt idx="4">
                  <c:v>3.4016479492187494E-2</c:v>
                </c:pt>
                <c:pt idx="5">
                  <c:v>3.4016479492187494E-2</c:v>
                </c:pt>
                <c:pt idx="6">
                  <c:v>3.4016479492187494E-2</c:v>
                </c:pt>
                <c:pt idx="7">
                  <c:v>3.6242553710937507E-2</c:v>
                </c:pt>
                <c:pt idx="8">
                  <c:v>0.123638916015625</c:v>
                </c:pt>
                <c:pt idx="9">
                  <c:v>0.11475183105468749</c:v>
                </c:pt>
                <c:pt idx="10">
                  <c:v>3.6735961914062497E-2</c:v>
                </c:pt>
                <c:pt idx="11">
                  <c:v>3.7430175781249998E-2</c:v>
                </c:pt>
                <c:pt idx="12">
                  <c:v>5.7476318359374994E-2</c:v>
                </c:pt>
                <c:pt idx="13">
                  <c:v>3.7223632812499997E-2</c:v>
                </c:pt>
                <c:pt idx="14">
                  <c:v>4.9426879882812497E-2</c:v>
                </c:pt>
                <c:pt idx="15">
                  <c:v>0.13429882812500002</c:v>
                </c:pt>
                <c:pt idx="16">
                  <c:v>5.1997192382812495E-2</c:v>
                </c:pt>
                <c:pt idx="17">
                  <c:v>4.3660888671875002E-2</c:v>
                </c:pt>
                <c:pt idx="18">
                  <c:v>4.7906494140624999E-2</c:v>
                </c:pt>
                <c:pt idx="19">
                  <c:v>0.16541223144531253</c:v>
                </c:pt>
                <c:pt idx="20">
                  <c:v>3.4813964843750003E-2</c:v>
                </c:pt>
                <c:pt idx="21">
                  <c:v>3.8635009765624999E-2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F-44CD-84FC-D9D1839A6029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0.24851644293212891</c:v>
                </c:pt>
                <c:pt idx="1">
                  <c:v>8.112721520996094E-2</c:v>
                </c:pt>
                <c:pt idx="2">
                  <c:v>0.13746856390380857</c:v>
                </c:pt>
                <c:pt idx="3">
                  <c:v>7.1977930969238296E-2</c:v>
                </c:pt>
                <c:pt idx="4">
                  <c:v>7.0960083557128906E-2</c:v>
                </c:pt>
                <c:pt idx="5">
                  <c:v>7.1011328155517583E-2</c:v>
                </c:pt>
                <c:pt idx="6">
                  <c:v>7.1012098236083981E-2</c:v>
                </c:pt>
                <c:pt idx="7">
                  <c:v>7.3259253662109391E-2</c:v>
                </c:pt>
                <c:pt idx="8">
                  <c:v>0.23600569140625</c:v>
                </c:pt>
                <c:pt idx="9">
                  <c:v>0.21765151718139647</c:v>
                </c:pt>
                <c:pt idx="10">
                  <c:v>8.2369374633789072E-2</c:v>
                </c:pt>
                <c:pt idx="11">
                  <c:v>8.284571188354492E-2</c:v>
                </c:pt>
                <c:pt idx="12">
                  <c:v>0.10880827294921874</c:v>
                </c:pt>
                <c:pt idx="13">
                  <c:v>8.4665622039794927E-2</c:v>
                </c:pt>
                <c:pt idx="14">
                  <c:v>0.10036451718139648</c:v>
                </c:pt>
                <c:pt idx="15">
                  <c:v>0.2214702253112793</c:v>
                </c:pt>
                <c:pt idx="16">
                  <c:v>0.10953950796508788</c:v>
                </c:pt>
                <c:pt idx="17">
                  <c:v>9.3217212036132813E-2</c:v>
                </c:pt>
                <c:pt idx="18">
                  <c:v>0.10082065734863281</c:v>
                </c:pt>
                <c:pt idx="19">
                  <c:v>0.25507150512695315</c:v>
                </c:pt>
                <c:pt idx="20">
                  <c:v>8.3281075714111336E-2</c:v>
                </c:pt>
                <c:pt idx="21">
                  <c:v>8.8159468872070323E-2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F-44CD-84FC-D9D1839A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2.6229400634765625E-2</c:v>
                </c:pt>
                <c:pt idx="1">
                  <c:v>2.5823144531249998E-2</c:v>
                </c:pt>
                <c:pt idx="2">
                  <c:v>3.0924105834960938E-2</c:v>
                </c:pt>
                <c:pt idx="3">
                  <c:v>2.3710089111328124E-2</c:v>
                </c:pt>
                <c:pt idx="4">
                  <c:v>3.2720736694335943E-2</c:v>
                </c:pt>
                <c:pt idx="5">
                  <c:v>3.7133056640625002E-2</c:v>
                </c:pt>
                <c:pt idx="6">
                  <c:v>3.6358511352539064E-2</c:v>
                </c:pt>
                <c:pt idx="7">
                  <c:v>3.6430718994140632E-2</c:v>
                </c:pt>
                <c:pt idx="8">
                  <c:v>5.8490405273437511E-2</c:v>
                </c:pt>
                <c:pt idx="9">
                  <c:v>4.6287817382812499E-2</c:v>
                </c:pt>
                <c:pt idx="10">
                  <c:v>4.0128314208984377E-2</c:v>
                </c:pt>
                <c:pt idx="11">
                  <c:v>3.9801818847656253E-2</c:v>
                </c:pt>
                <c:pt idx="12">
                  <c:v>4.0931359863281253E-2</c:v>
                </c:pt>
                <c:pt idx="13">
                  <c:v>4.0167489624023445E-2</c:v>
                </c:pt>
                <c:pt idx="14">
                  <c:v>4.059952697753906E-2</c:v>
                </c:pt>
                <c:pt idx="15">
                  <c:v>4.8094116210937503E-2</c:v>
                </c:pt>
                <c:pt idx="16">
                  <c:v>4.6006338500976567E-2</c:v>
                </c:pt>
                <c:pt idx="17">
                  <c:v>4.469884643554687E-2</c:v>
                </c:pt>
                <c:pt idx="18">
                  <c:v>4.4943264770507814E-2</c:v>
                </c:pt>
                <c:pt idx="19">
                  <c:v>4.882626342773437E-2</c:v>
                </c:pt>
                <c:pt idx="20">
                  <c:v>4.3957534790039061E-2</c:v>
                </c:pt>
                <c:pt idx="21">
                  <c:v>4.3949880981445318E-2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55B-A64D-9EF706C22A22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3.2124548645019535E-3</c:v>
                </c:pt>
                <c:pt idx="1">
                  <c:v>3.2138268432617191E-3</c:v>
                </c:pt>
                <c:pt idx="2">
                  <c:v>3.1966802978515628E-3</c:v>
                </c:pt>
                <c:pt idx="3">
                  <c:v>3.2208038940429685E-3</c:v>
                </c:pt>
                <c:pt idx="4">
                  <c:v>3.1906821289062501E-3</c:v>
                </c:pt>
                <c:pt idx="5">
                  <c:v>3.1760522766113284E-3</c:v>
                </c:pt>
                <c:pt idx="6">
                  <c:v>3.1785501708984374E-3</c:v>
                </c:pt>
                <c:pt idx="7">
                  <c:v>3.1783316345214844E-3</c:v>
                </c:pt>
                <c:pt idx="8">
                  <c:v>3.1048154602050784E-3</c:v>
                </c:pt>
                <c:pt idx="9">
                  <c:v>3.145506530761719E-3</c:v>
                </c:pt>
                <c:pt idx="10">
                  <c:v>3.1653319091796881E-3</c:v>
                </c:pt>
                <c:pt idx="11">
                  <c:v>3.1664793090820315E-3</c:v>
                </c:pt>
                <c:pt idx="12">
                  <c:v>3.1629830627441413E-3</c:v>
                </c:pt>
                <c:pt idx="13">
                  <c:v>3.165933807373047E-3</c:v>
                </c:pt>
                <c:pt idx="14">
                  <c:v>3.1645782775878905E-3</c:v>
                </c:pt>
                <c:pt idx="15">
                  <c:v>3.1395133972167968E-3</c:v>
                </c:pt>
                <c:pt idx="16">
                  <c:v>3.1457583007812504E-3</c:v>
                </c:pt>
                <c:pt idx="17">
                  <c:v>3.1508218994140626E-3</c:v>
                </c:pt>
                <c:pt idx="18">
                  <c:v>3.1499346618652346E-3</c:v>
                </c:pt>
                <c:pt idx="19">
                  <c:v>3.1364193115234382E-3</c:v>
                </c:pt>
                <c:pt idx="20">
                  <c:v>3.1532590332031254E-3</c:v>
                </c:pt>
                <c:pt idx="21">
                  <c:v>3.1533520202636721E-3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B-455B-A64D-9EF706C22A22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1.750726318359375E-2</c:v>
                </c:pt>
                <c:pt idx="1">
                  <c:v>1.0089111328125001E-2</c:v>
                </c:pt>
                <c:pt idx="2">
                  <c:v>0.2320230102539062</c:v>
                </c:pt>
                <c:pt idx="3">
                  <c:v>0</c:v>
                </c:pt>
                <c:pt idx="4">
                  <c:v>5.3520080566406239E-2</c:v>
                </c:pt>
                <c:pt idx="5">
                  <c:v>4.9240173339843749E-2</c:v>
                </c:pt>
                <c:pt idx="6">
                  <c:v>6.4989807128906243E-2</c:v>
                </c:pt>
                <c:pt idx="7">
                  <c:v>7.8695068359374995E-2</c:v>
                </c:pt>
                <c:pt idx="8">
                  <c:v>0.72126525878906245</c:v>
                </c:pt>
                <c:pt idx="9">
                  <c:v>0.17233264160156248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1.1522827148437501E-3</c:v>
                </c:pt>
                <c:pt idx="13">
                  <c:v>4.0887451171874994E-4</c:v>
                </c:pt>
                <c:pt idx="14">
                  <c:v>1.1629028320312498E-3</c:v>
                </c:pt>
                <c:pt idx="15">
                  <c:v>3.2651550292968748E-2</c:v>
                </c:pt>
                <c:pt idx="16">
                  <c:v>1.1522827148437501E-3</c:v>
                </c:pt>
                <c:pt idx="17">
                  <c:v>0</c:v>
                </c:pt>
                <c:pt idx="18">
                  <c:v>5.6658325195312496E-3</c:v>
                </c:pt>
                <c:pt idx="19">
                  <c:v>6.2132995605468741E-2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B-455B-A64D-9EF706C22A22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7.9421508789062498E-2</c:v>
                </c:pt>
                <c:pt idx="1">
                  <c:v>6.0063842773437508E-2</c:v>
                </c:pt>
                <c:pt idx="2">
                  <c:v>0.190926025390625</c:v>
                </c:pt>
                <c:pt idx="3">
                  <c:v>3.3873046875E-2</c:v>
                </c:pt>
                <c:pt idx="4">
                  <c:v>9.2668945312500001E-2</c:v>
                </c:pt>
                <c:pt idx="5">
                  <c:v>6.9507446289062511E-2</c:v>
                </c:pt>
                <c:pt idx="6">
                  <c:v>6.4510253906250009E-2</c:v>
                </c:pt>
                <c:pt idx="7">
                  <c:v>8.0695190429687508E-2</c:v>
                </c:pt>
                <c:pt idx="8">
                  <c:v>0.41888635253906253</c:v>
                </c:pt>
                <c:pt idx="9">
                  <c:v>0.12933605957031252</c:v>
                </c:pt>
                <c:pt idx="10">
                  <c:v>3.4831176757812506E-2</c:v>
                </c:pt>
                <c:pt idx="11">
                  <c:v>3.5485229492187499E-2</c:v>
                </c:pt>
                <c:pt idx="12">
                  <c:v>5.6139526367187505E-2</c:v>
                </c:pt>
                <c:pt idx="13">
                  <c:v>3.4825439453125002E-2</c:v>
                </c:pt>
                <c:pt idx="14">
                  <c:v>5.1371826171875003E-2</c:v>
                </c:pt>
                <c:pt idx="15">
                  <c:v>0.1102423095703125</c:v>
                </c:pt>
                <c:pt idx="16">
                  <c:v>4.3586303710937503E-2</c:v>
                </c:pt>
                <c:pt idx="17">
                  <c:v>3.5789306640624997E-2</c:v>
                </c:pt>
                <c:pt idx="18">
                  <c:v>4.3385498046875005E-2</c:v>
                </c:pt>
                <c:pt idx="19">
                  <c:v>0.1155894775390625</c:v>
                </c:pt>
                <c:pt idx="20">
                  <c:v>3.4016479492187494E-2</c:v>
                </c:pt>
                <c:pt idx="21">
                  <c:v>3.4016479492187494E-2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B-455B-A64D-9EF706C22A22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0.12637062747192382</c:v>
                </c:pt>
                <c:pt idx="1">
                  <c:v>9.918992547607422E-2</c:v>
                </c:pt>
                <c:pt idx="2">
                  <c:v>0.45706982177734368</c:v>
                </c:pt>
                <c:pt idx="3">
                  <c:v>6.0803939880371097E-2</c:v>
                </c:pt>
                <c:pt idx="4">
                  <c:v>0.18210044470214842</c:v>
                </c:pt>
                <c:pt idx="5">
                  <c:v>0.15905672854614261</c:v>
                </c:pt>
                <c:pt idx="6">
                  <c:v>0.16903712255859377</c:v>
                </c:pt>
                <c:pt idx="7">
                  <c:v>0.19899930941772462</c:v>
                </c:pt>
                <c:pt idx="8">
                  <c:v>1.2017468320617675</c:v>
                </c:pt>
                <c:pt idx="9">
                  <c:v>0.35110202508544919</c:v>
                </c:pt>
                <c:pt idx="10">
                  <c:v>7.853369738769532E-2</c:v>
                </c:pt>
                <c:pt idx="11">
                  <c:v>7.8862402160644524E-2</c:v>
                </c:pt>
                <c:pt idx="12">
                  <c:v>0.10138615200805665</c:v>
                </c:pt>
                <c:pt idx="13">
                  <c:v>7.8567737396240234E-2</c:v>
                </c:pt>
                <c:pt idx="14">
                  <c:v>9.6298834259033211E-2</c:v>
                </c:pt>
                <c:pt idx="15">
                  <c:v>0.19412748947143554</c:v>
                </c:pt>
                <c:pt idx="16">
                  <c:v>9.3890683227539073E-2</c:v>
                </c:pt>
                <c:pt idx="17">
                  <c:v>8.3638974975585922E-2</c:v>
                </c:pt>
                <c:pt idx="18">
                  <c:v>9.7144529998779303E-2</c:v>
                </c:pt>
                <c:pt idx="19">
                  <c:v>0.22968515588378907</c:v>
                </c:pt>
                <c:pt idx="20">
                  <c:v>8.1127273315429682E-2</c:v>
                </c:pt>
                <c:pt idx="21">
                  <c:v>8.111971249389649E-2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B-455B-A64D-9EF706C22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4.6398294067382807E-2</c:v>
                </c:pt>
                <c:pt idx="1">
                  <c:v>3.593140869140625E-2</c:v>
                </c:pt>
                <c:pt idx="2">
                  <c:v>3.4857659912109373E-2</c:v>
                </c:pt>
                <c:pt idx="3">
                  <c:v>3.4123095703125002E-2</c:v>
                </c:pt>
                <c:pt idx="4">
                  <c:v>3.9543603515625005E-2</c:v>
                </c:pt>
                <c:pt idx="5">
                  <c:v>3.8018380737304687E-2</c:v>
                </c:pt>
                <c:pt idx="6">
                  <c:v>3.7060043334960942E-2</c:v>
                </c:pt>
                <c:pt idx="7">
                  <c:v>3.8100659179687503E-2</c:v>
                </c:pt>
                <c:pt idx="8">
                  <c:v>4.3622982788085934E-2</c:v>
                </c:pt>
                <c:pt idx="9">
                  <c:v>4.9339471435546879E-2</c:v>
                </c:pt>
                <c:pt idx="10">
                  <c:v>4.4895126342773442E-2</c:v>
                </c:pt>
                <c:pt idx="11">
                  <c:v>4.420618286132813E-2</c:v>
                </c:pt>
                <c:pt idx="12">
                  <c:v>4.8000155639648434E-2</c:v>
                </c:pt>
                <c:pt idx="13">
                  <c:v>4.6598803710937504E-2</c:v>
                </c:pt>
                <c:pt idx="14">
                  <c:v>4.7364990234375008E-2</c:v>
                </c:pt>
                <c:pt idx="15">
                  <c:v>5.1087158203124997E-2</c:v>
                </c:pt>
                <c:pt idx="16">
                  <c:v>4.6368182373046879E-2</c:v>
                </c:pt>
                <c:pt idx="17">
                  <c:v>4.6622167968750003E-2</c:v>
                </c:pt>
                <c:pt idx="18">
                  <c:v>4.636606750488282E-2</c:v>
                </c:pt>
                <c:pt idx="19">
                  <c:v>5.26670654296875E-2</c:v>
                </c:pt>
                <c:pt idx="20">
                  <c:v>4.5708947753906257E-2</c:v>
                </c:pt>
                <c:pt idx="21">
                  <c:v>4.5655773925781254E-2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E-45FF-92E6-5893A249E4CB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3.1450513305664061E-3</c:v>
                </c:pt>
                <c:pt idx="1">
                  <c:v>3.179895294189453E-3</c:v>
                </c:pt>
                <c:pt idx="2">
                  <c:v>3.1836362609863281E-3</c:v>
                </c:pt>
                <c:pt idx="3">
                  <c:v>3.1853493041992188E-3</c:v>
                </c:pt>
                <c:pt idx="4">
                  <c:v>3.1672836303710938E-3</c:v>
                </c:pt>
                <c:pt idx="5">
                  <c:v>3.1731851196289064E-3</c:v>
                </c:pt>
                <c:pt idx="6">
                  <c:v>3.1763567504882817E-3</c:v>
                </c:pt>
                <c:pt idx="7">
                  <c:v>3.1729195861816407E-3</c:v>
                </c:pt>
                <c:pt idx="8">
                  <c:v>3.1543503723144529E-3</c:v>
                </c:pt>
                <c:pt idx="9">
                  <c:v>3.1353246154785159E-3</c:v>
                </c:pt>
                <c:pt idx="10">
                  <c:v>3.15018441772461E-3</c:v>
                </c:pt>
                <c:pt idx="11">
                  <c:v>3.1525628051757818E-3</c:v>
                </c:pt>
                <c:pt idx="12">
                  <c:v>3.1398171997070313E-3</c:v>
                </c:pt>
                <c:pt idx="13">
                  <c:v>3.1437981872558594E-3</c:v>
                </c:pt>
                <c:pt idx="14">
                  <c:v>3.1419219970703128E-3</c:v>
                </c:pt>
                <c:pt idx="15">
                  <c:v>3.1295154418945316E-3</c:v>
                </c:pt>
                <c:pt idx="16">
                  <c:v>3.1453215637207033E-3</c:v>
                </c:pt>
                <c:pt idx="17">
                  <c:v>3.143676330566406E-3</c:v>
                </c:pt>
                <c:pt idx="18">
                  <c:v>3.1452309265136719E-3</c:v>
                </c:pt>
                <c:pt idx="19">
                  <c:v>3.1235488281250003E-3</c:v>
                </c:pt>
                <c:pt idx="20">
                  <c:v>3.1467210693359375E-3</c:v>
                </c:pt>
                <c:pt idx="21">
                  <c:v>3.1468798522949221E-3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E-45FF-92E6-5893A249E4CB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0.30718688964843743</c:v>
                </c:pt>
                <c:pt idx="1">
                  <c:v>1.6036376953124998E-3</c:v>
                </c:pt>
                <c:pt idx="2">
                  <c:v>5.8676147460937503E-3</c:v>
                </c:pt>
                <c:pt idx="3">
                  <c:v>1.6142578124999998E-3</c:v>
                </c:pt>
                <c:pt idx="4">
                  <c:v>0.14814001464843748</c:v>
                </c:pt>
                <c:pt idx="5">
                  <c:v>3.2221435546874996E-2</c:v>
                </c:pt>
                <c:pt idx="6">
                  <c:v>1.0142211914062501E-2</c:v>
                </c:pt>
                <c:pt idx="7">
                  <c:v>6.4989807128906243E-2</c:v>
                </c:pt>
                <c:pt idx="8">
                  <c:v>0.24605218505859375</c:v>
                </c:pt>
                <c:pt idx="9">
                  <c:v>5.8665527343749996E-2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1.742230224609375E-2</c:v>
                </c:pt>
                <c:pt idx="13">
                  <c:v>4.0887451171874994E-4</c:v>
                </c:pt>
                <c:pt idx="14">
                  <c:v>7.8801269531249985E-3</c:v>
                </c:pt>
                <c:pt idx="15">
                  <c:v>5.0546447753906244E-2</c:v>
                </c:pt>
                <c:pt idx="16">
                  <c:v>1.6408081054687499E-3</c:v>
                </c:pt>
                <c:pt idx="17">
                  <c:v>4.6038208007812501E-3</c:v>
                </c:pt>
                <c:pt idx="18">
                  <c:v>1.6354980468749997E-3</c:v>
                </c:pt>
                <c:pt idx="19">
                  <c:v>0.11230773925781247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E-45FF-92E6-5893A249E4CB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0.26759362792968755</c:v>
                </c:pt>
                <c:pt idx="1">
                  <c:v>5.097021484375E-2</c:v>
                </c:pt>
                <c:pt idx="2">
                  <c:v>7.8308471679687519E-2</c:v>
                </c:pt>
                <c:pt idx="3">
                  <c:v>3.5364746093750003E-2</c:v>
                </c:pt>
                <c:pt idx="4">
                  <c:v>0.1536737060546875</c:v>
                </c:pt>
                <c:pt idx="5">
                  <c:v>7.1486816406250001E-2</c:v>
                </c:pt>
                <c:pt idx="6">
                  <c:v>4.1050415039062496E-2</c:v>
                </c:pt>
                <c:pt idx="7">
                  <c:v>6.8423095703125006E-2</c:v>
                </c:pt>
                <c:pt idx="8">
                  <c:v>0.23022082519531248</c:v>
                </c:pt>
                <c:pt idx="9">
                  <c:v>0.15568750000000001</c:v>
                </c:pt>
                <c:pt idx="10">
                  <c:v>3.4682006835937501E-2</c:v>
                </c:pt>
                <c:pt idx="11">
                  <c:v>3.54737548828125E-2</c:v>
                </c:pt>
                <c:pt idx="12">
                  <c:v>5.54912109375E-2</c:v>
                </c:pt>
                <c:pt idx="13">
                  <c:v>3.4825439453125002E-2</c:v>
                </c:pt>
                <c:pt idx="14">
                  <c:v>6.0023681640625007E-2</c:v>
                </c:pt>
                <c:pt idx="15">
                  <c:v>0.13204406738281252</c:v>
                </c:pt>
                <c:pt idx="16">
                  <c:v>4.0528320312500005E-2</c:v>
                </c:pt>
                <c:pt idx="17">
                  <c:v>4.224377441406249E-2</c:v>
                </c:pt>
                <c:pt idx="18">
                  <c:v>4.0120971679687499E-2</c:v>
                </c:pt>
                <c:pt idx="19">
                  <c:v>0.15442529296875002</c:v>
                </c:pt>
                <c:pt idx="20">
                  <c:v>3.4016479492187494E-2</c:v>
                </c:pt>
                <c:pt idx="21">
                  <c:v>3.4016479492187494E-2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E-45FF-92E6-5893A249E4CB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0.62432386297607412</c:v>
                </c:pt>
                <c:pt idx="1">
                  <c:v>9.1685156524658196E-2</c:v>
                </c:pt>
                <c:pt idx="2">
                  <c:v>0.12221738259887696</c:v>
                </c:pt>
                <c:pt idx="3">
                  <c:v>7.4287448913574222E-2</c:v>
                </c:pt>
                <c:pt idx="4">
                  <c:v>0.34452460784912109</c:v>
                </c:pt>
                <c:pt idx="5">
                  <c:v>0.14489981781005859</c:v>
                </c:pt>
                <c:pt idx="6">
                  <c:v>9.1429027038574223E-2</c:v>
                </c:pt>
                <c:pt idx="7">
                  <c:v>0.1746864815979004</c:v>
                </c:pt>
                <c:pt idx="8">
                  <c:v>0.52305034341430656</c:v>
                </c:pt>
                <c:pt idx="9">
                  <c:v>0.2668278233947754</c:v>
                </c:pt>
                <c:pt idx="10">
                  <c:v>8.3136192108154303E-2</c:v>
                </c:pt>
                <c:pt idx="11">
                  <c:v>8.3241375061035155E-2</c:v>
                </c:pt>
                <c:pt idx="12">
                  <c:v>0.12405348602294922</c:v>
                </c:pt>
                <c:pt idx="13">
                  <c:v>8.4976915863037114E-2</c:v>
                </c:pt>
                <c:pt idx="14">
                  <c:v>0.11841072082519533</c:v>
                </c:pt>
                <c:pt idx="15">
                  <c:v>0.23680718878173829</c:v>
                </c:pt>
                <c:pt idx="16">
                  <c:v>9.1682632354736338E-2</c:v>
                </c:pt>
                <c:pt idx="17">
                  <c:v>9.6613439514160154E-2</c:v>
                </c:pt>
                <c:pt idx="18">
                  <c:v>9.1267768157958992E-2</c:v>
                </c:pt>
                <c:pt idx="19">
                  <c:v>0.32252364648437498</c:v>
                </c:pt>
                <c:pt idx="20">
                  <c:v>8.2872148315429689E-2</c:v>
                </c:pt>
                <c:pt idx="21">
                  <c:v>8.2819133270263662E-2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E-45FF-92E6-5893A249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8.159262084960938E-3</c:v>
                </c:pt>
                <c:pt idx="1">
                  <c:v>8.182223510742187E-3</c:v>
                </c:pt>
                <c:pt idx="2">
                  <c:v>8.1956176757812509E-3</c:v>
                </c:pt>
                <c:pt idx="3">
                  <c:v>8.2236145019531255E-3</c:v>
                </c:pt>
                <c:pt idx="4">
                  <c:v>8.2359008789062507E-3</c:v>
                </c:pt>
                <c:pt idx="5">
                  <c:v>1.3674737548828126E-2</c:v>
                </c:pt>
                <c:pt idx="6">
                  <c:v>1.2988009643554687E-2</c:v>
                </c:pt>
                <c:pt idx="7">
                  <c:v>1.9826788330078126E-2</c:v>
                </c:pt>
                <c:pt idx="8">
                  <c:v>2.0696804809570316E-2</c:v>
                </c:pt>
                <c:pt idx="9">
                  <c:v>4.3993991088867188E-2</c:v>
                </c:pt>
                <c:pt idx="10">
                  <c:v>4.284823608398438E-2</c:v>
                </c:pt>
                <c:pt idx="11">
                  <c:v>4.0492776489257816E-2</c:v>
                </c:pt>
                <c:pt idx="12">
                  <c:v>4.5504006958007812E-2</c:v>
                </c:pt>
                <c:pt idx="13">
                  <c:v>4.4831176757812501E-2</c:v>
                </c:pt>
                <c:pt idx="14">
                  <c:v>4.4703781127929693E-2</c:v>
                </c:pt>
                <c:pt idx="15">
                  <c:v>4.8837039184570316E-2</c:v>
                </c:pt>
                <c:pt idx="16">
                  <c:v>4.4680316162109379E-2</c:v>
                </c:pt>
                <c:pt idx="17">
                  <c:v>4.4570040893554694E-2</c:v>
                </c:pt>
                <c:pt idx="18">
                  <c:v>4.4691293334960934E-2</c:v>
                </c:pt>
                <c:pt idx="19">
                  <c:v>4.7879306030273433E-2</c:v>
                </c:pt>
                <c:pt idx="20">
                  <c:v>4.3980294799804691E-2</c:v>
                </c:pt>
                <c:pt idx="21">
                  <c:v>4.3950686645507824E-2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6-4CB8-A1DA-9A7243F1E1A7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3.2725715026855474E-3</c:v>
                </c:pt>
                <c:pt idx="1">
                  <c:v>3.272522155761719E-3</c:v>
                </c:pt>
                <c:pt idx="2">
                  <c:v>3.2724519958496094E-3</c:v>
                </c:pt>
                <c:pt idx="3">
                  <c:v>3.2723848571777348E-3</c:v>
                </c:pt>
                <c:pt idx="4">
                  <c:v>3.2723177185058597E-3</c:v>
                </c:pt>
                <c:pt idx="5">
                  <c:v>3.2542161254882815E-3</c:v>
                </c:pt>
                <c:pt idx="6">
                  <c:v>3.2564783630371096E-3</c:v>
                </c:pt>
                <c:pt idx="7">
                  <c:v>3.2337327880859381E-3</c:v>
                </c:pt>
                <c:pt idx="8">
                  <c:v>3.2308652954101558E-3</c:v>
                </c:pt>
                <c:pt idx="9">
                  <c:v>3.1531546325683593E-3</c:v>
                </c:pt>
                <c:pt idx="10">
                  <c:v>3.1568892211914067E-3</c:v>
                </c:pt>
                <c:pt idx="11">
                  <c:v>3.1648787231445315E-3</c:v>
                </c:pt>
                <c:pt idx="12">
                  <c:v>3.1474874572753908E-3</c:v>
                </c:pt>
                <c:pt idx="13">
                  <c:v>3.1503962402343751E-3</c:v>
                </c:pt>
                <c:pt idx="14">
                  <c:v>3.1507963867187499E-3</c:v>
                </c:pt>
                <c:pt idx="15">
                  <c:v>3.1363172607421874E-3</c:v>
                </c:pt>
                <c:pt idx="16">
                  <c:v>3.1501944885253905E-3</c:v>
                </c:pt>
                <c:pt idx="17">
                  <c:v>3.1512841491699224E-3</c:v>
                </c:pt>
                <c:pt idx="18">
                  <c:v>3.1508020935058592E-3</c:v>
                </c:pt>
                <c:pt idx="19">
                  <c:v>3.1401961975097655E-3</c:v>
                </c:pt>
                <c:pt idx="20">
                  <c:v>3.1525711975097658E-3</c:v>
                </c:pt>
                <c:pt idx="21">
                  <c:v>3.1526567993164058E-3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6-4CB8-A1DA-9A7243F1E1A7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3.8572265625000005E-2</c:v>
                </c:pt>
                <c:pt idx="6">
                  <c:v>1.0089111328125001E-2</c:v>
                </c:pt>
                <c:pt idx="7">
                  <c:v>0.25831311035156246</c:v>
                </c:pt>
                <c:pt idx="8">
                  <c:v>0.2581484985351562</c:v>
                </c:pt>
                <c:pt idx="9">
                  <c:v>3.55667724609375E-2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1.1522827148437501E-3</c:v>
                </c:pt>
                <c:pt idx="13">
                  <c:v>4.1418457031249997E-4</c:v>
                </c:pt>
                <c:pt idx="14">
                  <c:v>1.1522827148437501E-3</c:v>
                </c:pt>
                <c:pt idx="15">
                  <c:v>4.2289306640624996E-2</c:v>
                </c:pt>
                <c:pt idx="16">
                  <c:v>4.0887451171874994E-4</c:v>
                </c:pt>
                <c:pt idx="17">
                  <c:v>4.0887451171874994E-4</c:v>
                </c:pt>
                <c:pt idx="18">
                  <c:v>1.5239868164062499E-3</c:v>
                </c:pt>
                <c:pt idx="19">
                  <c:v>4.2862792968749994E-2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6-4CB8-A1DA-9A7243F1E1A7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3.4366455078124997E-2</c:v>
                </c:pt>
                <c:pt idx="1">
                  <c:v>3.4291870117187505E-2</c:v>
                </c:pt>
                <c:pt idx="2">
                  <c:v>3.4291870117187505E-2</c:v>
                </c:pt>
                <c:pt idx="3">
                  <c:v>3.4291870117187505E-2</c:v>
                </c:pt>
                <c:pt idx="4">
                  <c:v>3.4291870117187505E-2</c:v>
                </c:pt>
                <c:pt idx="5">
                  <c:v>4.3723999023437501E-2</c:v>
                </c:pt>
                <c:pt idx="6">
                  <c:v>4.0861083984375005E-2</c:v>
                </c:pt>
                <c:pt idx="7">
                  <c:v>0.14927319335937503</c:v>
                </c:pt>
                <c:pt idx="8">
                  <c:v>0.21798315429687501</c:v>
                </c:pt>
                <c:pt idx="9">
                  <c:v>0.1113897705078125</c:v>
                </c:pt>
                <c:pt idx="10">
                  <c:v>3.4825439453125002E-2</c:v>
                </c:pt>
                <c:pt idx="11">
                  <c:v>3.5163940429687499E-2</c:v>
                </c:pt>
                <c:pt idx="12">
                  <c:v>5.6478027343750008E-2</c:v>
                </c:pt>
                <c:pt idx="13">
                  <c:v>3.5892578125000005E-2</c:v>
                </c:pt>
                <c:pt idx="14">
                  <c:v>4.6741821289062499E-2</c:v>
                </c:pt>
                <c:pt idx="15">
                  <c:v>0.119427734375</c:v>
                </c:pt>
                <c:pt idx="16">
                  <c:v>4.0338989257812506E-2</c:v>
                </c:pt>
                <c:pt idx="17">
                  <c:v>3.4819702148437499E-2</c:v>
                </c:pt>
                <c:pt idx="18">
                  <c:v>5.8411499023437501E-2</c:v>
                </c:pt>
                <c:pt idx="19">
                  <c:v>0.11789013671875001</c:v>
                </c:pt>
                <c:pt idx="20">
                  <c:v>3.4016479492187494E-2</c:v>
                </c:pt>
                <c:pt idx="21">
                  <c:v>3.6799072265625003E-2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6-4CB8-A1DA-9A7243F1E1A7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5.9662851654052731E-2</c:v>
                </c:pt>
                <c:pt idx="1">
                  <c:v>5.961117877197266E-2</c:v>
                </c:pt>
                <c:pt idx="2">
                  <c:v>5.9624502777099617E-2</c:v>
                </c:pt>
                <c:pt idx="3">
                  <c:v>5.9652432464599614E-2</c:v>
                </c:pt>
                <c:pt idx="4">
                  <c:v>5.9664651702880864E-2</c:v>
                </c:pt>
                <c:pt idx="5">
                  <c:v>9.9225218322753911E-2</c:v>
                </c:pt>
                <c:pt idx="6">
                  <c:v>6.71946833190918E-2</c:v>
                </c:pt>
                <c:pt idx="7">
                  <c:v>0.43064682482910155</c:v>
                </c:pt>
                <c:pt idx="8">
                  <c:v>0.50005932293701172</c:v>
                </c:pt>
                <c:pt idx="9">
                  <c:v>0.19410368869018554</c:v>
                </c:pt>
                <c:pt idx="10">
                  <c:v>8.1239439270019531E-2</c:v>
                </c:pt>
                <c:pt idx="11">
                  <c:v>7.9230470153808602E-2</c:v>
                </c:pt>
                <c:pt idx="12">
                  <c:v>0.10628180447387696</c:v>
                </c:pt>
                <c:pt idx="13">
                  <c:v>8.4288335693359376E-2</c:v>
                </c:pt>
                <c:pt idx="14">
                  <c:v>9.5748681518554701E-2</c:v>
                </c:pt>
                <c:pt idx="15">
                  <c:v>0.21369039746093749</c:v>
                </c:pt>
                <c:pt idx="16">
                  <c:v>8.8578374420166028E-2</c:v>
                </c:pt>
                <c:pt idx="17">
                  <c:v>8.2949901702880857E-2</c:v>
                </c:pt>
                <c:pt idx="18">
                  <c:v>0.10777758126831055</c:v>
                </c:pt>
                <c:pt idx="19">
                  <c:v>0.21177243191528319</c:v>
                </c:pt>
                <c:pt idx="20">
                  <c:v>8.1149345489501951E-2</c:v>
                </c:pt>
                <c:pt idx="21">
                  <c:v>8.3902415710449235E-2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6-4CB8-A1DA-9A7243F1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1.5404901123046875E-2</c:v>
                </c:pt>
                <c:pt idx="1">
                  <c:v>1.5274987792968748E-2</c:v>
                </c:pt>
                <c:pt idx="2">
                  <c:v>2.1127734375000002E-2</c:v>
                </c:pt>
                <c:pt idx="3">
                  <c:v>1.41434326171875E-2</c:v>
                </c:pt>
                <c:pt idx="4">
                  <c:v>2.3068579101562504E-2</c:v>
                </c:pt>
                <c:pt idx="5">
                  <c:v>2.8975204467773442E-2</c:v>
                </c:pt>
                <c:pt idx="6">
                  <c:v>2.3270297241210939E-2</c:v>
                </c:pt>
                <c:pt idx="7">
                  <c:v>2.4566308593750003E-2</c:v>
                </c:pt>
                <c:pt idx="8">
                  <c:v>3.6964672851562505E-2</c:v>
                </c:pt>
                <c:pt idx="9">
                  <c:v>4.2787710571289071E-2</c:v>
                </c:pt>
                <c:pt idx="10">
                  <c:v>3.9328994750976565E-2</c:v>
                </c:pt>
                <c:pt idx="11">
                  <c:v>3.8659991455078133E-2</c:v>
                </c:pt>
                <c:pt idx="12">
                  <c:v>4.5831005859375003E-2</c:v>
                </c:pt>
                <c:pt idx="13">
                  <c:v>4.5163714599609384E-2</c:v>
                </c:pt>
                <c:pt idx="14">
                  <c:v>4.4904794311523437E-2</c:v>
                </c:pt>
                <c:pt idx="15">
                  <c:v>5.4608917236328124E-2</c:v>
                </c:pt>
                <c:pt idx="16">
                  <c:v>4.9299389648437511E-2</c:v>
                </c:pt>
                <c:pt idx="17">
                  <c:v>4.9218823242187508E-2</c:v>
                </c:pt>
                <c:pt idx="18">
                  <c:v>4.8820825195312507E-2</c:v>
                </c:pt>
                <c:pt idx="19">
                  <c:v>5.2882781982421877E-2</c:v>
                </c:pt>
                <c:pt idx="20">
                  <c:v>4.8305804443359385E-2</c:v>
                </c:pt>
                <c:pt idx="21">
                  <c:v>4.8279116821289068E-2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E-4A2F-A619-D9BB1C6D0447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3.2484750976562505E-3</c:v>
                </c:pt>
                <c:pt idx="1">
                  <c:v>3.2489198913574218E-3</c:v>
                </c:pt>
                <c:pt idx="2">
                  <c:v>3.2293654174804687E-3</c:v>
                </c:pt>
                <c:pt idx="3">
                  <c:v>3.2527175903320315E-3</c:v>
                </c:pt>
                <c:pt idx="4">
                  <c:v>3.2228825073242194E-3</c:v>
                </c:pt>
                <c:pt idx="5">
                  <c:v>3.2033743591308593E-3</c:v>
                </c:pt>
                <c:pt idx="6">
                  <c:v>3.2222245483398437E-3</c:v>
                </c:pt>
                <c:pt idx="7">
                  <c:v>3.2180169677734375E-3</c:v>
                </c:pt>
                <c:pt idx="8">
                  <c:v>3.1765994567871094E-3</c:v>
                </c:pt>
                <c:pt idx="9">
                  <c:v>3.1572007446289065E-3</c:v>
                </c:pt>
                <c:pt idx="10">
                  <c:v>3.1687291259765629E-3</c:v>
                </c:pt>
                <c:pt idx="11">
                  <c:v>3.1709144897460939E-3</c:v>
                </c:pt>
                <c:pt idx="12">
                  <c:v>3.1467620239257815E-3</c:v>
                </c:pt>
                <c:pt idx="13">
                  <c:v>3.1493374633789063E-3</c:v>
                </c:pt>
                <c:pt idx="14">
                  <c:v>3.1501877746582035E-3</c:v>
                </c:pt>
                <c:pt idx="15">
                  <c:v>3.117741668701172E-3</c:v>
                </c:pt>
                <c:pt idx="16">
                  <c:v>3.1353789978027348E-3</c:v>
                </c:pt>
                <c:pt idx="17">
                  <c:v>3.1350369262695315E-3</c:v>
                </c:pt>
                <c:pt idx="18">
                  <c:v>3.1370373229980472E-3</c:v>
                </c:pt>
                <c:pt idx="19">
                  <c:v>3.1235787048339847E-3</c:v>
                </c:pt>
                <c:pt idx="20">
                  <c:v>3.1387775573730467E-3</c:v>
                </c:pt>
                <c:pt idx="21">
                  <c:v>3.1388218688964851E-3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E-4A2F-A619-D9BB1C6D0447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1.6291259765624996E-2</c:v>
                </c:pt>
                <c:pt idx="1">
                  <c:v>1.0089111328125001E-2</c:v>
                </c:pt>
                <c:pt idx="2">
                  <c:v>0.23184246826171873</c:v>
                </c:pt>
                <c:pt idx="3">
                  <c:v>0</c:v>
                </c:pt>
                <c:pt idx="4">
                  <c:v>0.21840270996093744</c:v>
                </c:pt>
                <c:pt idx="5">
                  <c:v>0.20933843994140625</c:v>
                </c:pt>
                <c:pt idx="6">
                  <c:v>1.0089111328125001E-2</c:v>
                </c:pt>
                <c:pt idx="7">
                  <c:v>6.5005737304687491E-2</c:v>
                </c:pt>
                <c:pt idx="8">
                  <c:v>0.25455889892578126</c:v>
                </c:pt>
                <c:pt idx="9">
                  <c:v>4.2687561035156245E-2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1.1575927734374998E-3</c:v>
                </c:pt>
                <c:pt idx="13">
                  <c:v>4.1418457031249997E-4</c:v>
                </c:pt>
                <c:pt idx="14">
                  <c:v>1.1522827148437501E-3</c:v>
                </c:pt>
                <c:pt idx="15">
                  <c:v>7.1505249023437495E-2</c:v>
                </c:pt>
                <c:pt idx="16">
                  <c:v>5.3259887695312489E-3</c:v>
                </c:pt>
                <c:pt idx="17">
                  <c:v>5.0180053710937493E-3</c:v>
                </c:pt>
                <c:pt idx="18">
                  <c:v>1.2266235351562499E-3</c:v>
                </c:pt>
                <c:pt idx="19">
                  <c:v>4.4354919433593744E-2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E-4A2F-A619-D9BB1C6D0447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3.7171997070312504E-2</c:v>
                </c:pt>
                <c:pt idx="1">
                  <c:v>4.2083129882812501E-2</c:v>
                </c:pt>
                <c:pt idx="2">
                  <c:v>0.1477872314453125</c:v>
                </c:pt>
                <c:pt idx="3">
                  <c:v>3.3878784179687496E-2</c:v>
                </c:pt>
                <c:pt idx="4">
                  <c:v>0.151373046875</c:v>
                </c:pt>
                <c:pt idx="5">
                  <c:v>0.11584765625</c:v>
                </c:pt>
                <c:pt idx="6">
                  <c:v>4.5841064453124997E-2</c:v>
                </c:pt>
                <c:pt idx="7">
                  <c:v>0.10767773437500001</c:v>
                </c:pt>
                <c:pt idx="8">
                  <c:v>0.25691650390625004</c:v>
                </c:pt>
                <c:pt idx="9">
                  <c:v>0.13284155273437501</c:v>
                </c:pt>
                <c:pt idx="10">
                  <c:v>3.4819702148437499E-2</c:v>
                </c:pt>
                <c:pt idx="11">
                  <c:v>3.4825439453125002E-2</c:v>
                </c:pt>
                <c:pt idx="12">
                  <c:v>6.2657104492187504E-2</c:v>
                </c:pt>
                <c:pt idx="13">
                  <c:v>3.6167968750000008E-2</c:v>
                </c:pt>
                <c:pt idx="14">
                  <c:v>7.7126586914062503E-2</c:v>
                </c:pt>
                <c:pt idx="15">
                  <c:v>0.14453417968750001</c:v>
                </c:pt>
                <c:pt idx="16">
                  <c:v>4.8250732421875005E-2</c:v>
                </c:pt>
                <c:pt idx="17">
                  <c:v>4.1549560546875003E-2</c:v>
                </c:pt>
                <c:pt idx="18">
                  <c:v>5.9191772460937507E-2</c:v>
                </c:pt>
                <c:pt idx="19">
                  <c:v>0.13330627441406248</c:v>
                </c:pt>
                <c:pt idx="20">
                  <c:v>3.4016479492187494E-2</c:v>
                </c:pt>
                <c:pt idx="21">
                  <c:v>3.4016479492187494E-2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E-4A2F-A619-D9BB1C6D0447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7.2116633056640622E-2</c:v>
                </c:pt>
                <c:pt idx="1">
                  <c:v>7.0696148895263669E-2</c:v>
                </c:pt>
                <c:pt idx="2">
                  <c:v>0.40398679949951166</c:v>
                </c:pt>
                <c:pt idx="3">
                  <c:v>5.1274934387207025E-2</c:v>
                </c:pt>
                <c:pt idx="4">
                  <c:v>0.39606721844482418</c:v>
                </c:pt>
                <c:pt idx="5">
                  <c:v>0.35736467501831054</c:v>
                </c:pt>
                <c:pt idx="6">
                  <c:v>8.2422697570800785E-2</c:v>
                </c:pt>
                <c:pt idx="7">
                  <c:v>0.20046779724121094</c:v>
                </c:pt>
                <c:pt idx="8">
                  <c:v>0.55161667514038093</c:v>
                </c:pt>
                <c:pt idx="9">
                  <c:v>0.22147402508544922</c:v>
                </c:pt>
                <c:pt idx="10">
                  <c:v>7.7726300537109383E-2</c:v>
                </c:pt>
                <c:pt idx="11">
                  <c:v>7.706521990966797E-2</c:v>
                </c:pt>
                <c:pt idx="12">
                  <c:v>0.1127924651489258</c:v>
                </c:pt>
                <c:pt idx="13">
                  <c:v>8.4895205383300795E-2</c:v>
                </c:pt>
                <c:pt idx="14">
                  <c:v>0.1263338517150879</c:v>
                </c:pt>
                <c:pt idx="15">
                  <c:v>0.27376608761596677</c:v>
                </c:pt>
                <c:pt idx="16">
                  <c:v>0.10601148983764649</c:v>
                </c:pt>
                <c:pt idx="17">
                  <c:v>9.892142608642579E-2</c:v>
                </c:pt>
                <c:pt idx="18">
                  <c:v>0.1123762585144043</c:v>
                </c:pt>
                <c:pt idx="19">
                  <c:v>0.23366755453491209</c:v>
                </c:pt>
                <c:pt idx="20">
                  <c:v>8.5461061492919932E-2</c:v>
                </c:pt>
                <c:pt idx="21">
                  <c:v>8.5434418182373045E-2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E-4A2F-A619-D9BB1C6D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3.7109692382812497E-2</c:v>
                </c:pt>
                <c:pt idx="1">
                  <c:v>3.4103356933593752E-2</c:v>
                </c:pt>
                <c:pt idx="2">
                  <c:v>3.263735046386719E-2</c:v>
                </c:pt>
                <c:pt idx="3">
                  <c:v>3.2531506347656253E-2</c:v>
                </c:pt>
                <c:pt idx="4">
                  <c:v>4.0449673461914075E-2</c:v>
                </c:pt>
                <c:pt idx="5">
                  <c:v>3.8373477172851563E-2</c:v>
                </c:pt>
                <c:pt idx="6">
                  <c:v>3.7043527221679695E-2</c:v>
                </c:pt>
                <c:pt idx="7">
                  <c:v>4.3565075683593753E-2</c:v>
                </c:pt>
                <c:pt idx="8">
                  <c:v>3.9030596923828126E-2</c:v>
                </c:pt>
                <c:pt idx="9">
                  <c:v>5.2035928344726569E-2</c:v>
                </c:pt>
                <c:pt idx="10">
                  <c:v>4.4971563720703128E-2</c:v>
                </c:pt>
                <c:pt idx="11">
                  <c:v>4.4287554931640633E-2</c:v>
                </c:pt>
                <c:pt idx="12">
                  <c:v>4.7209698486328132E-2</c:v>
                </c:pt>
                <c:pt idx="13">
                  <c:v>4.6606356811523447E-2</c:v>
                </c:pt>
                <c:pt idx="14">
                  <c:v>4.67349609375E-2</c:v>
                </c:pt>
                <c:pt idx="15">
                  <c:v>5.2182962036132811E-2</c:v>
                </c:pt>
                <c:pt idx="16">
                  <c:v>4.6616528320312496E-2</c:v>
                </c:pt>
                <c:pt idx="17">
                  <c:v>4.6859838867187503E-2</c:v>
                </c:pt>
                <c:pt idx="18">
                  <c:v>4.7664495849609384E-2</c:v>
                </c:pt>
                <c:pt idx="19">
                  <c:v>5.2132507324218751E-2</c:v>
                </c:pt>
                <c:pt idx="20">
                  <c:v>4.6062734985351558E-2</c:v>
                </c:pt>
                <c:pt idx="21">
                  <c:v>4.5766452026367192E-2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C-47CE-9D10-FFD501388B14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3.1753446350097658E-3</c:v>
                </c:pt>
                <c:pt idx="1">
                  <c:v>3.1854399414062502E-3</c:v>
                </c:pt>
                <c:pt idx="2">
                  <c:v>3.1910463562011718E-3</c:v>
                </c:pt>
                <c:pt idx="3">
                  <c:v>3.1907123413085939E-3</c:v>
                </c:pt>
                <c:pt idx="4">
                  <c:v>3.1649186706542969E-3</c:v>
                </c:pt>
                <c:pt idx="5">
                  <c:v>3.1719010925292971E-3</c:v>
                </c:pt>
                <c:pt idx="6">
                  <c:v>3.1755635070800782E-3</c:v>
                </c:pt>
                <c:pt idx="7">
                  <c:v>3.1545084838867188E-3</c:v>
                </c:pt>
                <c:pt idx="8">
                  <c:v>3.1690054016113283E-3</c:v>
                </c:pt>
                <c:pt idx="9">
                  <c:v>3.1257210998535154E-3</c:v>
                </c:pt>
                <c:pt idx="10">
                  <c:v>3.1492276916503903E-3</c:v>
                </c:pt>
                <c:pt idx="11">
                  <c:v>3.1514818725585938E-3</c:v>
                </c:pt>
                <c:pt idx="12">
                  <c:v>3.141760192871094E-3</c:v>
                </c:pt>
                <c:pt idx="13">
                  <c:v>3.1444739379882813E-3</c:v>
                </c:pt>
                <c:pt idx="14">
                  <c:v>3.1434346313476561E-3</c:v>
                </c:pt>
                <c:pt idx="15">
                  <c:v>3.1258953247070313E-3</c:v>
                </c:pt>
                <c:pt idx="16">
                  <c:v>3.1444484252929686E-3</c:v>
                </c:pt>
                <c:pt idx="17">
                  <c:v>3.142950225830078E-3</c:v>
                </c:pt>
                <c:pt idx="18">
                  <c:v>3.1408756408691407E-3</c:v>
                </c:pt>
                <c:pt idx="19">
                  <c:v>3.1252893981933592E-3</c:v>
                </c:pt>
                <c:pt idx="20">
                  <c:v>3.1461769104003902E-3</c:v>
                </c:pt>
                <c:pt idx="21">
                  <c:v>3.1464891052246096E-3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C-47CE-9D10-FFD501388B14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5.9047851562499989E-2</c:v>
                </c:pt>
                <c:pt idx="1">
                  <c:v>1.0089111328125001E-2</c:v>
                </c:pt>
                <c:pt idx="2">
                  <c:v>4.5878906249999995E-3</c:v>
                </c:pt>
                <c:pt idx="3">
                  <c:v>1.0147521972656249E-2</c:v>
                </c:pt>
                <c:pt idx="4">
                  <c:v>0.21667694091796877</c:v>
                </c:pt>
                <c:pt idx="5">
                  <c:v>4.8109130859374995E-2</c:v>
                </c:pt>
                <c:pt idx="6">
                  <c:v>1.0089111328125001E-2</c:v>
                </c:pt>
                <c:pt idx="7">
                  <c:v>0.22572528076171874</c:v>
                </c:pt>
                <c:pt idx="8">
                  <c:v>5.2139465332031246E-2</c:v>
                </c:pt>
                <c:pt idx="9">
                  <c:v>0.12245526123046875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1.1522827148437501E-3</c:v>
                </c:pt>
                <c:pt idx="13">
                  <c:v>4.1418457031249997E-4</c:v>
                </c:pt>
                <c:pt idx="14">
                  <c:v>1.8956909179687496E-3</c:v>
                </c:pt>
                <c:pt idx="15">
                  <c:v>5.8474365234374992E-2</c:v>
                </c:pt>
                <c:pt idx="16">
                  <c:v>9.2395019531249999E-4</c:v>
                </c:pt>
                <c:pt idx="17">
                  <c:v>3.5205688476562498E-3</c:v>
                </c:pt>
                <c:pt idx="18">
                  <c:v>2.0990661621093747E-2</c:v>
                </c:pt>
                <c:pt idx="19">
                  <c:v>6.2823303222656238E-2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C-47CE-9D10-FFD501388B14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0.16307714843750001</c:v>
                </c:pt>
                <c:pt idx="1">
                  <c:v>4.0952880859374992E-2</c:v>
                </c:pt>
                <c:pt idx="2">
                  <c:v>6.3707031250000018E-2</c:v>
                </c:pt>
                <c:pt idx="3">
                  <c:v>4.1021728515625001E-2</c:v>
                </c:pt>
                <c:pt idx="4">
                  <c:v>0.15268688964843752</c:v>
                </c:pt>
                <c:pt idx="5">
                  <c:v>4.6839355468750003E-2</c:v>
                </c:pt>
                <c:pt idx="6">
                  <c:v>4.0872558593750004E-2</c:v>
                </c:pt>
                <c:pt idx="7">
                  <c:v>0.21719714355468747</c:v>
                </c:pt>
                <c:pt idx="8">
                  <c:v>0.17351904296875001</c:v>
                </c:pt>
                <c:pt idx="9">
                  <c:v>0.16982421875000001</c:v>
                </c:pt>
                <c:pt idx="10">
                  <c:v>3.4699218750000003E-2</c:v>
                </c:pt>
                <c:pt idx="11">
                  <c:v>3.4750854492187504E-2</c:v>
                </c:pt>
                <c:pt idx="12">
                  <c:v>5.7516479492187501E-2</c:v>
                </c:pt>
                <c:pt idx="13">
                  <c:v>3.4819702148437499E-2</c:v>
                </c:pt>
                <c:pt idx="14">
                  <c:v>5.5938720703125E-2</c:v>
                </c:pt>
                <c:pt idx="15">
                  <c:v>0.14745446777343751</c:v>
                </c:pt>
                <c:pt idx="16">
                  <c:v>4.5324707031250001E-2</c:v>
                </c:pt>
                <c:pt idx="17">
                  <c:v>4.27486572265625E-2</c:v>
                </c:pt>
                <c:pt idx="18">
                  <c:v>5.2461914062500004E-2</c:v>
                </c:pt>
                <c:pt idx="19">
                  <c:v>0.1663818359375</c:v>
                </c:pt>
                <c:pt idx="20">
                  <c:v>3.4349243164062508E-2</c:v>
                </c:pt>
                <c:pt idx="21">
                  <c:v>3.6231079101562501E-2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C-47CE-9D10-FFD501388B14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0.26241003701782228</c:v>
                </c:pt>
                <c:pt idx="1">
                  <c:v>8.8330789062499998E-2</c:v>
                </c:pt>
                <c:pt idx="2">
                  <c:v>0.10412331869506838</c:v>
                </c:pt>
                <c:pt idx="3">
                  <c:v>8.6891469177246092E-2</c:v>
                </c:pt>
                <c:pt idx="4">
                  <c:v>0.41297842269897467</c:v>
                </c:pt>
                <c:pt idx="5">
                  <c:v>0.13649386459350585</c:v>
                </c:pt>
                <c:pt idx="6">
                  <c:v>9.1180760650634768E-2</c:v>
                </c:pt>
                <c:pt idx="7">
                  <c:v>0.48964200848388673</c:v>
                </c:pt>
                <c:pt idx="8">
                  <c:v>0.26785811062622072</c:v>
                </c:pt>
                <c:pt idx="9">
                  <c:v>0.34744112942504884</c:v>
                </c:pt>
                <c:pt idx="10">
                  <c:v>8.3228884674072273E-2</c:v>
                </c:pt>
                <c:pt idx="11">
                  <c:v>8.2598765808105476E-2</c:v>
                </c:pt>
                <c:pt idx="12">
                  <c:v>0.10902022088623048</c:v>
                </c:pt>
                <c:pt idx="13">
                  <c:v>8.4984717468261722E-2</c:v>
                </c:pt>
                <c:pt idx="14">
                  <c:v>0.1077128071899414</c:v>
                </c:pt>
                <c:pt idx="15">
                  <c:v>0.26123769036865235</c:v>
                </c:pt>
                <c:pt idx="16">
                  <c:v>9.6009633972167968E-2</c:v>
                </c:pt>
                <c:pt idx="17">
                  <c:v>9.6272015167236324E-2</c:v>
                </c:pt>
                <c:pt idx="18">
                  <c:v>0.12425794717407228</c:v>
                </c:pt>
                <c:pt idx="19">
                  <c:v>0.28446293588256832</c:v>
                </c:pt>
                <c:pt idx="20">
                  <c:v>8.3558155059814454E-2</c:v>
                </c:pt>
                <c:pt idx="21">
                  <c:v>8.5144020233154302E-2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C-47CE-9D10-FFD50138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3.4871255493164062E-2</c:v>
                </c:pt>
                <c:pt idx="1">
                  <c:v>3.2297763061523439E-2</c:v>
                </c:pt>
                <c:pt idx="2">
                  <c:v>4.0009478759765627E-2</c:v>
                </c:pt>
                <c:pt idx="3">
                  <c:v>2.9813296508789063E-2</c:v>
                </c:pt>
                <c:pt idx="4">
                  <c:v>3.5217993164062503E-2</c:v>
                </c:pt>
                <c:pt idx="5">
                  <c:v>3.457003784179688E-2</c:v>
                </c:pt>
                <c:pt idx="6">
                  <c:v>3.2798583984375004E-2</c:v>
                </c:pt>
                <c:pt idx="7">
                  <c:v>4.3319247436523441E-2</c:v>
                </c:pt>
                <c:pt idx="8">
                  <c:v>3.4084826660156248E-2</c:v>
                </c:pt>
                <c:pt idx="9">
                  <c:v>4.6754598999023442E-2</c:v>
                </c:pt>
                <c:pt idx="10">
                  <c:v>4.3896002197265624E-2</c:v>
                </c:pt>
                <c:pt idx="11">
                  <c:v>4.264510803222657E-2</c:v>
                </c:pt>
                <c:pt idx="12">
                  <c:v>4.5262408447265631E-2</c:v>
                </c:pt>
                <c:pt idx="13">
                  <c:v>4.4730368041992194E-2</c:v>
                </c:pt>
                <c:pt idx="14">
                  <c:v>4.485564880371095E-2</c:v>
                </c:pt>
                <c:pt idx="15">
                  <c:v>5.1923739624023441E-2</c:v>
                </c:pt>
                <c:pt idx="16">
                  <c:v>4.6688635253906249E-2</c:v>
                </c:pt>
                <c:pt idx="17">
                  <c:v>4.6898410034179695E-2</c:v>
                </c:pt>
                <c:pt idx="18">
                  <c:v>4.6816232299804687E-2</c:v>
                </c:pt>
                <c:pt idx="19">
                  <c:v>5.1513253784179688E-2</c:v>
                </c:pt>
                <c:pt idx="20">
                  <c:v>4.6129605102539072E-2</c:v>
                </c:pt>
                <c:pt idx="21">
                  <c:v>4.6083682250976567E-2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D-456A-B3DF-F0C238F7AF4E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3.1836523742675782E-3</c:v>
                </c:pt>
                <c:pt idx="1">
                  <c:v>3.1922582092285155E-3</c:v>
                </c:pt>
                <c:pt idx="2">
                  <c:v>3.1664984436035161E-3</c:v>
                </c:pt>
                <c:pt idx="3">
                  <c:v>3.1998153381347658E-3</c:v>
                </c:pt>
                <c:pt idx="4">
                  <c:v>3.1817677917480467E-3</c:v>
                </c:pt>
                <c:pt idx="5">
                  <c:v>3.1839095153808595E-3</c:v>
                </c:pt>
                <c:pt idx="6">
                  <c:v>3.1898623657226565E-3</c:v>
                </c:pt>
                <c:pt idx="7">
                  <c:v>3.1554813232421873E-3</c:v>
                </c:pt>
                <c:pt idx="8">
                  <c:v>3.1855335998535158E-3</c:v>
                </c:pt>
                <c:pt idx="9">
                  <c:v>3.1439576416015624E-3</c:v>
                </c:pt>
                <c:pt idx="10">
                  <c:v>3.1534664916992184E-3</c:v>
                </c:pt>
                <c:pt idx="11">
                  <c:v>3.1576166687011719E-3</c:v>
                </c:pt>
                <c:pt idx="12">
                  <c:v>3.148120910644531E-3</c:v>
                </c:pt>
                <c:pt idx="13">
                  <c:v>3.1506846008300783E-3</c:v>
                </c:pt>
                <c:pt idx="14">
                  <c:v>3.1495244445800788E-3</c:v>
                </c:pt>
                <c:pt idx="15">
                  <c:v>3.1268382873535158E-3</c:v>
                </c:pt>
                <c:pt idx="16">
                  <c:v>3.1435863647460934E-3</c:v>
                </c:pt>
                <c:pt idx="17">
                  <c:v>3.1428263549804691E-3</c:v>
                </c:pt>
                <c:pt idx="18">
                  <c:v>3.1436790161132816E-3</c:v>
                </c:pt>
                <c:pt idx="19">
                  <c:v>3.1280924377441407E-3</c:v>
                </c:pt>
                <c:pt idx="20">
                  <c:v>3.1460036926269541E-3</c:v>
                </c:pt>
                <c:pt idx="21">
                  <c:v>3.1462272644042968E-3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D-456A-B3DF-F0C238F7AF4E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2.3884643554687498E-2</c:v>
                </c:pt>
                <c:pt idx="1">
                  <c:v>1.0099731445312499E-2</c:v>
                </c:pt>
                <c:pt idx="2">
                  <c:v>0.32696154785156245</c:v>
                </c:pt>
                <c:pt idx="3">
                  <c:v>0</c:v>
                </c:pt>
                <c:pt idx="4">
                  <c:v>5.276605224609375E-2</c:v>
                </c:pt>
                <c:pt idx="5">
                  <c:v>4.6739135742187493E-2</c:v>
                </c:pt>
                <c:pt idx="6">
                  <c:v>1.0089111328125001E-2</c:v>
                </c:pt>
                <c:pt idx="7">
                  <c:v>0.34983728027343741</c:v>
                </c:pt>
                <c:pt idx="8">
                  <c:v>4.3478759765625E-2</c:v>
                </c:pt>
                <c:pt idx="9">
                  <c:v>5.7847778320312494E-2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1.1522827148437501E-3</c:v>
                </c:pt>
                <c:pt idx="13">
                  <c:v>4.1418457031249997E-4</c:v>
                </c:pt>
                <c:pt idx="14">
                  <c:v>1.5292968749999998E-3</c:v>
                </c:pt>
                <c:pt idx="15">
                  <c:v>7.3427490234375004E-2</c:v>
                </c:pt>
                <c:pt idx="16">
                  <c:v>1.6354980468749997E-3</c:v>
                </c:pt>
                <c:pt idx="17">
                  <c:v>4.6197509765624999E-3</c:v>
                </c:pt>
                <c:pt idx="18">
                  <c:v>3.3453369140624997E-3</c:v>
                </c:pt>
                <c:pt idx="19">
                  <c:v>5.671673583984374E-2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D-456A-B3DF-F0C238F7AF4E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0.113678955078125</c:v>
                </c:pt>
                <c:pt idx="1">
                  <c:v>4.2169189453124999E-2</c:v>
                </c:pt>
                <c:pt idx="2">
                  <c:v>0.18889501953125001</c:v>
                </c:pt>
                <c:pt idx="3">
                  <c:v>3.3873046875E-2</c:v>
                </c:pt>
                <c:pt idx="4">
                  <c:v>9.5290893554687506E-2</c:v>
                </c:pt>
                <c:pt idx="5">
                  <c:v>5.6495239257812503E-2</c:v>
                </c:pt>
                <c:pt idx="6">
                  <c:v>4.0964355468749998E-2</c:v>
                </c:pt>
                <c:pt idx="7">
                  <c:v>0.24353137207031247</c:v>
                </c:pt>
                <c:pt idx="8">
                  <c:v>0.13104577636718748</c:v>
                </c:pt>
                <c:pt idx="9">
                  <c:v>0.1331915283203125</c:v>
                </c:pt>
                <c:pt idx="10">
                  <c:v>3.4819702148437499E-2</c:v>
                </c:pt>
                <c:pt idx="11">
                  <c:v>3.5158203124999995E-2</c:v>
                </c:pt>
                <c:pt idx="12">
                  <c:v>5.4906005859375002E-2</c:v>
                </c:pt>
                <c:pt idx="13">
                  <c:v>3.4968872070312504E-2</c:v>
                </c:pt>
                <c:pt idx="14">
                  <c:v>5.4303588867187495E-2</c:v>
                </c:pt>
                <c:pt idx="15">
                  <c:v>0.1215792236328125</c:v>
                </c:pt>
                <c:pt idx="16">
                  <c:v>4.0034912109375001E-2</c:v>
                </c:pt>
                <c:pt idx="17">
                  <c:v>4.0723388671874992E-2</c:v>
                </c:pt>
                <c:pt idx="18">
                  <c:v>5.7969726562500011E-2</c:v>
                </c:pt>
                <c:pt idx="19">
                  <c:v>0.14618078613281249</c:v>
                </c:pt>
                <c:pt idx="20">
                  <c:v>3.4016479492187494E-2</c:v>
                </c:pt>
                <c:pt idx="21">
                  <c:v>3.4016479492187494E-2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D-456A-B3DF-F0C238F7AF4E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0.17561850650024413</c:v>
                </c:pt>
                <c:pt idx="1">
                  <c:v>8.7758942169189447E-2</c:v>
                </c:pt>
                <c:pt idx="2">
                  <c:v>0.55903254458618157</c:v>
                </c:pt>
                <c:pt idx="3">
                  <c:v>6.6886158721923827E-2</c:v>
                </c:pt>
                <c:pt idx="4">
                  <c:v>0.18645670675659182</c:v>
                </c:pt>
                <c:pt idx="5">
                  <c:v>0.14098832235717773</c:v>
                </c:pt>
                <c:pt idx="6">
                  <c:v>8.7041913146972655E-2</c:v>
                </c:pt>
                <c:pt idx="7">
                  <c:v>0.63984338110351546</c:v>
                </c:pt>
                <c:pt idx="8">
                  <c:v>0.21179489639282223</c:v>
                </c:pt>
                <c:pt idx="9">
                  <c:v>0.24093786328125</c:v>
                </c:pt>
                <c:pt idx="10">
                  <c:v>8.2278045349121087E-2</c:v>
                </c:pt>
                <c:pt idx="11">
                  <c:v>8.1369802337646485E-2</c:v>
                </c:pt>
                <c:pt idx="12">
                  <c:v>0.10446881793212892</c:v>
                </c:pt>
                <c:pt idx="13">
                  <c:v>8.3264109283447268E-2</c:v>
                </c:pt>
                <c:pt idx="14">
                  <c:v>0.10383805899047853</c:v>
                </c:pt>
                <c:pt idx="15">
                  <c:v>0.25005729177856445</c:v>
                </c:pt>
                <c:pt idx="16">
                  <c:v>9.1502631774902338E-2</c:v>
                </c:pt>
                <c:pt idx="17">
                  <c:v>9.5384376037597668E-2</c:v>
                </c:pt>
                <c:pt idx="18">
                  <c:v>0.11127497479248047</c:v>
                </c:pt>
                <c:pt idx="19">
                  <c:v>0.25753886819458005</c:v>
                </c:pt>
                <c:pt idx="20">
                  <c:v>8.3292088287353516E-2</c:v>
                </c:pt>
                <c:pt idx="21">
                  <c:v>8.3246389007568367E-2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D-456A-B3DF-F0C238F7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3.5970483398437496E-2</c:v>
                </c:pt>
                <c:pt idx="1">
                  <c:v>4.1209817504882819E-2</c:v>
                </c:pt>
                <c:pt idx="2">
                  <c:v>4.947572937011719E-2</c:v>
                </c:pt>
                <c:pt idx="3">
                  <c:v>3.1607711791992191E-2</c:v>
                </c:pt>
                <c:pt idx="4">
                  <c:v>3.8529977416992184E-2</c:v>
                </c:pt>
                <c:pt idx="5">
                  <c:v>4.0707888793945317E-2</c:v>
                </c:pt>
                <c:pt idx="6">
                  <c:v>3.9075714111328125E-2</c:v>
                </c:pt>
                <c:pt idx="7">
                  <c:v>4.0359439086914063E-2</c:v>
                </c:pt>
                <c:pt idx="8">
                  <c:v>4.7778900146484372E-2</c:v>
                </c:pt>
                <c:pt idx="9">
                  <c:v>5.0375756835937494E-2</c:v>
                </c:pt>
                <c:pt idx="10">
                  <c:v>4.4560372924804685E-2</c:v>
                </c:pt>
                <c:pt idx="11">
                  <c:v>4.4184933471679691E-2</c:v>
                </c:pt>
                <c:pt idx="12">
                  <c:v>4.7405575561523437E-2</c:v>
                </c:pt>
                <c:pt idx="13">
                  <c:v>4.6610687255859373E-2</c:v>
                </c:pt>
                <c:pt idx="14">
                  <c:v>4.6514309692382814E-2</c:v>
                </c:pt>
                <c:pt idx="15">
                  <c:v>5.1047781372070312E-2</c:v>
                </c:pt>
                <c:pt idx="16">
                  <c:v>4.6412997436523447E-2</c:v>
                </c:pt>
                <c:pt idx="17">
                  <c:v>4.662478637695313E-2</c:v>
                </c:pt>
                <c:pt idx="18">
                  <c:v>4.6408062744140624E-2</c:v>
                </c:pt>
                <c:pt idx="19">
                  <c:v>5.2595462036132815E-2</c:v>
                </c:pt>
                <c:pt idx="20">
                  <c:v>4.6506051635742181E-2</c:v>
                </c:pt>
                <c:pt idx="21">
                  <c:v>4.6802838134765622E-2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534-9252-094DD2872059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3.1791369628906252E-3</c:v>
                </c:pt>
                <c:pt idx="1">
                  <c:v>3.1618655395507815E-3</c:v>
                </c:pt>
                <c:pt idx="2">
                  <c:v>3.1348835144042971E-3</c:v>
                </c:pt>
                <c:pt idx="3">
                  <c:v>3.1944969482421881E-3</c:v>
                </c:pt>
                <c:pt idx="4">
                  <c:v>3.1713743896484375E-3</c:v>
                </c:pt>
                <c:pt idx="5">
                  <c:v>3.1641412048339845E-3</c:v>
                </c:pt>
                <c:pt idx="6">
                  <c:v>3.1695482177734376E-3</c:v>
                </c:pt>
                <c:pt idx="7">
                  <c:v>3.1645940551757812E-3</c:v>
                </c:pt>
                <c:pt idx="8">
                  <c:v>3.1404295043945315E-3</c:v>
                </c:pt>
                <c:pt idx="9">
                  <c:v>3.1318713378906252E-3</c:v>
                </c:pt>
                <c:pt idx="10">
                  <c:v>3.1513311462402342E-3</c:v>
                </c:pt>
                <c:pt idx="11">
                  <c:v>3.1526484069824222E-3</c:v>
                </c:pt>
                <c:pt idx="12">
                  <c:v>3.1417940979003908E-3</c:v>
                </c:pt>
                <c:pt idx="13">
                  <c:v>3.1437525329589843E-3</c:v>
                </c:pt>
                <c:pt idx="14">
                  <c:v>3.1441765136718753E-3</c:v>
                </c:pt>
                <c:pt idx="15">
                  <c:v>3.1289336853027342E-3</c:v>
                </c:pt>
                <c:pt idx="16">
                  <c:v>3.1450439453125003E-3</c:v>
                </c:pt>
                <c:pt idx="17">
                  <c:v>3.1436649169921875E-3</c:v>
                </c:pt>
                <c:pt idx="18">
                  <c:v>3.1450624084472657E-3</c:v>
                </c:pt>
                <c:pt idx="19">
                  <c:v>3.1237781066894535E-3</c:v>
                </c:pt>
                <c:pt idx="20">
                  <c:v>3.1447824401855473E-3</c:v>
                </c:pt>
                <c:pt idx="21">
                  <c:v>3.1430751037597659E-3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4534-9252-094DD2872059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2.967791748046875E-2</c:v>
                </c:pt>
                <c:pt idx="1">
                  <c:v>0.25834497070312501</c:v>
                </c:pt>
                <c:pt idx="2">
                  <c:v>0.59132812499999998</c:v>
                </c:pt>
                <c:pt idx="3">
                  <c:v>0</c:v>
                </c:pt>
                <c:pt idx="4">
                  <c:v>0.14413623046874999</c:v>
                </c:pt>
                <c:pt idx="5">
                  <c:v>4.9866760253906246E-2</c:v>
                </c:pt>
                <c:pt idx="6">
                  <c:v>1.0089111328125001E-2</c:v>
                </c:pt>
                <c:pt idx="7">
                  <c:v>6.9455566406249988E-2</c:v>
                </c:pt>
                <c:pt idx="8">
                  <c:v>0.24668939208984372</c:v>
                </c:pt>
                <c:pt idx="9">
                  <c:v>9.0764831542968744E-2</c:v>
                </c:pt>
                <c:pt idx="10">
                  <c:v>4.0887451171874994E-4</c:v>
                </c:pt>
                <c:pt idx="11">
                  <c:v>4.0887451171874994E-4</c:v>
                </c:pt>
                <c:pt idx="12">
                  <c:v>1.1522827148437501E-3</c:v>
                </c:pt>
                <c:pt idx="13">
                  <c:v>4.0887451171874994E-4</c:v>
                </c:pt>
                <c:pt idx="14">
                  <c:v>1.1522827148437501E-3</c:v>
                </c:pt>
                <c:pt idx="15">
                  <c:v>4.6170959472656252E-2</c:v>
                </c:pt>
                <c:pt idx="16">
                  <c:v>1.6461181640625001E-3</c:v>
                </c:pt>
                <c:pt idx="17">
                  <c:v>4.5932006835937489E-3</c:v>
                </c:pt>
                <c:pt idx="18">
                  <c:v>1.2213134765624999E-3</c:v>
                </c:pt>
                <c:pt idx="19">
                  <c:v>6.8117431640625004E-2</c:v>
                </c:pt>
                <c:pt idx="20">
                  <c:v>1.6408081054687499E-3</c:v>
                </c:pt>
                <c:pt idx="21">
                  <c:v>4.619750976562499E-3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A-4534-9252-094DD2872059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0.11534277343750002</c:v>
                </c:pt>
                <c:pt idx="1">
                  <c:v>0.13502172851562502</c:v>
                </c:pt>
                <c:pt idx="2">
                  <c:v>0.31563208007812504</c:v>
                </c:pt>
                <c:pt idx="3">
                  <c:v>3.3878784179687496E-2</c:v>
                </c:pt>
                <c:pt idx="4">
                  <c:v>0.12427001953125</c:v>
                </c:pt>
                <c:pt idx="5">
                  <c:v>7.3925170898437489E-2</c:v>
                </c:pt>
                <c:pt idx="6">
                  <c:v>4.5439453125000001E-2</c:v>
                </c:pt>
                <c:pt idx="7">
                  <c:v>9.8457885742187487E-2</c:v>
                </c:pt>
                <c:pt idx="8">
                  <c:v>0.22926269531249999</c:v>
                </c:pt>
                <c:pt idx="9">
                  <c:v>0.14628405761718752</c:v>
                </c:pt>
                <c:pt idx="10">
                  <c:v>3.4819702148437499E-2</c:v>
                </c:pt>
                <c:pt idx="11">
                  <c:v>3.5250000000000004E-2</c:v>
                </c:pt>
                <c:pt idx="12">
                  <c:v>6.2777587890625E-2</c:v>
                </c:pt>
                <c:pt idx="13">
                  <c:v>3.5783569335937508E-2</c:v>
                </c:pt>
                <c:pt idx="14">
                  <c:v>5.1492309570312499E-2</c:v>
                </c:pt>
                <c:pt idx="15">
                  <c:v>0.12961718750000001</c:v>
                </c:pt>
                <c:pt idx="16">
                  <c:v>6.0482666015625006E-2</c:v>
                </c:pt>
                <c:pt idx="17">
                  <c:v>4.259375E-2</c:v>
                </c:pt>
                <c:pt idx="18">
                  <c:v>5.8468872070312504E-2</c:v>
                </c:pt>
                <c:pt idx="19">
                  <c:v>0.14668566894531251</c:v>
                </c:pt>
                <c:pt idx="20">
                  <c:v>3.5376220703125003E-2</c:v>
                </c:pt>
                <c:pt idx="21">
                  <c:v>4.0069335937499999E-2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A-4534-9252-094DD2872059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0.18417031127929689</c:v>
                </c:pt>
                <c:pt idx="1">
                  <c:v>0.43773838226318362</c:v>
                </c:pt>
                <c:pt idx="2">
                  <c:v>0.95957081796264654</c:v>
                </c:pt>
                <c:pt idx="3">
                  <c:v>6.8680992919921885E-2</c:v>
                </c:pt>
                <c:pt idx="4">
                  <c:v>0.3101076018066406</c:v>
                </c:pt>
                <c:pt idx="5">
                  <c:v>0.16766396115112303</c:v>
                </c:pt>
                <c:pt idx="6">
                  <c:v>9.7773826782226569E-2</c:v>
                </c:pt>
                <c:pt idx="7">
                  <c:v>0.21143748529052731</c:v>
                </c:pt>
                <c:pt idx="8">
                  <c:v>0.5268714170532226</c:v>
                </c:pt>
                <c:pt idx="9">
                  <c:v>0.29055651733398435</c:v>
                </c:pt>
                <c:pt idx="10">
                  <c:v>8.294028073120116E-2</c:v>
                </c:pt>
                <c:pt idx="11">
                  <c:v>8.2996456390380863E-2</c:v>
                </c:pt>
                <c:pt idx="12">
                  <c:v>0.11447724026489259</c:v>
                </c:pt>
                <c:pt idx="13">
                  <c:v>8.5946883636474611E-2</c:v>
                </c:pt>
                <c:pt idx="14">
                  <c:v>0.10230307849121094</c:v>
                </c:pt>
                <c:pt idx="15">
                  <c:v>0.2299648620300293</c:v>
                </c:pt>
                <c:pt idx="16">
                  <c:v>0.11168682556152346</c:v>
                </c:pt>
                <c:pt idx="17">
                  <c:v>9.6955401977539074E-2</c:v>
                </c:pt>
                <c:pt idx="18">
                  <c:v>0.10924331069946289</c:v>
                </c:pt>
                <c:pt idx="19">
                  <c:v>0.2705223407287598</c:v>
                </c:pt>
                <c:pt idx="20">
                  <c:v>8.6667862884521482E-2</c:v>
                </c:pt>
                <c:pt idx="21">
                  <c:v>9.4635000152587884E-2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A-4534-9252-094DD2872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5</xdr:row>
      <xdr:rowOff>180975</xdr:rowOff>
    </xdr:from>
    <xdr:to>
      <xdr:col>10</xdr:col>
      <xdr:colOff>80010</xdr:colOff>
      <xdr:row>20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31D05F-CA71-4637-84A7-1ABB16ECA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4F51ACDE-6D1B-4DA5-ABD4-9481AE252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526D0D55-1475-4C42-B6E9-A278A9FD6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F4EFE830-2C57-4C2C-B1EB-75B59B9A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61FBDEB5-C4B0-481D-92E5-3276F59BB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14017520-E648-4A32-B757-EE26A0B79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143</xdr:row>
      <xdr:rowOff>26670</xdr:rowOff>
    </xdr:from>
    <xdr:to>
      <xdr:col>15</xdr:col>
      <xdr:colOff>60960</xdr:colOff>
      <xdr:row>161</xdr:row>
      <xdr:rowOff>15240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3157EC75-D1E0-46B2-ACFA-32932FEE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D4B8355E-95A0-41F2-B3D0-9B8CFCAF4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D91CE3DC-93DE-4C0B-89B9-B06071EA0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DD7C00A9-A319-412A-A751-4EC145D7E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D28D412B-3649-409C-A4A1-9407472BC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584F1C68-2BFD-4BB2-BF95-1A90AF966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22D070AC-BAA7-4B77-873C-0D1805DDE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EB853DED-1E42-49B4-B63C-DCE686E9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7FD2B252-E6B2-415E-9AB6-FC3A6D757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154440A3-6E9A-4637-BB89-DA2A7AFE2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B0DB0A1C-2F64-4451-8921-0D139BB5B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19050</xdr:colOff>
      <xdr:row>451</xdr:row>
      <xdr:rowOff>7620</xdr:rowOff>
    </xdr:from>
    <xdr:to>
      <xdr:col>15</xdr:col>
      <xdr:colOff>22860</xdr:colOff>
      <xdr:row>468</xdr:row>
      <xdr:rowOff>179070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0A406F5E-BBAB-4A8B-B5B9-127B321AC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TFM/Informes/Presentaci&#243;n/Cuarto%20avance/resultados_excel/escenario2/CON_RECONSTRUCCI&#211;N/T2_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_60"/>
      <sheetName val="Router"/>
      <sheetName val="Nodo"/>
      <sheetName val="Energia"/>
    </sheetNames>
    <sheetDataSet>
      <sheetData sheetId="0" refreshError="1"/>
      <sheetData sheetId="1" refreshError="1"/>
      <sheetData sheetId="2" refreshError="1"/>
      <sheetData sheetId="3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4.5040145874023441E-2</v>
          </cell>
          <cell r="I4">
            <v>3.1494690551757813E-3</v>
          </cell>
          <cell r="J4">
            <v>0.15879730224609373</v>
          </cell>
          <cell r="K4">
            <v>0.36014208984375001</v>
          </cell>
          <cell r="L4">
            <v>0.5671290070190429</v>
          </cell>
        </row>
        <row r="5">
          <cell r="G5">
            <v>15</v>
          </cell>
          <cell r="H5">
            <v>3.6679165649414064E-2</v>
          </cell>
          <cell r="I5">
            <v>3.1772500305175784E-3</v>
          </cell>
          <cell r="J5">
            <v>1.0030700683593748E-2</v>
          </cell>
          <cell r="K5">
            <v>0.10471154785156249</v>
          </cell>
          <cell r="L5">
            <v>0.15459866421508789</v>
          </cell>
        </row>
        <row r="6">
          <cell r="G6">
            <v>20</v>
          </cell>
          <cell r="H6">
            <v>6.0144232177734375E-2</v>
          </cell>
          <cell r="I6">
            <v>3.0987078552246095E-3</v>
          </cell>
          <cell r="J6">
            <v>0.68012292480468739</v>
          </cell>
          <cell r="K6">
            <v>0.4253809814453125</v>
          </cell>
          <cell r="L6">
            <v>1.1687468462829589</v>
          </cell>
        </row>
        <row r="7">
          <cell r="G7">
            <v>25</v>
          </cell>
          <cell r="H7">
            <v>5.1320700073242187E-2</v>
          </cell>
          <cell r="I7">
            <v>3.1281343994140629E-3</v>
          </cell>
          <cell r="J7">
            <v>0.26325146484374995</v>
          </cell>
          <cell r="K7">
            <v>0.18740905761718751</v>
          </cell>
          <cell r="L7">
            <v>0.50510935693359371</v>
          </cell>
        </row>
        <row r="8">
          <cell r="G8">
            <v>30</v>
          </cell>
          <cell r="H8">
            <v>4.3034948730468751E-2</v>
          </cell>
          <cell r="I8">
            <v>3.1557780761718749E-3</v>
          </cell>
          <cell r="J8">
            <v>1.0089111328125001E-2</v>
          </cell>
          <cell r="K8">
            <v>0.10456237792968751</v>
          </cell>
          <cell r="L8">
            <v>0.16084221606445315</v>
          </cell>
        </row>
        <row r="9">
          <cell r="G9">
            <v>35</v>
          </cell>
          <cell r="H9">
            <v>5.1398748779296878E-2</v>
          </cell>
          <cell r="I9">
            <v>3.1284925842285159E-3</v>
          </cell>
          <cell r="J9">
            <v>0.13239038085937499</v>
          </cell>
          <cell r="K9">
            <v>0.1425662841796875</v>
          </cell>
          <cell r="L9">
            <v>0.32948390640258785</v>
          </cell>
        </row>
        <row r="10">
          <cell r="G10">
            <v>40</v>
          </cell>
          <cell r="H10">
            <v>5.3764379882812498E-2</v>
          </cell>
          <cell r="I10">
            <v>3.1199280395507816E-3</v>
          </cell>
          <cell r="J10">
            <v>0.15624847412109372</v>
          </cell>
          <cell r="K10">
            <v>0.14680041503906249</v>
          </cell>
          <cell r="L10">
            <v>0.35993319708251947</v>
          </cell>
        </row>
        <row r="11">
          <cell r="G11">
            <v>45</v>
          </cell>
          <cell r="H11">
            <v>5.1944183349609381E-2</v>
          </cell>
          <cell r="I11">
            <v>3.1261155395507817E-3</v>
          </cell>
          <cell r="J11">
            <v>6.81492919921875E-2</v>
          </cell>
          <cell r="K11">
            <v>0.12220458984375</v>
          </cell>
          <cell r="L11">
            <v>0.24542418072509767</v>
          </cell>
        </row>
        <row r="12">
          <cell r="G12">
            <v>50</v>
          </cell>
          <cell r="H12">
            <v>5.3070904541015637E-2</v>
          </cell>
          <cell r="I12">
            <v>3.122243988037109E-3</v>
          </cell>
          <cell r="J12">
            <v>7.5392211914062493E-2</v>
          </cell>
          <cell r="K12">
            <v>0.16888330078125</v>
          </cell>
          <cell r="L12">
            <v>0.30046866122436522</v>
          </cell>
        </row>
        <row r="13">
          <cell r="G13">
            <v>55</v>
          </cell>
          <cell r="H13">
            <v>5.7277880859374998E-2</v>
          </cell>
          <cell r="I13">
            <v>3.1088437805175785E-3</v>
          </cell>
          <cell r="J13">
            <v>0.10627020263671874</v>
          </cell>
          <cell r="K13">
            <v>0.22858569335937498</v>
          </cell>
          <cell r="L13">
            <v>0.39524262063598631</v>
          </cell>
        </row>
        <row r="14">
          <cell r="G14">
            <v>60</v>
          </cell>
          <cell r="H14">
            <v>5.7940740966796876E-2</v>
          </cell>
          <cell r="I14">
            <v>3.1065805358886723E-3</v>
          </cell>
          <cell r="J14">
            <v>6.2478149414062496E-2</v>
          </cell>
          <cell r="K14">
            <v>0.30125439453124997</v>
          </cell>
          <cell r="L14">
            <v>0.42477986544799801</v>
          </cell>
        </row>
        <row r="15">
          <cell r="G15">
            <v>65</v>
          </cell>
          <cell r="H15">
            <v>5.7691992187499999E-2</v>
          </cell>
          <cell r="I15">
            <v>3.1075627746582038E-3</v>
          </cell>
          <cell r="J15">
            <v>7.4956787109374992E-2</v>
          </cell>
          <cell r="K15">
            <v>0.28382446289062496</v>
          </cell>
          <cell r="L15">
            <v>0.41958080496215816</v>
          </cell>
        </row>
        <row r="16">
          <cell r="G16">
            <v>70</v>
          </cell>
          <cell r="H16">
            <v>6.0346353149414063E-2</v>
          </cell>
          <cell r="I16">
            <v>3.0986145324707033E-3</v>
          </cell>
          <cell r="J16">
            <v>0.11626373291015622</v>
          </cell>
          <cell r="K16">
            <v>0.328460693359375</v>
          </cell>
          <cell r="L16">
            <v>0.50816939395141603</v>
          </cell>
        </row>
        <row r="17">
          <cell r="G17">
            <v>75</v>
          </cell>
          <cell r="H17">
            <v>6.2077322387695318E-2</v>
          </cell>
          <cell r="I17">
            <v>3.0929201660156252E-3</v>
          </cell>
          <cell r="J17">
            <v>0.14322290039062499</v>
          </cell>
          <cell r="K17">
            <v>0.36752026367187501</v>
          </cell>
          <cell r="L17">
            <v>0.57591340661621093</v>
          </cell>
        </row>
        <row r="18">
          <cell r="G18">
            <v>80</v>
          </cell>
          <cell r="H18">
            <v>5.9837576293945316E-2</v>
          </cell>
          <cell r="I18">
            <v>3.1003322753906256E-3</v>
          </cell>
          <cell r="J18">
            <v>9.9298095703125006E-2</v>
          </cell>
          <cell r="K18">
            <v>0.28606774902343751</v>
          </cell>
          <cell r="L18">
            <v>0.44830375329589844</v>
          </cell>
        </row>
        <row r="19">
          <cell r="G19">
            <v>85</v>
          </cell>
          <cell r="H19">
            <v>6.5330090332031257E-2</v>
          </cell>
          <cell r="I19">
            <v>3.0819426574707032E-3</v>
          </cell>
          <cell r="J19">
            <v>0.11946569824218749</v>
          </cell>
          <cell r="K19">
            <v>0.431020751953125</v>
          </cell>
          <cell r="L19">
            <v>0.61889848318481444</v>
          </cell>
        </row>
        <row r="20">
          <cell r="G20">
            <v>90</v>
          </cell>
          <cell r="H20">
            <v>5.9696282958984374E-2</v>
          </cell>
          <cell r="I20">
            <v>3.1006921386718751E-3</v>
          </cell>
          <cell r="J20">
            <v>7.0549438476562504E-2</v>
          </cell>
          <cell r="K20">
            <v>0.30221826171874999</v>
          </cell>
          <cell r="L20">
            <v>0.43556467529296872</v>
          </cell>
        </row>
        <row r="21">
          <cell r="G21">
            <v>95</v>
          </cell>
          <cell r="H21">
            <v>6.3327813720703119E-2</v>
          </cell>
          <cell r="I21">
            <v>3.0886373901367185E-3</v>
          </cell>
          <cell r="J21">
            <v>0.12585369873046875</v>
          </cell>
          <cell r="K21">
            <v>0.32563793945312497</v>
          </cell>
          <cell r="L21">
            <v>0.51790808929443355</v>
          </cell>
        </row>
        <row r="22">
          <cell r="G22">
            <v>100</v>
          </cell>
          <cell r="H22">
            <v>6.1459478759765623E-2</v>
          </cell>
          <cell r="I22">
            <v>3.0947825927734383E-3</v>
          </cell>
          <cell r="J22">
            <v>0.10315319824218751</v>
          </cell>
          <cell r="K22">
            <v>0.38682055664062504</v>
          </cell>
          <cell r="L22">
            <v>0.55452801623535164</v>
          </cell>
        </row>
        <row r="23">
          <cell r="G23">
            <v>105</v>
          </cell>
          <cell r="H23">
            <v>6.0761370849609385E-2</v>
          </cell>
          <cell r="I23">
            <v>3.0972882080078129E-3</v>
          </cell>
          <cell r="J23">
            <v>8.9511657714843748E-2</v>
          </cell>
          <cell r="K23">
            <v>0.33570690917968748</v>
          </cell>
          <cell r="L23">
            <v>0.48907722595214842</v>
          </cell>
        </row>
        <row r="24">
          <cell r="G24">
            <v>110</v>
          </cell>
          <cell r="H24">
            <v>6.0068399047851564E-2</v>
          </cell>
          <cell r="I24">
            <v>3.0994755859374999E-3</v>
          </cell>
          <cell r="J24">
            <v>6.9832580566406247E-2</v>
          </cell>
          <cell r="K24">
            <v>0.34070410156249997</v>
          </cell>
          <cell r="L24">
            <v>0.47370455676269529</v>
          </cell>
        </row>
        <row r="25">
          <cell r="G25">
            <v>115</v>
          </cell>
          <cell r="H25">
            <v>6.0098309326171877E-2</v>
          </cell>
          <cell r="I25">
            <v>3.0994571228027345E-3</v>
          </cell>
          <cell r="J25">
            <v>9.1779052734374991E-2</v>
          </cell>
          <cell r="K25">
            <v>0.34057788085937507</v>
          </cell>
          <cell r="L25">
            <v>0.49555470004272467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3.2614288330078123E-2</v>
          </cell>
          <cell r="I32">
            <v>3.1909624328613283E-3</v>
          </cell>
          <cell r="J32">
            <v>0.1794268798828125</v>
          </cell>
          <cell r="K32">
            <v>0.23860876464843753</v>
          </cell>
          <cell r="L32">
            <v>0.45384089529418947</v>
          </cell>
        </row>
        <row r="33">
          <cell r="G33">
            <v>15</v>
          </cell>
          <cell r="H33">
            <v>2.5852450561523438E-2</v>
          </cell>
          <cell r="I33">
            <v>3.2134921569824215E-3</v>
          </cell>
          <cell r="J33">
            <v>1.0025390624999998E-2</v>
          </cell>
          <cell r="K33">
            <v>0.10461401367187501</v>
          </cell>
          <cell r="L33">
            <v>0.14370534701538085</v>
          </cell>
        </row>
        <row r="34">
          <cell r="G34">
            <v>20</v>
          </cell>
          <cell r="H34">
            <v>3.5997171020507812E-2</v>
          </cell>
          <cell r="I34">
            <v>3.17905908203125E-3</v>
          </cell>
          <cell r="J34">
            <v>0.37840008544921871</v>
          </cell>
          <cell r="K34">
            <v>0.27850598144531252</v>
          </cell>
          <cell r="L34">
            <v>0.69608229699707036</v>
          </cell>
        </row>
        <row r="35">
          <cell r="G35">
            <v>25</v>
          </cell>
          <cell r="H35">
            <v>2.3677056884765627E-2</v>
          </cell>
          <cell r="I35">
            <v>3.2202647705078125E-3</v>
          </cell>
          <cell r="J35">
            <v>0</v>
          </cell>
          <cell r="K35">
            <v>9.7648925781250007E-2</v>
          </cell>
          <cell r="L35">
            <v>0.12454624743652346</v>
          </cell>
        </row>
        <row r="36">
          <cell r="G36">
            <v>30</v>
          </cell>
          <cell r="H36">
            <v>4.5900091552734376E-2</v>
          </cell>
          <cell r="I36">
            <v>3.1468093566894536E-3</v>
          </cell>
          <cell r="J36">
            <v>0.47130487060546866</v>
          </cell>
          <cell r="K36">
            <v>0.34868469238281252</v>
          </cell>
          <cell r="L36">
            <v>0.86903646389770506</v>
          </cell>
        </row>
        <row r="37">
          <cell r="G37">
            <v>35</v>
          </cell>
          <cell r="H37">
            <v>4.0469613647460941E-2</v>
          </cell>
          <cell r="I37">
            <v>3.1643110656738283E-3</v>
          </cell>
          <cell r="J37">
            <v>0.15085345458984373</v>
          </cell>
          <cell r="K37">
            <v>0.20214245605468753</v>
          </cell>
          <cell r="L37">
            <v>0.39662983535766605</v>
          </cell>
        </row>
        <row r="38">
          <cell r="G38">
            <v>40</v>
          </cell>
          <cell r="H38">
            <v>4.2194943237304688E-2</v>
          </cell>
          <cell r="I38">
            <v>3.1590631713867192E-3</v>
          </cell>
          <cell r="J38">
            <v>0.25843524169921872</v>
          </cell>
          <cell r="K38">
            <v>0.19907873535156251</v>
          </cell>
          <cell r="L38">
            <v>0.5028679834594727</v>
          </cell>
        </row>
        <row r="39">
          <cell r="G39">
            <v>45</v>
          </cell>
          <cell r="H39">
            <v>5.0831762695312505E-2</v>
          </cell>
          <cell r="I39">
            <v>3.1303456115722656E-3</v>
          </cell>
          <cell r="J39">
            <v>0.30617266845703123</v>
          </cell>
          <cell r="K39">
            <v>0.28156970214843746</v>
          </cell>
          <cell r="L39">
            <v>0.64170447891235338</v>
          </cell>
        </row>
        <row r="40">
          <cell r="G40">
            <v>50</v>
          </cell>
          <cell r="H40">
            <v>4.621792602539062E-2</v>
          </cell>
          <cell r="I40">
            <v>3.145735137939453E-3</v>
          </cell>
          <cell r="J40">
            <v>0.18309082031250001</v>
          </cell>
          <cell r="K40">
            <v>0.24420837402343751</v>
          </cell>
          <cell r="L40">
            <v>0.47666285549926757</v>
          </cell>
        </row>
        <row r="41">
          <cell r="G41">
            <v>55</v>
          </cell>
          <cell r="H41">
            <v>5.265427551269531E-2</v>
          </cell>
          <cell r="I41">
            <v>3.1237640075683598E-3</v>
          </cell>
          <cell r="J41">
            <v>0.1344825439453125</v>
          </cell>
          <cell r="K41">
            <v>0.18765002441406248</v>
          </cell>
          <cell r="L41">
            <v>0.37791060787963865</v>
          </cell>
        </row>
        <row r="42">
          <cell r="G42">
            <v>60</v>
          </cell>
          <cell r="H42">
            <v>5.4353219604492187E-2</v>
          </cell>
          <cell r="I42">
            <v>3.1180471496582035E-3</v>
          </cell>
          <cell r="J42">
            <v>9.9303405761718755E-2</v>
          </cell>
          <cell r="K42">
            <v>0.26478808593749997</v>
          </cell>
          <cell r="L42">
            <v>0.4215627584533691</v>
          </cell>
        </row>
        <row r="43">
          <cell r="G43">
            <v>65</v>
          </cell>
          <cell r="H43">
            <v>5.3609793090820305E-2</v>
          </cell>
          <cell r="I43">
            <v>3.1205151672363284E-3</v>
          </cell>
          <cell r="J43">
            <v>5.8978820800781241E-2</v>
          </cell>
          <cell r="K43">
            <v>0.2348680419921875</v>
          </cell>
          <cell r="L43">
            <v>0.35057717105102537</v>
          </cell>
        </row>
        <row r="44">
          <cell r="G44">
            <v>70</v>
          </cell>
          <cell r="H44">
            <v>5.8006100463867193E-2</v>
          </cell>
          <cell r="I44">
            <v>3.1057842712402342E-3</v>
          </cell>
          <cell r="J44">
            <v>0.1052984619140625</v>
          </cell>
          <cell r="K44">
            <v>0.28891345214843756</v>
          </cell>
          <cell r="L44">
            <v>0.45532379879760748</v>
          </cell>
        </row>
        <row r="45">
          <cell r="G45">
            <v>75</v>
          </cell>
          <cell r="H45">
            <v>5.5582260131835946E-2</v>
          </cell>
          <cell r="I45">
            <v>3.1138677673339843E-3</v>
          </cell>
          <cell r="J45">
            <v>9.7598876953125011E-2</v>
          </cell>
          <cell r="K45">
            <v>0.27295800781250001</v>
          </cell>
          <cell r="L45">
            <v>0.42925301266479499</v>
          </cell>
        </row>
        <row r="46">
          <cell r="G46">
            <v>80</v>
          </cell>
          <cell r="H46">
            <v>5.708180236816407E-2</v>
          </cell>
          <cell r="I46">
            <v>3.1088541870117189E-3</v>
          </cell>
          <cell r="J46">
            <v>9.6255432128906235E-2</v>
          </cell>
          <cell r="K46">
            <v>0.270984375</v>
          </cell>
          <cell r="L46">
            <v>0.427430463684082</v>
          </cell>
        </row>
        <row r="47">
          <cell r="G47">
            <v>85</v>
          </cell>
          <cell r="H47">
            <v>5.7660873413085942E-2</v>
          </cell>
          <cell r="I47">
            <v>3.1070243225097662E-3</v>
          </cell>
          <cell r="J47">
            <v>8.6134460449218742E-2</v>
          </cell>
          <cell r="K47">
            <v>0.31252819824218753</v>
          </cell>
          <cell r="L47">
            <v>0.45943055642700198</v>
          </cell>
        </row>
        <row r="48">
          <cell r="G48">
            <v>90</v>
          </cell>
          <cell r="H48">
            <v>5.5943600463867198E-2</v>
          </cell>
          <cell r="I48">
            <v>3.1126445007324225E-3</v>
          </cell>
          <cell r="J48">
            <v>9.3164978027343748E-2</v>
          </cell>
          <cell r="K48">
            <v>0.26608471679687501</v>
          </cell>
          <cell r="L48">
            <v>0.41830593978881836</v>
          </cell>
        </row>
        <row r="49">
          <cell r="G49">
            <v>95</v>
          </cell>
          <cell r="H49">
            <v>5.7253912353515624E-2</v>
          </cell>
          <cell r="I49">
            <v>3.1083378906250005E-3</v>
          </cell>
          <cell r="J49">
            <v>8.7350463867187506E-2</v>
          </cell>
          <cell r="K49">
            <v>0.26513232421874999</v>
          </cell>
          <cell r="L49">
            <v>0.41284503833007813</v>
          </cell>
        </row>
        <row r="50">
          <cell r="G50">
            <v>100</v>
          </cell>
          <cell r="H50">
            <v>5.8055548095703124E-2</v>
          </cell>
          <cell r="I50">
            <v>3.10618408203125E-3</v>
          </cell>
          <cell r="J50">
            <v>7.6379882812499994E-2</v>
          </cell>
          <cell r="K50">
            <v>0.31536242675781251</v>
          </cell>
          <cell r="L50">
            <v>0.45290404174804688</v>
          </cell>
        </row>
        <row r="51">
          <cell r="G51">
            <v>105</v>
          </cell>
          <cell r="H51">
            <v>5.6340994262695315E-2</v>
          </cell>
          <cell r="I51">
            <v>3.1113970642089846E-3</v>
          </cell>
          <cell r="J51">
            <v>8.7594726562499989E-2</v>
          </cell>
          <cell r="K51">
            <v>0.28731848144531252</v>
          </cell>
          <cell r="L51">
            <v>0.4343655993347168</v>
          </cell>
        </row>
        <row r="52">
          <cell r="G52">
            <v>110</v>
          </cell>
          <cell r="H52">
            <v>5.6346029663085939E-2</v>
          </cell>
          <cell r="I52">
            <v>3.1114202270507815E-3</v>
          </cell>
          <cell r="J52">
            <v>9.6404113769531258E-2</v>
          </cell>
          <cell r="K52">
            <v>0.25995727539062502</v>
          </cell>
          <cell r="L52">
            <v>0.41581883905029299</v>
          </cell>
        </row>
        <row r="53">
          <cell r="G53">
            <v>115</v>
          </cell>
          <cell r="H53">
            <v>5.6973339843750012E-2</v>
          </cell>
          <cell r="I53">
            <v>3.1097897644042972E-3</v>
          </cell>
          <cell r="J53">
            <v>6.9290954589843745E-2</v>
          </cell>
          <cell r="K53">
            <v>0.26861486816406255</v>
          </cell>
          <cell r="L53">
            <v>0.39798895236206061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4.8931201171875001E-2</v>
          </cell>
          <cell r="I60">
            <v>3.1365146484374998E-3</v>
          </cell>
          <cell r="J60">
            <v>0.29741107177734372</v>
          </cell>
          <cell r="K60">
            <v>0.46910498046874999</v>
          </cell>
          <cell r="L60">
            <v>0.8185837680664062</v>
          </cell>
        </row>
        <row r="61">
          <cell r="G61">
            <v>15</v>
          </cell>
          <cell r="H61">
            <v>3.6601318359375003E-2</v>
          </cell>
          <cell r="I61">
            <v>3.1775155639648441E-3</v>
          </cell>
          <cell r="J61">
            <v>1.0041320800781248E-2</v>
          </cell>
          <cell r="K61">
            <v>0.10978332519531249</v>
          </cell>
          <cell r="L61">
            <v>0.15960347991943358</v>
          </cell>
        </row>
        <row r="62">
          <cell r="G62">
            <v>20</v>
          </cell>
          <cell r="H62">
            <v>4.0739712524414065E-2</v>
          </cell>
          <cell r="I62">
            <v>3.163377166748047E-3</v>
          </cell>
          <cell r="J62">
            <v>0.21717077636718746</v>
          </cell>
          <cell r="K62">
            <v>0.23190185546875</v>
          </cell>
          <cell r="L62">
            <v>0.49297572152709956</v>
          </cell>
        </row>
        <row r="63">
          <cell r="G63">
            <v>25</v>
          </cell>
          <cell r="H63">
            <v>6.1529672241210941E-2</v>
          </cell>
          <cell r="I63">
            <v>3.0947228393554691E-3</v>
          </cell>
          <cell r="J63">
            <v>0.50705218505859373</v>
          </cell>
          <cell r="K63">
            <v>0.47740686035156255</v>
          </cell>
          <cell r="L63">
            <v>1.0490834404907226</v>
          </cell>
        </row>
        <row r="64">
          <cell r="G64">
            <v>30</v>
          </cell>
          <cell r="H64">
            <v>4.6599810791015626E-2</v>
          </cell>
          <cell r="I64">
            <v>3.1444947509765625E-3</v>
          </cell>
          <cell r="J64">
            <v>0.10871813964843749</v>
          </cell>
          <cell r="K64">
            <v>0.26105883789062495</v>
          </cell>
          <cell r="L64">
            <v>0.41952128308105463</v>
          </cell>
        </row>
        <row r="65">
          <cell r="G65">
            <v>35</v>
          </cell>
          <cell r="H65">
            <v>5.639104614257813E-2</v>
          </cell>
          <cell r="I65">
            <v>3.1112701721191416E-3</v>
          </cell>
          <cell r="J65">
            <v>0.18943634033203124</v>
          </cell>
          <cell r="K65">
            <v>0.29507531738281251</v>
          </cell>
          <cell r="L65">
            <v>0.54401397402954099</v>
          </cell>
        </row>
        <row r="66">
          <cell r="G66">
            <v>40</v>
          </cell>
          <cell r="H66">
            <v>5.0965905761718756E-2</v>
          </cell>
          <cell r="I66">
            <v>3.1299911193847659E-3</v>
          </cell>
          <cell r="J66">
            <v>0.12824853515624998</v>
          </cell>
          <cell r="K66">
            <v>0.23591796874999998</v>
          </cell>
          <cell r="L66">
            <v>0.41826240078735349</v>
          </cell>
        </row>
        <row r="67">
          <cell r="G67">
            <v>45</v>
          </cell>
          <cell r="H67">
            <v>5.9091833496093746E-2</v>
          </cell>
          <cell r="I67">
            <v>3.1028607177734377E-3</v>
          </cell>
          <cell r="J67">
            <v>0.19094439697265622</v>
          </cell>
          <cell r="K67">
            <v>0.2278570556640625</v>
          </cell>
          <cell r="L67">
            <v>0.48099614685058589</v>
          </cell>
        </row>
        <row r="68">
          <cell r="G68">
            <v>50</v>
          </cell>
          <cell r="H68">
            <v>5.7445358276367195E-2</v>
          </cell>
          <cell r="I68">
            <v>3.1083080139160161E-3</v>
          </cell>
          <cell r="J68">
            <v>0.18223059082031248</v>
          </cell>
          <cell r="K68">
            <v>0.25465600585937503</v>
          </cell>
          <cell r="L68">
            <v>0.49744026296997074</v>
          </cell>
        </row>
        <row r="69">
          <cell r="G69">
            <v>55</v>
          </cell>
          <cell r="H69">
            <v>5.6849569702148439E-2</v>
          </cell>
          <cell r="I69">
            <v>3.1103661499023438E-3</v>
          </cell>
          <cell r="J69">
            <v>7.5992248535156251E-2</v>
          </cell>
          <cell r="K69">
            <v>0.21758728027343749</v>
          </cell>
          <cell r="L69">
            <v>0.35353946466064451</v>
          </cell>
        </row>
        <row r="70">
          <cell r="G70">
            <v>60</v>
          </cell>
          <cell r="H70">
            <v>5.6618444824218746E-2</v>
          </cell>
          <cell r="I70">
            <v>3.1111197814941414E-3</v>
          </cell>
          <cell r="J70">
            <v>8.1376647949218756E-2</v>
          </cell>
          <cell r="K70">
            <v>0.27089257812500006</v>
          </cell>
          <cell r="L70">
            <v>0.41199879067993173</v>
          </cell>
        </row>
        <row r="71">
          <cell r="G71">
            <v>65</v>
          </cell>
          <cell r="H71">
            <v>5.7347872924804692E-2</v>
          </cell>
          <cell r="I71">
            <v>3.108551727294922E-3</v>
          </cell>
          <cell r="J71">
            <v>6.5950927734374984E-2</v>
          </cell>
          <cell r="K71">
            <v>0.25701403808593748</v>
          </cell>
          <cell r="L71">
            <v>0.38342139047241208</v>
          </cell>
        </row>
        <row r="72">
          <cell r="G72">
            <v>70</v>
          </cell>
          <cell r="H72">
            <v>5.9867687988281258E-2</v>
          </cell>
          <cell r="I72">
            <v>3.1000590209960942E-3</v>
          </cell>
          <cell r="J72">
            <v>0.10751806640624999</v>
          </cell>
          <cell r="K72">
            <v>0.29744482421875001</v>
          </cell>
          <cell r="L72">
            <v>0.46793063763427734</v>
          </cell>
        </row>
        <row r="73">
          <cell r="G73">
            <v>75</v>
          </cell>
          <cell r="H73">
            <v>5.8161996459960945E-2</v>
          </cell>
          <cell r="I73">
            <v>3.1058661804199222E-3</v>
          </cell>
          <cell r="J73">
            <v>8.9793090820312491E-2</v>
          </cell>
          <cell r="K73">
            <v>0.29171899414062508</v>
          </cell>
          <cell r="L73">
            <v>0.44277994760131845</v>
          </cell>
        </row>
        <row r="74">
          <cell r="G74">
            <v>80</v>
          </cell>
          <cell r="H74">
            <v>6.2807757568359393E-2</v>
          </cell>
          <cell r="I74">
            <v>3.090313171386719E-3</v>
          </cell>
          <cell r="J74">
            <v>9.9255615234374997E-2</v>
          </cell>
          <cell r="K74">
            <v>0.31658447265625</v>
          </cell>
          <cell r="L74">
            <v>0.48173815863037112</v>
          </cell>
        </row>
        <row r="75">
          <cell r="G75">
            <v>85</v>
          </cell>
          <cell r="H75">
            <v>6.4001449584960943E-2</v>
          </cell>
          <cell r="I75">
            <v>3.0863922729492187E-3</v>
          </cell>
          <cell r="J75">
            <v>0.21036328124999995</v>
          </cell>
          <cell r="K75">
            <v>0.35813403320312504</v>
          </cell>
          <cell r="L75">
            <v>0.63558515631103507</v>
          </cell>
        </row>
        <row r="76">
          <cell r="G76">
            <v>90</v>
          </cell>
          <cell r="H76">
            <v>5.6859036254882818E-2</v>
          </cell>
          <cell r="I76">
            <v>3.1102446289062503E-3</v>
          </cell>
          <cell r="J76">
            <v>7.7139221191406232E-2</v>
          </cell>
          <cell r="K76">
            <v>0.26438647460937498</v>
          </cell>
          <cell r="L76">
            <v>0.40149497668457029</v>
          </cell>
        </row>
        <row r="77">
          <cell r="G77">
            <v>95</v>
          </cell>
          <cell r="H77">
            <v>6.0722900390625001E-2</v>
          </cell>
          <cell r="I77">
            <v>3.097449340820312E-3</v>
          </cell>
          <cell r="J77">
            <v>0.10610028076171875</v>
          </cell>
          <cell r="K77">
            <v>0.28734143066406248</v>
          </cell>
          <cell r="L77">
            <v>0.45726206115722656</v>
          </cell>
        </row>
        <row r="78">
          <cell r="G78">
            <v>100</v>
          </cell>
          <cell r="H78">
            <v>6.7258547973632801E-2</v>
          </cell>
          <cell r="I78">
            <v>3.0749249877929695E-3</v>
          </cell>
          <cell r="J78">
            <v>0.24163421630859369</v>
          </cell>
          <cell r="K78">
            <v>0.38920153808593755</v>
          </cell>
          <cell r="L78">
            <v>0.70116922735595699</v>
          </cell>
        </row>
        <row r="79">
          <cell r="G79">
            <v>105</v>
          </cell>
          <cell r="H79">
            <v>6.1839450073242187E-2</v>
          </cell>
          <cell r="I79">
            <v>3.0936294860839848E-3</v>
          </cell>
          <cell r="J79">
            <v>0.12424475097656248</v>
          </cell>
          <cell r="K79">
            <v>0.30469104003906256</v>
          </cell>
          <cell r="L79">
            <v>0.49386887057495121</v>
          </cell>
        </row>
        <row r="80">
          <cell r="G80">
            <v>110</v>
          </cell>
          <cell r="H80">
            <v>5.849644775390625E-2</v>
          </cell>
          <cell r="I80">
            <v>3.1046778259277348E-3</v>
          </cell>
          <cell r="J80">
            <v>7.4239929199218749E-2</v>
          </cell>
          <cell r="K80">
            <v>0.31994653320312505</v>
          </cell>
          <cell r="L80">
            <v>0.45578758798217778</v>
          </cell>
        </row>
        <row r="81">
          <cell r="G81">
            <v>115</v>
          </cell>
          <cell r="H81">
            <v>6.023799133300782E-2</v>
          </cell>
          <cell r="I81">
            <v>3.0989176635742187E-3</v>
          </cell>
          <cell r="J81">
            <v>9.4731445312499996E-2</v>
          </cell>
          <cell r="K81">
            <v>0.30814489746093748</v>
          </cell>
          <cell r="L81">
            <v>0.46621325177001949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8.3659149169921891E-3</v>
          </cell>
          <cell r="I88">
            <v>3.2717356262207033E-3</v>
          </cell>
          <cell r="J88">
            <v>1.3875183105468748E-2</v>
          </cell>
          <cell r="K88">
            <v>9.6845703125000002E-2</v>
          </cell>
          <cell r="L88">
            <v>0.12235853677368164</v>
          </cell>
        </row>
        <row r="89">
          <cell r="G89">
            <v>15</v>
          </cell>
          <cell r="H89">
            <v>8.3970336914062516E-3</v>
          </cell>
          <cell r="I89">
            <v>3.2716597595214844E-3</v>
          </cell>
          <cell r="J89">
            <v>1.3875183105468748E-2</v>
          </cell>
          <cell r="K89">
            <v>9.79185791015625E-2</v>
          </cell>
          <cell r="L89">
            <v>0.12346245565795899</v>
          </cell>
        </row>
        <row r="90">
          <cell r="G90">
            <v>20</v>
          </cell>
          <cell r="H90">
            <v>8.4177795410156249E-3</v>
          </cell>
          <cell r="I90">
            <v>3.2715637512207036E-3</v>
          </cell>
          <cell r="J90">
            <v>1.3875183105468748E-2</v>
          </cell>
          <cell r="K90">
            <v>9.8922607421875003E-2</v>
          </cell>
          <cell r="L90">
            <v>0.12448713381958007</v>
          </cell>
        </row>
        <row r="91">
          <cell r="G91">
            <v>25</v>
          </cell>
          <cell r="H91">
            <v>8.4401367187500013E-3</v>
          </cell>
          <cell r="I91">
            <v>3.2715160827636717E-3</v>
          </cell>
          <cell r="J91">
            <v>1.3875183105468748E-2</v>
          </cell>
          <cell r="K91">
            <v>9.79185791015625E-2</v>
          </cell>
          <cell r="L91">
            <v>0.12350541500854492</v>
          </cell>
        </row>
        <row r="92">
          <cell r="G92">
            <v>30</v>
          </cell>
          <cell r="H92">
            <v>1.299375E-2</v>
          </cell>
          <cell r="I92">
            <v>3.2558056335449223E-3</v>
          </cell>
          <cell r="J92">
            <v>7.9788940429687497E-2</v>
          </cell>
          <cell r="K92">
            <v>0.1420958251953125</v>
          </cell>
          <cell r="L92">
            <v>0.23813432125854492</v>
          </cell>
        </row>
        <row r="93">
          <cell r="G93">
            <v>35</v>
          </cell>
          <cell r="H93">
            <v>1.9209750366210938E-2</v>
          </cell>
          <cell r="I93">
            <v>3.2358513488769535E-3</v>
          </cell>
          <cell r="J93">
            <v>0.13406304931640625</v>
          </cell>
          <cell r="K93">
            <v>0.15351306152343752</v>
          </cell>
          <cell r="L93">
            <v>0.31002171255493166</v>
          </cell>
        </row>
        <row r="94">
          <cell r="G94">
            <v>40</v>
          </cell>
          <cell r="H94">
            <v>2.6595574951171878E-2</v>
          </cell>
          <cell r="I94">
            <v>3.2109674072265623E-3</v>
          </cell>
          <cell r="J94">
            <v>0.17070776367187498</v>
          </cell>
          <cell r="K94">
            <v>0.16399511718750001</v>
          </cell>
          <cell r="L94">
            <v>0.36450942321777346</v>
          </cell>
        </row>
        <row r="95">
          <cell r="G95">
            <v>45</v>
          </cell>
          <cell r="H95">
            <v>2.2827584838867192E-2</v>
          </cell>
          <cell r="I95">
            <v>3.2236807861328125E-3</v>
          </cell>
          <cell r="J95">
            <v>6.4989807128906243E-2</v>
          </cell>
          <cell r="K95">
            <v>0.12810253906250002</v>
          </cell>
          <cell r="L95">
            <v>0.21914361181640626</v>
          </cell>
        </row>
        <row r="96">
          <cell r="G96">
            <v>50</v>
          </cell>
          <cell r="H96">
            <v>4.8566839599609377E-2</v>
          </cell>
          <cell r="I96">
            <v>3.1373360900878913E-3</v>
          </cell>
          <cell r="J96">
            <v>0.75327429199218754</v>
          </cell>
          <cell r="K96">
            <v>0.47288586425781254</v>
          </cell>
          <cell r="L96">
            <v>1.2778643319396974</v>
          </cell>
        </row>
        <row r="97">
          <cell r="G97">
            <v>55</v>
          </cell>
          <cell r="H97">
            <v>5.3586730957031252E-2</v>
          </cell>
          <cell r="I97">
            <v>3.1211664123535162E-3</v>
          </cell>
          <cell r="J97">
            <v>6.1601989746093745E-2</v>
          </cell>
          <cell r="K97">
            <v>0.22219433593750001</v>
          </cell>
          <cell r="L97">
            <v>0.34050422305297856</v>
          </cell>
        </row>
        <row r="98">
          <cell r="G98">
            <v>60</v>
          </cell>
          <cell r="H98">
            <v>5.6767593383789068E-2</v>
          </cell>
          <cell r="I98">
            <v>3.110449401855469E-3</v>
          </cell>
          <cell r="J98">
            <v>7.54453125E-2</v>
          </cell>
          <cell r="K98">
            <v>0.26326770019531248</v>
          </cell>
          <cell r="L98">
            <v>0.39859105548095702</v>
          </cell>
        </row>
        <row r="99">
          <cell r="G99">
            <v>65</v>
          </cell>
          <cell r="H99">
            <v>5.580885314941407E-2</v>
          </cell>
          <cell r="I99">
            <v>3.1136200256347657E-3</v>
          </cell>
          <cell r="J99">
            <v>5.8601806640624997E-2</v>
          </cell>
          <cell r="K99">
            <v>0.25309545898437502</v>
          </cell>
          <cell r="L99">
            <v>0.37061973880004884</v>
          </cell>
        </row>
        <row r="100">
          <cell r="G100">
            <v>70</v>
          </cell>
          <cell r="H100">
            <v>6.2716314697265615E-2</v>
          </cell>
          <cell r="I100">
            <v>3.0901188049316406E-3</v>
          </cell>
          <cell r="J100">
            <v>0.15231372070312499</v>
          </cell>
          <cell r="K100">
            <v>0.33590771484375004</v>
          </cell>
          <cell r="L100">
            <v>0.55402786904907231</v>
          </cell>
        </row>
        <row r="101">
          <cell r="G101">
            <v>75</v>
          </cell>
          <cell r="H101">
            <v>5.7165792846679685E-2</v>
          </cell>
          <cell r="I101">
            <v>3.1092335205078125E-3</v>
          </cell>
          <cell r="J101">
            <v>8.1732421874999989E-2</v>
          </cell>
          <cell r="K101">
            <v>0.29083544921874999</v>
          </cell>
          <cell r="L101">
            <v>0.43284289746093746</v>
          </cell>
        </row>
        <row r="102">
          <cell r="G102">
            <v>80</v>
          </cell>
          <cell r="H102">
            <v>6.1737030029296883E-2</v>
          </cell>
          <cell r="I102">
            <v>3.0933753662109376E-3</v>
          </cell>
          <cell r="J102">
            <v>0.11157495117187498</v>
          </cell>
          <cell r="K102">
            <v>0.31490917968749998</v>
          </cell>
          <cell r="L102">
            <v>0.49131453625488275</v>
          </cell>
        </row>
        <row r="103">
          <cell r="G103">
            <v>85</v>
          </cell>
          <cell r="H103">
            <v>5.9983804321289066E-2</v>
          </cell>
          <cell r="I103">
            <v>3.0997417907714848E-3</v>
          </cell>
          <cell r="J103">
            <v>9.1194946289062495E-2</v>
          </cell>
          <cell r="K103">
            <v>0.35009606933593757</v>
          </cell>
          <cell r="L103">
            <v>0.50437456173706063</v>
          </cell>
        </row>
        <row r="104">
          <cell r="G104">
            <v>90</v>
          </cell>
          <cell r="H104">
            <v>5.962971496582032E-2</v>
          </cell>
          <cell r="I104">
            <v>3.1003554382324221E-3</v>
          </cell>
          <cell r="J104">
            <v>8.8454956054687478E-2</v>
          </cell>
          <cell r="K104">
            <v>0.29263696289062502</v>
          </cell>
          <cell r="L104">
            <v>0.44382198934936523</v>
          </cell>
        </row>
        <row r="105">
          <cell r="G105">
            <v>95</v>
          </cell>
          <cell r="H105">
            <v>5.9215301513671888E-2</v>
          </cell>
          <cell r="I105">
            <v>3.1018190612792976E-3</v>
          </cell>
          <cell r="J105">
            <v>8.4791015624999994E-2</v>
          </cell>
          <cell r="K105">
            <v>0.28179345703125003</v>
          </cell>
          <cell r="L105">
            <v>0.42890159323120119</v>
          </cell>
        </row>
        <row r="106">
          <cell r="G106">
            <v>100</v>
          </cell>
          <cell r="H106">
            <v>6.1592111206054685E-2</v>
          </cell>
          <cell r="I106">
            <v>3.0938523864746099E-3</v>
          </cell>
          <cell r="J106">
            <v>9.5490783691406234E-2</v>
          </cell>
          <cell r="K106">
            <v>0.34545458984375005</v>
          </cell>
          <cell r="L106">
            <v>0.5056313371276856</v>
          </cell>
        </row>
        <row r="107">
          <cell r="G107">
            <v>105</v>
          </cell>
          <cell r="H107">
            <v>6.0628839111328124E-2</v>
          </cell>
          <cell r="I107">
            <v>3.0976205444335938E-3</v>
          </cell>
          <cell r="J107">
            <v>9.7683837890625E-2</v>
          </cell>
          <cell r="K107">
            <v>0.313497802734375</v>
          </cell>
          <cell r="L107">
            <v>0.47490810028076169</v>
          </cell>
        </row>
        <row r="108">
          <cell r="G108">
            <v>110</v>
          </cell>
          <cell r="H108">
            <v>6.3887951660156247E-2</v>
          </cell>
          <cell r="I108">
            <v>3.0867967834472664E-3</v>
          </cell>
          <cell r="J108">
            <v>0.16340643310546873</v>
          </cell>
          <cell r="K108">
            <v>0.31394531249999996</v>
          </cell>
          <cell r="L108">
            <v>0.54432649404907218</v>
          </cell>
        </row>
        <row r="109">
          <cell r="G109">
            <v>115</v>
          </cell>
          <cell r="H109">
            <v>5.8634518432617189E-2</v>
          </cell>
          <cell r="I109">
            <v>3.1043179626464843E-3</v>
          </cell>
          <cell r="J109">
            <v>9.3149047851562486E-2</v>
          </cell>
          <cell r="K109">
            <v>0.30210351562500004</v>
          </cell>
          <cell r="L109">
            <v>0.45699139987182619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2.1038406372070315E-2</v>
          </cell>
          <cell r="I116">
            <v>3.2297202453613282E-3</v>
          </cell>
          <cell r="J116">
            <v>0.16679956054687498</v>
          </cell>
          <cell r="K116">
            <v>0.16413854980468751</v>
          </cell>
          <cell r="L116">
            <v>0.35520623696899412</v>
          </cell>
        </row>
        <row r="117">
          <cell r="G117">
            <v>15</v>
          </cell>
          <cell r="H117">
            <v>2.5654156494140629E-2</v>
          </cell>
          <cell r="I117">
            <v>3.2140873413085943E-3</v>
          </cell>
          <cell r="J117">
            <v>0.19732177734375</v>
          </cell>
          <cell r="K117">
            <v>0.178923583984375</v>
          </cell>
          <cell r="L117">
            <v>0.4051136051635742</v>
          </cell>
        </row>
        <row r="118">
          <cell r="G118">
            <v>20</v>
          </cell>
          <cell r="H118">
            <v>2.5166125488281253E-2</v>
          </cell>
          <cell r="I118">
            <v>3.2158342895507812E-3</v>
          </cell>
          <cell r="J118">
            <v>9.333489990234374E-2</v>
          </cell>
          <cell r="K118">
            <v>0.18946875000000002</v>
          </cell>
          <cell r="L118">
            <v>0.31118560968017578</v>
          </cell>
        </row>
        <row r="119">
          <cell r="G119">
            <v>25</v>
          </cell>
          <cell r="H119">
            <v>3.8229263305664063E-2</v>
          </cell>
          <cell r="I119">
            <v>3.1717439880371095E-3</v>
          </cell>
          <cell r="J119">
            <v>0.29123016357421871</v>
          </cell>
          <cell r="K119">
            <v>0.32562646484375002</v>
          </cell>
          <cell r="L119">
            <v>0.65825763571166984</v>
          </cell>
        </row>
        <row r="120">
          <cell r="G120">
            <v>30</v>
          </cell>
          <cell r="H120">
            <v>4.4680416870117187E-2</v>
          </cell>
          <cell r="I120">
            <v>3.1507557678222653E-3</v>
          </cell>
          <cell r="J120">
            <v>0.21874255371093748</v>
          </cell>
          <cell r="K120">
            <v>0.29244189453125002</v>
          </cell>
          <cell r="L120">
            <v>0.55901562088012691</v>
          </cell>
        </row>
        <row r="121">
          <cell r="G121">
            <v>35</v>
          </cell>
          <cell r="H121">
            <v>4.9177331542968744E-2</v>
          </cell>
          <cell r="I121">
            <v>3.1352413635253903E-3</v>
          </cell>
          <cell r="J121">
            <v>0.20763391113281252</v>
          </cell>
          <cell r="K121">
            <v>0.196502685546875</v>
          </cell>
          <cell r="L121">
            <v>0.45644916958618165</v>
          </cell>
        </row>
        <row r="122">
          <cell r="G122">
            <v>40</v>
          </cell>
          <cell r="H122">
            <v>4.8872387695312498E-2</v>
          </cell>
          <cell r="I122">
            <v>3.1368244934082035E-3</v>
          </cell>
          <cell r="J122">
            <v>9.5124389648437488E-2</v>
          </cell>
          <cell r="K122">
            <v>0.21810937500000005</v>
          </cell>
          <cell r="L122">
            <v>0.36524297683715823</v>
          </cell>
        </row>
        <row r="123">
          <cell r="G123">
            <v>45</v>
          </cell>
          <cell r="H123">
            <v>5.5233206176757817E-2</v>
          </cell>
          <cell r="I123">
            <v>3.1150228881835938E-3</v>
          </cell>
          <cell r="J123">
            <v>0.31029858398437499</v>
          </cell>
          <cell r="K123">
            <v>0.2611563720703125</v>
          </cell>
          <cell r="L123">
            <v>0.62980318511962885</v>
          </cell>
        </row>
        <row r="124">
          <cell r="G124">
            <v>50</v>
          </cell>
          <cell r="H124">
            <v>5.3236972045898438E-2</v>
          </cell>
          <cell r="I124">
            <v>3.1216498107910153E-3</v>
          </cell>
          <cell r="J124">
            <v>6.9067932128906245E-2</v>
          </cell>
          <cell r="K124">
            <v>0.21183850097656254</v>
          </cell>
          <cell r="L124">
            <v>0.33726505496215825</v>
          </cell>
        </row>
        <row r="125">
          <cell r="G125">
            <v>55</v>
          </cell>
          <cell r="H125">
            <v>5.650837097167969E-2</v>
          </cell>
          <cell r="I125">
            <v>3.111495758056641E-3</v>
          </cell>
          <cell r="J125">
            <v>8.3835205078124989E-2</v>
          </cell>
          <cell r="K125">
            <v>0.218074951171875</v>
          </cell>
          <cell r="L125">
            <v>0.36153002297973635</v>
          </cell>
        </row>
        <row r="126">
          <cell r="G126">
            <v>60</v>
          </cell>
          <cell r="H126">
            <v>5.612930603027344E-2</v>
          </cell>
          <cell r="I126">
            <v>3.1126505432128907E-3</v>
          </cell>
          <cell r="J126">
            <v>6.7304992675781231E-2</v>
          </cell>
          <cell r="K126">
            <v>0.26018103027343753</v>
          </cell>
          <cell r="L126">
            <v>0.3867279795227051</v>
          </cell>
        </row>
        <row r="127">
          <cell r="G127">
            <v>65</v>
          </cell>
          <cell r="H127">
            <v>5.7910427856445318E-2</v>
          </cell>
          <cell r="I127">
            <v>3.1067366333007809E-3</v>
          </cell>
          <cell r="J127">
            <v>8.2279357910156239E-2</v>
          </cell>
          <cell r="K127">
            <v>0.25841394042968757</v>
          </cell>
          <cell r="L127">
            <v>0.40171046282958989</v>
          </cell>
        </row>
        <row r="128">
          <cell r="G128">
            <v>70</v>
          </cell>
          <cell r="H128">
            <v>5.7689978027343755E-2</v>
          </cell>
          <cell r="I128">
            <v>3.1075352478027343E-3</v>
          </cell>
          <cell r="J128">
            <v>6.368884277343749E-2</v>
          </cell>
          <cell r="K128">
            <v>0.29408850097656253</v>
          </cell>
          <cell r="L128">
            <v>0.41857485702514652</v>
          </cell>
        </row>
        <row r="129">
          <cell r="G129">
            <v>75</v>
          </cell>
          <cell r="H129">
            <v>5.9282876586914064E-2</v>
          </cell>
          <cell r="I129">
            <v>3.1022604980468754E-3</v>
          </cell>
          <cell r="J129">
            <v>9.0732971191406234E-2</v>
          </cell>
          <cell r="K129">
            <v>0.32617724609375004</v>
          </cell>
          <cell r="L129">
            <v>0.47929535437011722</v>
          </cell>
        </row>
        <row r="130">
          <cell r="G130">
            <v>80</v>
          </cell>
          <cell r="H130">
            <v>5.8178613281250006E-2</v>
          </cell>
          <cell r="I130">
            <v>3.105855102539063E-3</v>
          </cell>
          <cell r="J130">
            <v>9.2458740234374989E-2</v>
          </cell>
          <cell r="K130">
            <v>0.30271166992187504</v>
          </cell>
          <cell r="L130">
            <v>0.45645487854003908</v>
          </cell>
        </row>
        <row r="131">
          <cell r="G131">
            <v>85</v>
          </cell>
          <cell r="H131">
            <v>6.5261206054687507E-2</v>
          </cell>
          <cell r="I131">
            <v>3.0816210632324216E-3</v>
          </cell>
          <cell r="J131">
            <v>0.14618060302734373</v>
          </cell>
          <cell r="K131">
            <v>0.40150805664062506</v>
          </cell>
          <cell r="L131">
            <v>0.6160314867858887</v>
          </cell>
        </row>
        <row r="132">
          <cell r="G132">
            <v>90</v>
          </cell>
          <cell r="H132">
            <v>5.9195965576171877E-2</v>
          </cell>
          <cell r="I132">
            <v>3.1023595275878908E-3</v>
          </cell>
          <cell r="J132">
            <v>8.3304199218749986E-2</v>
          </cell>
          <cell r="K132">
            <v>0.28967077636718752</v>
          </cell>
          <cell r="L132">
            <v>0.43527330068969727</v>
          </cell>
        </row>
        <row r="133">
          <cell r="G133">
            <v>95</v>
          </cell>
          <cell r="H133">
            <v>6.1231777954101563E-2</v>
          </cell>
          <cell r="I133">
            <v>3.0957124633789065E-3</v>
          </cell>
          <cell r="J133">
            <v>9.2543701171874992E-2</v>
          </cell>
          <cell r="K133">
            <v>0.32574121093750003</v>
          </cell>
          <cell r="L133">
            <v>0.4826124025268555</v>
          </cell>
        </row>
        <row r="134">
          <cell r="G134">
            <v>100</v>
          </cell>
          <cell r="H134">
            <v>6.2831121826171885E-2</v>
          </cell>
          <cell r="I134">
            <v>3.0902225341796884E-3</v>
          </cell>
          <cell r="J134">
            <v>0.12018786621093748</v>
          </cell>
          <cell r="K134">
            <v>0.38598291015625003</v>
          </cell>
          <cell r="L134">
            <v>0.57209212072753912</v>
          </cell>
        </row>
        <row r="135">
          <cell r="G135">
            <v>105</v>
          </cell>
          <cell r="H135">
            <v>6.0323895263671878E-2</v>
          </cell>
          <cell r="I135">
            <v>3.0987088623046877E-3</v>
          </cell>
          <cell r="J135">
            <v>8.8454956054687478E-2</v>
          </cell>
          <cell r="K135">
            <v>0.32351513671874998</v>
          </cell>
          <cell r="L135">
            <v>0.47539269689941405</v>
          </cell>
        </row>
        <row r="136">
          <cell r="G136">
            <v>110</v>
          </cell>
          <cell r="H136">
            <v>6.0304861450195313E-2</v>
          </cell>
          <cell r="I136">
            <v>3.0987548522949221E-3</v>
          </cell>
          <cell r="J136">
            <v>0.125253662109375</v>
          </cell>
          <cell r="K136">
            <v>0.31419201660156248</v>
          </cell>
          <cell r="L136">
            <v>0.50284929501342779</v>
          </cell>
        </row>
        <row r="137">
          <cell r="G137">
            <v>115</v>
          </cell>
          <cell r="H137">
            <v>6.3225494384765629E-2</v>
          </cell>
          <cell r="I137">
            <v>3.0889824829101564E-3</v>
          </cell>
          <cell r="J137">
            <v>7.9549987792968749E-2</v>
          </cell>
          <cell r="K137">
            <v>0.35655627441406251</v>
          </cell>
          <cell r="L137">
            <v>0.50242073907470708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4.3495687866210941E-2</v>
          </cell>
          <cell r="I144">
            <v>3.1547370910644532E-3</v>
          </cell>
          <cell r="J144">
            <v>0.13279394531249997</v>
          </cell>
          <cell r="K144">
            <v>0.31707788085937505</v>
          </cell>
          <cell r="L144">
            <v>0.49652225112915038</v>
          </cell>
        </row>
        <row r="145">
          <cell r="G145">
            <v>15</v>
          </cell>
          <cell r="H145">
            <v>4.0699731445312498E-2</v>
          </cell>
          <cell r="I145">
            <v>3.1634678039550788E-3</v>
          </cell>
          <cell r="J145">
            <v>6.9853820800781244E-2</v>
          </cell>
          <cell r="K145">
            <v>0.11548620605468751</v>
          </cell>
          <cell r="L145">
            <v>0.22920322610473634</v>
          </cell>
        </row>
        <row r="146">
          <cell r="G146">
            <v>20</v>
          </cell>
          <cell r="H146">
            <v>3.6993374633789058E-2</v>
          </cell>
          <cell r="I146">
            <v>3.1764990844726565E-3</v>
          </cell>
          <cell r="J146">
            <v>1.0089111328125001E-2</v>
          </cell>
          <cell r="K146">
            <v>0.10458532714843752</v>
          </cell>
          <cell r="L146">
            <v>0.15484431219482425</v>
          </cell>
        </row>
        <row r="147">
          <cell r="G147">
            <v>25</v>
          </cell>
          <cell r="H147">
            <v>4.3059722900390632E-2</v>
          </cell>
          <cell r="I147">
            <v>3.1562017211914065E-3</v>
          </cell>
          <cell r="J147">
            <v>0.23263897705078124</v>
          </cell>
          <cell r="K147">
            <v>0.21179833984375002</v>
          </cell>
          <cell r="L147">
            <v>0.49065324151611328</v>
          </cell>
        </row>
        <row r="148">
          <cell r="G148">
            <v>30</v>
          </cell>
          <cell r="H148">
            <v>5.06463592529297E-2</v>
          </cell>
          <cell r="I148">
            <v>3.1309310607910154E-3</v>
          </cell>
          <cell r="J148">
            <v>8.1971374511718736E-2</v>
          </cell>
          <cell r="K148">
            <v>0.15877416992187501</v>
          </cell>
          <cell r="L148">
            <v>0.29452283474731444</v>
          </cell>
        </row>
        <row r="149">
          <cell r="G149">
            <v>35</v>
          </cell>
          <cell r="H149">
            <v>5.5568966674804689E-2</v>
          </cell>
          <cell r="I149">
            <v>3.114343444824219E-3</v>
          </cell>
          <cell r="J149">
            <v>0.15197918701171875</v>
          </cell>
          <cell r="K149">
            <v>0.19065063476562502</v>
          </cell>
          <cell r="L149">
            <v>0.40131313189697271</v>
          </cell>
        </row>
        <row r="150">
          <cell r="G150">
            <v>40</v>
          </cell>
          <cell r="H150">
            <v>5.4913760375976561E-2</v>
          </cell>
          <cell r="I150">
            <v>3.1167006835937502E-3</v>
          </cell>
          <cell r="J150">
            <v>0.13581536865234375</v>
          </cell>
          <cell r="K150">
            <v>0.16155102539062502</v>
          </cell>
          <cell r="L150">
            <v>0.35539685510253904</v>
          </cell>
        </row>
        <row r="151">
          <cell r="G151">
            <v>45</v>
          </cell>
          <cell r="H151">
            <v>5.8290298461914067E-2</v>
          </cell>
          <cell r="I151">
            <v>3.1054499206542969E-3</v>
          </cell>
          <cell r="J151">
            <v>0.15371557617187501</v>
          </cell>
          <cell r="K151">
            <v>0.27862072753906253</v>
          </cell>
          <cell r="L151">
            <v>0.4937320520935059</v>
          </cell>
        </row>
        <row r="152">
          <cell r="G152">
            <v>50</v>
          </cell>
          <cell r="H152">
            <v>5.8675909423828131E-2</v>
          </cell>
          <cell r="I152">
            <v>3.1041719360351567E-3</v>
          </cell>
          <cell r="J152">
            <v>0.12908752441406249</v>
          </cell>
          <cell r="K152">
            <v>0.25463879394531252</v>
          </cell>
          <cell r="L152">
            <v>0.44550639971923833</v>
          </cell>
        </row>
        <row r="153">
          <cell r="G153">
            <v>55</v>
          </cell>
          <cell r="H153">
            <v>5.716438293457031E-2</v>
          </cell>
          <cell r="I153">
            <v>3.1092677612304686E-3</v>
          </cell>
          <cell r="J153">
            <v>6.9705139160156235E-2</v>
          </cell>
          <cell r="K153">
            <v>0.22481628417968749</v>
          </cell>
          <cell r="L153">
            <v>0.35479507403564448</v>
          </cell>
        </row>
        <row r="154">
          <cell r="G154">
            <v>60</v>
          </cell>
          <cell r="H154">
            <v>5.7522903442382818E-2</v>
          </cell>
          <cell r="I154">
            <v>3.1079904479980468E-3</v>
          </cell>
          <cell r="J154">
            <v>7.1935363769531246E-2</v>
          </cell>
          <cell r="K154">
            <v>0.26742724609375002</v>
          </cell>
          <cell r="L154">
            <v>0.39999350375366216</v>
          </cell>
        </row>
        <row r="155">
          <cell r="G155">
            <v>65</v>
          </cell>
          <cell r="H155">
            <v>5.8958294677734377E-2</v>
          </cell>
          <cell r="I155">
            <v>3.1033239746093748E-3</v>
          </cell>
          <cell r="J155">
            <v>0.11613629150390624</v>
          </cell>
          <cell r="K155">
            <v>0.27335388183593751</v>
          </cell>
          <cell r="L155">
            <v>0.45155179199218753</v>
          </cell>
        </row>
        <row r="156">
          <cell r="G156">
            <v>70</v>
          </cell>
          <cell r="H156">
            <v>6.0862179565429692E-2</v>
          </cell>
          <cell r="I156">
            <v>3.0969092102050779E-3</v>
          </cell>
          <cell r="J156">
            <v>0.10357269287109376</v>
          </cell>
          <cell r="K156">
            <v>0.30262561035156249</v>
          </cell>
          <cell r="L156">
            <v>0.47015739199829104</v>
          </cell>
        </row>
        <row r="157">
          <cell r="G157">
            <v>75</v>
          </cell>
          <cell r="H157">
            <v>6.0839117431640624E-2</v>
          </cell>
          <cell r="I157">
            <v>3.0969716491699227E-3</v>
          </cell>
          <cell r="J157">
            <v>9.1640991210937481E-2</v>
          </cell>
          <cell r="K157">
            <v>0.32636657714843753</v>
          </cell>
          <cell r="L157">
            <v>0.48194365744018552</v>
          </cell>
        </row>
        <row r="158">
          <cell r="G158">
            <v>80</v>
          </cell>
          <cell r="H158">
            <v>5.9471502685546879E-2</v>
          </cell>
          <cell r="I158">
            <v>3.1015894470214846E-3</v>
          </cell>
          <cell r="J158">
            <v>8.3888305664062482E-2</v>
          </cell>
          <cell r="K158">
            <v>0.30143225097656251</v>
          </cell>
          <cell r="L158">
            <v>0.44789364877319338</v>
          </cell>
        </row>
        <row r="159">
          <cell r="G159">
            <v>85</v>
          </cell>
          <cell r="H159">
            <v>6.0028720092773442E-2</v>
          </cell>
          <cell r="I159">
            <v>3.0997139282226568E-3</v>
          </cell>
          <cell r="J159">
            <v>7.2790283203125E-2</v>
          </cell>
          <cell r="K159">
            <v>0.33936730957031253</v>
          </cell>
          <cell r="L159">
            <v>0.47528602679443366</v>
          </cell>
        </row>
        <row r="160">
          <cell r="G160">
            <v>90</v>
          </cell>
          <cell r="H160">
            <v>6.2077523803710941E-2</v>
          </cell>
          <cell r="I160">
            <v>3.0928114013671877E-3</v>
          </cell>
          <cell r="J160">
            <v>0.10288238525390625</v>
          </cell>
          <cell r="K160">
            <v>0.29021582031249998</v>
          </cell>
          <cell r="L160">
            <v>0.45826854077148438</v>
          </cell>
        </row>
        <row r="161">
          <cell r="G161">
            <v>95</v>
          </cell>
          <cell r="H161">
            <v>5.9950872802734381E-2</v>
          </cell>
          <cell r="I161">
            <v>3.0999395141601562E-3</v>
          </cell>
          <cell r="J161">
            <v>8.4700744628906255E-2</v>
          </cell>
          <cell r="K161">
            <v>0.28519567871093748</v>
          </cell>
          <cell r="L161">
            <v>0.43294723565673826</v>
          </cell>
        </row>
        <row r="162">
          <cell r="G162">
            <v>100</v>
          </cell>
          <cell r="H162">
            <v>6.1624337768554686E-2</v>
          </cell>
          <cell r="I162">
            <v>3.094377746582032E-3</v>
          </cell>
          <cell r="J162">
            <v>0.1110970458984375</v>
          </cell>
          <cell r="K162">
            <v>0.31998095703125001</v>
          </cell>
          <cell r="L162">
            <v>0.4957967184448242</v>
          </cell>
        </row>
        <row r="163">
          <cell r="G163">
            <v>105</v>
          </cell>
          <cell r="H163">
            <v>6.2882583618164067E-2</v>
          </cell>
          <cell r="I163">
            <v>3.0901986999511718E-3</v>
          </cell>
          <cell r="J163">
            <v>0.13616052246093749</v>
          </cell>
          <cell r="K163">
            <v>0.30728430175781252</v>
          </cell>
          <cell r="L163">
            <v>0.50941760653686519</v>
          </cell>
        </row>
        <row r="164">
          <cell r="G164">
            <v>110</v>
          </cell>
          <cell r="H164">
            <v>6.0470022583007814E-2</v>
          </cell>
          <cell r="I164">
            <v>3.0982143859863281E-3</v>
          </cell>
          <cell r="J164">
            <v>9.8119262695312487E-2</v>
          </cell>
          <cell r="K164">
            <v>0.27591845703125001</v>
          </cell>
          <cell r="L164">
            <v>0.43760595669555663</v>
          </cell>
        </row>
        <row r="165">
          <cell r="G165">
            <v>115</v>
          </cell>
          <cell r="H165">
            <v>6.3658438110351559E-2</v>
          </cell>
          <cell r="I165">
            <v>3.0875661926269529E-3</v>
          </cell>
          <cell r="J165">
            <v>0.10139025878906249</v>
          </cell>
          <cell r="K165">
            <v>0.33294152832031254</v>
          </cell>
          <cell r="L165">
            <v>0.50107779141235353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4.25350341796875E-2</v>
          </cell>
          <cell r="I172">
            <v>3.1579057006835931E-3</v>
          </cell>
          <cell r="J172">
            <v>0.1034505615234375</v>
          </cell>
          <cell r="K172">
            <v>0.28615954589843751</v>
          </cell>
          <cell r="L172">
            <v>0.43530304730224612</v>
          </cell>
        </row>
        <row r="173">
          <cell r="G173">
            <v>15</v>
          </cell>
          <cell r="H173">
            <v>3.7321481323242187E-2</v>
          </cell>
          <cell r="I173">
            <v>3.1749592590332031E-3</v>
          </cell>
          <cell r="J173">
            <v>7.6268371582031244E-2</v>
          </cell>
          <cell r="K173">
            <v>0.11539440917968752</v>
          </cell>
          <cell r="L173">
            <v>0.23215922134399414</v>
          </cell>
        </row>
        <row r="174">
          <cell r="G174">
            <v>20</v>
          </cell>
          <cell r="H174">
            <v>3.3360433959960939E-2</v>
          </cell>
          <cell r="I174">
            <v>3.1885259704589847E-3</v>
          </cell>
          <cell r="J174">
            <v>1.0089111328125001E-2</v>
          </cell>
          <cell r="K174">
            <v>0.10379357910156249</v>
          </cell>
          <cell r="L174">
            <v>0.15043165036010742</v>
          </cell>
        </row>
        <row r="175">
          <cell r="G175">
            <v>25</v>
          </cell>
          <cell r="H175">
            <v>4.6032421875E-2</v>
          </cell>
          <cell r="I175">
            <v>3.1462443847656255E-3</v>
          </cell>
          <cell r="J175">
            <v>8.9272705078124986E-2</v>
          </cell>
          <cell r="K175">
            <v>0.25103576660156252</v>
          </cell>
          <cell r="L175">
            <v>0.38948713793945311</v>
          </cell>
        </row>
        <row r="176">
          <cell r="G176">
            <v>30</v>
          </cell>
          <cell r="H176">
            <v>5.021563110351563E-2</v>
          </cell>
          <cell r="I176">
            <v>3.1323829345703126E-3</v>
          </cell>
          <cell r="J176">
            <v>0.12053302001953123</v>
          </cell>
          <cell r="K176">
            <v>0.25371508789062497</v>
          </cell>
          <cell r="L176">
            <v>0.42759612194824215</v>
          </cell>
        </row>
        <row r="177">
          <cell r="G177">
            <v>35</v>
          </cell>
          <cell r="H177">
            <v>4.7729653930664057E-2</v>
          </cell>
          <cell r="I177">
            <v>3.1407229003906256E-3</v>
          </cell>
          <cell r="J177">
            <v>0.13955895996093748</v>
          </cell>
          <cell r="K177">
            <v>0.1753951416015625</v>
          </cell>
          <cell r="L177">
            <v>0.3658244783935547</v>
          </cell>
        </row>
        <row r="178">
          <cell r="G178">
            <v>40</v>
          </cell>
          <cell r="H178">
            <v>4.6715725708007812E-2</v>
          </cell>
          <cell r="I178">
            <v>3.1433913269042968E-3</v>
          </cell>
          <cell r="J178">
            <v>8.6904418945312492E-2</v>
          </cell>
          <cell r="K178">
            <v>0.12137841796875</v>
          </cell>
          <cell r="L178">
            <v>0.2581419539489746</v>
          </cell>
        </row>
        <row r="179">
          <cell r="G179">
            <v>45</v>
          </cell>
          <cell r="H179">
            <v>5.031835327148438E-2</v>
          </cell>
          <cell r="I179">
            <v>3.1313909606933599E-3</v>
          </cell>
          <cell r="J179">
            <v>0.13774822998046873</v>
          </cell>
          <cell r="K179">
            <v>0.204741455078125</v>
          </cell>
          <cell r="L179">
            <v>0.39593942929077147</v>
          </cell>
        </row>
        <row r="180">
          <cell r="G180">
            <v>50</v>
          </cell>
          <cell r="H180">
            <v>5.1583749389648437E-2</v>
          </cell>
          <cell r="I180">
            <v>3.1278309326171878E-3</v>
          </cell>
          <cell r="J180">
            <v>7.6273681640624993E-2</v>
          </cell>
          <cell r="K180">
            <v>0.17938256835937502</v>
          </cell>
          <cell r="L180">
            <v>0.31036783032226567</v>
          </cell>
        </row>
        <row r="181">
          <cell r="G181">
            <v>55</v>
          </cell>
          <cell r="H181">
            <v>5.5234918212890623E-2</v>
          </cell>
          <cell r="I181">
            <v>3.1157033386230468E-3</v>
          </cell>
          <cell r="J181">
            <v>7.0756530761718742E-2</v>
          </cell>
          <cell r="K181">
            <v>0.20086877441406251</v>
          </cell>
          <cell r="L181">
            <v>0.32997592672729492</v>
          </cell>
        </row>
        <row r="182">
          <cell r="G182">
            <v>60</v>
          </cell>
          <cell r="H182">
            <v>5.6989151000976568E-2</v>
          </cell>
          <cell r="I182">
            <v>3.1097733154296877E-3</v>
          </cell>
          <cell r="J182">
            <v>5.827258300781249E-2</v>
          </cell>
          <cell r="K182">
            <v>0.28462194824218751</v>
          </cell>
          <cell r="L182">
            <v>0.40299345556640626</v>
          </cell>
        </row>
        <row r="183">
          <cell r="G183">
            <v>65</v>
          </cell>
          <cell r="H183">
            <v>5.8181533813476564E-2</v>
          </cell>
          <cell r="I183">
            <v>3.1058228759765628E-3</v>
          </cell>
          <cell r="J183">
            <v>7.9746459960937488E-2</v>
          </cell>
          <cell r="K183">
            <v>0.24683032226562499</v>
          </cell>
          <cell r="L183">
            <v>0.38786413891601557</v>
          </cell>
        </row>
        <row r="184">
          <cell r="G184">
            <v>70</v>
          </cell>
          <cell r="H184">
            <v>5.9331115722656258E-2</v>
          </cell>
          <cell r="I184">
            <v>3.101977508544922E-3</v>
          </cell>
          <cell r="J184">
            <v>0.11381579589843747</v>
          </cell>
          <cell r="K184">
            <v>0.293015625</v>
          </cell>
          <cell r="L184">
            <v>0.46926451412963865</v>
          </cell>
        </row>
        <row r="185">
          <cell r="G185">
            <v>75</v>
          </cell>
          <cell r="H185">
            <v>5.9290933227539061E-2</v>
          </cell>
          <cell r="I185">
            <v>3.1020973510742186E-3</v>
          </cell>
          <cell r="J185">
            <v>8.670263671874999E-2</v>
          </cell>
          <cell r="K185">
            <v>0.2865611572265625</v>
          </cell>
          <cell r="L185">
            <v>0.43565682452392573</v>
          </cell>
        </row>
        <row r="186">
          <cell r="G186">
            <v>80</v>
          </cell>
          <cell r="H186">
            <v>6.0761572265625008E-2</v>
          </cell>
          <cell r="I186">
            <v>3.0966443481445314E-3</v>
          </cell>
          <cell r="J186">
            <v>0.10296734619140624</v>
          </cell>
          <cell r="K186">
            <v>0.28387609863281249</v>
          </cell>
          <cell r="L186">
            <v>0.45070166143798829</v>
          </cell>
        </row>
        <row r="187">
          <cell r="G187">
            <v>85</v>
          </cell>
          <cell r="H187">
            <v>6.3340704345703117E-2</v>
          </cell>
          <cell r="I187">
            <v>3.0886712951660156E-3</v>
          </cell>
          <cell r="J187">
            <v>0.15904156494140625</v>
          </cell>
          <cell r="K187">
            <v>0.31511572265624999</v>
          </cell>
          <cell r="L187">
            <v>0.54058666323852544</v>
          </cell>
        </row>
        <row r="188">
          <cell r="G188">
            <v>90</v>
          </cell>
          <cell r="H188">
            <v>6.166059265136719E-2</v>
          </cell>
          <cell r="I188">
            <v>3.0943122863769535E-3</v>
          </cell>
          <cell r="J188">
            <v>0.10647729492187499</v>
          </cell>
          <cell r="K188">
            <v>0.285224365234375</v>
          </cell>
          <cell r="L188">
            <v>0.45645656509399413</v>
          </cell>
        </row>
        <row r="189">
          <cell r="G189">
            <v>95</v>
          </cell>
          <cell r="H189">
            <v>5.9051751708984371E-2</v>
          </cell>
          <cell r="I189">
            <v>3.1029278564453132E-3</v>
          </cell>
          <cell r="J189">
            <v>8.8731079101562499E-2</v>
          </cell>
          <cell r="K189">
            <v>0.26557409667968751</v>
          </cell>
          <cell r="L189">
            <v>0.41645985534667973</v>
          </cell>
        </row>
        <row r="190">
          <cell r="G190">
            <v>100</v>
          </cell>
          <cell r="H190">
            <v>6.3015618896484368E-2</v>
          </cell>
          <cell r="I190">
            <v>3.0897139587402343E-3</v>
          </cell>
          <cell r="J190">
            <v>0.11814880371093747</v>
          </cell>
          <cell r="K190">
            <v>0.33390539550781251</v>
          </cell>
          <cell r="L190">
            <v>0.51815953207397458</v>
          </cell>
        </row>
        <row r="191">
          <cell r="G191">
            <v>105</v>
          </cell>
          <cell r="H191">
            <v>6.1063494873046881E-2</v>
          </cell>
          <cell r="I191">
            <v>3.0963086547851565E-3</v>
          </cell>
          <cell r="J191">
            <v>8.5120239257812508E-2</v>
          </cell>
          <cell r="K191">
            <v>0.30005529785156249</v>
          </cell>
          <cell r="L191">
            <v>0.44933534063720704</v>
          </cell>
        </row>
        <row r="192">
          <cell r="G192">
            <v>110</v>
          </cell>
          <cell r="H192">
            <v>6.4386758422851562E-2</v>
          </cell>
          <cell r="I192">
            <v>3.0851723632812499E-3</v>
          </cell>
          <cell r="J192">
            <v>8.5353881835937492E-2</v>
          </cell>
          <cell r="K192">
            <v>0.35223608398437495</v>
          </cell>
          <cell r="L192">
            <v>0.50506189660644529</v>
          </cell>
        </row>
        <row r="193">
          <cell r="G193">
            <v>115</v>
          </cell>
          <cell r="H193">
            <v>5.9264044189453129E-2</v>
          </cell>
          <cell r="I193">
            <v>3.1021634826660159E-3</v>
          </cell>
          <cell r="J193">
            <v>8.8985961914062481E-2</v>
          </cell>
          <cell r="K193">
            <v>0.29358361816406259</v>
          </cell>
          <cell r="L193">
            <v>0.44493578775024423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4.3566284179687498E-2</v>
          </cell>
          <cell r="I200">
            <v>3.1539431762695313E-3</v>
          </cell>
          <cell r="J200">
            <v>0.22334637451171874</v>
          </cell>
          <cell r="K200">
            <v>0.37575329589843753</v>
          </cell>
          <cell r="L200">
            <v>0.64581989776611337</v>
          </cell>
        </row>
        <row r="201">
          <cell r="G201">
            <v>15</v>
          </cell>
          <cell r="H201">
            <v>3.7485333251953128E-2</v>
          </cell>
          <cell r="I201">
            <v>3.1744852600097658E-3</v>
          </cell>
          <cell r="J201">
            <v>0.11588140869140623</v>
          </cell>
          <cell r="K201">
            <v>0.1539261474609375</v>
          </cell>
          <cell r="L201">
            <v>0.31046737466430663</v>
          </cell>
        </row>
        <row r="202">
          <cell r="G202">
            <v>20</v>
          </cell>
          <cell r="H202">
            <v>3.9021231079101562E-2</v>
          </cell>
          <cell r="I202">
            <v>3.1691242370605471E-3</v>
          </cell>
          <cell r="J202">
            <v>0.23054150390624997</v>
          </cell>
          <cell r="K202">
            <v>0.23399023437500002</v>
          </cell>
          <cell r="L202">
            <v>0.50672209359741205</v>
          </cell>
        </row>
        <row r="203">
          <cell r="G203">
            <v>25</v>
          </cell>
          <cell r="H203">
            <v>5.021996154785157E-2</v>
          </cell>
          <cell r="I203">
            <v>3.1323312377929688E-3</v>
          </cell>
          <cell r="J203">
            <v>0.22408447265624995</v>
          </cell>
          <cell r="K203">
            <v>0.30764001464843754</v>
          </cell>
          <cell r="L203">
            <v>0.58507678009033204</v>
          </cell>
        </row>
        <row r="204">
          <cell r="G204">
            <v>30</v>
          </cell>
          <cell r="H204">
            <v>4.5929598999023442E-2</v>
          </cell>
          <cell r="I204">
            <v>3.1460234985351563E-3</v>
          </cell>
          <cell r="J204">
            <v>0.17023516845703124</v>
          </cell>
          <cell r="K204">
            <v>0.21782250976562506</v>
          </cell>
          <cell r="L204">
            <v>0.43713330072021489</v>
          </cell>
        </row>
        <row r="205">
          <cell r="G205">
            <v>35</v>
          </cell>
          <cell r="H205">
            <v>4.7999954223632811E-2</v>
          </cell>
          <cell r="I205">
            <v>3.1398074645996098E-3</v>
          </cell>
          <cell r="J205">
            <v>8.0797851562499995E-2</v>
          </cell>
          <cell r="K205">
            <v>0.19324963378906251</v>
          </cell>
          <cell r="L205">
            <v>0.32518724703979496</v>
          </cell>
        </row>
        <row r="206">
          <cell r="G206">
            <v>40</v>
          </cell>
          <cell r="H206">
            <v>4.8203686523437504E-2</v>
          </cell>
          <cell r="I206">
            <v>3.1390417480468753E-3</v>
          </cell>
          <cell r="J206">
            <v>0.1333780517578125</v>
          </cell>
          <cell r="K206">
            <v>0.20982470703124997</v>
          </cell>
          <cell r="L206">
            <v>0.39454548706054682</v>
          </cell>
        </row>
        <row r="207">
          <cell r="G207">
            <v>45</v>
          </cell>
          <cell r="H207">
            <v>5.3566186523437503E-2</v>
          </cell>
          <cell r="I207">
            <v>3.121307067871094E-3</v>
          </cell>
          <cell r="J207">
            <v>0.15980621337890621</v>
          </cell>
          <cell r="K207">
            <v>0.24459851074218752</v>
          </cell>
          <cell r="L207">
            <v>0.46109221771240233</v>
          </cell>
        </row>
        <row r="208">
          <cell r="G208">
            <v>50</v>
          </cell>
          <cell r="H208">
            <v>5.249414978027344E-2</v>
          </cell>
          <cell r="I208">
            <v>3.1248523254394532E-3</v>
          </cell>
          <cell r="J208">
            <v>0.12316680908203123</v>
          </cell>
          <cell r="K208">
            <v>0.23085766601562502</v>
          </cell>
          <cell r="L208">
            <v>0.40964347720336913</v>
          </cell>
        </row>
        <row r="209">
          <cell r="G209">
            <v>55</v>
          </cell>
          <cell r="H209">
            <v>5.7232461547851561E-2</v>
          </cell>
          <cell r="I209">
            <v>3.1090391540527346E-3</v>
          </cell>
          <cell r="J209">
            <v>7.8758789062499987E-2</v>
          </cell>
          <cell r="K209">
            <v>0.22588342285156254</v>
          </cell>
          <cell r="L209">
            <v>0.36498371261596685</v>
          </cell>
        </row>
        <row r="210">
          <cell r="G210">
            <v>60</v>
          </cell>
          <cell r="H210">
            <v>5.7981124877929689E-2</v>
          </cell>
          <cell r="I210">
            <v>3.1065889282226567E-3</v>
          </cell>
          <cell r="J210">
            <v>0.11633807373046873</v>
          </cell>
          <cell r="K210">
            <v>0.24069140624999996</v>
          </cell>
          <cell r="L210">
            <v>0.41811719378662104</v>
          </cell>
        </row>
        <row r="211">
          <cell r="G211">
            <v>65</v>
          </cell>
          <cell r="H211">
            <v>5.8290701293945313E-2</v>
          </cell>
          <cell r="I211">
            <v>3.1054354858398442E-3</v>
          </cell>
          <cell r="J211">
            <v>8.4652954101562497E-2</v>
          </cell>
          <cell r="K211">
            <v>0.25161523437500005</v>
          </cell>
          <cell r="L211">
            <v>0.39766432525634771</v>
          </cell>
        </row>
        <row r="212">
          <cell r="G212">
            <v>70</v>
          </cell>
          <cell r="H212">
            <v>5.8003784179687504E-2</v>
          </cell>
          <cell r="I212">
            <v>3.1063351440429685E-3</v>
          </cell>
          <cell r="J212">
            <v>7.9082702636718738E-2</v>
          </cell>
          <cell r="K212">
            <v>0.27679052734375004</v>
          </cell>
          <cell r="L212">
            <v>0.41698334930419922</v>
          </cell>
        </row>
        <row r="213">
          <cell r="G213">
            <v>75</v>
          </cell>
          <cell r="H213">
            <v>5.9739990234374998E-2</v>
          </cell>
          <cell r="I213">
            <v>3.1006112365722658E-3</v>
          </cell>
          <cell r="J213">
            <v>0.11390606689453125</v>
          </cell>
          <cell r="K213">
            <v>0.31003247070312501</v>
          </cell>
          <cell r="L213">
            <v>0.48677913906860354</v>
          </cell>
        </row>
        <row r="214">
          <cell r="G214">
            <v>80</v>
          </cell>
          <cell r="H214">
            <v>6.0047653198242193E-2</v>
          </cell>
          <cell r="I214">
            <v>3.0990287780761723E-3</v>
          </cell>
          <cell r="J214">
            <v>9.2798583984375002E-2</v>
          </cell>
          <cell r="K214">
            <v>0.286142333984375</v>
          </cell>
          <cell r="L214">
            <v>0.44208759994506835</v>
          </cell>
        </row>
        <row r="215">
          <cell r="G215">
            <v>85</v>
          </cell>
          <cell r="H215">
            <v>6.4652224731445315E-2</v>
          </cell>
          <cell r="I215">
            <v>3.0836879272460936E-3</v>
          </cell>
          <cell r="J215">
            <v>0.17192376708984375</v>
          </cell>
          <cell r="K215">
            <v>0.37198962402343755</v>
          </cell>
          <cell r="L215">
            <v>0.61164930377197269</v>
          </cell>
        </row>
        <row r="216">
          <cell r="G216">
            <v>90</v>
          </cell>
          <cell r="H216">
            <v>6.021150512695312E-2</v>
          </cell>
          <cell r="I216">
            <v>3.0990727539062504E-3</v>
          </cell>
          <cell r="J216">
            <v>8.8205383300781245E-2</v>
          </cell>
          <cell r="K216">
            <v>0.28657263183593751</v>
          </cell>
          <cell r="L216">
            <v>0.43808859301757813</v>
          </cell>
        </row>
        <row r="217">
          <cell r="G217">
            <v>95</v>
          </cell>
          <cell r="H217">
            <v>5.7944265747070317E-2</v>
          </cell>
          <cell r="I217">
            <v>3.106654052734375E-3</v>
          </cell>
          <cell r="J217">
            <v>8.4849426269531236E-2</v>
          </cell>
          <cell r="K217">
            <v>0.25957287597656253</v>
          </cell>
          <cell r="L217">
            <v>0.40547322204589847</v>
          </cell>
        </row>
        <row r="218">
          <cell r="G218">
            <v>100</v>
          </cell>
          <cell r="H218">
            <v>6.4145965576171873E-2</v>
          </cell>
          <cell r="I218">
            <v>3.0858652343750004E-3</v>
          </cell>
          <cell r="J218">
            <v>0.1164814453125</v>
          </cell>
          <cell r="K218">
            <v>0.32980322265624995</v>
          </cell>
          <cell r="L218">
            <v>0.51351649877929684</v>
          </cell>
        </row>
        <row r="219">
          <cell r="G219">
            <v>105</v>
          </cell>
          <cell r="H219">
            <v>5.9459820556640633E-2</v>
          </cell>
          <cell r="I219">
            <v>3.1015763549804686E-3</v>
          </cell>
          <cell r="J219">
            <v>8.9978942871093745E-2</v>
          </cell>
          <cell r="K219">
            <v>0.30017578125</v>
          </cell>
          <cell r="L219">
            <v>0.45271612103271486</v>
          </cell>
        </row>
        <row r="220">
          <cell r="G220">
            <v>110</v>
          </cell>
          <cell r="H220">
            <v>6.0055407714843745E-2</v>
          </cell>
          <cell r="I220">
            <v>3.0994903564453124E-3</v>
          </cell>
          <cell r="J220">
            <v>7.7282592773437492E-2</v>
          </cell>
          <cell r="K220">
            <v>0.31329125976562505</v>
          </cell>
          <cell r="L220">
            <v>0.45372875061035162</v>
          </cell>
        </row>
        <row r="221">
          <cell r="G221">
            <v>115</v>
          </cell>
          <cell r="H221">
            <v>6.1213549804687496E-2</v>
          </cell>
          <cell r="I221">
            <v>3.0957037353515626E-3</v>
          </cell>
          <cell r="J221">
            <v>9.7864379882812505E-2</v>
          </cell>
          <cell r="K221">
            <v>0.29298120117187504</v>
          </cell>
          <cell r="L221">
            <v>0.45515483459472661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4.6953195190429696E-2</v>
          </cell>
          <cell r="I228">
            <v>3.1427081909179691E-3</v>
          </cell>
          <cell r="J228">
            <v>0.3382348022460937</v>
          </cell>
          <cell r="K228">
            <v>0.34510461425781253</v>
          </cell>
          <cell r="L228">
            <v>0.7334353198852539</v>
          </cell>
        </row>
        <row r="229">
          <cell r="G229">
            <v>15</v>
          </cell>
          <cell r="H229">
            <v>3.434827880859375E-2</v>
          </cell>
          <cell r="I229">
            <v>3.1848252868652348E-3</v>
          </cell>
          <cell r="J229">
            <v>1.0089111328125001E-2</v>
          </cell>
          <cell r="K229">
            <v>0.103833740234375</v>
          </cell>
          <cell r="L229">
            <v>0.151455955657959</v>
          </cell>
        </row>
        <row r="230">
          <cell r="G230">
            <v>20</v>
          </cell>
          <cell r="H230">
            <v>4.3138275146484377E-2</v>
          </cell>
          <cell r="I230">
            <v>3.1560973205566403E-3</v>
          </cell>
          <cell r="J230">
            <v>0.35106921386718748</v>
          </cell>
          <cell r="K230">
            <v>0.25404211425781248</v>
          </cell>
          <cell r="L230">
            <v>0.65140570059204106</v>
          </cell>
        </row>
        <row r="231">
          <cell r="G231">
            <v>25</v>
          </cell>
          <cell r="H231">
            <v>5.3028808593750004E-2</v>
          </cell>
          <cell r="I231">
            <v>3.1224561462402348E-3</v>
          </cell>
          <cell r="J231">
            <v>0.49141406249999997</v>
          </cell>
          <cell r="K231">
            <v>0.36223046875000003</v>
          </cell>
          <cell r="L231">
            <v>0.90979579598999027</v>
          </cell>
        </row>
        <row r="232">
          <cell r="G232">
            <v>30</v>
          </cell>
          <cell r="H232">
            <v>4.5432907104492187E-2</v>
          </cell>
          <cell r="I232">
            <v>3.148323333740234E-3</v>
          </cell>
          <cell r="J232">
            <v>0.17756835937499998</v>
          </cell>
          <cell r="K232">
            <v>0.21144262695312499</v>
          </cell>
          <cell r="L232">
            <v>0.4375922167663574</v>
          </cell>
        </row>
        <row r="233">
          <cell r="G233">
            <v>35</v>
          </cell>
          <cell r="H233">
            <v>4.6906869506835938E-2</v>
          </cell>
          <cell r="I233">
            <v>3.1433815917968752E-3</v>
          </cell>
          <cell r="J233">
            <v>0.1056170654296875</v>
          </cell>
          <cell r="K233">
            <v>0.2145924072265625</v>
          </cell>
          <cell r="L233">
            <v>0.37025972375488281</v>
          </cell>
        </row>
        <row r="234">
          <cell r="G234">
            <v>40</v>
          </cell>
          <cell r="H234">
            <v>5.0026501464843755E-2</v>
          </cell>
          <cell r="I234">
            <v>3.1330012817382814E-3</v>
          </cell>
          <cell r="J234">
            <v>0.15620599365234375</v>
          </cell>
          <cell r="K234">
            <v>0.15904382324218749</v>
          </cell>
          <cell r="L234">
            <v>0.36840931964111329</v>
          </cell>
        </row>
        <row r="235">
          <cell r="G235">
            <v>45</v>
          </cell>
          <cell r="H235">
            <v>4.4759573364257815E-2</v>
          </cell>
          <cell r="I235">
            <v>3.1506087341308599E-3</v>
          </cell>
          <cell r="J235">
            <v>1.0094421386718748E-2</v>
          </cell>
          <cell r="K235">
            <v>0.10456237792968751</v>
          </cell>
          <cell r="L235">
            <v>0.16256698141479492</v>
          </cell>
        </row>
        <row r="236">
          <cell r="G236">
            <v>50</v>
          </cell>
          <cell r="H236">
            <v>5.5569772338867181E-2</v>
          </cell>
          <cell r="I236">
            <v>3.1144948425292974E-3</v>
          </cell>
          <cell r="J236">
            <v>0.19940863037109371</v>
          </cell>
          <cell r="K236">
            <v>0.21917077636718754</v>
          </cell>
          <cell r="L236">
            <v>0.47726367391967772</v>
          </cell>
        </row>
        <row r="237">
          <cell r="G237">
            <v>55</v>
          </cell>
          <cell r="H237">
            <v>4.8879537963867188E-2</v>
          </cell>
          <cell r="I237">
            <v>3.1367630615234377E-3</v>
          </cell>
          <cell r="J237">
            <v>1.0237792968749999E-2</v>
          </cell>
          <cell r="K237">
            <v>0.1065302734375</v>
          </cell>
          <cell r="L237">
            <v>0.16878436743164063</v>
          </cell>
        </row>
        <row r="238">
          <cell r="G238">
            <v>60</v>
          </cell>
          <cell r="H238">
            <v>6.497227478027344E-2</v>
          </cell>
          <cell r="I238">
            <v>3.0831199340820314E-3</v>
          </cell>
          <cell r="J238">
            <v>0.42474627685546873</v>
          </cell>
          <cell r="K238">
            <v>0.36335498046875003</v>
          </cell>
          <cell r="L238">
            <v>0.85615665203857416</v>
          </cell>
        </row>
        <row r="239">
          <cell r="G239">
            <v>65</v>
          </cell>
          <cell r="H239">
            <v>5.6220748901367183E-2</v>
          </cell>
          <cell r="I239">
            <v>3.1124783325195316E-3</v>
          </cell>
          <cell r="J239">
            <v>5.6589294433593743E-2</v>
          </cell>
          <cell r="K239">
            <v>0.23725476074218751</v>
          </cell>
          <cell r="L239">
            <v>0.35317728240966795</v>
          </cell>
        </row>
        <row r="240">
          <cell r="G240">
            <v>70</v>
          </cell>
          <cell r="H240">
            <v>5.6119738769531247E-2</v>
          </cell>
          <cell r="I240">
            <v>3.1126686706542971E-3</v>
          </cell>
          <cell r="J240">
            <v>6.3704772949218738E-2</v>
          </cell>
          <cell r="K240">
            <v>0.26288330078125</v>
          </cell>
          <cell r="L240">
            <v>0.38582048117065426</v>
          </cell>
        </row>
        <row r="241">
          <cell r="G241">
            <v>75</v>
          </cell>
          <cell r="H241">
            <v>6.1566934204101559E-2</v>
          </cell>
          <cell r="I241">
            <v>3.0945372009277346E-3</v>
          </cell>
          <cell r="J241">
            <v>0.12472265624999998</v>
          </cell>
          <cell r="K241">
            <v>0.30761132812500003</v>
          </cell>
          <cell r="L241">
            <v>0.49699545578002929</v>
          </cell>
        </row>
        <row r="242">
          <cell r="G242">
            <v>80</v>
          </cell>
          <cell r="H242">
            <v>6.2044793701171878E-2</v>
          </cell>
          <cell r="I242">
            <v>3.0929849548339845E-3</v>
          </cell>
          <cell r="J242">
            <v>0.12675109863281248</v>
          </cell>
          <cell r="K242">
            <v>0.30786376953125</v>
          </cell>
          <cell r="L242">
            <v>0.49975264682006837</v>
          </cell>
        </row>
        <row r="243">
          <cell r="G243">
            <v>85</v>
          </cell>
          <cell r="H243">
            <v>6.2459912109375001E-2</v>
          </cell>
          <cell r="I243">
            <v>3.0915841064453123E-3</v>
          </cell>
          <cell r="J243">
            <v>9.2639282226562494E-2</v>
          </cell>
          <cell r="K243">
            <v>0.36571874999999998</v>
          </cell>
          <cell r="L243">
            <v>0.52390952844238281</v>
          </cell>
        </row>
        <row r="244">
          <cell r="G244">
            <v>90</v>
          </cell>
          <cell r="H244">
            <v>6.1431582641601562E-2</v>
          </cell>
          <cell r="I244">
            <v>3.0950417480468751E-3</v>
          </cell>
          <cell r="J244">
            <v>9.9685729980468735E-2</v>
          </cell>
          <cell r="K244">
            <v>0.29568347167968756</v>
          </cell>
          <cell r="L244">
            <v>0.45989582604980472</v>
          </cell>
        </row>
        <row r="245">
          <cell r="G245">
            <v>95</v>
          </cell>
          <cell r="H245">
            <v>6.1964932250976566E-2</v>
          </cell>
          <cell r="I245">
            <v>3.0931739501953129E-3</v>
          </cell>
          <cell r="J245">
            <v>0.10699237060546873</v>
          </cell>
          <cell r="K245">
            <v>0.3205718994140625</v>
          </cell>
          <cell r="L245">
            <v>0.4926223762207031</v>
          </cell>
        </row>
        <row r="246">
          <cell r="G246">
            <v>100</v>
          </cell>
          <cell r="H246">
            <v>6.4221798706054697E-2</v>
          </cell>
          <cell r="I246">
            <v>3.0857470703125E-3</v>
          </cell>
          <cell r="J246">
            <v>0.13998907470703123</v>
          </cell>
          <cell r="K246">
            <v>0.36642443847656253</v>
          </cell>
          <cell r="L246">
            <v>0.57372105895996095</v>
          </cell>
        </row>
        <row r="247">
          <cell r="G247">
            <v>105</v>
          </cell>
          <cell r="H247">
            <v>6.1093707275390631E-2</v>
          </cell>
          <cell r="I247">
            <v>3.0962002258300781E-3</v>
          </cell>
          <cell r="J247">
            <v>9.7444885253906252E-2</v>
          </cell>
          <cell r="K247">
            <v>0.33583886718750006</v>
          </cell>
          <cell r="L247">
            <v>0.49747365994262704</v>
          </cell>
        </row>
        <row r="248">
          <cell r="G248">
            <v>110</v>
          </cell>
          <cell r="H248">
            <v>5.9580468749999997E-2</v>
          </cell>
          <cell r="I248">
            <v>3.101157745361328E-3</v>
          </cell>
          <cell r="J248">
            <v>8.4913146972656242E-2</v>
          </cell>
          <cell r="K248">
            <v>0.29395080566406251</v>
          </cell>
          <cell r="L248">
            <v>0.44154557913208009</v>
          </cell>
        </row>
        <row r="249">
          <cell r="G249">
            <v>115</v>
          </cell>
          <cell r="H249">
            <v>6.1619503784179686E-2</v>
          </cell>
          <cell r="I249">
            <v>3.0942938232421881E-3</v>
          </cell>
          <cell r="J249">
            <v>8.5576904296874992E-2</v>
          </cell>
          <cell r="K249">
            <v>0.33167358398437502</v>
          </cell>
          <cell r="L249">
            <v>0.48196428588867191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6.035894165039063E-2</v>
          </cell>
          <cell r="I256">
            <v>3.0984486999511719E-3</v>
          </cell>
          <cell r="J256">
            <v>0.60136413574218739</v>
          </cell>
          <cell r="K256">
            <v>0.54956494140625012</v>
          </cell>
          <cell r="L256">
            <v>1.2143864674987794</v>
          </cell>
        </row>
        <row r="257">
          <cell r="G257">
            <v>15</v>
          </cell>
          <cell r="H257">
            <v>4.4986065673828124E-2</v>
          </cell>
          <cell r="I257">
            <v>3.1496463012695313E-3</v>
          </cell>
          <cell r="J257">
            <v>0.28536785888671873</v>
          </cell>
          <cell r="K257">
            <v>0.22460400390625004</v>
          </cell>
          <cell r="L257">
            <v>0.55810757476806638</v>
          </cell>
        </row>
        <row r="258">
          <cell r="G258">
            <v>20</v>
          </cell>
          <cell r="H258">
            <v>5.7589370727539065E-2</v>
          </cell>
          <cell r="I258">
            <v>3.1078242797851563E-3</v>
          </cell>
          <cell r="J258">
            <v>0.78491693115234373</v>
          </cell>
          <cell r="K258">
            <v>0.44367724609375009</v>
          </cell>
          <cell r="L258">
            <v>1.2892913722534181</v>
          </cell>
        </row>
        <row r="259">
          <cell r="G259">
            <v>25</v>
          </cell>
          <cell r="H259">
            <v>3.4428845214843753E-2</v>
          </cell>
          <cell r="I259">
            <v>3.18504281616211E-3</v>
          </cell>
          <cell r="J259">
            <v>1.5903625488281246E-2</v>
          </cell>
          <cell r="K259">
            <v>9.7436645507812517E-2</v>
          </cell>
          <cell r="L259">
            <v>0.15095415902709963</v>
          </cell>
        </row>
        <row r="260">
          <cell r="G260">
            <v>30</v>
          </cell>
          <cell r="H260">
            <v>4.3935580444335945E-2</v>
          </cell>
          <cell r="I260">
            <v>3.1527276306152346E-3</v>
          </cell>
          <cell r="J260">
            <v>0.32963781738281245</v>
          </cell>
          <cell r="K260">
            <v>0.24739257812499998</v>
          </cell>
          <cell r="L260">
            <v>0.62411870358276356</v>
          </cell>
        </row>
        <row r="261">
          <cell r="G261">
            <v>35</v>
          </cell>
          <cell r="H261">
            <v>4.5514279174804689E-2</v>
          </cell>
          <cell r="I261">
            <v>3.1474951782226564E-3</v>
          </cell>
          <cell r="J261">
            <v>0.104565673828125</v>
          </cell>
          <cell r="K261">
            <v>0.22911352539062502</v>
          </cell>
          <cell r="L261">
            <v>0.38234097357177738</v>
          </cell>
        </row>
        <row r="262">
          <cell r="G262">
            <v>40</v>
          </cell>
          <cell r="H262">
            <v>6.6568597412109382E-2</v>
          </cell>
          <cell r="I262">
            <v>3.0778988952636721E-3</v>
          </cell>
          <cell r="J262">
            <v>0.75341235351562486</v>
          </cell>
          <cell r="K262">
            <v>0.48445227050781248</v>
          </cell>
          <cell r="L262">
            <v>1.3075111203308105</v>
          </cell>
        </row>
        <row r="263">
          <cell r="G263">
            <v>45</v>
          </cell>
          <cell r="H263">
            <v>5.2463232421875006E-2</v>
          </cell>
          <cell r="I263">
            <v>3.1243679199218755E-3</v>
          </cell>
          <cell r="J263">
            <v>0.18595294189453124</v>
          </cell>
          <cell r="K263">
            <v>0.26563720703124999</v>
          </cell>
          <cell r="L263">
            <v>0.50717774926757808</v>
          </cell>
        </row>
        <row r="264">
          <cell r="G264">
            <v>50</v>
          </cell>
          <cell r="H264">
            <v>5.6326693725585929E-2</v>
          </cell>
          <cell r="I264">
            <v>3.111977142333985E-3</v>
          </cell>
          <cell r="J264">
            <v>0.15882385253906248</v>
          </cell>
          <cell r="K264">
            <v>0.2360040283203125</v>
          </cell>
          <cell r="L264">
            <v>0.45426655172729491</v>
          </cell>
        </row>
        <row r="265">
          <cell r="G265">
            <v>55</v>
          </cell>
          <cell r="H265">
            <v>5.5897979736328124E-2</v>
          </cell>
          <cell r="I265">
            <v>3.1134098815917971E-3</v>
          </cell>
          <cell r="J265">
            <v>7.2009704589843751E-2</v>
          </cell>
          <cell r="K265">
            <v>0.22064526367187504</v>
          </cell>
          <cell r="L265">
            <v>0.35166635787963874</v>
          </cell>
        </row>
        <row r="266">
          <cell r="G266">
            <v>60</v>
          </cell>
          <cell r="H266">
            <v>5.6650570678710939E-2</v>
          </cell>
          <cell r="I266">
            <v>3.1109905395507813E-3</v>
          </cell>
          <cell r="J266">
            <v>6.1925903320312489E-2</v>
          </cell>
          <cell r="K266">
            <v>0.28106481933593752</v>
          </cell>
          <cell r="L266">
            <v>0.40275228387451173</v>
          </cell>
        </row>
        <row r="267">
          <cell r="G267">
            <v>65</v>
          </cell>
          <cell r="H267">
            <v>5.5960317993164067E-2</v>
          </cell>
          <cell r="I267">
            <v>3.1133118591308595E-3</v>
          </cell>
          <cell r="J267">
            <v>6.0306335449218741E-2</v>
          </cell>
          <cell r="K267">
            <v>0.25282006835937504</v>
          </cell>
          <cell r="L267">
            <v>0.37220003366088872</v>
          </cell>
        </row>
        <row r="268">
          <cell r="G268">
            <v>70</v>
          </cell>
          <cell r="H268">
            <v>5.772834777832031E-2</v>
          </cell>
          <cell r="I268">
            <v>3.1073083190917973E-3</v>
          </cell>
          <cell r="J268">
            <v>9.6202331542968741E-2</v>
          </cell>
          <cell r="K268">
            <v>0.28056567382812497</v>
          </cell>
          <cell r="L268">
            <v>0.43760366146850582</v>
          </cell>
        </row>
        <row r="269">
          <cell r="G269">
            <v>75</v>
          </cell>
          <cell r="H269">
            <v>5.8881756591796883E-2</v>
          </cell>
          <cell r="I269">
            <v>3.1034612731933595E-3</v>
          </cell>
          <cell r="J269">
            <v>8.8407165527343748E-2</v>
          </cell>
          <cell r="K269">
            <v>0.31722131347656257</v>
          </cell>
          <cell r="L269">
            <v>0.46761369686889653</v>
          </cell>
        </row>
        <row r="270">
          <cell r="G270">
            <v>80</v>
          </cell>
          <cell r="H270">
            <v>5.8885180664062516E-2</v>
          </cell>
          <cell r="I270">
            <v>3.1034780578613284E-3</v>
          </cell>
          <cell r="J270">
            <v>7.4351440429687485E-2</v>
          </cell>
          <cell r="K270">
            <v>0.28035339355468747</v>
          </cell>
          <cell r="L270">
            <v>0.4166934927062988</v>
          </cell>
        </row>
        <row r="271">
          <cell r="G271">
            <v>85</v>
          </cell>
          <cell r="H271">
            <v>5.9681680297851564E-2</v>
          </cell>
          <cell r="I271">
            <v>3.1008593139648442E-3</v>
          </cell>
          <cell r="J271">
            <v>0.11908868408203124</v>
          </cell>
          <cell r="K271">
            <v>0.37431323242187503</v>
          </cell>
          <cell r="L271">
            <v>0.55618445611572265</v>
          </cell>
        </row>
        <row r="272">
          <cell r="G272">
            <v>90</v>
          </cell>
          <cell r="H272">
            <v>5.8219500732421874E-2</v>
          </cell>
          <cell r="I272">
            <v>3.1057560729980472E-3</v>
          </cell>
          <cell r="J272">
            <v>9.0488708496093737E-2</v>
          </cell>
          <cell r="K272">
            <v>0.27537915039062505</v>
          </cell>
          <cell r="L272">
            <v>0.42719311569213869</v>
          </cell>
        </row>
        <row r="273">
          <cell r="G273">
            <v>95</v>
          </cell>
          <cell r="H273">
            <v>6.0394894409179695E-2</v>
          </cell>
          <cell r="I273">
            <v>3.09847119140625E-3</v>
          </cell>
          <cell r="J273">
            <v>9.4126098632812502E-2</v>
          </cell>
          <cell r="K273">
            <v>0.32832873535156254</v>
          </cell>
          <cell r="L273">
            <v>0.48594819958496099</v>
          </cell>
        </row>
        <row r="274">
          <cell r="G274">
            <v>100</v>
          </cell>
          <cell r="H274">
            <v>6.6951187133789072E-2</v>
          </cell>
          <cell r="I274">
            <v>3.0759706726074224E-3</v>
          </cell>
          <cell r="J274">
            <v>0.18414221191406246</v>
          </cell>
          <cell r="K274">
            <v>0.39774438476562501</v>
          </cell>
          <cell r="L274">
            <v>0.65191375448608402</v>
          </cell>
        </row>
        <row r="275">
          <cell r="G275">
            <v>105</v>
          </cell>
          <cell r="H275">
            <v>5.9850970458984375E-2</v>
          </cell>
          <cell r="I275">
            <v>3.1003003845214844E-3</v>
          </cell>
          <cell r="J275">
            <v>8.6633605957031248E-2</v>
          </cell>
          <cell r="K275">
            <v>0.32056042480468755</v>
          </cell>
          <cell r="L275">
            <v>0.47014530160522466</v>
          </cell>
        </row>
        <row r="276">
          <cell r="G276">
            <v>110</v>
          </cell>
          <cell r="H276">
            <v>5.9016403198242195E-2</v>
          </cell>
          <cell r="I276">
            <v>3.1031406860351561E-3</v>
          </cell>
          <cell r="J276">
            <v>9.0387817382812499E-2</v>
          </cell>
          <cell r="K276">
            <v>0.26430041503906249</v>
          </cell>
          <cell r="L276">
            <v>0.41680777630615234</v>
          </cell>
        </row>
        <row r="277">
          <cell r="G277">
            <v>115</v>
          </cell>
          <cell r="H277">
            <v>5.9464956665039065E-2</v>
          </cell>
          <cell r="I277">
            <v>3.1016233520507813E-3</v>
          </cell>
          <cell r="J277">
            <v>9.4646484374999992E-2</v>
          </cell>
          <cell r="K277">
            <v>0.32843774414062504</v>
          </cell>
          <cell r="L277">
            <v>0.48565080853271486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3.1879824829101559E-2</v>
          </cell>
          <cell r="I284">
            <v>3.193483825683594E-3</v>
          </cell>
          <cell r="J284">
            <v>0.15702905273437501</v>
          </cell>
          <cell r="K284">
            <v>0.2133990478515625</v>
          </cell>
          <cell r="L284">
            <v>0.40550140924072264</v>
          </cell>
        </row>
        <row r="285">
          <cell r="G285">
            <v>15</v>
          </cell>
          <cell r="H285">
            <v>2.6289926147460937E-2</v>
          </cell>
          <cell r="I285">
            <v>3.2121013793945312E-3</v>
          </cell>
          <cell r="J285">
            <v>2.59661865234375E-2</v>
          </cell>
          <cell r="K285">
            <v>0.10367883300781248</v>
          </cell>
          <cell r="L285">
            <v>0.15914704705810545</v>
          </cell>
        </row>
        <row r="286">
          <cell r="G286">
            <v>20</v>
          </cell>
          <cell r="H286">
            <v>3.0845654296875E-2</v>
          </cell>
          <cell r="I286">
            <v>3.1967947692871095E-3</v>
          </cell>
          <cell r="J286">
            <v>0.22156750488281246</v>
          </cell>
          <cell r="K286">
            <v>0.235286865234375</v>
          </cell>
          <cell r="L286">
            <v>0.4908968191833496</v>
          </cell>
        </row>
        <row r="287">
          <cell r="G287">
            <v>25</v>
          </cell>
          <cell r="H287">
            <v>4.5144076538085942E-2</v>
          </cell>
          <cell r="I287">
            <v>3.1486607055664063E-3</v>
          </cell>
          <cell r="J287">
            <v>0.38720416259765622</v>
          </cell>
          <cell r="K287">
            <v>0.42776196289062501</v>
          </cell>
          <cell r="L287">
            <v>0.86325886273193353</v>
          </cell>
        </row>
        <row r="288">
          <cell r="G288">
            <v>30</v>
          </cell>
          <cell r="H288">
            <v>3.8733609008789062E-2</v>
          </cell>
          <cell r="I288">
            <v>3.1707553710937503E-3</v>
          </cell>
          <cell r="J288">
            <v>0.14730102539062498</v>
          </cell>
          <cell r="K288">
            <v>0.16414428710937498</v>
          </cell>
          <cell r="L288">
            <v>0.35334967687988278</v>
          </cell>
        </row>
        <row r="289">
          <cell r="G289">
            <v>35</v>
          </cell>
          <cell r="H289">
            <v>4.8267736816406254E-2</v>
          </cell>
          <cell r="I289">
            <v>3.1388705444335943E-3</v>
          </cell>
          <cell r="J289">
            <v>0.14195910644531248</v>
          </cell>
          <cell r="K289">
            <v>0.21699060058593753</v>
          </cell>
          <cell r="L289">
            <v>0.41035631439208986</v>
          </cell>
        </row>
        <row r="290">
          <cell r="G290">
            <v>40</v>
          </cell>
          <cell r="H290">
            <v>4.875909118652344E-2</v>
          </cell>
          <cell r="I290">
            <v>3.1373401184082036E-3</v>
          </cell>
          <cell r="J290">
            <v>0.20018389892578123</v>
          </cell>
          <cell r="K290">
            <v>0.22868322753906251</v>
          </cell>
          <cell r="L290">
            <v>0.48076355776977536</v>
          </cell>
        </row>
        <row r="291">
          <cell r="G291">
            <v>45</v>
          </cell>
          <cell r="H291">
            <v>5.5919833374023446E-2</v>
          </cell>
          <cell r="I291">
            <v>3.1127572937011726E-3</v>
          </cell>
          <cell r="J291">
            <v>0.19310028076171873</v>
          </cell>
          <cell r="K291">
            <v>0.290869873046875</v>
          </cell>
          <cell r="L291">
            <v>0.54300274447631836</v>
          </cell>
        </row>
        <row r="292">
          <cell r="G292">
            <v>50</v>
          </cell>
          <cell r="H292">
            <v>5.6736776733398435E-2</v>
          </cell>
          <cell r="I292">
            <v>3.110630004882813E-3</v>
          </cell>
          <cell r="J292">
            <v>0.17138214111328126</v>
          </cell>
          <cell r="K292">
            <v>0.24041601562500001</v>
          </cell>
          <cell r="L292">
            <v>0.4716455634765625</v>
          </cell>
        </row>
        <row r="293">
          <cell r="G293">
            <v>55</v>
          </cell>
          <cell r="H293">
            <v>5.6481280517578135E-2</v>
          </cell>
          <cell r="I293">
            <v>3.1115021362304691E-3</v>
          </cell>
          <cell r="J293">
            <v>0.11545129394531249</v>
          </cell>
          <cell r="K293">
            <v>0.23567126464843746</v>
          </cell>
          <cell r="L293">
            <v>0.41071534124755854</v>
          </cell>
        </row>
        <row r="294">
          <cell r="G294">
            <v>60</v>
          </cell>
          <cell r="H294">
            <v>5.8784875488281249E-2</v>
          </cell>
          <cell r="I294">
            <v>3.1037895812988281E-3</v>
          </cell>
          <cell r="J294">
            <v>0.12211541748046875</v>
          </cell>
          <cell r="K294">
            <v>0.24759912109375001</v>
          </cell>
          <cell r="L294">
            <v>0.43160320364379884</v>
          </cell>
        </row>
        <row r="295">
          <cell r="G295">
            <v>65</v>
          </cell>
          <cell r="H295">
            <v>5.8174282836914074E-2</v>
          </cell>
          <cell r="I295">
            <v>3.1058984069824223E-3</v>
          </cell>
          <cell r="J295">
            <v>9.5241210937500001E-2</v>
          </cell>
          <cell r="K295">
            <v>0.26522985839843749</v>
          </cell>
          <cell r="L295">
            <v>0.42175125057983398</v>
          </cell>
        </row>
        <row r="296">
          <cell r="G296">
            <v>70</v>
          </cell>
          <cell r="H296">
            <v>5.6947961425781249E-2</v>
          </cell>
          <cell r="I296">
            <v>3.1099472045898443E-3</v>
          </cell>
          <cell r="J296">
            <v>7.2561950683593737E-2</v>
          </cell>
          <cell r="K296">
            <v>0.28295812988281255</v>
          </cell>
          <cell r="L296">
            <v>0.41557798919677735</v>
          </cell>
        </row>
        <row r="297">
          <cell r="G297">
            <v>75</v>
          </cell>
          <cell r="H297">
            <v>5.9094754028320318E-2</v>
          </cell>
          <cell r="I297">
            <v>3.1027512817382815E-3</v>
          </cell>
          <cell r="J297">
            <v>9.5373962402343748E-2</v>
          </cell>
          <cell r="K297">
            <v>0.30809899902343751</v>
          </cell>
          <cell r="L297">
            <v>0.46567046673583989</v>
          </cell>
        </row>
        <row r="298">
          <cell r="G298">
            <v>80</v>
          </cell>
          <cell r="H298">
            <v>5.8022213745117193E-2</v>
          </cell>
          <cell r="I298">
            <v>3.1057671508789068E-3</v>
          </cell>
          <cell r="J298">
            <v>9.1269287109374986E-2</v>
          </cell>
          <cell r="K298">
            <v>0.29630310058593751</v>
          </cell>
          <cell r="L298">
            <v>0.44870036859130857</v>
          </cell>
        </row>
        <row r="299">
          <cell r="G299">
            <v>85</v>
          </cell>
          <cell r="H299">
            <v>6.0854626464843756E-2</v>
          </cell>
          <cell r="I299">
            <v>3.0969082031250001E-3</v>
          </cell>
          <cell r="J299">
            <v>9.2177307128906247E-2</v>
          </cell>
          <cell r="K299">
            <v>0.33863293457031252</v>
          </cell>
          <cell r="L299">
            <v>0.49476177636718754</v>
          </cell>
        </row>
        <row r="300">
          <cell r="G300">
            <v>90</v>
          </cell>
          <cell r="H300">
            <v>6.154095153808594E-2</v>
          </cell>
          <cell r="I300">
            <v>3.094049102783204E-3</v>
          </cell>
          <cell r="J300">
            <v>0.11489904785156249</v>
          </cell>
          <cell r="K300">
            <v>0.30101342773437506</v>
          </cell>
          <cell r="L300">
            <v>0.48054747622680671</v>
          </cell>
        </row>
        <row r="301">
          <cell r="G301">
            <v>95</v>
          </cell>
          <cell r="H301">
            <v>5.8680441284179687E-2</v>
          </cell>
          <cell r="I301">
            <v>3.103634155273437E-3</v>
          </cell>
          <cell r="J301">
            <v>8.755224609374998E-2</v>
          </cell>
          <cell r="K301">
            <v>0.27224658203124996</v>
          </cell>
          <cell r="L301">
            <v>0.42158290356445305</v>
          </cell>
        </row>
        <row r="302">
          <cell r="G302">
            <v>100</v>
          </cell>
          <cell r="H302">
            <v>6.1694329833984381E-2</v>
          </cell>
          <cell r="I302">
            <v>3.0940658874511725E-3</v>
          </cell>
          <cell r="J302">
            <v>0.11107580566406249</v>
          </cell>
          <cell r="K302">
            <v>0.33275219726562505</v>
          </cell>
          <cell r="L302">
            <v>0.50861639865112307</v>
          </cell>
        </row>
        <row r="303">
          <cell r="G303">
            <v>105</v>
          </cell>
          <cell r="H303">
            <v>6.1687280273437499E-2</v>
          </cell>
          <cell r="I303">
            <v>3.0941172485351564E-3</v>
          </cell>
          <cell r="J303">
            <v>8.8985961914062481E-2</v>
          </cell>
          <cell r="K303">
            <v>0.35010180664062501</v>
          </cell>
          <cell r="L303">
            <v>0.5038691660766601</v>
          </cell>
        </row>
        <row r="304">
          <cell r="G304">
            <v>110</v>
          </cell>
          <cell r="H304">
            <v>5.9560629272460947E-2</v>
          </cell>
          <cell r="I304">
            <v>3.1012420043945318E-3</v>
          </cell>
          <cell r="J304">
            <v>8.2459899902343745E-2</v>
          </cell>
          <cell r="K304">
            <v>0.28882165527343756</v>
          </cell>
          <cell r="L304">
            <v>0.43394342645263678</v>
          </cell>
        </row>
        <row r="305">
          <cell r="G305">
            <v>115</v>
          </cell>
          <cell r="H305">
            <v>6.0791281127929683E-2</v>
          </cell>
          <cell r="I305">
            <v>3.097200927734375E-3</v>
          </cell>
          <cell r="J305">
            <v>9.2256958007812487E-2</v>
          </cell>
          <cell r="K305">
            <v>0.30141503906250006</v>
          </cell>
          <cell r="L305">
            <v>0.45756047912597658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8.3659149169921891E-3</v>
          </cell>
          <cell r="I312">
            <v>3.2717356262207033E-3</v>
          </cell>
          <cell r="J312">
            <v>1.3875183105468748E-2</v>
          </cell>
          <cell r="K312">
            <v>9.6358032226562501E-2</v>
          </cell>
          <cell r="L312">
            <v>0.12187086587524415</v>
          </cell>
        </row>
        <row r="313">
          <cell r="G313">
            <v>15</v>
          </cell>
          <cell r="H313">
            <v>8.3971343994140631E-3</v>
          </cell>
          <cell r="I313">
            <v>3.2716594238281255E-3</v>
          </cell>
          <cell r="J313">
            <v>1.3875183105468748E-2</v>
          </cell>
          <cell r="K313">
            <v>9.7430908203125013E-2</v>
          </cell>
          <cell r="L313">
            <v>0.12297488513183595</v>
          </cell>
        </row>
        <row r="314">
          <cell r="G314">
            <v>20</v>
          </cell>
          <cell r="H314">
            <v>8.4164703369140632E-3</v>
          </cell>
          <cell r="I314">
            <v>3.2715681152343749E-3</v>
          </cell>
          <cell r="J314">
            <v>1.3875183105468748E-2</v>
          </cell>
          <cell r="K314">
            <v>9.8526733398437497E-2</v>
          </cell>
          <cell r="L314">
            <v>0.12408995495605468</v>
          </cell>
        </row>
        <row r="315">
          <cell r="G315">
            <v>25</v>
          </cell>
          <cell r="H315">
            <v>8.4401367187500013E-3</v>
          </cell>
          <cell r="I315">
            <v>3.2715160827636717E-3</v>
          </cell>
          <cell r="J315">
            <v>1.3875183105468748E-2</v>
          </cell>
          <cell r="K315">
            <v>9.7430908203125013E-2</v>
          </cell>
          <cell r="L315">
            <v>0.12301774411010744</v>
          </cell>
        </row>
        <row r="316">
          <cell r="G316">
            <v>30</v>
          </cell>
          <cell r="H316">
            <v>1.5133694458007814E-2</v>
          </cell>
          <cell r="I316">
            <v>3.2492106018066412E-3</v>
          </cell>
          <cell r="J316">
            <v>6.5669494628906241E-2</v>
          </cell>
          <cell r="K316">
            <v>0.12105712890625001</v>
          </cell>
          <cell r="L316">
            <v>0.2051095285949707</v>
          </cell>
        </row>
        <row r="317">
          <cell r="G317">
            <v>35</v>
          </cell>
          <cell r="H317">
            <v>2.4113827514648439E-2</v>
          </cell>
          <cell r="I317">
            <v>3.2193439636230472E-3</v>
          </cell>
          <cell r="J317">
            <v>0.14962683105468746</v>
          </cell>
          <cell r="K317">
            <v>0.17464929199218751</v>
          </cell>
          <cell r="L317">
            <v>0.35160929452514644</v>
          </cell>
        </row>
        <row r="318">
          <cell r="G318">
            <v>40</v>
          </cell>
          <cell r="H318">
            <v>2.8858081054687498E-2</v>
          </cell>
          <cell r="I318">
            <v>3.2035646972656253E-3</v>
          </cell>
          <cell r="J318">
            <v>0.15708746337890622</v>
          </cell>
          <cell r="K318">
            <v>0.15701855468750001</v>
          </cell>
          <cell r="L318">
            <v>0.34616766381835939</v>
          </cell>
        </row>
        <row r="319">
          <cell r="G319">
            <v>45</v>
          </cell>
          <cell r="H319">
            <v>2.8770263671875001E-2</v>
          </cell>
          <cell r="I319">
            <v>3.2038560791015627E-3</v>
          </cell>
          <cell r="J319">
            <v>0.16950238037109372</v>
          </cell>
          <cell r="K319">
            <v>0.16539501953125002</v>
          </cell>
          <cell r="L319">
            <v>0.36687151965332032</v>
          </cell>
        </row>
        <row r="320">
          <cell r="G320">
            <v>50</v>
          </cell>
          <cell r="H320">
            <v>2.6159509277343753E-2</v>
          </cell>
          <cell r="I320">
            <v>3.2125626220703132E-3</v>
          </cell>
          <cell r="J320">
            <v>8.2157226562499991E-2</v>
          </cell>
          <cell r="K320">
            <v>0.16112072753906254</v>
          </cell>
          <cell r="L320">
            <v>0.2726500260009766</v>
          </cell>
        </row>
        <row r="321">
          <cell r="G321">
            <v>55</v>
          </cell>
          <cell r="H321">
            <v>3.8667141723632815E-2</v>
          </cell>
          <cell r="I321">
            <v>3.1709346313476563E-3</v>
          </cell>
          <cell r="J321">
            <v>7.674096679687499E-2</v>
          </cell>
          <cell r="K321">
            <v>0.133897216796875</v>
          </cell>
          <cell r="L321">
            <v>0.25247625994873046</v>
          </cell>
        </row>
        <row r="322">
          <cell r="G322">
            <v>60</v>
          </cell>
          <cell r="H322">
            <v>5.7201443481445319E-2</v>
          </cell>
          <cell r="I322">
            <v>3.1091683959960943E-3</v>
          </cell>
          <cell r="J322">
            <v>7.8429565429687501E-2</v>
          </cell>
          <cell r="K322">
            <v>0.28100170898437504</v>
          </cell>
          <cell r="L322">
            <v>0.41974188629150394</v>
          </cell>
        </row>
        <row r="323">
          <cell r="G323">
            <v>65</v>
          </cell>
          <cell r="H323">
            <v>5.7372143554687498E-2</v>
          </cell>
          <cell r="I323">
            <v>3.1086430358886722E-3</v>
          </cell>
          <cell r="J323">
            <v>7.1494628906249982E-2</v>
          </cell>
          <cell r="K323">
            <v>0.24376660156250002</v>
          </cell>
          <cell r="L323">
            <v>0.37574201705932619</v>
          </cell>
        </row>
        <row r="324">
          <cell r="G324">
            <v>70</v>
          </cell>
          <cell r="H324">
            <v>6.0915957641601563E-2</v>
          </cell>
          <cell r="I324">
            <v>3.0967756042480465E-3</v>
          </cell>
          <cell r="J324">
            <v>0.11957720947265622</v>
          </cell>
          <cell r="K324">
            <v>0.32631494140625</v>
          </cell>
          <cell r="L324">
            <v>0.50990488412475576</v>
          </cell>
        </row>
        <row r="325">
          <cell r="G325">
            <v>75</v>
          </cell>
          <cell r="H325">
            <v>6.2191424560546882E-2</v>
          </cell>
          <cell r="I325">
            <v>3.0925277404785156E-3</v>
          </cell>
          <cell r="J325">
            <v>0.12860961914062499</v>
          </cell>
          <cell r="K325">
            <v>0.33917797851562503</v>
          </cell>
          <cell r="L325">
            <v>0.53307154995727535</v>
          </cell>
        </row>
        <row r="326">
          <cell r="G326">
            <v>80</v>
          </cell>
          <cell r="H326">
            <v>5.9412588500976561E-2</v>
          </cell>
          <cell r="I326">
            <v>3.1017055969238282E-3</v>
          </cell>
          <cell r="J326">
            <v>7.5801086425781233E-2</v>
          </cell>
          <cell r="K326">
            <v>0.31613122558593754</v>
          </cell>
          <cell r="L326">
            <v>0.45444660610961918</v>
          </cell>
        </row>
        <row r="327">
          <cell r="G327">
            <v>85</v>
          </cell>
          <cell r="H327">
            <v>6.352530212402345E-2</v>
          </cell>
          <cell r="I327">
            <v>3.0880304565429686E-3</v>
          </cell>
          <cell r="J327">
            <v>0.1483895874023437</v>
          </cell>
          <cell r="K327">
            <v>0.35213854980468751</v>
          </cell>
          <cell r="L327">
            <v>0.56714146978759761</v>
          </cell>
        </row>
        <row r="328">
          <cell r="G328">
            <v>90</v>
          </cell>
          <cell r="H328">
            <v>5.967120666503907E-2</v>
          </cell>
          <cell r="I328">
            <v>3.1008267517089838E-3</v>
          </cell>
          <cell r="J328">
            <v>9.2304748535156231E-2</v>
          </cell>
          <cell r="K328">
            <v>0.28303845214843748</v>
          </cell>
          <cell r="L328">
            <v>0.43811523410034175</v>
          </cell>
        </row>
        <row r="329">
          <cell r="G329">
            <v>95</v>
          </cell>
          <cell r="H329">
            <v>6.1660391235351567E-2</v>
          </cell>
          <cell r="I329">
            <v>3.0943210144042969E-3</v>
          </cell>
          <cell r="J329">
            <v>9.2782653808593726E-2</v>
          </cell>
          <cell r="K329">
            <v>0.31225854492187499</v>
          </cell>
          <cell r="L329">
            <v>0.46979591098022455</v>
          </cell>
        </row>
        <row r="330">
          <cell r="G330">
            <v>100</v>
          </cell>
          <cell r="H330">
            <v>6.1080212402343757E-2</v>
          </cell>
          <cell r="I330">
            <v>3.0961354370117188E-3</v>
          </cell>
          <cell r="J330">
            <v>0.108176513671875</v>
          </cell>
          <cell r="K330">
            <v>0.37147326660156249</v>
          </cell>
          <cell r="L330">
            <v>0.54382612811279296</v>
          </cell>
        </row>
        <row r="331">
          <cell r="G331">
            <v>105</v>
          </cell>
          <cell r="H331">
            <v>6.3881002807617188E-2</v>
          </cell>
          <cell r="I331">
            <v>3.0867652282714846E-3</v>
          </cell>
          <cell r="J331">
            <v>0.10838360595703125</v>
          </cell>
          <cell r="K331">
            <v>0.34524804687499999</v>
          </cell>
          <cell r="L331">
            <v>0.52059942086791988</v>
          </cell>
        </row>
        <row r="332">
          <cell r="G332">
            <v>110</v>
          </cell>
          <cell r="H332">
            <v>6.1256954956054689E-2</v>
          </cell>
          <cell r="I332">
            <v>3.0956295471191411E-3</v>
          </cell>
          <cell r="J332">
            <v>9.0026733398437489E-2</v>
          </cell>
          <cell r="K332">
            <v>0.30731872558593748</v>
          </cell>
          <cell r="L332">
            <v>0.46169804348754878</v>
          </cell>
        </row>
        <row r="333">
          <cell r="G333">
            <v>115</v>
          </cell>
          <cell r="H333">
            <v>6.0430847167968753E-2</v>
          </cell>
          <cell r="I333">
            <v>3.0983466491699219E-3</v>
          </cell>
          <cell r="J333">
            <v>8.8146972656250003E-2</v>
          </cell>
          <cell r="K333">
            <v>0.32643542480468751</v>
          </cell>
          <cell r="L333">
            <v>0.47811159127807618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5.191175537109375E-2</v>
          </cell>
          <cell r="I340">
            <v>3.1266852111816405E-3</v>
          </cell>
          <cell r="J340">
            <v>0.41919726562499998</v>
          </cell>
          <cell r="K340">
            <v>0.42426220703125</v>
          </cell>
          <cell r="L340">
            <v>0.89849791323852535</v>
          </cell>
        </row>
        <row r="341">
          <cell r="G341">
            <v>15</v>
          </cell>
          <cell r="H341">
            <v>3.6793972778320312E-2</v>
          </cell>
          <cell r="I341">
            <v>3.1769435424804692E-3</v>
          </cell>
          <cell r="J341">
            <v>1.0067871093749998E-2</v>
          </cell>
          <cell r="K341">
            <v>0.10403454589843751</v>
          </cell>
          <cell r="L341">
            <v>0.15407333331298828</v>
          </cell>
        </row>
        <row r="342">
          <cell r="G342">
            <v>20</v>
          </cell>
          <cell r="H342">
            <v>4.6136151123046878E-2</v>
          </cell>
          <cell r="I342">
            <v>3.1458428955078123E-3</v>
          </cell>
          <cell r="J342">
            <v>0.39361340332031247</v>
          </cell>
          <cell r="K342">
            <v>0.28952734375</v>
          </cell>
          <cell r="L342">
            <v>0.73242274108886718</v>
          </cell>
        </row>
        <row r="343">
          <cell r="G343">
            <v>25</v>
          </cell>
          <cell r="H343">
            <v>6.3213006591796878E-2</v>
          </cell>
          <cell r="I343">
            <v>3.089100311279297E-3</v>
          </cell>
          <cell r="J343">
            <v>0.74213378906249994</v>
          </cell>
          <cell r="K343">
            <v>0.60373657226562494</v>
          </cell>
          <cell r="L343">
            <v>1.4121724682312009</v>
          </cell>
        </row>
        <row r="344">
          <cell r="G344">
            <v>30</v>
          </cell>
          <cell r="H344">
            <v>4.3376751708984376E-2</v>
          </cell>
          <cell r="I344">
            <v>3.1551436157226565E-3</v>
          </cell>
          <cell r="J344">
            <v>7.0979553222656241E-2</v>
          </cell>
          <cell r="K344">
            <v>0.22689318847656248</v>
          </cell>
          <cell r="L344">
            <v>0.34440463702392576</v>
          </cell>
        </row>
        <row r="345">
          <cell r="G345">
            <v>35</v>
          </cell>
          <cell r="H345">
            <v>5.1630276489257818E-2</v>
          </cell>
          <cell r="I345">
            <v>3.1277711791992189E-3</v>
          </cell>
          <cell r="J345">
            <v>0.21695837402343746</v>
          </cell>
          <cell r="K345">
            <v>0.23233789062500004</v>
          </cell>
          <cell r="L345">
            <v>0.50405431231689457</v>
          </cell>
        </row>
        <row r="346">
          <cell r="G346">
            <v>40</v>
          </cell>
          <cell r="H346">
            <v>4.9404931640625004E-2</v>
          </cell>
          <cell r="I346">
            <v>3.134555206298829E-3</v>
          </cell>
          <cell r="J346">
            <v>0.20199462890625</v>
          </cell>
          <cell r="K346">
            <v>0.2133990478515625</v>
          </cell>
          <cell r="L346">
            <v>0.46793316360473636</v>
          </cell>
        </row>
        <row r="347">
          <cell r="G347">
            <v>45</v>
          </cell>
          <cell r="H347">
            <v>6.1752136230468754E-2</v>
          </cell>
          <cell r="I347">
            <v>3.0940339965820312E-3</v>
          </cell>
          <cell r="J347">
            <v>0.53830187988281253</v>
          </cell>
          <cell r="K347">
            <v>0.395059326171875</v>
          </cell>
          <cell r="L347">
            <v>0.99820737628173828</v>
          </cell>
        </row>
        <row r="348">
          <cell r="G348">
            <v>50</v>
          </cell>
          <cell r="H348">
            <v>5.3145529174804695E-2</v>
          </cell>
          <cell r="I348">
            <v>3.1225588684082035E-3</v>
          </cell>
          <cell r="J348">
            <v>7.8461425781249997E-2</v>
          </cell>
          <cell r="K348">
            <v>0.20682983398437499</v>
          </cell>
          <cell r="L348">
            <v>0.3415593478088379</v>
          </cell>
        </row>
        <row r="349">
          <cell r="G349">
            <v>55</v>
          </cell>
          <cell r="H349">
            <v>5.481285095214844E-2</v>
          </cell>
          <cell r="I349">
            <v>3.1165278015136719E-3</v>
          </cell>
          <cell r="J349">
            <v>7.3321289062499989E-2</v>
          </cell>
          <cell r="K349">
            <v>0.2247818603515625</v>
          </cell>
          <cell r="L349">
            <v>0.35603252816772457</v>
          </cell>
        </row>
        <row r="350">
          <cell r="G350">
            <v>60</v>
          </cell>
          <cell r="H350">
            <v>5.7597225952148438E-2</v>
          </cell>
          <cell r="I350">
            <v>3.1071878051757806E-3</v>
          </cell>
          <cell r="J350">
            <v>8.7286743164062486E-2</v>
          </cell>
          <cell r="K350">
            <v>0.31147253417968751</v>
          </cell>
          <cell r="L350">
            <v>0.45946369110107421</v>
          </cell>
        </row>
        <row r="351">
          <cell r="G351">
            <v>65</v>
          </cell>
          <cell r="H351">
            <v>5.602154846191406E-2</v>
          </cell>
          <cell r="I351">
            <v>3.1124971313476564E-3</v>
          </cell>
          <cell r="J351">
            <v>7.3523071289062492E-2</v>
          </cell>
          <cell r="K351">
            <v>0.27722082519531255</v>
          </cell>
          <cell r="L351">
            <v>0.40987794207763673</v>
          </cell>
        </row>
        <row r="352">
          <cell r="G352">
            <v>70</v>
          </cell>
          <cell r="H352">
            <v>5.6095669555664064E-2</v>
          </cell>
          <cell r="I352">
            <v>3.1126498718261719E-3</v>
          </cell>
          <cell r="J352">
            <v>7.7813598632812495E-2</v>
          </cell>
          <cell r="K352">
            <v>0.2908526611328125</v>
          </cell>
          <cell r="L352">
            <v>0.42787457919311522</v>
          </cell>
        </row>
        <row r="353">
          <cell r="G353">
            <v>75</v>
          </cell>
          <cell r="H353">
            <v>5.6903549194335941E-2</v>
          </cell>
          <cell r="I353">
            <v>3.1094302368164062E-3</v>
          </cell>
          <cell r="J353">
            <v>5.6695495605468736E-2</v>
          </cell>
          <cell r="K353">
            <v>0.30394519042968754</v>
          </cell>
          <cell r="L353">
            <v>0.42065366546630861</v>
          </cell>
        </row>
        <row r="354">
          <cell r="G354">
            <v>80</v>
          </cell>
          <cell r="H354">
            <v>5.5483566284179692E-2</v>
          </cell>
          <cell r="I354">
            <v>3.1147227783203122E-3</v>
          </cell>
          <cell r="J354">
            <v>6.5648254394531244E-2</v>
          </cell>
          <cell r="K354">
            <v>0.26704858398437509</v>
          </cell>
          <cell r="L354">
            <v>0.39129512744140632</v>
          </cell>
        </row>
        <row r="355">
          <cell r="G355">
            <v>85</v>
          </cell>
          <cell r="H355">
            <v>6.9731936645507822E-2</v>
          </cell>
          <cell r="I355">
            <v>3.0672681579589846E-3</v>
          </cell>
          <cell r="J355">
            <v>0.25787768554687501</v>
          </cell>
          <cell r="K355">
            <v>0.45547888183593749</v>
          </cell>
          <cell r="L355">
            <v>0.7861557721862793</v>
          </cell>
        </row>
        <row r="356">
          <cell r="G356">
            <v>90</v>
          </cell>
          <cell r="H356">
            <v>5.834417724609376E-2</v>
          </cell>
          <cell r="I356">
            <v>3.1052478332519533E-3</v>
          </cell>
          <cell r="J356">
            <v>7.5031127929687497E-2</v>
          </cell>
          <cell r="K356">
            <v>0.28884460449218746</v>
          </cell>
          <cell r="L356">
            <v>0.42532515750122069</v>
          </cell>
        </row>
        <row r="357">
          <cell r="G357">
            <v>95</v>
          </cell>
          <cell r="H357">
            <v>5.9528906249999999E-2</v>
          </cell>
          <cell r="I357">
            <v>3.1012436828613283E-3</v>
          </cell>
          <cell r="J357">
            <v>0.14144403076171874</v>
          </cell>
          <cell r="K357">
            <v>0.31256262207031249</v>
          </cell>
          <cell r="L357">
            <v>0.51663680276489254</v>
          </cell>
        </row>
        <row r="358">
          <cell r="G358">
            <v>100</v>
          </cell>
          <cell r="H358">
            <v>6.0262966918945317E-2</v>
          </cell>
          <cell r="I358">
            <v>3.0987555236816409E-3</v>
          </cell>
          <cell r="J358">
            <v>9.4949157714843746E-2</v>
          </cell>
          <cell r="K358">
            <v>0.38406091308593754</v>
          </cell>
          <cell r="L358">
            <v>0.54237179324340823</v>
          </cell>
        </row>
        <row r="359">
          <cell r="G359">
            <v>105</v>
          </cell>
          <cell r="H359">
            <v>5.5677731323242184E-2</v>
          </cell>
          <cell r="I359">
            <v>3.1140648193359378E-3</v>
          </cell>
          <cell r="J359">
            <v>7.0124633789062488E-2</v>
          </cell>
          <cell r="K359">
            <v>0.30253955078125006</v>
          </cell>
          <cell r="L359">
            <v>0.43145598071289065</v>
          </cell>
        </row>
        <row r="360">
          <cell r="G360">
            <v>110</v>
          </cell>
          <cell r="H360">
            <v>5.7808410644531252E-2</v>
          </cell>
          <cell r="I360">
            <v>3.1070155944824215E-3</v>
          </cell>
          <cell r="J360">
            <v>8.2900634765624981E-2</v>
          </cell>
          <cell r="K360">
            <v>0.325592041015625</v>
          </cell>
          <cell r="L360">
            <v>0.46940810202026362</v>
          </cell>
        </row>
        <row r="361">
          <cell r="G361">
            <v>115</v>
          </cell>
          <cell r="H361">
            <v>5.6484402465820316E-2</v>
          </cell>
          <cell r="I361">
            <v>3.1114927368164065E-3</v>
          </cell>
          <cell r="J361">
            <v>7.5126708984374999E-2</v>
          </cell>
          <cell r="K361">
            <v>0.29423193359374999</v>
          </cell>
          <cell r="L361">
            <v>0.4289545377807617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5.5130786132812491E-2</v>
          </cell>
          <cell r="I368">
            <v>3.1160386962890631E-3</v>
          </cell>
          <cell r="J368">
            <v>0.56202191162109361</v>
          </cell>
          <cell r="K368">
            <v>0.50319604492187497</v>
          </cell>
          <cell r="L368">
            <v>1.1234647813720702</v>
          </cell>
        </row>
        <row r="369">
          <cell r="G369">
            <v>15</v>
          </cell>
          <cell r="H369">
            <v>3.4663494873046874E-2</v>
          </cell>
          <cell r="I369">
            <v>3.1841827697753908E-3</v>
          </cell>
          <cell r="J369">
            <v>6.5717285156249999E-2</v>
          </cell>
          <cell r="K369">
            <v>0.1079588623046875</v>
          </cell>
          <cell r="L369">
            <v>0.21152382510375978</v>
          </cell>
        </row>
        <row r="370">
          <cell r="G370">
            <v>20</v>
          </cell>
          <cell r="H370">
            <v>3.2281045532226556E-2</v>
          </cell>
          <cell r="I370">
            <v>3.1916036071777346E-3</v>
          </cell>
          <cell r="J370">
            <v>3.2375427246093748E-2</v>
          </cell>
          <cell r="K370">
            <v>0.13475207519531249</v>
          </cell>
          <cell r="L370">
            <v>0.20260015158081052</v>
          </cell>
        </row>
        <row r="371">
          <cell r="G371">
            <v>25</v>
          </cell>
          <cell r="H371">
            <v>4.1053317260742191E-2</v>
          </cell>
          <cell r="I371">
            <v>3.1630223388671875E-3</v>
          </cell>
          <cell r="J371">
            <v>0.11065100097656248</v>
          </cell>
          <cell r="K371">
            <v>0.1513271484375</v>
          </cell>
          <cell r="L371">
            <v>0.30619448901367186</v>
          </cell>
        </row>
        <row r="372">
          <cell r="G372">
            <v>30</v>
          </cell>
          <cell r="H372">
            <v>4.4252810668945319E-2</v>
          </cell>
          <cell r="I372">
            <v>3.1516158142089845E-3</v>
          </cell>
          <cell r="J372">
            <v>0.14899493408203124</v>
          </cell>
          <cell r="K372">
            <v>0.16607775878906247</v>
          </cell>
          <cell r="L372">
            <v>0.36247711935424798</v>
          </cell>
        </row>
        <row r="373">
          <cell r="G373">
            <v>35</v>
          </cell>
          <cell r="H373">
            <v>4.6872830200195316E-2</v>
          </cell>
          <cell r="I373">
            <v>3.1428955078125005E-3</v>
          </cell>
          <cell r="J373">
            <v>0.16621545410156249</v>
          </cell>
          <cell r="K373">
            <v>0.17580822753906253</v>
          </cell>
          <cell r="L373">
            <v>0.39203940734863285</v>
          </cell>
        </row>
        <row r="374">
          <cell r="G374">
            <v>40</v>
          </cell>
          <cell r="H374">
            <v>4.8983871459960943E-2</v>
          </cell>
          <cell r="I374">
            <v>3.1365166625976562E-3</v>
          </cell>
          <cell r="J374">
            <v>8.4828186035156253E-2</v>
          </cell>
          <cell r="K374">
            <v>0.13265795898437499</v>
          </cell>
          <cell r="L374">
            <v>0.26960653314208982</v>
          </cell>
        </row>
        <row r="375">
          <cell r="G375">
            <v>45</v>
          </cell>
          <cell r="H375">
            <v>4.5476412963867195E-2</v>
          </cell>
          <cell r="I375">
            <v>3.1475603027343747E-3</v>
          </cell>
          <cell r="J375">
            <v>1.0094421386718748E-2</v>
          </cell>
          <cell r="K375">
            <v>0.1085440673828125</v>
          </cell>
          <cell r="L375">
            <v>0.16726246203613282</v>
          </cell>
        </row>
        <row r="376">
          <cell r="G376">
            <v>50</v>
          </cell>
          <cell r="H376">
            <v>6.3385519409179691E-2</v>
          </cell>
          <cell r="I376">
            <v>3.0878699951171883E-3</v>
          </cell>
          <cell r="J376">
            <v>0.44899731445312496</v>
          </cell>
          <cell r="K376">
            <v>0.35093371582031252</v>
          </cell>
          <cell r="L376">
            <v>0.86640441967773441</v>
          </cell>
        </row>
        <row r="377">
          <cell r="G377">
            <v>55</v>
          </cell>
          <cell r="H377">
            <v>5.339609069824218E-2</v>
          </cell>
          <cell r="I377">
            <v>3.1216189270019535E-3</v>
          </cell>
          <cell r="J377">
            <v>8.4021057128906229E-2</v>
          </cell>
          <cell r="K377">
            <v>0.13788464355468752</v>
          </cell>
          <cell r="L377">
            <v>0.27842341030883788</v>
          </cell>
        </row>
        <row r="378">
          <cell r="G378">
            <v>60</v>
          </cell>
          <cell r="H378">
            <v>5.5670782470703131E-2</v>
          </cell>
          <cell r="I378">
            <v>3.1142101745605471E-3</v>
          </cell>
          <cell r="J378">
            <v>7.2944274902343731E-2</v>
          </cell>
          <cell r="K378">
            <v>0.27377844238281251</v>
          </cell>
          <cell r="L378">
            <v>0.40550770993041996</v>
          </cell>
        </row>
        <row r="379">
          <cell r="G379">
            <v>65</v>
          </cell>
          <cell r="H379">
            <v>5.5776425170898446E-2</v>
          </cell>
          <cell r="I379">
            <v>3.1138123779296876E-3</v>
          </cell>
          <cell r="J379">
            <v>5.3504150390624991E-2</v>
          </cell>
          <cell r="K379">
            <v>0.23957836914062502</v>
          </cell>
          <cell r="L379">
            <v>0.35197275708007814</v>
          </cell>
        </row>
        <row r="380">
          <cell r="G380">
            <v>70</v>
          </cell>
          <cell r="H380">
            <v>5.7202349853515626E-2</v>
          </cell>
          <cell r="I380">
            <v>3.1091281127929682E-3</v>
          </cell>
          <cell r="J380">
            <v>7.6082519531250004E-2</v>
          </cell>
          <cell r="K380">
            <v>0.27953295898437497</v>
          </cell>
          <cell r="L380">
            <v>0.41592695648193356</v>
          </cell>
        </row>
        <row r="381">
          <cell r="G381">
            <v>75</v>
          </cell>
          <cell r="H381">
            <v>5.909596252441407E-2</v>
          </cell>
          <cell r="I381">
            <v>3.1026968994140622E-3</v>
          </cell>
          <cell r="J381">
            <v>0.11138909912109374</v>
          </cell>
          <cell r="K381">
            <v>0.32288977050781242</v>
          </cell>
          <cell r="L381">
            <v>0.49647752905273429</v>
          </cell>
        </row>
        <row r="382">
          <cell r="G382">
            <v>80</v>
          </cell>
          <cell r="H382">
            <v>5.9666070556640624E-2</v>
          </cell>
          <cell r="I382">
            <v>3.1008254089355471E-3</v>
          </cell>
          <cell r="J382">
            <v>8.1445678710937483E-2</v>
          </cell>
          <cell r="K382">
            <v>0.28638903808593752</v>
          </cell>
          <cell r="L382">
            <v>0.43060161276245118</v>
          </cell>
        </row>
        <row r="383">
          <cell r="G383">
            <v>85</v>
          </cell>
          <cell r="H383">
            <v>6.069369506835938E-2</v>
          </cell>
          <cell r="I383">
            <v>3.0974842529296878E-3</v>
          </cell>
          <cell r="J383">
            <v>0.11452203369140625</v>
          </cell>
          <cell r="K383">
            <v>0.32295288085937496</v>
          </cell>
          <cell r="L383">
            <v>0.50126609387207033</v>
          </cell>
        </row>
        <row r="384">
          <cell r="G384">
            <v>90</v>
          </cell>
          <cell r="H384">
            <v>5.8695346069335935E-2</v>
          </cell>
          <cell r="I384">
            <v>3.1040551147460938E-3</v>
          </cell>
          <cell r="J384">
            <v>8.3282958984375002E-2</v>
          </cell>
          <cell r="K384">
            <v>0.26958447265625002</v>
          </cell>
          <cell r="L384">
            <v>0.41466683282470707</v>
          </cell>
        </row>
        <row r="385">
          <cell r="G385">
            <v>95</v>
          </cell>
          <cell r="H385">
            <v>5.9053765869140629E-2</v>
          </cell>
          <cell r="I385">
            <v>3.1029795532226561E-3</v>
          </cell>
          <cell r="J385">
            <v>9.3483581542968749E-2</v>
          </cell>
          <cell r="K385">
            <v>0.27866662597656255</v>
          </cell>
          <cell r="L385">
            <v>0.43430695294189459</v>
          </cell>
        </row>
        <row r="386">
          <cell r="G386">
            <v>100</v>
          </cell>
          <cell r="H386">
            <v>5.7548281860351574E-2</v>
          </cell>
          <cell r="I386">
            <v>3.1078813476562504E-3</v>
          </cell>
          <cell r="J386">
            <v>8.2146606445312492E-2</v>
          </cell>
          <cell r="K386">
            <v>0.29298693847656249</v>
          </cell>
          <cell r="L386">
            <v>0.43578970812988282</v>
          </cell>
        </row>
        <row r="387">
          <cell r="G387">
            <v>105</v>
          </cell>
          <cell r="H387">
            <v>6.2830517578124995E-2</v>
          </cell>
          <cell r="I387">
            <v>3.0897915039062502E-3</v>
          </cell>
          <cell r="J387">
            <v>0.12028875732421875</v>
          </cell>
          <cell r="K387">
            <v>0.3164697265625</v>
          </cell>
          <cell r="L387">
            <v>0.50267879296874995</v>
          </cell>
        </row>
        <row r="388">
          <cell r="G388">
            <v>110</v>
          </cell>
          <cell r="H388">
            <v>5.8680743408203118E-2</v>
          </cell>
          <cell r="I388">
            <v>3.104195770263672E-3</v>
          </cell>
          <cell r="J388">
            <v>8.7844299316406235E-2</v>
          </cell>
          <cell r="K388">
            <v>0.28886755371093747</v>
          </cell>
          <cell r="L388">
            <v>0.4384967922058105</v>
          </cell>
        </row>
        <row r="389">
          <cell r="G389">
            <v>115</v>
          </cell>
          <cell r="H389">
            <v>6.1238827514648445E-2</v>
          </cell>
          <cell r="I389">
            <v>3.0956604309082033E-3</v>
          </cell>
          <cell r="J389">
            <v>9.0334716796874992E-2</v>
          </cell>
          <cell r="K389">
            <v>0.32345202636718751</v>
          </cell>
          <cell r="L389">
            <v>0.47812123110961913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4.6706762695312501E-2</v>
          </cell>
          <cell r="I396">
            <v>3.1425373229980466E-3</v>
          </cell>
          <cell r="J396">
            <v>0.38004089355468751</v>
          </cell>
          <cell r="K396">
            <v>0.4268956298828126</v>
          </cell>
          <cell r="L396">
            <v>0.85678582345581067</v>
          </cell>
        </row>
        <row r="397">
          <cell r="G397">
            <v>15</v>
          </cell>
          <cell r="H397">
            <v>3.41690185546875E-2</v>
          </cell>
          <cell r="I397">
            <v>3.185861236572266E-3</v>
          </cell>
          <cell r="J397">
            <v>7.9077392578124989E-2</v>
          </cell>
          <cell r="K397">
            <v>0.1544884033203125</v>
          </cell>
          <cell r="L397">
            <v>0.27092067568969724</v>
          </cell>
        </row>
        <row r="398">
          <cell r="G398">
            <v>20</v>
          </cell>
          <cell r="H398">
            <v>4.6071194458007815E-2</v>
          </cell>
          <cell r="I398">
            <v>3.146287017822266E-3</v>
          </cell>
          <cell r="J398">
            <v>0.48746337890624986</v>
          </cell>
          <cell r="K398">
            <v>0.32561499023437496</v>
          </cell>
          <cell r="L398">
            <v>0.86229585061645486</v>
          </cell>
        </row>
        <row r="399">
          <cell r="G399">
            <v>25</v>
          </cell>
          <cell r="H399">
            <v>5.3507977294921884E-2</v>
          </cell>
          <cell r="I399">
            <v>3.1214735717773434E-3</v>
          </cell>
          <cell r="J399">
            <v>0.6289392700195312</v>
          </cell>
          <cell r="K399">
            <v>0.46030969238281255</v>
          </cell>
          <cell r="L399">
            <v>1.1458784132690429</v>
          </cell>
        </row>
        <row r="400">
          <cell r="G400">
            <v>30</v>
          </cell>
          <cell r="H400">
            <v>3.8917501831054691E-2</v>
          </cell>
          <cell r="I400">
            <v>3.1699124450683598E-3</v>
          </cell>
          <cell r="J400">
            <v>0.10452850341796875</v>
          </cell>
          <cell r="K400">
            <v>0.19944592285156251</v>
          </cell>
          <cell r="L400">
            <v>0.34606184054565431</v>
          </cell>
        </row>
        <row r="401">
          <cell r="G401">
            <v>35</v>
          </cell>
          <cell r="H401">
            <v>4.8085858154296883E-2</v>
          </cell>
          <cell r="I401">
            <v>3.1389302978515623E-3</v>
          </cell>
          <cell r="J401">
            <v>0.15486785888671875</v>
          </cell>
          <cell r="K401">
            <v>0.23459838867187502</v>
          </cell>
          <cell r="L401">
            <v>0.44069103601074222</v>
          </cell>
        </row>
        <row r="402">
          <cell r="G402">
            <v>40</v>
          </cell>
          <cell r="H402">
            <v>4.8248803710937496E-2</v>
          </cell>
          <cell r="I402">
            <v>3.1389618530273436E-3</v>
          </cell>
          <cell r="J402">
            <v>0.1996051025390625</v>
          </cell>
          <cell r="K402">
            <v>0.25618212890624997</v>
          </cell>
          <cell r="L402">
            <v>0.50717499700927737</v>
          </cell>
        </row>
        <row r="403">
          <cell r="G403">
            <v>45</v>
          </cell>
          <cell r="H403">
            <v>5.9264447021484382E-2</v>
          </cell>
          <cell r="I403">
            <v>3.1016555786132819E-3</v>
          </cell>
          <cell r="J403">
            <v>0.46806042480468746</v>
          </cell>
          <cell r="K403">
            <v>0.36720471191406256</v>
          </cell>
          <cell r="L403">
            <v>0.8976312393188477</v>
          </cell>
        </row>
        <row r="404">
          <cell r="G404">
            <v>50</v>
          </cell>
          <cell r="H404">
            <v>4.5181842041015635E-2</v>
          </cell>
          <cell r="I404">
            <v>3.1492021789550784E-3</v>
          </cell>
          <cell r="J404">
            <v>7.8201232910156238E-2</v>
          </cell>
          <cell r="K404">
            <v>0.12945080566406253</v>
          </cell>
          <cell r="L404">
            <v>0.25598308279418946</v>
          </cell>
        </row>
        <row r="405">
          <cell r="G405">
            <v>55</v>
          </cell>
          <cell r="H405">
            <v>5.2414892578124997E-2</v>
          </cell>
          <cell r="I405">
            <v>3.1250446777343756E-3</v>
          </cell>
          <cell r="J405">
            <v>7.0352966308593751E-2</v>
          </cell>
          <cell r="K405">
            <v>0.20791418457031252</v>
          </cell>
          <cell r="L405">
            <v>0.33380708813476567</v>
          </cell>
        </row>
        <row r="406">
          <cell r="G406">
            <v>60</v>
          </cell>
          <cell r="H406">
            <v>5.8055145263671878E-2</v>
          </cell>
          <cell r="I406">
            <v>3.1061961669921877E-3</v>
          </cell>
          <cell r="J406">
            <v>9.986627197265624E-2</v>
          </cell>
          <cell r="K406">
            <v>0.29327380371093753</v>
          </cell>
          <cell r="L406">
            <v>0.45430141711425787</v>
          </cell>
        </row>
        <row r="407">
          <cell r="G407">
            <v>65</v>
          </cell>
          <cell r="H407">
            <v>5.6280770874023438E-2</v>
          </cell>
          <cell r="I407">
            <v>3.1121678161621096E-3</v>
          </cell>
          <cell r="J407">
            <v>6.8940490722656247E-2</v>
          </cell>
          <cell r="K407">
            <v>0.24229785156249997</v>
          </cell>
          <cell r="L407">
            <v>0.37063128097534176</v>
          </cell>
        </row>
        <row r="408">
          <cell r="G408">
            <v>70</v>
          </cell>
          <cell r="H408">
            <v>5.8432397460937494E-2</v>
          </cell>
          <cell r="I408">
            <v>3.1049265747070316E-3</v>
          </cell>
          <cell r="J408">
            <v>8.9936462402343736E-2</v>
          </cell>
          <cell r="K408">
            <v>0.29015844726562501</v>
          </cell>
          <cell r="L408">
            <v>0.44163223370361326</v>
          </cell>
        </row>
        <row r="409">
          <cell r="G409">
            <v>75</v>
          </cell>
          <cell r="H409">
            <v>5.677232666015624E-2</v>
          </cell>
          <cell r="I409">
            <v>3.1105732727050783E-3</v>
          </cell>
          <cell r="J409">
            <v>8.4589233398437505E-2</v>
          </cell>
          <cell r="K409">
            <v>0.31185119628906249</v>
          </cell>
          <cell r="L409">
            <v>0.45632332962036132</v>
          </cell>
        </row>
        <row r="410">
          <cell r="G410">
            <v>80</v>
          </cell>
          <cell r="H410">
            <v>5.9673321533203122E-2</v>
          </cell>
          <cell r="I410">
            <v>3.1007844543457031E-3</v>
          </cell>
          <cell r="J410">
            <v>8.2794433593749994E-2</v>
          </cell>
          <cell r="K410">
            <v>0.29974548339843748</v>
          </cell>
          <cell r="L410">
            <v>0.44531402297973632</v>
          </cell>
        </row>
        <row r="411">
          <cell r="G411">
            <v>85</v>
          </cell>
          <cell r="H411">
            <v>5.8416787719726561E-2</v>
          </cell>
          <cell r="I411">
            <v>3.1050692443847661E-3</v>
          </cell>
          <cell r="J411">
            <v>9.6616516113281245E-2</v>
          </cell>
          <cell r="K411">
            <v>0.38119226074218754</v>
          </cell>
          <cell r="L411">
            <v>0.53933063381958013</v>
          </cell>
        </row>
        <row r="412">
          <cell r="G412">
            <v>90</v>
          </cell>
          <cell r="H412">
            <v>5.9952182006835934E-2</v>
          </cell>
          <cell r="I412">
            <v>3.0999227294921873E-3</v>
          </cell>
          <cell r="J412">
            <v>8.8826660156249987E-2</v>
          </cell>
          <cell r="K412">
            <v>0.30222399902343755</v>
          </cell>
          <cell r="L412">
            <v>0.45410276391601567</v>
          </cell>
        </row>
        <row r="413">
          <cell r="G413">
            <v>95</v>
          </cell>
          <cell r="H413">
            <v>5.7363986206054679E-2</v>
          </cell>
          <cell r="I413">
            <v>3.1085695190429686E-3</v>
          </cell>
          <cell r="J413">
            <v>7.8376464843749979E-2</v>
          </cell>
          <cell r="K413">
            <v>0.31450183105468749</v>
          </cell>
          <cell r="L413">
            <v>0.45335085162353511</v>
          </cell>
        </row>
        <row r="414">
          <cell r="G414">
            <v>100</v>
          </cell>
          <cell r="H414">
            <v>6.2892251586914055E-2</v>
          </cell>
          <cell r="I414">
            <v>3.0901033630371098E-3</v>
          </cell>
          <cell r="J414">
            <v>0.12580059814453123</v>
          </cell>
          <cell r="K414">
            <v>0.34737658691406254</v>
          </cell>
          <cell r="L414">
            <v>0.53915954000854494</v>
          </cell>
        </row>
        <row r="415">
          <cell r="G415">
            <v>105</v>
          </cell>
          <cell r="H415">
            <v>5.7380099487304694E-2</v>
          </cell>
          <cell r="I415">
            <v>3.1085037231445311E-3</v>
          </cell>
          <cell r="J415">
            <v>7.6066589355468742E-2</v>
          </cell>
          <cell r="K415">
            <v>0.31143811035156249</v>
          </cell>
          <cell r="L415">
            <v>0.44799330291748046</v>
          </cell>
        </row>
        <row r="416">
          <cell r="G416">
            <v>110</v>
          </cell>
          <cell r="H416">
            <v>6.0632565307617188E-2</v>
          </cell>
          <cell r="I416">
            <v>3.0977148742675777E-3</v>
          </cell>
          <cell r="J416">
            <v>0.12692102050781248</v>
          </cell>
          <cell r="K416">
            <v>0.29957910156250006</v>
          </cell>
          <cell r="L416">
            <v>0.49023040225219733</v>
          </cell>
        </row>
        <row r="417">
          <cell r="G417">
            <v>115</v>
          </cell>
          <cell r="H417">
            <v>6.0001931762695311E-2</v>
          </cell>
          <cell r="I417">
            <v>3.0991654052734373E-3</v>
          </cell>
          <cell r="J417">
            <v>0.14443359374999998</v>
          </cell>
          <cell r="K417">
            <v>0.28093286132812506</v>
          </cell>
          <cell r="L417">
            <v>0.48846755224609378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4.601137390136719E-2</v>
          </cell>
          <cell r="I424">
            <v>3.1458616943359375E-3</v>
          </cell>
          <cell r="J424">
            <v>0.29470825195312494</v>
          </cell>
          <cell r="K424">
            <v>0.39474951171874995</v>
          </cell>
          <cell r="L424">
            <v>0.73861499926757801</v>
          </cell>
        </row>
        <row r="425">
          <cell r="G425">
            <v>15</v>
          </cell>
          <cell r="H425">
            <v>3.4541436767578128E-2</v>
          </cell>
          <cell r="I425">
            <v>3.1841797485351567E-3</v>
          </cell>
          <cell r="J425">
            <v>1.0089111328125001E-2</v>
          </cell>
          <cell r="K425">
            <v>0.109593994140625</v>
          </cell>
          <cell r="L425">
            <v>0.15740872198486328</v>
          </cell>
        </row>
        <row r="426">
          <cell r="G426">
            <v>20</v>
          </cell>
          <cell r="H426">
            <v>4.4526535034179693E-2</v>
          </cell>
          <cell r="I426">
            <v>3.1513267822265629E-3</v>
          </cell>
          <cell r="J426">
            <v>0.37260150146484372</v>
          </cell>
          <cell r="K426">
            <v>0.26800097656249999</v>
          </cell>
          <cell r="L426">
            <v>0.68828033984375003</v>
          </cell>
        </row>
        <row r="427">
          <cell r="G427">
            <v>25</v>
          </cell>
          <cell r="H427">
            <v>3.1751422119140622E-2</v>
          </cell>
          <cell r="I427">
            <v>3.1938322753906254E-3</v>
          </cell>
          <cell r="J427">
            <v>0</v>
          </cell>
          <cell r="K427">
            <v>9.7155517578125003E-2</v>
          </cell>
          <cell r="L427">
            <v>0.13210077197265624</v>
          </cell>
        </row>
        <row r="428">
          <cell r="G428">
            <v>30</v>
          </cell>
          <cell r="H428">
            <v>3.1735006713867191E-2</v>
          </cell>
          <cell r="I428">
            <v>3.1938628234863277E-3</v>
          </cell>
          <cell r="J428">
            <v>0</v>
          </cell>
          <cell r="K428">
            <v>9.7155517578125003E-2</v>
          </cell>
          <cell r="L428">
            <v>0.13208438711547851</v>
          </cell>
        </row>
        <row r="429">
          <cell r="G429">
            <v>35</v>
          </cell>
          <cell r="H429">
            <v>5.0516546630859374E-2</v>
          </cell>
          <cell r="I429">
            <v>3.1314043884277348E-3</v>
          </cell>
          <cell r="J429">
            <v>0.34095886230468753</v>
          </cell>
          <cell r="K429">
            <v>0.31941296386718754</v>
          </cell>
          <cell r="L429">
            <v>0.71401977719116216</v>
          </cell>
        </row>
        <row r="430">
          <cell r="G430">
            <v>40</v>
          </cell>
          <cell r="H430">
            <v>4.1831185913085933E-2</v>
          </cell>
          <cell r="I430">
            <v>3.1603670043945315E-3</v>
          </cell>
          <cell r="J430">
            <v>7.7356933593749996E-2</v>
          </cell>
          <cell r="K430">
            <v>0.1467545166015625</v>
          </cell>
          <cell r="L430">
            <v>0.26910300311279295</v>
          </cell>
        </row>
        <row r="431">
          <cell r="G431">
            <v>45</v>
          </cell>
          <cell r="H431">
            <v>4.9085989379882816E-2</v>
          </cell>
          <cell r="I431">
            <v>3.136188690185547E-3</v>
          </cell>
          <cell r="J431">
            <v>0.10343994140625</v>
          </cell>
          <cell r="K431">
            <v>0.21219995117187501</v>
          </cell>
          <cell r="L431">
            <v>0.36786207064819337</v>
          </cell>
        </row>
        <row r="432">
          <cell r="G432">
            <v>50</v>
          </cell>
          <cell r="H432">
            <v>5.5025244140625006E-2</v>
          </cell>
          <cell r="I432">
            <v>3.1157550354003905E-3</v>
          </cell>
          <cell r="J432">
            <v>0.16538708496093746</v>
          </cell>
          <cell r="K432">
            <v>0.25033007812499997</v>
          </cell>
          <cell r="L432">
            <v>0.47385816226196281</v>
          </cell>
        </row>
        <row r="433">
          <cell r="G433">
            <v>55</v>
          </cell>
          <cell r="H433">
            <v>5.5288796997070309E-2</v>
          </cell>
          <cell r="I433">
            <v>3.1155777893066413E-3</v>
          </cell>
          <cell r="J433">
            <v>8.5401672363281236E-2</v>
          </cell>
          <cell r="K433">
            <v>0.20952636718749998</v>
          </cell>
          <cell r="L433">
            <v>0.35333241433715817</v>
          </cell>
        </row>
        <row r="434">
          <cell r="G434">
            <v>60</v>
          </cell>
          <cell r="H434">
            <v>5.6108862304687507E-2</v>
          </cell>
          <cell r="I434">
            <v>3.1127478942871096E-3</v>
          </cell>
          <cell r="J434">
            <v>7.3666442871093751E-2</v>
          </cell>
          <cell r="K434">
            <v>0.26895336914062506</v>
          </cell>
          <cell r="L434">
            <v>0.40184142221069341</v>
          </cell>
        </row>
        <row r="435">
          <cell r="G435">
            <v>65</v>
          </cell>
          <cell r="H435">
            <v>5.6537374877929689E-2</v>
          </cell>
          <cell r="I435">
            <v>3.1112631225585939E-3</v>
          </cell>
          <cell r="J435">
            <v>7.5280700683593743E-2</v>
          </cell>
          <cell r="K435">
            <v>0.24504602050781255</v>
          </cell>
          <cell r="L435">
            <v>0.37997535919189457</v>
          </cell>
        </row>
        <row r="436">
          <cell r="G436">
            <v>70</v>
          </cell>
          <cell r="H436">
            <v>5.7167605590820306E-2</v>
          </cell>
          <cell r="I436">
            <v>3.1091663818359383E-3</v>
          </cell>
          <cell r="J436">
            <v>9.2002075195312505E-2</v>
          </cell>
          <cell r="K436">
            <v>0.26934924316406245</v>
          </cell>
          <cell r="L436">
            <v>0.42162809033203119</v>
          </cell>
        </row>
        <row r="437">
          <cell r="G437">
            <v>75</v>
          </cell>
          <cell r="H437">
            <v>5.8862118530273441E-2</v>
          </cell>
          <cell r="I437">
            <v>3.1035391540527343E-3</v>
          </cell>
          <cell r="J437">
            <v>0.11688500976562498</v>
          </cell>
          <cell r="K437">
            <v>0.28976831054687502</v>
          </cell>
          <cell r="L437">
            <v>0.46861897799682617</v>
          </cell>
        </row>
        <row r="438">
          <cell r="G438">
            <v>80</v>
          </cell>
          <cell r="H438">
            <v>6.1703393554687506E-2</v>
          </cell>
          <cell r="I438">
            <v>3.0940074768066404E-3</v>
          </cell>
          <cell r="J438">
            <v>0.10859600830078125</v>
          </cell>
          <cell r="K438">
            <v>0.30979724121093749</v>
          </cell>
          <cell r="L438">
            <v>0.48319065054321286</v>
          </cell>
        </row>
        <row r="439">
          <cell r="G439">
            <v>85</v>
          </cell>
          <cell r="H439">
            <v>6.196734924316407E-2</v>
          </cell>
          <cell r="I439">
            <v>3.0932619018554696E-3</v>
          </cell>
          <cell r="J439">
            <v>9.3149047851562486E-2</v>
          </cell>
          <cell r="K439">
            <v>0.37089953613281251</v>
          </cell>
          <cell r="L439">
            <v>0.52910919512939447</v>
          </cell>
        </row>
        <row r="440">
          <cell r="G440">
            <v>90</v>
          </cell>
          <cell r="H440">
            <v>5.8574295043945311E-2</v>
          </cell>
          <cell r="I440">
            <v>3.1044663391113282E-3</v>
          </cell>
          <cell r="J440">
            <v>8.0590759277343743E-2</v>
          </cell>
          <cell r="K440">
            <v>0.28331384277343752</v>
          </cell>
          <cell r="L440">
            <v>0.4255833634338379</v>
          </cell>
        </row>
        <row r="441">
          <cell r="G441">
            <v>95</v>
          </cell>
          <cell r="H441">
            <v>6.0040704345703126E-2</v>
          </cell>
          <cell r="I441">
            <v>3.0995846862792971E-3</v>
          </cell>
          <cell r="J441">
            <v>7.5418762207031254E-2</v>
          </cell>
          <cell r="K441">
            <v>0.28957324218750002</v>
          </cell>
          <cell r="L441">
            <v>0.42813229342651371</v>
          </cell>
        </row>
        <row r="442">
          <cell r="G442">
            <v>100</v>
          </cell>
          <cell r="H442">
            <v>5.8212249755859383E-2</v>
          </cell>
          <cell r="I442">
            <v>3.1057167968750006E-3</v>
          </cell>
          <cell r="J442">
            <v>7.9454406738281247E-2</v>
          </cell>
          <cell r="K442">
            <v>0.31459936523437498</v>
          </cell>
          <cell r="L442">
            <v>0.45537173852539059</v>
          </cell>
        </row>
        <row r="443">
          <cell r="G443">
            <v>105</v>
          </cell>
          <cell r="H443">
            <v>5.9971820068359376E-2</v>
          </cell>
          <cell r="I443">
            <v>3.0998438415527347E-3</v>
          </cell>
          <cell r="J443">
            <v>0.11339630126953122</v>
          </cell>
          <cell r="K443">
            <v>0.28284338378906249</v>
          </cell>
          <cell r="L443">
            <v>0.45931134896850578</v>
          </cell>
        </row>
        <row r="444">
          <cell r="G444">
            <v>110</v>
          </cell>
          <cell r="H444">
            <v>5.7828350830078132E-2</v>
          </cell>
          <cell r="I444">
            <v>3.1068480834960934E-3</v>
          </cell>
          <cell r="J444">
            <v>8.5704345703125004E-2</v>
          </cell>
          <cell r="K444">
            <v>0.31971130371093748</v>
          </cell>
          <cell r="L444">
            <v>0.46635084832763674</v>
          </cell>
        </row>
        <row r="445">
          <cell r="G445">
            <v>115</v>
          </cell>
          <cell r="H445">
            <v>6.0216943359375004E-2</v>
          </cell>
          <cell r="I445">
            <v>3.0990435485839848E-3</v>
          </cell>
          <cell r="J445">
            <v>9.4306640624999993E-2</v>
          </cell>
          <cell r="K445">
            <v>0.29691699218750001</v>
          </cell>
          <cell r="L445">
            <v>0.45453961972045898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3.2209240722656254E-2</v>
          </cell>
          <cell r="I452">
            <v>3.1923186340332031E-3</v>
          </cell>
          <cell r="J452">
            <v>0.16543487548828126</v>
          </cell>
          <cell r="K452">
            <v>0.23021508789062503</v>
          </cell>
          <cell r="L452">
            <v>0.43105152273559577</v>
          </cell>
        </row>
        <row r="453">
          <cell r="G453">
            <v>15</v>
          </cell>
          <cell r="H453">
            <v>2.5776013183593752E-2</v>
          </cell>
          <cell r="I453">
            <v>3.2137533264160159E-3</v>
          </cell>
          <cell r="J453">
            <v>1.0089111328125001E-2</v>
          </cell>
          <cell r="K453">
            <v>0.10334606933593751</v>
          </cell>
          <cell r="L453">
            <v>0.14242494717407228</v>
          </cell>
        </row>
        <row r="454">
          <cell r="G454">
            <v>20</v>
          </cell>
          <cell r="H454">
            <v>3.0465783691406248E-2</v>
          </cell>
          <cell r="I454">
            <v>3.1980113220214847E-3</v>
          </cell>
          <cell r="J454">
            <v>0.21666101074218749</v>
          </cell>
          <cell r="K454">
            <v>0.2033587646484375</v>
          </cell>
          <cell r="L454">
            <v>0.45368357040405272</v>
          </cell>
        </row>
        <row r="455">
          <cell r="G455">
            <v>25</v>
          </cell>
          <cell r="H455">
            <v>4.8526556396484379E-2</v>
          </cell>
          <cell r="I455">
            <v>3.1380954284667972E-3</v>
          </cell>
          <cell r="J455">
            <v>0.33878173828125002</v>
          </cell>
          <cell r="K455">
            <v>0.31099060058593753</v>
          </cell>
          <cell r="L455">
            <v>0.70143699069213872</v>
          </cell>
        </row>
        <row r="456">
          <cell r="G456">
            <v>30</v>
          </cell>
          <cell r="H456">
            <v>5.3409786987304697E-2</v>
          </cell>
          <cell r="I456">
            <v>3.1218015441894531E-3</v>
          </cell>
          <cell r="J456">
            <v>0.45331970214843742</v>
          </cell>
          <cell r="K456">
            <v>0.33570690917968748</v>
          </cell>
          <cell r="L456">
            <v>0.845558199859619</v>
          </cell>
        </row>
        <row r="457">
          <cell r="G457">
            <v>35</v>
          </cell>
          <cell r="H457">
            <v>5.2359201049804689E-2</v>
          </cell>
          <cell r="I457">
            <v>3.1253451232910157E-3</v>
          </cell>
          <cell r="J457">
            <v>0.1536996459960937</v>
          </cell>
          <cell r="K457">
            <v>0.28738732910156256</v>
          </cell>
          <cell r="L457">
            <v>0.49657152127075199</v>
          </cell>
        </row>
        <row r="458">
          <cell r="G458">
            <v>40</v>
          </cell>
          <cell r="H458">
            <v>5.2200082397460941E-2</v>
          </cell>
          <cell r="I458">
            <v>3.1252474365234383E-3</v>
          </cell>
          <cell r="J458">
            <v>0.1810198974609375</v>
          </cell>
          <cell r="K458">
            <v>0.24303796386718754</v>
          </cell>
          <cell r="L458">
            <v>0.47938319116210942</v>
          </cell>
        </row>
        <row r="459">
          <cell r="G459">
            <v>45</v>
          </cell>
          <cell r="H459">
            <v>6.2933642578125018E-2</v>
          </cell>
          <cell r="I459">
            <v>3.0899620361328128E-3</v>
          </cell>
          <cell r="J459">
            <v>0.56035986328124987</v>
          </cell>
          <cell r="K459">
            <v>0.34613732910156253</v>
          </cell>
          <cell r="L459">
            <v>0.97252079699707017</v>
          </cell>
        </row>
        <row r="460">
          <cell r="G460">
            <v>50</v>
          </cell>
          <cell r="H460">
            <v>5.8340350341796875E-2</v>
          </cell>
          <cell r="I460">
            <v>3.1053720397949216E-3</v>
          </cell>
          <cell r="J460">
            <v>0.14102453613281249</v>
          </cell>
          <cell r="K460">
            <v>0.265969970703125</v>
          </cell>
          <cell r="L460">
            <v>0.46844022921752926</v>
          </cell>
        </row>
        <row r="461">
          <cell r="G461">
            <v>55</v>
          </cell>
          <cell r="H461">
            <v>5.5309140014648449E-2</v>
          </cell>
          <cell r="I461">
            <v>3.1154284057617189E-3</v>
          </cell>
          <cell r="J461">
            <v>9.2549011230468742E-2</v>
          </cell>
          <cell r="K461">
            <v>0.21424816894531251</v>
          </cell>
          <cell r="L461">
            <v>0.36522174859619139</v>
          </cell>
        </row>
        <row r="462">
          <cell r="G462">
            <v>60</v>
          </cell>
          <cell r="H462">
            <v>5.6930337524414058E-2</v>
          </cell>
          <cell r="I462">
            <v>3.1099408264160158E-3</v>
          </cell>
          <cell r="J462">
            <v>6.0800170898437485E-2</v>
          </cell>
          <cell r="K462">
            <v>0.27847729492187501</v>
          </cell>
          <cell r="L462">
            <v>0.39931774417114257</v>
          </cell>
        </row>
        <row r="463">
          <cell r="G463">
            <v>65</v>
          </cell>
          <cell r="H463">
            <v>5.762643127441406E-2</v>
          </cell>
          <cell r="I463">
            <v>3.1078064880371097E-3</v>
          </cell>
          <cell r="J463">
            <v>8.2826293945312476E-2</v>
          </cell>
          <cell r="K463">
            <v>0.26082360839843755</v>
          </cell>
          <cell r="L463">
            <v>0.40438414010620116</v>
          </cell>
        </row>
        <row r="464">
          <cell r="G464">
            <v>70</v>
          </cell>
          <cell r="H464">
            <v>5.543633422851562E-2</v>
          </cell>
          <cell r="I464">
            <v>3.1150608215332032E-3</v>
          </cell>
          <cell r="J464">
            <v>5.1789001464843748E-2</v>
          </cell>
          <cell r="K464">
            <v>0.25546496582031247</v>
          </cell>
          <cell r="L464">
            <v>0.36580536233520505</v>
          </cell>
        </row>
        <row r="465">
          <cell r="G465">
            <v>75</v>
          </cell>
          <cell r="H465">
            <v>6.2235534667968759E-2</v>
          </cell>
          <cell r="I465">
            <v>3.0923699645996091E-3</v>
          </cell>
          <cell r="J465">
            <v>0.13390374755859374</v>
          </cell>
          <cell r="K465">
            <v>0.3327694091796875</v>
          </cell>
          <cell r="L465">
            <v>0.53200106137084968</v>
          </cell>
        </row>
        <row r="466">
          <cell r="G466">
            <v>80</v>
          </cell>
          <cell r="H466">
            <v>5.80343994140625E-2</v>
          </cell>
          <cell r="I466">
            <v>3.1062992248535159E-3</v>
          </cell>
          <cell r="J466">
            <v>7.5801086425781233E-2</v>
          </cell>
          <cell r="K466">
            <v>0.26866076660156246</v>
          </cell>
          <cell r="L466">
            <v>0.40560255166625969</v>
          </cell>
        </row>
        <row r="467">
          <cell r="G467">
            <v>85</v>
          </cell>
          <cell r="H467">
            <v>6.2342788696289064E-2</v>
          </cell>
          <cell r="I467">
            <v>3.0919070434570319E-3</v>
          </cell>
          <cell r="J467">
            <v>8.2523620605468737E-2</v>
          </cell>
          <cell r="K467">
            <v>0.36439916992187499</v>
          </cell>
          <cell r="L467">
            <v>0.51235748626708988</v>
          </cell>
        </row>
        <row r="468">
          <cell r="G468">
            <v>90</v>
          </cell>
          <cell r="H468">
            <v>5.8927276611328135E-2</v>
          </cell>
          <cell r="I468">
            <v>3.1033058471679688E-3</v>
          </cell>
          <cell r="J468">
            <v>7.9374755859374993E-2</v>
          </cell>
          <cell r="K468">
            <v>0.28846020507812503</v>
          </cell>
          <cell r="L468">
            <v>0.42986554339599614</v>
          </cell>
        </row>
        <row r="469">
          <cell r="G469">
            <v>95</v>
          </cell>
          <cell r="H469">
            <v>6.480520019531251E-2</v>
          </cell>
          <cell r="I469">
            <v>3.0837198181152348E-3</v>
          </cell>
          <cell r="J469">
            <v>0.10687554931640623</v>
          </cell>
          <cell r="K469">
            <v>0.35908068847656255</v>
          </cell>
          <cell r="L469">
            <v>0.53384515780639652</v>
          </cell>
        </row>
        <row r="470">
          <cell r="G470">
            <v>100</v>
          </cell>
          <cell r="H470">
            <v>5.8568554687500003E-2</v>
          </cell>
          <cell r="I470">
            <v>3.1045871887207034E-3</v>
          </cell>
          <cell r="J470">
            <v>8.4477722167968741E-2</v>
          </cell>
          <cell r="K470">
            <v>0.317399169921875</v>
          </cell>
          <cell r="L470">
            <v>0.46355003396606442</v>
          </cell>
        </row>
        <row r="471">
          <cell r="G471">
            <v>105</v>
          </cell>
          <cell r="H471">
            <v>6.0362063598632811E-2</v>
          </cell>
          <cell r="I471">
            <v>3.0986390380859374E-3</v>
          </cell>
          <cell r="J471">
            <v>8.7626586914062485E-2</v>
          </cell>
          <cell r="K471">
            <v>0.32637805175781254</v>
          </cell>
          <cell r="L471">
            <v>0.47746534130859375</v>
          </cell>
        </row>
        <row r="472">
          <cell r="G472">
            <v>110</v>
          </cell>
          <cell r="H472">
            <v>5.7530657958984384E-2</v>
          </cell>
          <cell r="I472">
            <v>3.1074516601562502E-3</v>
          </cell>
          <cell r="J472">
            <v>7.397973632812499E-2</v>
          </cell>
          <cell r="K472">
            <v>0.28205163574218756</v>
          </cell>
          <cell r="L472">
            <v>0.41666948168945317</v>
          </cell>
        </row>
        <row r="473">
          <cell r="G473">
            <v>115</v>
          </cell>
          <cell r="H473">
            <v>6.5742086791992185E-2</v>
          </cell>
          <cell r="I473">
            <v>3.0805502014160159E-3</v>
          </cell>
          <cell r="J473">
            <v>0.16825982666015624</v>
          </cell>
          <cell r="K473">
            <v>0.34270068359375006</v>
          </cell>
          <cell r="L473">
            <v>0.5797831472473145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a" refreshedDate="44004.704659374998" createdVersion="6" refreshedVersion="6" minRefreshableVersion="3" recordCount="161">
  <cacheSource type="worksheet">
    <worksheetSource ref="A1:D162" sheet="Router"/>
  </cacheSource>
  <cacheFields count="4">
    <cacheField name="Tiempo" numFmtId="0">
      <sharedItems containsSemiMixedTypes="0" containsString="0" containsNumber="1" containsInteger="1" minValue="305800020" maxValue="6909458775"/>
    </cacheField>
    <cacheField name="Router" numFmtId="0">
      <sharedItems containsSemiMixedTypes="0" containsString="0" containsNumber="1" containsInteger="1" minValue="18" maxValue="21" count="2">
        <n v="18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7"/>
        <n v="14"/>
        <n v="5"/>
        <n v="6"/>
        <n v="8"/>
        <n v="11"/>
        <n v="2"/>
        <n v="4"/>
        <n v="15"/>
        <n v="10"/>
        <n v="12"/>
        <n v="16"/>
        <n v="17"/>
        <n v="13"/>
        <n v="1"/>
        <n v="3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n v="305800020"/>
    <x v="0"/>
    <s v="Hello 1 "/>
    <x v="0"/>
  </r>
  <r>
    <n v="305916404"/>
    <x v="0"/>
    <s v="Hello 1 "/>
    <x v="1"/>
  </r>
  <r>
    <n v="306116205"/>
    <x v="0"/>
    <s v="Hello 1 "/>
    <x v="2"/>
  </r>
  <r>
    <n v="308531473"/>
    <x v="0"/>
    <s v="Hello 1 "/>
    <x v="3"/>
  </r>
  <r>
    <n v="3305537024"/>
    <x v="1"/>
    <s v="Hello 11 "/>
    <x v="4"/>
  </r>
  <r>
    <n v="3305569358"/>
    <x v="1"/>
    <s v="Hello 11 "/>
    <x v="5"/>
  </r>
  <r>
    <n v="3305629479"/>
    <x v="1"/>
    <s v="Hello 11 "/>
    <x v="6"/>
  </r>
  <r>
    <n v="3305710575"/>
    <x v="1"/>
    <s v="Hello 11 "/>
    <x v="7"/>
  </r>
  <r>
    <n v="3305804074"/>
    <x v="1"/>
    <s v="Hello 11 "/>
    <x v="3"/>
  </r>
  <r>
    <n v="3305858117"/>
    <x v="1"/>
    <s v="Hello 11 "/>
    <x v="0"/>
  </r>
  <r>
    <n v="3305889824"/>
    <x v="1"/>
    <s v="Hello 11 "/>
    <x v="1"/>
  </r>
  <r>
    <n v="3305911272"/>
    <x v="1"/>
    <s v="Hello 11 "/>
    <x v="8"/>
  </r>
  <r>
    <n v="3305927105"/>
    <x v="1"/>
    <s v="Hello 11 "/>
    <x v="9"/>
  </r>
  <r>
    <n v="3305958098"/>
    <x v="1"/>
    <s v="Hello 11 "/>
    <x v="10"/>
  </r>
  <r>
    <n v="3306087340"/>
    <x v="1"/>
    <s v="Hello 11 "/>
    <x v="2"/>
  </r>
  <r>
    <n v="3306110956"/>
    <x v="1"/>
    <s v="Hello 11 "/>
    <x v="11"/>
  </r>
  <r>
    <n v="3306211174"/>
    <x v="1"/>
    <s v="Hello 11 "/>
    <x v="12"/>
  </r>
  <r>
    <n v="3306279730"/>
    <x v="1"/>
    <s v="Hello 11 "/>
    <x v="13"/>
  </r>
  <r>
    <n v="3306419976"/>
    <x v="1"/>
    <s v="Hello 11 "/>
    <x v="14"/>
  </r>
  <r>
    <n v="3306444821"/>
    <x v="1"/>
    <s v="Hello 11 "/>
    <x v="15"/>
  </r>
  <r>
    <n v="3605527316"/>
    <x v="1"/>
    <s v="Hello 12 "/>
    <x v="4"/>
  </r>
  <r>
    <n v="3605619734"/>
    <x v="1"/>
    <s v="Hello 12 "/>
    <x v="6"/>
  </r>
  <r>
    <n v="3605669408"/>
    <x v="1"/>
    <s v="Hello 12 "/>
    <x v="3"/>
  </r>
  <r>
    <n v="3605684652"/>
    <x v="1"/>
    <s v="Hello 12 "/>
    <x v="5"/>
  </r>
  <r>
    <n v="3605826038"/>
    <x v="1"/>
    <s v="Hello 12 "/>
    <x v="7"/>
  </r>
  <r>
    <n v="3605848412"/>
    <x v="1"/>
    <s v="Hello 12 "/>
    <x v="0"/>
  </r>
  <r>
    <n v="3605880204"/>
    <x v="1"/>
    <s v="Hello 12 "/>
    <x v="1"/>
  </r>
  <r>
    <n v="3605901529"/>
    <x v="1"/>
    <s v="Hello 12 "/>
    <x v="8"/>
  </r>
  <r>
    <n v="3605976247"/>
    <x v="1"/>
    <s v="Hello 12 "/>
    <x v="11"/>
  </r>
  <r>
    <n v="3606035483"/>
    <x v="1"/>
    <s v="Hello 12 "/>
    <x v="14"/>
  </r>
  <r>
    <n v="3606073382"/>
    <x v="1"/>
    <s v="Hello 12 "/>
    <x v="10"/>
  </r>
  <r>
    <n v="3606211022"/>
    <x v="1"/>
    <s v="Hello 12 "/>
    <x v="2"/>
  </r>
  <r>
    <n v="3606270056"/>
    <x v="1"/>
    <s v="Hello 12 "/>
    <x v="13"/>
  </r>
  <r>
    <n v="3606292395"/>
    <x v="1"/>
    <s v="Hello 12 "/>
    <x v="9"/>
  </r>
  <r>
    <n v="3606310189"/>
    <x v="1"/>
    <s v="Hello 12 "/>
    <x v="15"/>
  </r>
  <r>
    <n v="3606568342"/>
    <x v="1"/>
    <s v="Hello 12 "/>
    <x v="12"/>
  </r>
  <r>
    <n v="3905518007"/>
    <x v="1"/>
    <s v="Hello 13 "/>
    <x v="4"/>
  </r>
  <r>
    <n v="3905659656"/>
    <x v="1"/>
    <s v="Hello 13 "/>
    <x v="3"/>
  </r>
  <r>
    <n v="3905735251"/>
    <x v="1"/>
    <s v="Hello 13 "/>
    <x v="6"/>
  </r>
  <r>
    <n v="3905799968"/>
    <x v="1"/>
    <s v="Hello 13 "/>
    <x v="5"/>
  </r>
  <r>
    <n v="3905816334"/>
    <x v="1"/>
    <s v="Hello 13 "/>
    <x v="7"/>
  </r>
  <r>
    <n v="3905838644"/>
    <x v="1"/>
    <s v="Hello 13 "/>
    <x v="0"/>
  </r>
  <r>
    <n v="3905893109"/>
    <x v="1"/>
    <s v="Hello 13 "/>
    <x v="8"/>
  </r>
  <r>
    <n v="3905907669"/>
    <x v="1"/>
    <s v="Hello 13 "/>
    <x v="9"/>
  </r>
  <r>
    <n v="3905995471"/>
    <x v="1"/>
    <s v="Hello 13 "/>
    <x v="1"/>
  </r>
  <r>
    <n v="3906006458"/>
    <x v="1"/>
    <s v="Hello 13 "/>
    <x v="14"/>
  </r>
  <r>
    <n v="3906183653"/>
    <x v="1"/>
    <s v="Hello 13 "/>
    <x v="12"/>
  </r>
  <r>
    <n v="3906260335"/>
    <x v="1"/>
    <s v="Hello 13 "/>
    <x v="13"/>
  </r>
  <r>
    <n v="3906300417"/>
    <x v="1"/>
    <s v="Hello 13 "/>
    <x v="15"/>
  </r>
  <r>
    <n v="3906318039"/>
    <x v="1"/>
    <s v="Hello 13 "/>
    <x v="2"/>
  </r>
  <r>
    <n v="3906341681"/>
    <x v="1"/>
    <s v="Hello 13 "/>
    <x v="11"/>
  </r>
  <r>
    <n v="3906438850"/>
    <x v="1"/>
    <s v="Hello 13 "/>
    <x v="10"/>
  </r>
  <r>
    <n v="3906447589"/>
    <x v="1"/>
    <s v="Hello 13 "/>
    <x v="16"/>
  </r>
  <r>
    <n v="4205488591"/>
    <x v="1"/>
    <s v="Hello 14 "/>
    <x v="4"/>
  </r>
  <r>
    <n v="4205646018"/>
    <x v="1"/>
    <s v="Hello 14 "/>
    <x v="5"/>
  </r>
  <r>
    <n v="4205755742"/>
    <x v="1"/>
    <s v="Hello 14 "/>
    <x v="3"/>
  </r>
  <r>
    <n v="4205787254"/>
    <x v="1"/>
    <s v="Hello 14 "/>
    <x v="7"/>
  </r>
  <r>
    <n v="4205831169"/>
    <x v="1"/>
    <s v="Hello 14 "/>
    <x v="6"/>
  </r>
  <r>
    <n v="4205841479"/>
    <x v="1"/>
    <s v="Hello 14 "/>
    <x v="1"/>
  </r>
  <r>
    <n v="4205853034"/>
    <x v="1"/>
    <s v="Hello 14 "/>
    <x v="8"/>
  </r>
  <r>
    <n v="4205871877"/>
    <x v="1"/>
    <s v="Hello 14 "/>
    <x v="14"/>
  </r>
  <r>
    <n v="4205937574"/>
    <x v="1"/>
    <s v="Hello 14 "/>
    <x v="11"/>
  </r>
  <r>
    <n v="4205993895"/>
    <x v="1"/>
    <s v="Hello 14 "/>
    <x v="9"/>
  </r>
  <r>
    <n v="4206059599"/>
    <x v="1"/>
    <s v="Hello 14 "/>
    <x v="0"/>
  </r>
  <r>
    <n v="4206163926"/>
    <x v="1"/>
    <s v="Hello 14 "/>
    <x v="2"/>
  </r>
  <r>
    <n v="4206269826"/>
    <x v="1"/>
    <s v="Hello 14 "/>
    <x v="12"/>
  </r>
  <r>
    <n v="4206346555"/>
    <x v="1"/>
    <s v="Hello 14 "/>
    <x v="13"/>
  </r>
  <r>
    <n v="4206386715"/>
    <x v="1"/>
    <s v="Hello 14 "/>
    <x v="15"/>
  </r>
  <r>
    <n v="4505478784"/>
    <x v="1"/>
    <s v="Hello 15 "/>
    <x v="4"/>
  </r>
  <r>
    <n v="4505621211"/>
    <x v="1"/>
    <s v="Hello 15 "/>
    <x v="3"/>
  </r>
  <r>
    <n v="4505636239"/>
    <x v="1"/>
    <s v="Hello 15 "/>
    <x v="5"/>
  </r>
  <r>
    <n v="4505696459"/>
    <x v="1"/>
    <s v="Hello 15 "/>
    <x v="6"/>
  </r>
  <r>
    <n v="4505777570"/>
    <x v="1"/>
    <s v="Hello 15 "/>
    <x v="7"/>
  </r>
  <r>
    <n v="4505799940"/>
    <x v="1"/>
    <s v="Hello 15 "/>
    <x v="0"/>
  </r>
  <r>
    <n v="4505927920"/>
    <x v="1"/>
    <s v="Hello 15 "/>
    <x v="11"/>
  </r>
  <r>
    <n v="4505956670"/>
    <x v="1"/>
    <s v="Hello 15 "/>
    <x v="1"/>
  </r>
  <r>
    <n v="4505968334"/>
    <x v="1"/>
    <s v="Hello 15 "/>
    <x v="8"/>
  </r>
  <r>
    <n v="4505987050"/>
    <x v="1"/>
    <s v="Hello 15 "/>
    <x v="9"/>
  </r>
  <r>
    <n v="4506218882"/>
    <x v="1"/>
    <s v="Hello 15 "/>
    <x v="14"/>
  </r>
  <r>
    <n v="4506252035"/>
    <x v="1"/>
    <s v="Hello 15 "/>
    <x v="15"/>
  </r>
  <r>
    <n v="4506336926"/>
    <x v="1"/>
    <s v="Hello 15 "/>
    <x v="13"/>
  </r>
  <r>
    <n v="4506385050"/>
    <x v="1"/>
    <s v="Hello 15 "/>
    <x v="12"/>
  </r>
  <r>
    <n v="4506404268"/>
    <x v="1"/>
    <s v="Hello 15 "/>
    <x v="2"/>
  </r>
  <r>
    <n v="4805597493"/>
    <x v="1"/>
    <s v="Hello 16 "/>
    <x v="5"/>
  </r>
  <r>
    <n v="4805667538"/>
    <x v="1"/>
    <s v="Hello 16 "/>
    <x v="6"/>
  </r>
  <r>
    <n v="4805927630"/>
    <x v="1"/>
    <s v="Hello 16 "/>
    <x v="1"/>
  </r>
  <r>
    <n v="4805945532"/>
    <x v="1"/>
    <s v="Hello 16 "/>
    <x v="9"/>
  </r>
  <r>
    <n v="4806044031"/>
    <x v="1"/>
    <s v="Hello 16 "/>
    <x v="10"/>
  </r>
  <r>
    <n v="4806241534"/>
    <x v="1"/>
    <s v="Hello 16 "/>
    <x v="12"/>
  </r>
  <r>
    <n v="4806317517"/>
    <x v="1"/>
    <s v="Hello 16 "/>
    <x v="13"/>
  </r>
  <r>
    <n v="4806448195"/>
    <x v="1"/>
    <s v="Hello 16 "/>
    <x v="14"/>
  </r>
  <r>
    <n v="5105532575"/>
    <x v="1"/>
    <s v="Hello 17 "/>
    <x v="4"/>
  </r>
  <r>
    <n v="5105578171"/>
    <x v="1"/>
    <s v="Hello 17 "/>
    <x v="5"/>
  </r>
  <r>
    <n v="5105647967"/>
    <x v="1"/>
    <s v="Hello 17 "/>
    <x v="6"/>
  </r>
  <r>
    <n v="5105668557"/>
    <x v="1"/>
    <s v="Hello 17 "/>
    <x v="3"/>
  </r>
  <r>
    <n v="5105738753"/>
    <x v="1"/>
    <s v="Hello 17 "/>
    <x v="7"/>
  </r>
  <r>
    <n v="5105889212"/>
    <x v="1"/>
    <s v="Hello 17 "/>
    <x v="11"/>
  </r>
  <r>
    <n v="5105898983"/>
    <x v="1"/>
    <s v="Hello 17 "/>
    <x v="1"/>
  </r>
  <r>
    <n v="5105909733"/>
    <x v="1"/>
    <s v="Hello 17 "/>
    <x v="0"/>
  </r>
  <r>
    <n v="5105920055"/>
    <x v="1"/>
    <s v="Hello 17 "/>
    <x v="8"/>
  </r>
  <r>
    <n v="5106088618"/>
    <x v="1"/>
    <s v="Hello 17 "/>
    <x v="16"/>
  </r>
  <r>
    <n v="5106139812"/>
    <x v="1"/>
    <s v="Hello 17 "/>
    <x v="10"/>
  </r>
  <r>
    <n v="5106272191"/>
    <x v="1"/>
    <s v="Hello 17 "/>
    <x v="9"/>
  </r>
  <r>
    <n v="5106288595"/>
    <x v="1"/>
    <s v="Hello 17 "/>
    <x v="13"/>
  </r>
  <r>
    <n v="5106347108"/>
    <x v="1"/>
    <s v="Hello 17 "/>
    <x v="12"/>
  </r>
  <r>
    <n v="5106404702"/>
    <x v="1"/>
    <s v="Hello 17 "/>
    <x v="15"/>
  </r>
  <r>
    <n v="5106880304"/>
    <x v="1"/>
    <s v="Hello 17 "/>
    <x v="14"/>
  </r>
  <r>
    <n v="5107245543"/>
    <x v="1"/>
    <s v="Hello 17 "/>
    <x v="2"/>
  </r>
  <r>
    <n v="5405618846"/>
    <x v="1"/>
    <s v="Hello 18 "/>
    <x v="4"/>
  </r>
  <r>
    <n v="5405728981"/>
    <x v="1"/>
    <s v="Hello 18 "/>
    <x v="7"/>
  </r>
  <r>
    <n v="5405869700"/>
    <x v="1"/>
    <s v="Hello 18 "/>
    <x v="1"/>
  </r>
  <r>
    <n v="5405879636"/>
    <x v="1"/>
    <s v="Hello 18 "/>
    <x v="11"/>
  </r>
  <r>
    <n v="5405900027"/>
    <x v="1"/>
    <s v="Hello 18 "/>
    <x v="0"/>
  </r>
  <r>
    <n v="5405910401"/>
    <x v="1"/>
    <s v="Hello 18 "/>
    <x v="8"/>
  </r>
  <r>
    <n v="5405983363"/>
    <x v="1"/>
    <s v="Hello 18 "/>
    <x v="9"/>
  </r>
  <r>
    <n v="5406115094"/>
    <x v="1"/>
    <s v="Hello 18 "/>
    <x v="10"/>
  </r>
  <r>
    <n v="5406202673"/>
    <x v="1"/>
    <s v="Hello 18 "/>
    <x v="12"/>
  </r>
  <r>
    <n v="5406369218"/>
    <x v="1"/>
    <s v="Hello 18 "/>
    <x v="14"/>
  </r>
  <r>
    <n v="5406376106"/>
    <x v="1"/>
    <s v="Hello 18 "/>
    <x v="2"/>
  </r>
  <r>
    <n v="5406455689"/>
    <x v="1"/>
    <s v="Hello 18 "/>
    <x v="16"/>
  </r>
  <r>
    <n v="5406624805"/>
    <x v="1"/>
    <s v="Hello 18 "/>
    <x v="13"/>
  </r>
  <r>
    <n v="5406636850"/>
    <x v="1"/>
    <s v="Hello 18 "/>
    <x v="15"/>
  </r>
  <r>
    <n v="5407639583"/>
    <x v="1"/>
    <s v="Hello 18 "/>
    <x v="3"/>
  </r>
  <r>
    <n v="5705599415"/>
    <x v="1"/>
    <s v="Hello 19 "/>
    <x v="4"/>
  </r>
  <r>
    <n v="5705719270"/>
    <x v="1"/>
    <s v="Hello 19 "/>
    <x v="7"/>
  </r>
  <r>
    <n v="5705734237"/>
    <x v="1"/>
    <s v="Hello 19 "/>
    <x v="6"/>
  </r>
  <r>
    <n v="5705880794"/>
    <x v="1"/>
    <s v="Hello 19 "/>
    <x v="0"/>
  </r>
  <r>
    <n v="5705900668"/>
    <x v="1"/>
    <s v="Hello 19 "/>
    <x v="8"/>
  </r>
  <r>
    <n v="5705963998"/>
    <x v="1"/>
    <s v="Hello 19 "/>
    <x v="9"/>
  </r>
  <r>
    <n v="5705979468"/>
    <x v="1"/>
    <s v="Hello 19 "/>
    <x v="1"/>
  </r>
  <r>
    <n v="5706069246"/>
    <x v="1"/>
    <s v="Hello 19 "/>
    <x v="16"/>
  </r>
  <r>
    <n v="5706095670"/>
    <x v="1"/>
    <s v="Hello 19 "/>
    <x v="10"/>
  </r>
  <r>
    <n v="5706240068"/>
    <x v="1"/>
    <s v="Hello 19 "/>
    <x v="13"/>
  </r>
  <r>
    <n v="5706356365"/>
    <x v="1"/>
    <s v="Hello 19 "/>
    <x v="15"/>
  </r>
  <r>
    <n v="5706494707"/>
    <x v="1"/>
    <s v="Hello 19 "/>
    <x v="11"/>
  </r>
  <r>
    <n v="5706572129"/>
    <x v="1"/>
    <s v="Hello 19 "/>
    <x v="2"/>
  </r>
  <r>
    <n v="5707620047"/>
    <x v="1"/>
    <s v="Hello 19 "/>
    <x v="3"/>
  </r>
  <r>
    <n v="5707937546"/>
    <x v="1"/>
    <s v="Hello 19 "/>
    <x v="14"/>
  </r>
  <r>
    <n v="5708193076"/>
    <x v="1"/>
    <s v="Hello 19 "/>
    <x v="12"/>
  </r>
  <r>
    <n v="6008288922"/>
    <x v="1"/>
    <s v="Hello 20 "/>
    <x v="12"/>
  </r>
  <r>
    <n v="6305606630"/>
    <x v="1"/>
    <s v="Hello 21 "/>
    <x v="4"/>
  </r>
  <r>
    <n v="6306097023"/>
    <x v="1"/>
    <s v="Hello 21 "/>
    <x v="9"/>
  </r>
  <r>
    <n v="6306462048"/>
    <x v="1"/>
    <s v="Hello 21 "/>
    <x v="16"/>
  </r>
  <r>
    <n v="6307702568"/>
    <x v="1"/>
    <s v="Hello 21 "/>
    <x v="5"/>
  </r>
  <r>
    <n v="6307795451"/>
    <x v="1"/>
    <s v="Hello 21 "/>
    <x v="14"/>
  </r>
  <r>
    <n v="6307942868"/>
    <x v="1"/>
    <s v="Hello 21 "/>
    <x v="11"/>
  </r>
  <r>
    <n v="6308182168"/>
    <x v="1"/>
    <s v="Hello 21 "/>
    <x v="12"/>
  </r>
  <r>
    <n v="6605529032"/>
    <x v="1"/>
    <s v="Hello 22 "/>
    <x v="4"/>
  </r>
  <r>
    <n v="6606019358"/>
    <x v="1"/>
    <s v="Hello 22 "/>
    <x v="9"/>
  </r>
  <r>
    <n v="6606259596"/>
    <x v="1"/>
    <s v="Hello 22 "/>
    <x v="16"/>
  </r>
  <r>
    <n v="6607785599"/>
    <x v="1"/>
    <s v="Hello 22 "/>
    <x v="14"/>
  </r>
  <r>
    <n v="6607875199"/>
    <x v="1"/>
    <s v="Hello 22 "/>
    <x v="5"/>
  </r>
  <r>
    <n v="6608116432"/>
    <x v="1"/>
    <s v="Hello 22 "/>
    <x v="11"/>
  </r>
  <r>
    <n v="6608230770"/>
    <x v="1"/>
    <s v="Hello 22 "/>
    <x v="12"/>
  </r>
  <r>
    <n v="6905596816"/>
    <x v="1"/>
    <s v="Hello 23 "/>
    <x v="4"/>
  </r>
  <r>
    <n v="6906087342"/>
    <x v="1"/>
    <s v="Hello 23 "/>
    <x v="9"/>
  </r>
  <r>
    <n v="6906202519"/>
    <x v="1"/>
    <s v="Hello 23 "/>
    <x v="16"/>
  </r>
  <r>
    <n v="6908006570"/>
    <x v="1"/>
    <s v="Hello 23 "/>
    <x v="14"/>
  </r>
  <r>
    <n v="6909049057"/>
    <x v="1"/>
    <s v="Hello 23 "/>
    <x v="5"/>
  </r>
  <r>
    <n v="6909449020"/>
    <x v="1"/>
    <s v="Hello 23 "/>
    <x v="11"/>
  </r>
  <r>
    <n v="6909458775"/>
    <x v="1"/>
    <s v="Hello 23 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8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5" firstHeaderRow="1" firstDataRow="1" firstDataCol="1"/>
  <pivotFields count="4">
    <pivotField showAll="0"/>
    <pivotField axis="axisRow" showAll="0">
      <items count="3">
        <item sd="0" x="0"/>
        <item sd="0" x="1"/>
        <item t="default"/>
      </items>
    </pivotField>
    <pivotField dataField="1" showAll="0"/>
    <pivotField axis="axisRow" showAll="0">
      <items count="18">
        <item x="14"/>
        <item x="6"/>
        <item x="15"/>
        <item x="7"/>
        <item x="2"/>
        <item x="3"/>
        <item x="0"/>
        <item x="4"/>
        <item x="16"/>
        <item x="9"/>
        <item x="5"/>
        <item x="10"/>
        <item x="13"/>
        <item x="1"/>
        <item x="8"/>
        <item x="11"/>
        <item x="12"/>
        <item t="default"/>
      </items>
    </pivotField>
  </pivotFields>
  <rowFields count="2">
    <field x="1"/>
    <field x="3"/>
  </rowFields>
  <rowItems count="3">
    <i>
      <x/>
    </i>
    <i>
      <x v="1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833"/>
  <sheetViews>
    <sheetView topLeftCell="A2775" workbookViewId="0">
      <selection activeCell="A4" sqref="A4:C2830"/>
    </sheetView>
  </sheetViews>
  <sheetFormatPr baseColWidth="10" defaultRowHeight="14.4" x14ac:dyDescent="0.55000000000000004"/>
  <sheetData>
    <row r="1" spans="1:3" x14ac:dyDescent="0.55000000000000004">
      <c r="A1" t="s">
        <v>994</v>
      </c>
      <c r="B1" t="s">
        <v>995</v>
      </c>
      <c r="C1" t="s">
        <v>996</v>
      </c>
    </row>
    <row r="2" spans="1:3" hidden="1" x14ac:dyDescent="0.55000000000000004">
      <c r="A2">
        <v>300353057</v>
      </c>
      <c r="B2">
        <v>34</v>
      </c>
      <c r="C2" t="s">
        <v>2</v>
      </c>
    </row>
    <row r="3" spans="1:3" hidden="1" x14ac:dyDescent="0.55000000000000004">
      <c r="A3">
        <v>300386099</v>
      </c>
      <c r="B3">
        <v>34</v>
      </c>
      <c r="C3" t="s">
        <v>3</v>
      </c>
    </row>
    <row r="4" spans="1:3" x14ac:dyDescent="0.55000000000000004">
      <c r="A4">
        <v>300391012</v>
      </c>
      <c r="B4">
        <v>8</v>
      </c>
      <c r="C4" t="s">
        <v>2</v>
      </c>
    </row>
    <row r="5" spans="1:3" x14ac:dyDescent="0.55000000000000004">
      <c r="A5">
        <v>300424171</v>
      </c>
      <c r="B5">
        <v>8</v>
      </c>
      <c r="C5" t="s">
        <v>4</v>
      </c>
    </row>
    <row r="6" spans="1:3" hidden="1" x14ac:dyDescent="0.55000000000000004">
      <c r="A6">
        <v>300467676</v>
      </c>
      <c r="B6">
        <v>28</v>
      </c>
      <c r="C6" t="s">
        <v>2</v>
      </c>
    </row>
    <row r="7" spans="1:3" hidden="1" x14ac:dyDescent="0.55000000000000004">
      <c r="A7">
        <v>300500726</v>
      </c>
      <c r="B7">
        <v>28</v>
      </c>
      <c r="C7" t="s">
        <v>5</v>
      </c>
    </row>
    <row r="8" spans="1:3" x14ac:dyDescent="0.55000000000000004">
      <c r="A8">
        <v>300508632</v>
      </c>
      <c r="B8">
        <v>11</v>
      </c>
      <c r="C8" t="s">
        <v>2</v>
      </c>
    </row>
    <row r="9" spans="1:3" hidden="1" x14ac:dyDescent="0.55000000000000004">
      <c r="A9">
        <v>300529634</v>
      </c>
      <c r="B9">
        <v>31</v>
      </c>
      <c r="C9" t="s">
        <v>2</v>
      </c>
    </row>
    <row r="10" spans="1:3" x14ac:dyDescent="0.55000000000000004">
      <c r="A10">
        <v>300541730</v>
      </c>
      <c r="B10">
        <v>11</v>
      </c>
      <c r="C10" t="s">
        <v>6</v>
      </c>
    </row>
    <row r="11" spans="1:3" x14ac:dyDescent="0.55000000000000004">
      <c r="A11">
        <v>300554292</v>
      </c>
      <c r="B11">
        <v>2</v>
      </c>
      <c r="C11" t="s">
        <v>2</v>
      </c>
    </row>
    <row r="12" spans="1:3" hidden="1" x14ac:dyDescent="0.55000000000000004">
      <c r="A12">
        <v>300562679</v>
      </c>
      <c r="B12">
        <v>31</v>
      </c>
      <c r="C12" t="s">
        <v>7</v>
      </c>
    </row>
    <row r="13" spans="1:3" x14ac:dyDescent="0.55000000000000004">
      <c r="A13">
        <v>300568899</v>
      </c>
      <c r="B13">
        <v>6</v>
      </c>
      <c r="C13" t="s">
        <v>2</v>
      </c>
    </row>
    <row r="14" spans="1:3" hidden="1" x14ac:dyDescent="0.55000000000000004">
      <c r="A14">
        <v>300570095</v>
      </c>
      <c r="B14">
        <v>30</v>
      </c>
      <c r="C14" t="s">
        <v>2</v>
      </c>
    </row>
    <row r="15" spans="1:3" x14ac:dyDescent="0.55000000000000004">
      <c r="A15">
        <v>300587342</v>
      </c>
      <c r="B15">
        <v>2</v>
      </c>
      <c r="C15" t="s">
        <v>8</v>
      </c>
    </row>
    <row r="16" spans="1:3" x14ac:dyDescent="0.55000000000000004">
      <c r="A16">
        <v>300602094</v>
      </c>
      <c r="B16">
        <v>6</v>
      </c>
      <c r="C16" t="s">
        <v>9</v>
      </c>
    </row>
    <row r="17" spans="1:3" hidden="1" x14ac:dyDescent="0.55000000000000004">
      <c r="A17">
        <v>300603124</v>
      </c>
      <c r="B17">
        <v>30</v>
      </c>
      <c r="C17" t="s">
        <v>10</v>
      </c>
    </row>
    <row r="18" spans="1:3" x14ac:dyDescent="0.55000000000000004">
      <c r="A18">
        <v>300666458</v>
      </c>
      <c r="B18">
        <v>4</v>
      </c>
      <c r="C18" t="s">
        <v>2</v>
      </c>
    </row>
    <row r="19" spans="1:3" hidden="1" x14ac:dyDescent="0.55000000000000004">
      <c r="A19">
        <v>300681312</v>
      </c>
      <c r="B19">
        <v>33</v>
      </c>
      <c r="C19" t="s">
        <v>2</v>
      </c>
    </row>
    <row r="20" spans="1:3" x14ac:dyDescent="0.55000000000000004">
      <c r="A20">
        <v>300699473</v>
      </c>
      <c r="B20">
        <v>4</v>
      </c>
      <c r="C20" t="s">
        <v>11</v>
      </c>
    </row>
    <row r="21" spans="1:3" x14ac:dyDescent="0.55000000000000004">
      <c r="A21">
        <v>300700439</v>
      </c>
      <c r="B21">
        <v>1</v>
      </c>
      <c r="C21" t="s">
        <v>2</v>
      </c>
    </row>
    <row r="22" spans="1:3" hidden="1" x14ac:dyDescent="0.55000000000000004">
      <c r="A22">
        <v>300711619</v>
      </c>
      <c r="B22">
        <v>27</v>
      </c>
      <c r="C22" t="s">
        <v>2</v>
      </c>
    </row>
    <row r="23" spans="1:3" hidden="1" x14ac:dyDescent="0.55000000000000004">
      <c r="A23">
        <v>300714359</v>
      </c>
      <c r="B23">
        <v>33</v>
      </c>
      <c r="C23" t="s">
        <v>12</v>
      </c>
    </row>
    <row r="24" spans="1:3" x14ac:dyDescent="0.55000000000000004">
      <c r="A24">
        <v>300719942</v>
      </c>
      <c r="B24">
        <v>7</v>
      </c>
      <c r="C24" t="s">
        <v>2</v>
      </c>
    </row>
    <row r="25" spans="1:3" x14ac:dyDescent="0.55000000000000004">
      <c r="A25">
        <v>300733659</v>
      </c>
      <c r="B25">
        <v>1</v>
      </c>
      <c r="C25" t="s">
        <v>13</v>
      </c>
    </row>
    <row r="26" spans="1:3" hidden="1" x14ac:dyDescent="0.55000000000000004">
      <c r="A26">
        <v>300744684</v>
      </c>
      <c r="B26">
        <v>27</v>
      </c>
      <c r="C26" t="s">
        <v>14</v>
      </c>
    </row>
    <row r="27" spans="1:3" x14ac:dyDescent="0.55000000000000004">
      <c r="A27">
        <v>300753004</v>
      </c>
      <c r="B27">
        <v>7</v>
      </c>
      <c r="C27" t="s">
        <v>15</v>
      </c>
    </row>
    <row r="28" spans="1:3" x14ac:dyDescent="0.55000000000000004">
      <c r="A28">
        <v>300768340</v>
      </c>
      <c r="B28">
        <v>14</v>
      </c>
      <c r="C28" t="s">
        <v>2</v>
      </c>
    </row>
    <row r="29" spans="1:3" hidden="1" x14ac:dyDescent="0.55000000000000004">
      <c r="A29">
        <v>300793477</v>
      </c>
      <c r="B29">
        <v>25</v>
      </c>
      <c r="C29" t="s">
        <v>2</v>
      </c>
    </row>
    <row r="30" spans="1:3" x14ac:dyDescent="0.55000000000000004">
      <c r="A30">
        <v>300798998</v>
      </c>
      <c r="B30">
        <v>16</v>
      </c>
      <c r="C30" t="s">
        <v>2</v>
      </c>
    </row>
    <row r="31" spans="1:3" x14ac:dyDescent="0.55000000000000004">
      <c r="A31">
        <v>300801498</v>
      </c>
      <c r="B31">
        <v>14</v>
      </c>
      <c r="C31" t="s">
        <v>16</v>
      </c>
    </row>
    <row r="32" spans="1:3" hidden="1" x14ac:dyDescent="0.55000000000000004">
      <c r="A32">
        <v>300826527</v>
      </c>
      <c r="B32">
        <v>25</v>
      </c>
      <c r="C32" t="s">
        <v>17</v>
      </c>
    </row>
    <row r="33" spans="1:3" x14ac:dyDescent="0.55000000000000004">
      <c r="A33">
        <v>300832180</v>
      </c>
      <c r="B33">
        <v>16</v>
      </c>
      <c r="C33" t="s">
        <v>18</v>
      </c>
    </row>
    <row r="34" spans="1:3" x14ac:dyDescent="0.55000000000000004">
      <c r="A34">
        <v>300874723</v>
      </c>
      <c r="B34">
        <v>10</v>
      </c>
      <c r="C34" t="s">
        <v>2</v>
      </c>
    </row>
    <row r="35" spans="1:3" x14ac:dyDescent="0.55000000000000004">
      <c r="A35">
        <v>300907900</v>
      </c>
      <c r="B35">
        <v>10</v>
      </c>
      <c r="C35" t="s">
        <v>19</v>
      </c>
    </row>
    <row r="36" spans="1:3" x14ac:dyDescent="0.55000000000000004">
      <c r="A36">
        <v>300912435</v>
      </c>
      <c r="B36">
        <v>12</v>
      </c>
      <c r="C36" t="s">
        <v>2</v>
      </c>
    </row>
    <row r="37" spans="1:3" x14ac:dyDescent="0.55000000000000004">
      <c r="A37">
        <v>300919388</v>
      </c>
      <c r="B37">
        <v>15</v>
      </c>
      <c r="C37" t="s">
        <v>2</v>
      </c>
    </row>
    <row r="38" spans="1:3" x14ac:dyDescent="0.55000000000000004">
      <c r="A38">
        <v>300945450</v>
      </c>
      <c r="B38">
        <v>12</v>
      </c>
      <c r="C38" t="s">
        <v>20</v>
      </c>
    </row>
    <row r="39" spans="1:3" x14ac:dyDescent="0.55000000000000004">
      <c r="A39">
        <v>300952576</v>
      </c>
      <c r="B39">
        <v>15</v>
      </c>
      <c r="C39" t="s">
        <v>21</v>
      </c>
    </row>
    <row r="40" spans="1:3" hidden="1" x14ac:dyDescent="0.55000000000000004">
      <c r="A40">
        <v>300962951</v>
      </c>
      <c r="B40">
        <v>29</v>
      </c>
      <c r="C40" t="s">
        <v>2</v>
      </c>
    </row>
    <row r="41" spans="1:3" hidden="1" x14ac:dyDescent="0.55000000000000004">
      <c r="A41">
        <v>300995989</v>
      </c>
      <c r="B41">
        <v>29</v>
      </c>
      <c r="C41" t="s">
        <v>22</v>
      </c>
    </row>
    <row r="42" spans="1:3" hidden="1" x14ac:dyDescent="0.55000000000000004">
      <c r="A42">
        <v>301016446</v>
      </c>
      <c r="B42">
        <v>26</v>
      </c>
      <c r="C42" t="s">
        <v>2</v>
      </c>
    </row>
    <row r="43" spans="1:3" x14ac:dyDescent="0.55000000000000004">
      <c r="A43">
        <v>301026720</v>
      </c>
      <c r="B43">
        <v>9</v>
      </c>
      <c r="C43" t="s">
        <v>2</v>
      </c>
    </row>
    <row r="44" spans="1:3" x14ac:dyDescent="0.55000000000000004">
      <c r="A44">
        <v>301033283</v>
      </c>
      <c r="B44">
        <v>5</v>
      </c>
      <c r="C44" t="s">
        <v>2</v>
      </c>
    </row>
    <row r="45" spans="1:3" hidden="1" x14ac:dyDescent="0.55000000000000004">
      <c r="A45">
        <v>301049463</v>
      </c>
      <c r="B45">
        <v>26</v>
      </c>
      <c r="C45" t="s">
        <v>23</v>
      </c>
    </row>
    <row r="46" spans="1:3" x14ac:dyDescent="0.55000000000000004">
      <c r="A46">
        <v>301059909</v>
      </c>
      <c r="B46">
        <v>9</v>
      </c>
      <c r="C46" t="s">
        <v>24</v>
      </c>
    </row>
    <row r="47" spans="1:3" x14ac:dyDescent="0.55000000000000004">
      <c r="A47">
        <v>301066228</v>
      </c>
      <c r="B47">
        <v>5</v>
      </c>
      <c r="C47" t="s">
        <v>25</v>
      </c>
    </row>
    <row r="48" spans="1:3" x14ac:dyDescent="0.55000000000000004">
      <c r="A48">
        <v>301135033</v>
      </c>
      <c r="B48">
        <v>17</v>
      </c>
      <c r="C48" t="s">
        <v>2</v>
      </c>
    </row>
    <row r="49" spans="1:3" x14ac:dyDescent="0.55000000000000004">
      <c r="A49">
        <v>301168117</v>
      </c>
      <c r="B49">
        <v>17</v>
      </c>
      <c r="C49" t="s">
        <v>26</v>
      </c>
    </row>
    <row r="50" spans="1:3" x14ac:dyDescent="0.55000000000000004">
      <c r="A50">
        <v>301202044</v>
      </c>
      <c r="B50">
        <v>13</v>
      </c>
      <c r="C50" t="s">
        <v>2</v>
      </c>
    </row>
    <row r="51" spans="1:3" x14ac:dyDescent="0.55000000000000004">
      <c r="A51">
        <v>301217583</v>
      </c>
      <c r="B51">
        <v>3</v>
      </c>
      <c r="C51" t="s">
        <v>2</v>
      </c>
    </row>
    <row r="52" spans="1:3" x14ac:dyDescent="0.55000000000000004">
      <c r="A52">
        <v>301236520</v>
      </c>
      <c r="B52">
        <v>13</v>
      </c>
      <c r="C52" t="s">
        <v>27</v>
      </c>
    </row>
    <row r="53" spans="1:3" x14ac:dyDescent="0.55000000000000004">
      <c r="A53">
        <v>301250777</v>
      </c>
      <c r="B53">
        <v>3</v>
      </c>
      <c r="C53" t="s">
        <v>28</v>
      </c>
    </row>
    <row r="54" spans="1:3" hidden="1" x14ac:dyDescent="0.55000000000000004">
      <c r="A54">
        <v>301303695</v>
      </c>
      <c r="B54">
        <v>32</v>
      </c>
      <c r="C54" t="s">
        <v>2</v>
      </c>
    </row>
    <row r="55" spans="1:3" hidden="1" x14ac:dyDescent="0.55000000000000004">
      <c r="A55">
        <v>301336751</v>
      </c>
      <c r="B55">
        <v>32</v>
      </c>
      <c r="C55" t="s">
        <v>29</v>
      </c>
    </row>
    <row r="56" spans="1:3" hidden="1" x14ac:dyDescent="0.55000000000000004">
      <c r="A56">
        <v>305354215</v>
      </c>
      <c r="B56">
        <v>34</v>
      </c>
      <c r="C56" t="s">
        <v>30</v>
      </c>
    </row>
    <row r="57" spans="1:3" x14ac:dyDescent="0.55000000000000004">
      <c r="A57">
        <v>305392099</v>
      </c>
      <c r="B57">
        <v>8</v>
      </c>
      <c r="C57" t="s">
        <v>30</v>
      </c>
    </row>
    <row r="58" spans="1:3" hidden="1" x14ac:dyDescent="0.55000000000000004">
      <c r="A58">
        <v>305468834</v>
      </c>
      <c r="B58">
        <v>28</v>
      </c>
      <c r="C58" t="s">
        <v>30</v>
      </c>
    </row>
    <row r="59" spans="1:3" x14ac:dyDescent="0.55000000000000004">
      <c r="A59">
        <v>305509790</v>
      </c>
      <c r="B59">
        <v>11</v>
      </c>
      <c r="C59" t="s">
        <v>30</v>
      </c>
    </row>
    <row r="60" spans="1:3" hidden="1" x14ac:dyDescent="0.55000000000000004">
      <c r="A60">
        <v>305530792</v>
      </c>
      <c r="B60">
        <v>31</v>
      </c>
      <c r="C60" t="s">
        <v>30</v>
      </c>
    </row>
    <row r="61" spans="1:3" x14ac:dyDescent="0.55000000000000004">
      <c r="A61">
        <v>305555464</v>
      </c>
      <c r="B61">
        <v>2</v>
      </c>
      <c r="C61" t="s">
        <v>30</v>
      </c>
    </row>
    <row r="62" spans="1:3" hidden="1" x14ac:dyDescent="0.55000000000000004">
      <c r="A62">
        <v>305566864</v>
      </c>
      <c r="B62">
        <v>24</v>
      </c>
      <c r="C62" t="s">
        <v>31</v>
      </c>
    </row>
    <row r="63" spans="1:3" x14ac:dyDescent="0.55000000000000004">
      <c r="A63">
        <v>305570000</v>
      </c>
      <c r="B63">
        <v>6</v>
      </c>
      <c r="C63" t="s">
        <v>30</v>
      </c>
    </row>
    <row r="64" spans="1:3" hidden="1" x14ac:dyDescent="0.55000000000000004">
      <c r="A64">
        <v>305571253</v>
      </c>
      <c r="B64">
        <v>30</v>
      </c>
      <c r="C64" t="s">
        <v>30</v>
      </c>
    </row>
    <row r="65" spans="1:3" x14ac:dyDescent="0.55000000000000004">
      <c r="A65">
        <v>305667657</v>
      </c>
      <c r="B65">
        <v>4</v>
      </c>
      <c r="C65" t="s">
        <v>30</v>
      </c>
    </row>
    <row r="66" spans="1:3" hidden="1" x14ac:dyDescent="0.55000000000000004">
      <c r="A66">
        <v>305682470</v>
      </c>
      <c r="B66">
        <v>33</v>
      </c>
      <c r="C66" t="s">
        <v>30</v>
      </c>
    </row>
    <row r="67" spans="1:3" x14ac:dyDescent="0.55000000000000004">
      <c r="A67">
        <v>305701572</v>
      </c>
      <c r="B67">
        <v>1</v>
      </c>
      <c r="C67" t="s">
        <v>30</v>
      </c>
    </row>
    <row r="68" spans="1:3" hidden="1" x14ac:dyDescent="0.55000000000000004">
      <c r="A68">
        <v>305702630</v>
      </c>
      <c r="B68">
        <v>20</v>
      </c>
      <c r="C68" t="s">
        <v>32</v>
      </c>
    </row>
    <row r="69" spans="1:3" hidden="1" x14ac:dyDescent="0.55000000000000004">
      <c r="A69">
        <v>305712777</v>
      </c>
      <c r="B69">
        <v>27</v>
      </c>
      <c r="C69" t="s">
        <v>30</v>
      </c>
    </row>
    <row r="70" spans="1:3" x14ac:dyDescent="0.55000000000000004">
      <c r="A70">
        <v>305721100</v>
      </c>
      <c r="B70">
        <v>7</v>
      </c>
      <c r="C70" t="s">
        <v>30</v>
      </c>
    </row>
    <row r="71" spans="1:3" x14ac:dyDescent="0.55000000000000004">
      <c r="A71">
        <v>305769441</v>
      </c>
      <c r="B71">
        <v>14</v>
      </c>
      <c r="C71" t="s">
        <v>30</v>
      </c>
    </row>
    <row r="72" spans="1:3" hidden="1" x14ac:dyDescent="0.55000000000000004">
      <c r="A72">
        <v>305794635</v>
      </c>
      <c r="B72">
        <v>25</v>
      </c>
      <c r="C72" t="s">
        <v>30</v>
      </c>
    </row>
    <row r="73" spans="1:3" hidden="1" x14ac:dyDescent="0.55000000000000004">
      <c r="A73">
        <v>305800020</v>
      </c>
      <c r="B73">
        <v>18</v>
      </c>
      <c r="C73" t="s">
        <v>33</v>
      </c>
    </row>
    <row r="74" spans="1:3" x14ac:dyDescent="0.55000000000000004">
      <c r="A74">
        <v>305800144</v>
      </c>
      <c r="B74">
        <v>16</v>
      </c>
      <c r="C74" t="s">
        <v>30</v>
      </c>
    </row>
    <row r="75" spans="1:3" hidden="1" x14ac:dyDescent="0.55000000000000004">
      <c r="A75">
        <v>305818172</v>
      </c>
      <c r="B75">
        <v>22</v>
      </c>
      <c r="C75" t="s">
        <v>34</v>
      </c>
    </row>
    <row r="76" spans="1:3" x14ac:dyDescent="0.55000000000000004">
      <c r="A76">
        <v>305875824</v>
      </c>
      <c r="B76">
        <v>10</v>
      </c>
      <c r="C76" t="s">
        <v>30</v>
      </c>
    </row>
    <row r="77" spans="1:3" x14ac:dyDescent="0.55000000000000004">
      <c r="A77">
        <v>305913634</v>
      </c>
      <c r="B77">
        <v>12</v>
      </c>
      <c r="C77" t="s">
        <v>30</v>
      </c>
    </row>
    <row r="78" spans="1:3" hidden="1" x14ac:dyDescent="0.55000000000000004">
      <c r="A78">
        <v>305916404</v>
      </c>
      <c r="B78">
        <v>18</v>
      </c>
      <c r="C78" t="s">
        <v>35</v>
      </c>
    </row>
    <row r="79" spans="1:3" x14ac:dyDescent="0.55000000000000004">
      <c r="A79">
        <v>305916807</v>
      </c>
      <c r="B79">
        <v>15</v>
      </c>
      <c r="C79" t="s">
        <v>30</v>
      </c>
    </row>
    <row r="80" spans="1:3" hidden="1" x14ac:dyDescent="0.55000000000000004">
      <c r="A80">
        <v>305931333</v>
      </c>
      <c r="B80">
        <v>24</v>
      </c>
      <c r="C80" t="s">
        <v>36</v>
      </c>
    </row>
    <row r="81" spans="1:3" hidden="1" x14ac:dyDescent="0.55000000000000004">
      <c r="A81">
        <v>305939587</v>
      </c>
      <c r="B81">
        <v>24</v>
      </c>
      <c r="C81" t="s">
        <v>37</v>
      </c>
    </row>
    <row r="82" spans="1:3" hidden="1" x14ac:dyDescent="0.55000000000000004">
      <c r="A82">
        <v>305964109</v>
      </c>
      <c r="B82">
        <v>29</v>
      </c>
      <c r="C82" t="s">
        <v>30</v>
      </c>
    </row>
    <row r="83" spans="1:3" hidden="1" x14ac:dyDescent="0.55000000000000004">
      <c r="A83">
        <v>306012697</v>
      </c>
      <c r="B83">
        <v>21</v>
      </c>
      <c r="C83" t="s">
        <v>38</v>
      </c>
    </row>
    <row r="84" spans="1:3" hidden="1" x14ac:dyDescent="0.55000000000000004">
      <c r="A84">
        <v>306017604</v>
      </c>
      <c r="B84">
        <v>26</v>
      </c>
      <c r="C84" t="s">
        <v>30</v>
      </c>
    </row>
    <row r="85" spans="1:3" x14ac:dyDescent="0.55000000000000004">
      <c r="A85">
        <v>306027867</v>
      </c>
      <c r="B85">
        <v>9</v>
      </c>
      <c r="C85" t="s">
        <v>30</v>
      </c>
    </row>
    <row r="86" spans="1:3" x14ac:dyDescent="0.55000000000000004">
      <c r="A86">
        <v>306034455</v>
      </c>
      <c r="B86">
        <v>5</v>
      </c>
      <c r="C86" t="s">
        <v>30</v>
      </c>
    </row>
    <row r="87" spans="1:3" hidden="1" x14ac:dyDescent="0.55000000000000004">
      <c r="A87">
        <v>306038558</v>
      </c>
      <c r="B87">
        <v>23</v>
      </c>
      <c r="C87" t="s">
        <v>39</v>
      </c>
    </row>
    <row r="88" spans="1:3" hidden="1" x14ac:dyDescent="0.55000000000000004">
      <c r="A88">
        <v>306048284</v>
      </c>
      <c r="B88">
        <v>23</v>
      </c>
      <c r="C88" t="s">
        <v>40</v>
      </c>
    </row>
    <row r="89" spans="1:3" hidden="1" x14ac:dyDescent="0.55000000000000004">
      <c r="A89">
        <v>306067021</v>
      </c>
      <c r="B89">
        <v>20</v>
      </c>
      <c r="C89" t="s">
        <v>41</v>
      </c>
    </row>
    <row r="90" spans="1:3" hidden="1" x14ac:dyDescent="0.55000000000000004">
      <c r="A90">
        <v>306116205</v>
      </c>
      <c r="B90">
        <v>18</v>
      </c>
      <c r="C90" t="s">
        <v>42</v>
      </c>
    </row>
    <row r="91" spans="1:3" x14ac:dyDescent="0.55000000000000004">
      <c r="A91">
        <v>306136206</v>
      </c>
      <c r="B91">
        <v>17</v>
      </c>
      <c r="C91" t="s">
        <v>30</v>
      </c>
    </row>
    <row r="92" spans="1:3" x14ac:dyDescent="0.55000000000000004">
      <c r="A92">
        <v>306203247</v>
      </c>
      <c r="B92">
        <v>13</v>
      </c>
      <c r="C92" t="s">
        <v>30</v>
      </c>
    </row>
    <row r="93" spans="1:3" x14ac:dyDescent="0.55000000000000004">
      <c r="A93">
        <v>306218730</v>
      </c>
      <c r="B93">
        <v>3</v>
      </c>
      <c r="C93" t="s">
        <v>30</v>
      </c>
    </row>
    <row r="94" spans="1:3" hidden="1" x14ac:dyDescent="0.55000000000000004">
      <c r="A94">
        <v>306304853</v>
      </c>
      <c r="B94">
        <v>32</v>
      </c>
      <c r="C94" t="s">
        <v>30</v>
      </c>
    </row>
    <row r="95" spans="1:3" hidden="1" x14ac:dyDescent="0.55000000000000004">
      <c r="A95">
        <v>306570354</v>
      </c>
      <c r="B95">
        <v>19</v>
      </c>
      <c r="C95" t="s">
        <v>43</v>
      </c>
    </row>
    <row r="96" spans="1:3" hidden="1" x14ac:dyDescent="0.55000000000000004">
      <c r="A96">
        <v>308531473</v>
      </c>
      <c r="B96">
        <v>18</v>
      </c>
      <c r="C96" t="s">
        <v>44</v>
      </c>
    </row>
    <row r="97" spans="1:3" hidden="1" x14ac:dyDescent="0.55000000000000004">
      <c r="A97">
        <v>330353058</v>
      </c>
      <c r="B97">
        <v>34</v>
      </c>
      <c r="C97" t="s">
        <v>45</v>
      </c>
    </row>
    <row r="98" spans="1:3" x14ac:dyDescent="0.55000000000000004">
      <c r="A98">
        <v>330390956</v>
      </c>
      <c r="B98">
        <v>8</v>
      </c>
      <c r="C98" t="s">
        <v>45</v>
      </c>
    </row>
    <row r="99" spans="1:3" hidden="1" x14ac:dyDescent="0.55000000000000004">
      <c r="A99">
        <v>330467677</v>
      </c>
      <c r="B99">
        <v>28</v>
      </c>
      <c r="C99" t="s">
        <v>45</v>
      </c>
    </row>
    <row r="100" spans="1:3" x14ac:dyDescent="0.55000000000000004">
      <c r="A100">
        <v>330508647</v>
      </c>
      <c r="B100">
        <v>11</v>
      </c>
      <c r="C100" t="s">
        <v>45</v>
      </c>
    </row>
    <row r="101" spans="1:3" hidden="1" x14ac:dyDescent="0.55000000000000004">
      <c r="A101">
        <v>330529635</v>
      </c>
      <c r="B101">
        <v>31</v>
      </c>
      <c r="C101" t="s">
        <v>45</v>
      </c>
    </row>
    <row r="102" spans="1:3" x14ac:dyDescent="0.55000000000000004">
      <c r="A102">
        <v>330554307</v>
      </c>
      <c r="B102">
        <v>2</v>
      </c>
      <c r="C102" t="s">
        <v>45</v>
      </c>
    </row>
    <row r="103" spans="1:3" x14ac:dyDescent="0.55000000000000004">
      <c r="A103">
        <v>330568843</v>
      </c>
      <c r="B103">
        <v>6</v>
      </c>
      <c r="C103" t="s">
        <v>45</v>
      </c>
    </row>
    <row r="104" spans="1:3" hidden="1" x14ac:dyDescent="0.55000000000000004">
      <c r="A104">
        <v>330570096</v>
      </c>
      <c r="B104">
        <v>30</v>
      </c>
      <c r="C104" t="s">
        <v>45</v>
      </c>
    </row>
    <row r="105" spans="1:3" x14ac:dyDescent="0.55000000000000004">
      <c r="A105">
        <v>330666500</v>
      </c>
      <c r="B105">
        <v>4</v>
      </c>
      <c r="C105" t="s">
        <v>45</v>
      </c>
    </row>
    <row r="106" spans="1:3" hidden="1" x14ac:dyDescent="0.55000000000000004">
      <c r="A106">
        <v>330681313</v>
      </c>
      <c r="B106">
        <v>33</v>
      </c>
      <c r="C106" t="s">
        <v>45</v>
      </c>
    </row>
    <row r="107" spans="1:3" x14ac:dyDescent="0.55000000000000004">
      <c r="A107">
        <v>330700429</v>
      </c>
      <c r="B107">
        <v>1</v>
      </c>
      <c r="C107" t="s">
        <v>45</v>
      </c>
    </row>
    <row r="108" spans="1:3" hidden="1" x14ac:dyDescent="0.55000000000000004">
      <c r="A108">
        <v>330711620</v>
      </c>
      <c r="B108">
        <v>27</v>
      </c>
      <c r="C108" t="s">
        <v>45</v>
      </c>
    </row>
    <row r="109" spans="1:3" x14ac:dyDescent="0.55000000000000004">
      <c r="A109">
        <v>330719957</v>
      </c>
      <c r="B109">
        <v>7</v>
      </c>
      <c r="C109" t="s">
        <v>45</v>
      </c>
    </row>
    <row r="110" spans="1:3" x14ac:dyDescent="0.55000000000000004">
      <c r="A110">
        <v>330768284</v>
      </c>
      <c r="B110">
        <v>14</v>
      </c>
      <c r="C110" t="s">
        <v>45</v>
      </c>
    </row>
    <row r="111" spans="1:3" hidden="1" x14ac:dyDescent="0.55000000000000004">
      <c r="A111">
        <v>330793478</v>
      </c>
      <c r="B111">
        <v>25</v>
      </c>
      <c r="C111" t="s">
        <v>45</v>
      </c>
    </row>
    <row r="112" spans="1:3" x14ac:dyDescent="0.55000000000000004">
      <c r="A112">
        <v>330799034</v>
      </c>
      <c r="B112">
        <v>16</v>
      </c>
      <c r="C112" t="s">
        <v>45</v>
      </c>
    </row>
    <row r="113" spans="1:3" x14ac:dyDescent="0.55000000000000004">
      <c r="A113">
        <v>330874713</v>
      </c>
      <c r="B113">
        <v>10</v>
      </c>
      <c r="C113" t="s">
        <v>45</v>
      </c>
    </row>
    <row r="114" spans="1:3" x14ac:dyDescent="0.55000000000000004">
      <c r="A114">
        <v>330912477</v>
      </c>
      <c r="B114">
        <v>12</v>
      </c>
      <c r="C114" t="s">
        <v>45</v>
      </c>
    </row>
    <row r="115" spans="1:3" x14ac:dyDescent="0.55000000000000004">
      <c r="A115">
        <v>330913548</v>
      </c>
      <c r="B115">
        <v>15</v>
      </c>
      <c r="C115" t="s">
        <v>45</v>
      </c>
    </row>
    <row r="116" spans="1:3" hidden="1" x14ac:dyDescent="0.55000000000000004">
      <c r="A116">
        <v>330962952</v>
      </c>
      <c r="B116">
        <v>29</v>
      </c>
      <c r="C116" t="s">
        <v>45</v>
      </c>
    </row>
    <row r="117" spans="1:3" hidden="1" x14ac:dyDescent="0.55000000000000004">
      <c r="A117">
        <v>331016447</v>
      </c>
      <c r="B117">
        <v>26</v>
      </c>
      <c r="C117" t="s">
        <v>45</v>
      </c>
    </row>
    <row r="118" spans="1:3" x14ac:dyDescent="0.55000000000000004">
      <c r="A118">
        <v>331026664</v>
      </c>
      <c r="B118">
        <v>9</v>
      </c>
      <c r="C118" t="s">
        <v>45</v>
      </c>
    </row>
    <row r="119" spans="1:3" x14ac:dyDescent="0.55000000000000004">
      <c r="A119">
        <v>331033298</v>
      </c>
      <c r="B119">
        <v>5</v>
      </c>
      <c r="C119" t="s">
        <v>45</v>
      </c>
    </row>
    <row r="120" spans="1:3" x14ac:dyDescent="0.55000000000000004">
      <c r="A120">
        <v>331135049</v>
      </c>
      <c r="B120">
        <v>17</v>
      </c>
      <c r="C120" t="s">
        <v>45</v>
      </c>
    </row>
    <row r="121" spans="1:3" x14ac:dyDescent="0.55000000000000004">
      <c r="A121">
        <v>331202151</v>
      </c>
      <c r="B121">
        <v>13</v>
      </c>
      <c r="C121" t="s">
        <v>45</v>
      </c>
    </row>
    <row r="122" spans="1:3" x14ac:dyDescent="0.55000000000000004">
      <c r="A122">
        <v>331217527</v>
      </c>
      <c r="B122">
        <v>3</v>
      </c>
      <c r="C122" t="s">
        <v>45</v>
      </c>
    </row>
    <row r="123" spans="1:3" hidden="1" x14ac:dyDescent="0.55000000000000004">
      <c r="A123">
        <v>331303696</v>
      </c>
      <c r="B123">
        <v>32</v>
      </c>
      <c r="C123" t="s">
        <v>45</v>
      </c>
    </row>
    <row r="124" spans="1:3" hidden="1" x14ac:dyDescent="0.55000000000000004">
      <c r="A124">
        <v>600383616</v>
      </c>
      <c r="B124">
        <v>34</v>
      </c>
      <c r="C124" t="s">
        <v>46</v>
      </c>
    </row>
    <row r="125" spans="1:3" hidden="1" x14ac:dyDescent="0.55000000000000004">
      <c r="A125">
        <v>600384434</v>
      </c>
      <c r="B125">
        <v>34</v>
      </c>
      <c r="C125" t="s">
        <v>2</v>
      </c>
    </row>
    <row r="126" spans="1:3" x14ac:dyDescent="0.55000000000000004">
      <c r="A126">
        <v>600423036</v>
      </c>
      <c r="B126">
        <v>8</v>
      </c>
      <c r="C126" t="s">
        <v>47</v>
      </c>
    </row>
    <row r="127" spans="1:3" x14ac:dyDescent="0.55000000000000004">
      <c r="A127">
        <v>600423854</v>
      </c>
      <c r="B127">
        <v>8</v>
      </c>
      <c r="C127" t="s">
        <v>2</v>
      </c>
    </row>
    <row r="128" spans="1:3" hidden="1" x14ac:dyDescent="0.55000000000000004">
      <c r="A128">
        <v>600498243</v>
      </c>
      <c r="B128">
        <v>28</v>
      </c>
      <c r="C128" t="s">
        <v>48</v>
      </c>
    </row>
    <row r="129" spans="1:3" hidden="1" x14ac:dyDescent="0.55000000000000004">
      <c r="A129">
        <v>600499063</v>
      </c>
      <c r="B129">
        <v>28</v>
      </c>
      <c r="C129" t="s">
        <v>2</v>
      </c>
    </row>
    <row r="130" spans="1:3" x14ac:dyDescent="0.55000000000000004">
      <c r="A130">
        <v>600540091</v>
      </c>
      <c r="B130">
        <v>11</v>
      </c>
      <c r="C130" t="s">
        <v>49</v>
      </c>
    </row>
    <row r="131" spans="1:3" x14ac:dyDescent="0.55000000000000004">
      <c r="A131">
        <v>600540909</v>
      </c>
      <c r="B131">
        <v>11</v>
      </c>
      <c r="C131" t="s">
        <v>2</v>
      </c>
    </row>
    <row r="132" spans="1:3" hidden="1" x14ac:dyDescent="0.55000000000000004">
      <c r="A132">
        <v>600560183</v>
      </c>
      <c r="B132">
        <v>31</v>
      </c>
      <c r="C132" t="s">
        <v>50</v>
      </c>
    </row>
    <row r="133" spans="1:3" hidden="1" x14ac:dyDescent="0.55000000000000004">
      <c r="A133">
        <v>600561002</v>
      </c>
      <c r="B133">
        <v>31</v>
      </c>
      <c r="C133" t="s">
        <v>2</v>
      </c>
    </row>
    <row r="134" spans="1:3" x14ac:dyDescent="0.55000000000000004">
      <c r="A134">
        <v>600586066</v>
      </c>
      <c r="B134">
        <v>2</v>
      </c>
      <c r="C134" t="s">
        <v>51</v>
      </c>
    </row>
    <row r="135" spans="1:3" x14ac:dyDescent="0.55000000000000004">
      <c r="A135">
        <v>600586884</v>
      </c>
      <c r="B135">
        <v>2</v>
      </c>
      <c r="C135" t="s">
        <v>2</v>
      </c>
    </row>
    <row r="136" spans="1:3" hidden="1" x14ac:dyDescent="0.55000000000000004">
      <c r="A136">
        <v>600600557</v>
      </c>
      <c r="B136">
        <v>30</v>
      </c>
      <c r="C136" t="s">
        <v>52</v>
      </c>
    </row>
    <row r="137" spans="1:3" hidden="1" x14ac:dyDescent="0.55000000000000004">
      <c r="A137">
        <v>600601376</v>
      </c>
      <c r="B137">
        <v>30</v>
      </c>
      <c r="C137" t="s">
        <v>2</v>
      </c>
    </row>
    <row r="138" spans="1:3" x14ac:dyDescent="0.55000000000000004">
      <c r="A138">
        <v>600601460</v>
      </c>
      <c r="B138">
        <v>6</v>
      </c>
      <c r="C138" t="s">
        <v>53</v>
      </c>
    </row>
    <row r="139" spans="1:3" x14ac:dyDescent="0.55000000000000004">
      <c r="A139">
        <v>600602278</v>
      </c>
      <c r="B139">
        <v>6</v>
      </c>
      <c r="C139" t="s">
        <v>2</v>
      </c>
    </row>
    <row r="140" spans="1:3" x14ac:dyDescent="0.55000000000000004">
      <c r="A140">
        <v>600696855</v>
      </c>
      <c r="B140">
        <v>4</v>
      </c>
      <c r="C140" t="s">
        <v>54</v>
      </c>
    </row>
    <row r="141" spans="1:3" x14ac:dyDescent="0.55000000000000004">
      <c r="A141">
        <v>600697655</v>
      </c>
      <c r="B141">
        <v>4</v>
      </c>
      <c r="C141" t="s">
        <v>2</v>
      </c>
    </row>
    <row r="142" spans="1:3" hidden="1" x14ac:dyDescent="0.55000000000000004">
      <c r="A142">
        <v>600711859</v>
      </c>
      <c r="B142">
        <v>33</v>
      </c>
      <c r="C142" t="s">
        <v>55</v>
      </c>
    </row>
    <row r="143" spans="1:3" hidden="1" x14ac:dyDescent="0.55000000000000004">
      <c r="A143">
        <v>600712678</v>
      </c>
      <c r="B143">
        <v>33</v>
      </c>
      <c r="C143" t="s">
        <v>2</v>
      </c>
    </row>
    <row r="144" spans="1:3" x14ac:dyDescent="0.55000000000000004">
      <c r="A144">
        <v>600732872</v>
      </c>
      <c r="B144">
        <v>1</v>
      </c>
      <c r="C144" t="s">
        <v>56</v>
      </c>
    </row>
    <row r="145" spans="1:3" x14ac:dyDescent="0.55000000000000004">
      <c r="A145">
        <v>600733691</v>
      </c>
      <c r="B145">
        <v>1</v>
      </c>
      <c r="C145" t="s">
        <v>2</v>
      </c>
    </row>
    <row r="146" spans="1:3" hidden="1" x14ac:dyDescent="0.55000000000000004">
      <c r="A146">
        <v>600742072</v>
      </c>
      <c r="B146">
        <v>27</v>
      </c>
      <c r="C146" t="s">
        <v>57</v>
      </c>
    </row>
    <row r="147" spans="1:3" hidden="1" x14ac:dyDescent="0.55000000000000004">
      <c r="A147">
        <v>600742894</v>
      </c>
      <c r="B147">
        <v>27</v>
      </c>
      <c r="C147" t="s">
        <v>2</v>
      </c>
    </row>
    <row r="148" spans="1:3" x14ac:dyDescent="0.55000000000000004">
      <c r="A148">
        <v>600752035</v>
      </c>
      <c r="B148">
        <v>7</v>
      </c>
      <c r="C148" t="s">
        <v>58</v>
      </c>
    </row>
    <row r="149" spans="1:3" x14ac:dyDescent="0.55000000000000004">
      <c r="A149">
        <v>600752854</v>
      </c>
      <c r="B149">
        <v>7</v>
      </c>
      <c r="C149" t="s">
        <v>2</v>
      </c>
    </row>
    <row r="150" spans="1:3" x14ac:dyDescent="0.55000000000000004">
      <c r="A150">
        <v>600800897</v>
      </c>
      <c r="B150">
        <v>14</v>
      </c>
      <c r="C150" t="s">
        <v>59</v>
      </c>
    </row>
    <row r="151" spans="1:3" x14ac:dyDescent="0.55000000000000004">
      <c r="A151">
        <v>600801715</v>
      </c>
      <c r="B151">
        <v>14</v>
      </c>
      <c r="C151" t="s">
        <v>2</v>
      </c>
    </row>
    <row r="152" spans="1:3" x14ac:dyDescent="0.55000000000000004">
      <c r="A152">
        <v>600813296</v>
      </c>
      <c r="B152">
        <v>15</v>
      </c>
      <c r="C152" t="s">
        <v>60</v>
      </c>
    </row>
    <row r="153" spans="1:3" x14ac:dyDescent="0.55000000000000004">
      <c r="A153">
        <v>600814114</v>
      </c>
      <c r="B153">
        <v>15</v>
      </c>
      <c r="C153" t="s">
        <v>2</v>
      </c>
    </row>
    <row r="154" spans="1:3" hidden="1" x14ac:dyDescent="0.55000000000000004">
      <c r="A154">
        <v>600823625</v>
      </c>
      <c r="B154">
        <v>25</v>
      </c>
      <c r="C154" t="s">
        <v>61</v>
      </c>
    </row>
    <row r="155" spans="1:3" hidden="1" x14ac:dyDescent="0.55000000000000004">
      <c r="A155">
        <v>600824481</v>
      </c>
      <c r="B155">
        <v>25</v>
      </c>
      <c r="C155" t="s">
        <v>2</v>
      </c>
    </row>
    <row r="156" spans="1:3" x14ac:dyDescent="0.55000000000000004">
      <c r="A156">
        <v>600831476</v>
      </c>
      <c r="B156">
        <v>16</v>
      </c>
      <c r="C156" t="s">
        <v>62</v>
      </c>
    </row>
    <row r="157" spans="1:3" x14ac:dyDescent="0.55000000000000004">
      <c r="A157">
        <v>600832295</v>
      </c>
      <c r="B157">
        <v>16</v>
      </c>
      <c r="C157" t="s">
        <v>2</v>
      </c>
    </row>
    <row r="158" spans="1:3" x14ac:dyDescent="0.55000000000000004">
      <c r="A158">
        <v>600906760</v>
      </c>
      <c r="B158">
        <v>10</v>
      </c>
      <c r="C158" t="s">
        <v>63</v>
      </c>
    </row>
    <row r="159" spans="1:3" x14ac:dyDescent="0.55000000000000004">
      <c r="A159">
        <v>600907579</v>
      </c>
      <c r="B159">
        <v>10</v>
      </c>
      <c r="C159" t="s">
        <v>2</v>
      </c>
    </row>
    <row r="160" spans="1:3" x14ac:dyDescent="0.55000000000000004">
      <c r="A160">
        <v>600941799</v>
      </c>
      <c r="B160">
        <v>12</v>
      </c>
      <c r="C160" t="s">
        <v>64</v>
      </c>
    </row>
    <row r="161" spans="1:3" x14ac:dyDescent="0.55000000000000004">
      <c r="A161">
        <v>600942600</v>
      </c>
      <c r="B161">
        <v>12</v>
      </c>
      <c r="C161" t="s">
        <v>2</v>
      </c>
    </row>
    <row r="162" spans="1:3" hidden="1" x14ac:dyDescent="0.55000000000000004">
      <c r="A162">
        <v>600993002</v>
      </c>
      <c r="B162">
        <v>29</v>
      </c>
      <c r="C162" t="s">
        <v>65</v>
      </c>
    </row>
    <row r="163" spans="1:3" hidden="1" x14ac:dyDescent="0.55000000000000004">
      <c r="A163">
        <v>600993892</v>
      </c>
      <c r="B163">
        <v>29</v>
      </c>
      <c r="C163" t="s">
        <v>2</v>
      </c>
    </row>
    <row r="164" spans="1:3" hidden="1" x14ac:dyDescent="0.55000000000000004">
      <c r="A164">
        <v>601046888</v>
      </c>
      <c r="B164">
        <v>26</v>
      </c>
      <c r="C164" t="s">
        <v>66</v>
      </c>
    </row>
    <row r="165" spans="1:3" hidden="1" x14ac:dyDescent="0.55000000000000004">
      <c r="A165">
        <v>601047707</v>
      </c>
      <c r="B165">
        <v>26</v>
      </c>
      <c r="C165" t="s">
        <v>2</v>
      </c>
    </row>
    <row r="166" spans="1:3" x14ac:dyDescent="0.55000000000000004">
      <c r="A166">
        <v>601059190</v>
      </c>
      <c r="B166">
        <v>9</v>
      </c>
      <c r="C166" t="s">
        <v>67</v>
      </c>
    </row>
    <row r="167" spans="1:3" x14ac:dyDescent="0.55000000000000004">
      <c r="A167">
        <v>601060008</v>
      </c>
      <c r="B167">
        <v>9</v>
      </c>
      <c r="C167" t="s">
        <v>2</v>
      </c>
    </row>
    <row r="168" spans="1:3" x14ac:dyDescent="0.55000000000000004">
      <c r="A168">
        <v>601064145</v>
      </c>
      <c r="B168">
        <v>5</v>
      </c>
      <c r="C168" t="s">
        <v>68</v>
      </c>
    </row>
    <row r="169" spans="1:3" x14ac:dyDescent="0.55000000000000004">
      <c r="A169">
        <v>601064964</v>
      </c>
      <c r="B169">
        <v>5</v>
      </c>
      <c r="C169" t="s">
        <v>2</v>
      </c>
    </row>
    <row r="170" spans="1:3" x14ac:dyDescent="0.55000000000000004">
      <c r="A170">
        <v>601166486</v>
      </c>
      <c r="B170">
        <v>17</v>
      </c>
      <c r="C170" t="s">
        <v>69</v>
      </c>
    </row>
    <row r="171" spans="1:3" x14ac:dyDescent="0.55000000000000004">
      <c r="A171">
        <v>601167304</v>
      </c>
      <c r="B171">
        <v>17</v>
      </c>
      <c r="C171" t="s">
        <v>2</v>
      </c>
    </row>
    <row r="172" spans="1:3" x14ac:dyDescent="0.55000000000000004">
      <c r="A172">
        <v>601235390</v>
      </c>
      <c r="B172">
        <v>13</v>
      </c>
      <c r="C172" t="s">
        <v>70</v>
      </c>
    </row>
    <row r="173" spans="1:3" x14ac:dyDescent="0.55000000000000004">
      <c r="A173">
        <v>601236209</v>
      </c>
      <c r="B173">
        <v>13</v>
      </c>
      <c r="C173" t="s">
        <v>2</v>
      </c>
    </row>
    <row r="174" spans="1:3" x14ac:dyDescent="0.55000000000000004">
      <c r="A174">
        <v>601250078</v>
      </c>
      <c r="B174">
        <v>3</v>
      </c>
      <c r="C174" t="s">
        <v>71</v>
      </c>
    </row>
    <row r="175" spans="1:3" x14ac:dyDescent="0.55000000000000004">
      <c r="A175">
        <v>601250896</v>
      </c>
      <c r="B175">
        <v>3</v>
      </c>
      <c r="C175" t="s">
        <v>2</v>
      </c>
    </row>
    <row r="176" spans="1:3" hidden="1" x14ac:dyDescent="0.55000000000000004">
      <c r="A176">
        <v>601333840</v>
      </c>
      <c r="B176">
        <v>32</v>
      </c>
      <c r="C176" t="s">
        <v>72</v>
      </c>
    </row>
    <row r="177" spans="1:3" hidden="1" x14ac:dyDescent="0.55000000000000004">
      <c r="A177">
        <v>601334699</v>
      </c>
      <c r="B177">
        <v>32</v>
      </c>
      <c r="C177" t="s">
        <v>2</v>
      </c>
    </row>
    <row r="178" spans="1:3" hidden="1" x14ac:dyDescent="0.55000000000000004">
      <c r="A178">
        <v>605386091</v>
      </c>
      <c r="B178">
        <v>34</v>
      </c>
      <c r="C178" t="s">
        <v>73</v>
      </c>
    </row>
    <row r="179" spans="1:3" x14ac:dyDescent="0.55000000000000004">
      <c r="A179">
        <v>605423329</v>
      </c>
      <c r="B179">
        <v>8</v>
      </c>
      <c r="C179" t="s">
        <v>73</v>
      </c>
    </row>
    <row r="180" spans="1:3" hidden="1" x14ac:dyDescent="0.55000000000000004">
      <c r="A180">
        <v>605500698</v>
      </c>
      <c r="B180">
        <v>28</v>
      </c>
      <c r="C180" t="s">
        <v>73</v>
      </c>
    </row>
    <row r="181" spans="1:3" x14ac:dyDescent="0.55000000000000004">
      <c r="A181">
        <v>605541020</v>
      </c>
      <c r="B181">
        <v>11</v>
      </c>
      <c r="C181" t="s">
        <v>73</v>
      </c>
    </row>
    <row r="182" spans="1:3" hidden="1" x14ac:dyDescent="0.55000000000000004">
      <c r="A182">
        <v>605562671</v>
      </c>
      <c r="B182">
        <v>31</v>
      </c>
      <c r="C182" t="s">
        <v>73</v>
      </c>
    </row>
    <row r="183" spans="1:3" x14ac:dyDescent="0.55000000000000004">
      <c r="A183">
        <v>605586680</v>
      </c>
      <c r="B183">
        <v>2</v>
      </c>
      <c r="C183" t="s">
        <v>73</v>
      </c>
    </row>
    <row r="184" spans="1:3" x14ac:dyDescent="0.55000000000000004">
      <c r="A184">
        <v>605601216</v>
      </c>
      <c r="B184">
        <v>6</v>
      </c>
      <c r="C184" t="s">
        <v>73</v>
      </c>
    </row>
    <row r="185" spans="1:3" hidden="1" x14ac:dyDescent="0.55000000000000004">
      <c r="A185">
        <v>605603280</v>
      </c>
      <c r="B185">
        <v>30</v>
      </c>
      <c r="C185" t="s">
        <v>73</v>
      </c>
    </row>
    <row r="186" spans="1:3" hidden="1" x14ac:dyDescent="0.55000000000000004">
      <c r="A186">
        <v>605653811</v>
      </c>
      <c r="B186">
        <v>23</v>
      </c>
      <c r="C186" t="s">
        <v>74</v>
      </c>
    </row>
    <row r="187" spans="1:3" hidden="1" x14ac:dyDescent="0.55000000000000004">
      <c r="A187">
        <v>605672460</v>
      </c>
      <c r="B187">
        <v>24</v>
      </c>
      <c r="C187" t="s">
        <v>75</v>
      </c>
    </row>
    <row r="188" spans="1:3" x14ac:dyDescent="0.55000000000000004">
      <c r="A188">
        <v>605698887</v>
      </c>
      <c r="B188">
        <v>4</v>
      </c>
      <c r="C188" t="s">
        <v>73</v>
      </c>
    </row>
    <row r="189" spans="1:3" hidden="1" x14ac:dyDescent="0.55000000000000004">
      <c r="A189">
        <v>605714497</v>
      </c>
      <c r="B189">
        <v>33</v>
      </c>
      <c r="C189" t="s">
        <v>73</v>
      </c>
    </row>
    <row r="190" spans="1:3" x14ac:dyDescent="0.55000000000000004">
      <c r="A190">
        <v>605732756</v>
      </c>
      <c r="B190">
        <v>1</v>
      </c>
      <c r="C190" t="s">
        <v>73</v>
      </c>
    </row>
    <row r="191" spans="1:3" hidden="1" x14ac:dyDescent="0.55000000000000004">
      <c r="A191">
        <v>605744821</v>
      </c>
      <c r="B191">
        <v>27</v>
      </c>
      <c r="C191" t="s">
        <v>73</v>
      </c>
    </row>
    <row r="192" spans="1:3" x14ac:dyDescent="0.55000000000000004">
      <c r="A192">
        <v>605752330</v>
      </c>
      <c r="B192">
        <v>7</v>
      </c>
      <c r="C192" t="s">
        <v>73</v>
      </c>
    </row>
    <row r="193" spans="1:3" hidden="1" x14ac:dyDescent="0.55000000000000004">
      <c r="A193">
        <v>605786741</v>
      </c>
      <c r="B193">
        <v>24</v>
      </c>
      <c r="C193" t="s">
        <v>76</v>
      </c>
    </row>
    <row r="194" spans="1:3" x14ac:dyDescent="0.55000000000000004">
      <c r="A194">
        <v>605800657</v>
      </c>
      <c r="B194">
        <v>14</v>
      </c>
      <c r="C194" t="s">
        <v>73</v>
      </c>
    </row>
    <row r="195" spans="1:3" hidden="1" x14ac:dyDescent="0.55000000000000004">
      <c r="A195">
        <v>605808204</v>
      </c>
      <c r="B195">
        <v>20</v>
      </c>
      <c r="C195" t="s">
        <v>77</v>
      </c>
    </row>
    <row r="196" spans="1:3" x14ac:dyDescent="0.55000000000000004">
      <c r="A196">
        <v>605813109</v>
      </c>
      <c r="B196">
        <v>15</v>
      </c>
      <c r="C196" t="s">
        <v>73</v>
      </c>
    </row>
    <row r="197" spans="1:3" hidden="1" x14ac:dyDescent="0.55000000000000004">
      <c r="A197">
        <v>605826499</v>
      </c>
      <c r="B197">
        <v>25</v>
      </c>
      <c r="C197" t="s">
        <v>73</v>
      </c>
    </row>
    <row r="198" spans="1:3" x14ac:dyDescent="0.55000000000000004">
      <c r="A198">
        <v>605833765</v>
      </c>
      <c r="B198">
        <v>16</v>
      </c>
      <c r="C198" t="s">
        <v>73</v>
      </c>
    </row>
    <row r="199" spans="1:3" hidden="1" x14ac:dyDescent="0.55000000000000004">
      <c r="A199">
        <v>605895086</v>
      </c>
      <c r="B199">
        <v>23</v>
      </c>
      <c r="C199" t="s">
        <v>78</v>
      </c>
    </row>
    <row r="200" spans="1:3" hidden="1" x14ac:dyDescent="0.55000000000000004">
      <c r="A200">
        <v>605903008</v>
      </c>
      <c r="B200">
        <v>24</v>
      </c>
      <c r="C200" t="s">
        <v>79</v>
      </c>
    </row>
    <row r="201" spans="1:3" x14ac:dyDescent="0.55000000000000004">
      <c r="A201">
        <v>605907040</v>
      </c>
      <c r="B201">
        <v>10</v>
      </c>
      <c r="C201" t="s">
        <v>73</v>
      </c>
    </row>
    <row r="202" spans="1:3" hidden="1" x14ac:dyDescent="0.55000000000000004">
      <c r="A202">
        <v>605933466</v>
      </c>
      <c r="B202">
        <v>22</v>
      </c>
      <c r="C202" t="s">
        <v>80</v>
      </c>
    </row>
    <row r="203" spans="1:3" x14ac:dyDescent="0.55000000000000004">
      <c r="A203">
        <v>605944864</v>
      </c>
      <c r="B203">
        <v>12</v>
      </c>
      <c r="C203" t="s">
        <v>73</v>
      </c>
    </row>
    <row r="204" spans="1:3" hidden="1" x14ac:dyDescent="0.55000000000000004">
      <c r="A204">
        <v>605995973</v>
      </c>
      <c r="B204">
        <v>29</v>
      </c>
      <c r="C204" t="s">
        <v>73</v>
      </c>
    </row>
    <row r="205" spans="1:3" hidden="1" x14ac:dyDescent="0.55000000000000004">
      <c r="A205">
        <v>606049648</v>
      </c>
      <c r="B205">
        <v>26</v>
      </c>
      <c r="C205" t="s">
        <v>73</v>
      </c>
    </row>
    <row r="206" spans="1:3" x14ac:dyDescent="0.55000000000000004">
      <c r="A206">
        <v>606059037</v>
      </c>
      <c r="B206">
        <v>9</v>
      </c>
      <c r="C206" t="s">
        <v>73</v>
      </c>
    </row>
    <row r="207" spans="1:3" x14ac:dyDescent="0.55000000000000004">
      <c r="A207">
        <v>606065671</v>
      </c>
      <c r="B207">
        <v>5</v>
      </c>
      <c r="C207" t="s">
        <v>73</v>
      </c>
    </row>
    <row r="208" spans="1:3" hidden="1" x14ac:dyDescent="0.55000000000000004">
      <c r="A208">
        <v>606127925</v>
      </c>
      <c r="B208">
        <v>21</v>
      </c>
      <c r="C208" t="s">
        <v>81</v>
      </c>
    </row>
    <row r="209" spans="1:3" x14ac:dyDescent="0.55000000000000004">
      <c r="A209">
        <v>606169216</v>
      </c>
      <c r="B209">
        <v>17</v>
      </c>
      <c r="C209" t="s">
        <v>73</v>
      </c>
    </row>
    <row r="210" spans="1:3" hidden="1" x14ac:dyDescent="0.55000000000000004">
      <c r="A210">
        <v>606172639</v>
      </c>
      <c r="B210">
        <v>20</v>
      </c>
      <c r="C210" t="s">
        <v>82</v>
      </c>
    </row>
    <row r="211" spans="1:3" x14ac:dyDescent="0.55000000000000004">
      <c r="A211">
        <v>606234478</v>
      </c>
      <c r="B211">
        <v>13</v>
      </c>
      <c r="C211" t="s">
        <v>73</v>
      </c>
    </row>
    <row r="212" spans="1:3" x14ac:dyDescent="0.55000000000000004">
      <c r="A212">
        <v>606249900</v>
      </c>
      <c r="B212">
        <v>3</v>
      </c>
      <c r="C212" t="s">
        <v>73</v>
      </c>
    </row>
    <row r="213" spans="1:3" hidden="1" x14ac:dyDescent="0.55000000000000004">
      <c r="A213">
        <v>606336717</v>
      </c>
      <c r="B213">
        <v>32</v>
      </c>
      <c r="C213" t="s">
        <v>73</v>
      </c>
    </row>
    <row r="214" spans="1:3" hidden="1" x14ac:dyDescent="0.55000000000000004">
      <c r="A214">
        <v>606435719</v>
      </c>
      <c r="B214">
        <v>19</v>
      </c>
      <c r="C214" t="s">
        <v>83</v>
      </c>
    </row>
    <row r="215" spans="1:3" hidden="1" x14ac:dyDescent="0.55000000000000004">
      <c r="A215">
        <v>630384287</v>
      </c>
      <c r="B215">
        <v>34</v>
      </c>
      <c r="C215" t="s">
        <v>45</v>
      </c>
    </row>
    <row r="216" spans="1:3" x14ac:dyDescent="0.55000000000000004">
      <c r="A216">
        <v>630422187</v>
      </c>
      <c r="B216">
        <v>8</v>
      </c>
      <c r="C216" t="s">
        <v>45</v>
      </c>
    </row>
    <row r="217" spans="1:3" hidden="1" x14ac:dyDescent="0.55000000000000004">
      <c r="A217">
        <v>630498908</v>
      </c>
      <c r="B217">
        <v>28</v>
      </c>
      <c r="C217" t="s">
        <v>45</v>
      </c>
    </row>
    <row r="218" spans="1:3" x14ac:dyDescent="0.55000000000000004">
      <c r="A218">
        <v>630539864</v>
      </c>
      <c r="B218">
        <v>11</v>
      </c>
      <c r="C218" t="s">
        <v>45</v>
      </c>
    </row>
    <row r="219" spans="1:3" hidden="1" x14ac:dyDescent="0.55000000000000004">
      <c r="A219">
        <v>630560866</v>
      </c>
      <c r="B219">
        <v>31</v>
      </c>
      <c r="C219" t="s">
        <v>45</v>
      </c>
    </row>
    <row r="220" spans="1:3" x14ac:dyDescent="0.55000000000000004">
      <c r="A220">
        <v>630585524</v>
      </c>
      <c r="B220">
        <v>2</v>
      </c>
      <c r="C220" t="s">
        <v>45</v>
      </c>
    </row>
    <row r="221" spans="1:3" x14ac:dyDescent="0.55000000000000004">
      <c r="A221">
        <v>630600060</v>
      </c>
      <c r="B221">
        <v>6</v>
      </c>
      <c r="C221" t="s">
        <v>45</v>
      </c>
    </row>
    <row r="222" spans="1:3" hidden="1" x14ac:dyDescent="0.55000000000000004">
      <c r="A222">
        <v>630601327</v>
      </c>
      <c r="B222">
        <v>30</v>
      </c>
      <c r="C222" t="s">
        <v>45</v>
      </c>
    </row>
    <row r="223" spans="1:3" x14ac:dyDescent="0.55000000000000004">
      <c r="A223">
        <v>630697731</v>
      </c>
      <c r="B223">
        <v>4</v>
      </c>
      <c r="C223" t="s">
        <v>45</v>
      </c>
    </row>
    <row r="224" spans="1:3" hidden="1" x14ac:dyDescent="0.55000000000000004">
      <c r="A224">
        <v>630712544</v>
      </c>
      <c r="B224">
        <v>33</v>
      </c>
      <c r="C224" t="s">
        <v>45</v>
      </c>
    </row>
    <row r="225" spans="1:3" x14ac:dyDescent="0.55000000000000004">
      <c r="A225">
        <v>630731600</v>
      </c>
      <c r="B225">
        <v>1</v>
      </c>
      <c r="C225" t="s">
        <v>45</v>
      </c>
    </row>
    <row r="226" spans="1:3" hidden="1" x14ac:dyDescent="0.55000000000000004">
      <c r="A226">
        <v>630742851</v>
      </c>
      <c r="B226">
        <v>27</v>
      </c>
      <c r="C226" t="s">
        <v>45</v>
      </c>
    </row>
    <row r="227" spans="1:3" x14ac:dyDescent="0.55000000000000004">
      <c r="A227">
        <v>630751174</v>
      </c>
      <c r="B227">
        <v>7</v>
      </c>
      <c r="C227" t="s">
        <v>45</v>
      </c>
    </row>
    <row r="228" spans="1:3" x14ac:dyDescent="0.55000000000000004">
      <c r="A228">
        <v>630799501</v>
      </c>
      <c r="B228">
        <v>14</v>
      </c>
      <c r="C228" t="s">
        <v>45</v>
      </c>
    </row>
    <row r="229" spans="1:3" x14ac:dyDescent="0.55000000000000004">
      <c r="A229">
        <v>630811953</v>
      </c>
      <c r="B229">
        <v>15</v>
      </c>
      <c r="C229" t="s">
        <v>45</v>
      </c>
    </row>
    <row r="230" spans="1:3" hidden="1" x14ac:dyDescent="0.55000000000000004">
      <c r="A230">
        <v>630824709</v>
      </c>
      <c r="B230">
        <v>25</v>
      </c>
      <c r="C230" t="s">
        <v>45</v>
      </c>
    </row>
    <row r="231" spans="1:3" x14ac:dyDescent="0.55000000000000004">
      <c r="A231">
        <v>630830158</v>
      </c>
      <c r="B231">
        <v>16</v>
      </c>
      <c r="C231" t="s">
        <v>45</v>
      </c>
    </row>
    <row r="232" spans="1:3" x14ac:dyDescent="0.55000000000000004">
      <c r="A232">
        <v>630905884</v>
      </c>
      <c r="B232">
        <v>10</v>
      </c>
      <c r="C232" t="s">
        <v>45</v>
      </c>
    </row>
    <row r="233" spans="1:3" x14ac:dyDescent="0.55000000000000004">
      <c r="A233">
        <v>630943708</v>
      </c>
      <c r="B233">
        <v>12</v>
      </c>
      <c r="C233" t="s">
        <v>45</v>
      </c>
    </row>
    <row r="234" spans="1:3" hidden="1" x14ac:dyDescent="0.55000000000000004">
      <c r="A234">
        <v>630994183</v>
      </c>
      <c r="B234">
        <v>29</v>
      </c>
      <c r="C234" t="s">
        <v>45</v>
      </c>
    </row>
    <row r="235" spans="1:3" hidden="1" x14ac:dyDescent="0.55000000000000004">
      <c r="A235">
        <v>631047678</v>
      </c>
      <c r="B235">
        <v>26</v>
      </c>
      <c r="C235" t="s">
        <v>45</v>
      </c>
    </row>
    <row r="236" spans="1:3" x14ac:dyDescent="0.55000000000000004">
      <c r="A236">
        <v>631057881</v>
      </c>
      <c r="B236">
        <v>9</v>
      </c>
      <c r="C236" t="s">
        <v>45</v>
      </c>
    </row>
    <row r="237" spans="1:3" x14ac:dyDescent="0.55000000000000004">
      <c r="A237">
        <v>631064515</v>
      </c>
      <c r="B237">
        <v>5</v>
      </c>
      <c r="C237" t="s">
        <v>45</v>
      </c>
    </row>
    <row r="238" spans="1:3" x14ac:dyDescent="0.55000000000000004">
      <c r="A238">
        <v>631166280</v>
      </c>
      <c r="B238">
        <v>17</v>
      </c>
      <c r="C238" t="s">
        <v>45</v>
      </c>
    </row>
    <row r="239" spans="1:3" x14ac:dyDescent="0.55000000000000004">
      <c r="A239">
        <v>631233276</v>
      </c>
      <c r="B239">
        <v>13</v>
      </c>
      <c r="C239" t="s">
        <v>45</v>
      </c>
    </row>
    <row r="240" spans="1:3" x14ac:dyDescent="0.55000000000000004">
      <c r="A240">
        <v>631248744</v>
      </c>
      <c r="B240">
        <v>3</v>
      </c>
      <c r="C240" t="s">
        <v>45</v>
      </c>
    </row>
    <row r="241" spans="1:3" hidden="1" x14ac:dyDescent="0.55000000000000004">
      <c r="A241">
        <v>631334927</v>
      </c>
      <c r="B241">
        <v>32</v>
      </c>
      <c r="C241" t="s">
        <v>45</v>
      </c>
    </row>
    <row r="242" spans="1:3" hidden="1" x14ac:dyDescent="0.55000000000000004">
      <c r="A242">
        <v>900353039</v>
      </c>
      <c r="B242">
        <v>34</v>
      </c>
      <c r="C242" t="s">
        <v>2</v>
      </c>
    </row>
    <row r="243" spans="1:3" hidden="1" x14ac:dyDescent="0.55000000000000004">
      <c r="A243">
        <v>900384975</v>
      </c>
      <c r="B243">
        <v>34</v>
      </c>
      <c r="C243" t="s">
        <v>84</v>
      </c>
    </row>
    <row r="244" spans="1:3" x14ac:dyDescent="0.55000000000000004">
      <c r="A244">
        <v>900390962</v>
      </c>
      <c r="B244">
        <v>8</v>
      </c>
      <c r="C244" t="s">
        <v>2</v>
      </c>
    </row>
    <row r="245" spans="1:3" x14ac:dyDescent="0.55000000000000004">
      <c r="A245">
        <v>900424727</v>
      </c>
      <c r="B245">
        <v>8</v>
      </c>
      <c r="C245" t="s">
        <v>85</v>
      </c>
    </row>
    <row r="246" spans="1:3" hidden="1" x14ac:dyDescent="0.55000000000000004">
      <c r="A246">
        <v>900467659</v>
      </c>
      <c r="B246">
        <v>28</v>
      </c>
      <c r="C246" t="s">
        <v>2</v>
      </c>
    </row>
    <row r="247" spans="1:3" hidden="1" x14ac:dyDescent="0.55000000000000004">
      <c r="A247">
        <v>900499605</v>
      </c>
      <c r="B247">
        <v>28</v>
      </c>
      <c r="C247" t="s">
        <v>86</v>
      </c>
    </row>
    <row r="248" spans="1:3" x14ac:dyDescent="0.55000000000000004">
      <c r="A248">
        <v>900508653</v>
      </c>
      <c r="B248">
        <v>11</v>
      </c>
      <c r="C248" t="s">
        <v>2</v>
      </c>
    </row>
    <row r="249" spans="1:3" hidden="1" x14ac:dyDescent="0.55000000000000004">
      <c r="A249">
        <v>900529656</v>
      </c>
      <c r="B249">
        <v>31</v>
      </c>
      <c r="C249" t="s">
        <v>2</v>
      </c>
    </row>
    <row r="250" spans="1:3" x14ac:dyDescent="0.55000000000000004">
      <c r="A250">
        <v>900542424</v>
      </c>
      <c r="B250">
        <v>11</v>
      </c>
      <c r="C250" t="s">
        <v>87</v>
      </c>
    </row>
    <row r="251" spans="1:3" x14ac:dyDescent="0.55000000000000004">
      <c r="A251">
        <v>900554313</v>
      </c>
      <c r="B251">
        <v>2</v>
      </c>
      <c r="C251" t="s">
        <v>2</v>
      </c>
    </row>
    <row r="252" spans="1:3" hidden="1" x14ac:dyDescent="0.55000000000000004">
      <c r="A252">
        <v>900561593</v>
      </c>
      <c r="B252">
        <v>31</v>
      </c>
      <c r="C252" t="s">
        <v>88</v>
      </c>
    </row>
    <row r="253" spans="1:3" x14ac:dyDescent="0.55000000000000004">
      <c r="A253">
        <v>900568849</v>
      </c>
      <c r="B253">
        <v>6</v>
      </c>
      <c r="C253" t="s">
        <v>2</v>
      </c>
    </row>
    <row r="254" spans="1:3" hidden="1" x14ac:dyDescent="0.55000000000000004">
      <c r="A254">
        <v>900570078</v>
      </c>
      <c r="B254">
        <v>30</v>
      </c>
      <c r="C254" t="s">
        <v>2</v>
      </c>
    </row>
    <row r="255" spans="1:3" x14ac:dyDescent="0.55000000000000004">
      <c r="A255">
        <v>900587658</v>
      </c>
      <c r="B255">
        <v>2</v>
      </c>
      <c r="C255" t="s">
        <v>89</v>
      </c>
    </row>
    <row r="256" spans="1:3" x14ac:dyDescent="0.55000000000000004">
      <c r="A256">
        <v>900601608</v>
      </c>
      <c r="B256">
        <v>6</v>
      </c>
      <c r="C256" t="s">
        <v>90</v>
      </c>
    </row>
    <row r="257" spans="1:3" hidden="1" x14ac:dyDescent="0.55000000000000004">
      <c r="A257">
        <v>900602036</v>
      </c>
      <c r="B257">
        <v>30</v>
      </c>
      <c r="C257" t="s">
        <v>91</v>
      </c>
    </row>
    <row r="258" spans="1:3" x14ac:dyDescent="0.55000000000000004">
      <c r="A258">
        <v>900666479</v>
      </c>
      <c r="B258">
        <v>4</v>
      </c>
      <c r="C258" t="s">
        <v>2</v>
      </c>
    </row>
    <row r="259" spans="1:3" hidden="1" x14ac:dyDescent="0.55000000000000004">
      <c r="A259">
        <v>900681295</v>
      </c>
      <c r="B259">
        <v>33</v>
      </c>
      <c r="C259" t="s">
        <v>2</v>
      </c>
    </row>
    <row r="260" spans="1:3" x14ac:dyDescent="0.55000000000000004">
      <c r="A260">
        <v>900698295</v>
      </c>
      <c r="B260">
        <v>4</v>
      </c>
      <c r="C260" t="s">
        <v>92</v>
      </c>
    </row>
    <row r="261" spans="1:3" x14ac:dyDescent="0.55000000000000004">
      <c r="A261">
        <v>900700389</v>
      </c>
      <c r="B261">
        <v>1</v>
      </c>
      <c r="C261" t="s">
        <v>2</v>
      </c>
    </row>
    <row r="262" spans="1:3" hidden="1" x14ac:dyDescent="0.55000000000000004">
      <c r="A262">
        <v>900711641</v>
      </c>
      <c r="B262">
        <v>27</v>
      </c>
      <c r="C262" t="s">
        <v>2</v>
      </c>
    </row>
    <row r="263" spans="1:3" hidden="1" x14ac:dyDescent="0.55000000000000004">
      <c r="A263">
        <v>900713680</v>
      </c>
      <c r="B263">
        <v>33</v>
      </c>
      <c r="C263" t="s">
        <v>93</v>
      </c>
    </row>
    <row r="264" spans="1:3" x14ac:dyDescent="0.55000000000000004">
      <c r="A264">
        <v>900719963</v>
      </c>
      <c r="B264">
        <v>7</v>
      </c>
      <c r="C264" t="s">
        <v>2</v>
      </c>
    </row>
    <row r="265" spans="1:3" x14ac:dyDescent="0.55000000000000004">
      <c r="A265">
        <v>900733148</v>
      </c>
      <c r="B265">
        <v>1</v>
      </c>
      <c r="C265" t="s">
        <v>94</v>
      </c>
    </row>
    <row r="266" spans="1:3" hidden="1" x14ac:dyDescent="0.55000000000000004">
      <c r="A266">
        <v>900744115</v>
      </c>
      <c r="B266">
        <v>27</v>
      </c>
      <c r="C266" t="s">
        <v>95</v>
      </c>
    </row>
    <row r="267" spans="1:3" x14ac:dyDescent="0.55000000000000004">
      <c r="A267">
        <v>900752724</v>
      </c>
      <c r="B267">
        <v>7</v>
      </c>
      <c r="C267" t="s">
        <v>96</v>
      </c>
    </row>
    <row r="268" spans="1:3" x14ac:dyDescent="0.55000000000000004">
      <c r="A268">
        <v>900768290</v>
      </c>
      <c r="B268">
        <v>14</v>
      </c>
      <c r="C268" t="s">
        <v>2</v>
      </c>
    </row>
    <row r="269" spans="1:3" x14ac:dyDescent="0.55000000000000004">
      <c r="A269">
        <v>900780742</v>
      </c>
      <c r="B269">
        <v>15</v>
      </c>
      <c r="C269" t="s">
        <v>2</v>
      </c>
    </row>
    <row r="270" spans="1:3" hidden="1" x14ac:dyDescent="0.55000000000000004">
      <c r="A270">
        <v>900793499</v>
      </c>
      <c r="B270">
        <v>25</v>
      </c>
      <c r="C270" t="s">
        <v>2</v>
      </c>
    </row>
    <row r="271" spans="1:3" x14ac:dyDescent="0.55000000000000004">
      <c r="A271">
        <v>900798948</v>
      </c>
      <c r="B271">
        <v>16</v>
      </c>
      <c r="C271" t="s">
        <v>2</v>
      </c>
    </row>
    <row r="272" spans="1:3" x14ac:dyDescent="0.55000000000000004">
      <c r="A272">
        <v>900801051</v>
      </c>
      <c r="B272">
        <v>14</v>
      </c>
      <c r="C272" t="s">
        <v>97</v>
      </c>
    </row>
    <row r="273" spans="1:3" x14ac:dyDescent="0.55000000000000004">
      <c r="A273">
        <v>900814849</v>
      </c>
      <c r="B273">
        <v>15</v>
      </c>
      <c r="C273" t="s">
        <v>98</v>
      </c>
    </row>
    <row r="274" spans="1:3" hidden="1" x14ac:dyDescent="0.55000000000000004">
      <c r="A274">
        <v>900825443</v>
      </c>
      <c r="B274">
        <v>25</v>
      </c>
      <c r="C274" t="s">
        <v>99</v>
      </c>
    </row>
    <row r="275" spans="1:3" x14ac:dyDescent="0.55000000000000004">
      <c r="A275">
        <v>900831776</v>
      </c>
      <c r="B275">
        <v>16</v>
      </c>
      <c r="C275" t="s">
        <v>100</v>
      </c>
    </row>
    <row r="276" spans="1:3" x14ac:dyDescent="0.55000000000000004">
      <c r="A276">
        <v>900874673</v>
      </c>
      <c r="B276">
        <v>10</v>
      </c>
      <c r="C276" t="s">
        <v>2</v>
      </c>
    </row>
    <row r="277" spans="1:3" x14ac:dyDescent="0.55000000000000004">
      <c r="A277">
        <v>900908330</v>
      </c>
      <c r="B277">
        <v>10</v>
      </c>
      <c r="C277" t="s">
        <v>101</v>
      </c>
    </row>
    <row r="278" spans="1:3" x14ac:dyDescent="0.55000000000000004">
      <c r="A278">
        <v>900912456</v>
      </c>
      <c r="B278">
        <v>12</v>
      </c>
      <c r="C278" t="s">
        <v>2</v>
      </c>
    </row>
    <row r="279" spans="1:3" x14ac:dyDescent="0.55000000000000004">
      <c r="A279">
        <v>900943334</v>
      </c>
      <c r="B279">
        <v>12</v>
      </c>
      <c r="C279" t="s">
        <v>102</v>
      </c>
    </row>
    <row r="280" spans="1:3" hidden="1" x14ac:dyDescent="0.55000000000000004">
      <c r="A280">
        <v>900962973</v>
      </c>
      <c r="B280">
        <v>29</v>
      </c>
      <c r="C280" t="s">
        <v>2</v>
      </c>
    </row>
    <row r="281" spans="1:3" hidden="1" x14ac:dyDescent="0.55000000000000004">
      <c r="A281">
        <v>900994916</v>
      </c>
      <c r="B281">
        <v>29</v>
      </c>
      <c r="C281" t="s">
        <v>103</v>
      </c>
    </row>
    <row r="282" spans="1:3" hidden="1" x14ac:dyDescent="0.55000000000000004">
      <c r="A282">
        <v>901016429</v>
      </c>
      <c r="B282">
        <v>26</v>
      </c>
      <c r="C282" t="s">
        <v>2</v>
      </c>
    </row>
    <row r="283" spans="1:3" x14ac:dyDescent="0.55000000000000004">
      <c r="A283">
        <v>901026666</v>
      </c>
      <c r="B283">
        <v>9</v>
      </c>
      <c r="C283" t="s">
        <v>2</v>
      </c>
    </row>
    <row r="284" spans="1:3" x14ac:dyDescent="0.55000000000000004">
      <c r="A284">
        <v>901033304</v>
      </c>
      <c r="B284">
        <v>5</v>
      </c>
      <c r="C284" t="s">
        <v>2</v>
      </c>
    </row>
    <row r="285" spans="1:3" hidden="1" x14ac:dyDescent="0.55000000000000004">
      <c r="A285">
        <v>901048893</v>
      </c>
      <c r="B285">
        <v>26</v>
      </c>
      <c r="C285" t="s">
        <v>104</v>
      </c>
    </row>
    <row r="286" spans="1:3" x14ac:dyDescent="0.55000000000000004">
      <c r="A286">
        <v>901060822</v>
      </c>
      <c r="B286">
        <v>9</v>
      </c>
      <c r="C286" t="s">
        <v>105</v>
      </c>
    </row>
    <row r="287" spans="1:3" x14ac:dyDescent="0.55000000000000004">
      <c r="A287">
        <v>901065725</v>
      </c>
      <c r="B287">
        <v>5</v>
      </c>
      <c r="C287" t="s">
        <v>106</v>
      </c>
    </row>
    <row r="288" spans="1:3" x14ac:dyDescent="0.55000000000000004">
      <c r="A288">
        <v>901135055</v>
      </c>
      <c r="B288">
        <v>17</v>
      </c>
      <c r="C288" t="s">
        <v>2</v>
      </c>
    </row>
    <row r="289" spans="1:3" x14ac:dyDescent="0.55000000000000004">
      <c r="A289">
        <v>901168818</v>
      </c>
      <c r="B289">
        <v>17</v>
      </c>
      <c r="C289" t="s">
        <v>107</v>
      </c>
    </row>
    <row r="290" spans="1:3" x14ac:dyDescent="0.55000000000000004">
      <c r="A290">
        <v>901202065</v>
      </c>
      <c r="B290">
        <v>13</v>
      </c>
      <c r="C290" t="s">
        <v>2</v>
      </c>
    </row>
    <row r="291" spans="1:3" x14ac:dyDescent="0.55000000000000004">
      <c r="A291">
        <v>901217533</v>
      </c>
      <c r="B291">
        <v>3</v>
      </c>
      <c r="C291" t="s">
        <v>2</v>
      </c>
    </row>
    <row r="292" spans="1:3" x14ac:dyDescent="0.55000000000000004">
      <c r="A292">
        <v>901235773</v>
      </c>
      <c r="B292">
        <v>13</v>
      </c>
      <c r="C292" t="s">
        <v>108</v>
      </c>
    </row>
    <row r="293" spans="1:3" x14ac:dyDescent="0.55000000000000004">
      <c r="A293">
        <v>901250287</v>
      </c>
      <c r="B293">
        <v>3</v>
      </c>
      <c r="C293" t="s">
        <v>109</v>
      </c>
    </row>
    <row r="294" spans="1:3" hidden="1" x14ac:dyDescent="0.55000000000000004">
      <c r="A294">
        <v>901303678</v>
      </c>
      <c r="B294">
        <v>32</v>
      </c>
      <c r="C294" t="s">
        <v>2</v>
      </c>
    </row>
    <row r="295" spans="1:3" hidden="1" x14ac:dyDescent="0.55000000000000004">
      <c r="A295">
        <v>901335619</v>
      </c>
      <c r="B295">
        <v>32</v>
      </c>
      <c r="C295" t="s">
        <v>110</v>
      </c>
    </row>
    <row r="296" spans="1:3" hidden="1" x14ac:dyDescent="0.55000000000000004">
      <c r="A296">
        <v>905354213</v>
      </c>
      <c r="B296">
        <v>34</v>
      </c>
      <c r="C296" t="s">
        <v>111</v>
      </c>
    </row>
    <row r="297" spans="1:3" x14ac:dyDescent="0.55000000000000004">
      <c r="A297">
        <v>905392099</v>
      </c>
      <c r="B297">
        <v>8</v>
      </c>
      <c r="C297" t="s">
        <v>111</v>
      </c>
    </row>
    <row r="298" spans="1:3" hidden="1" x14ac:dyDescent="0.55000000000000004">
      <c r="A298">
        <v>905468834</v>
      </c>
      <c r="B298">
        <v>28</v>
      </c>
      <c r="C298" t="s">
        <v>111</v>
      </c>
    </row>
    <row r="299" spans="1:3" hidden="1" x14ac:dyDescent="0.55000000000000004">
      <c r="A299">
        <v>905498868</v>
      </c>
      <c r="B299">
        <v>24</v>
      </c>
      <c r="C299" t="s">
        <v>112</v>
      </c>
    </row>
    <row r="300" spans="1:3" x14ac:dyDescent="0.55000000000000004">
      <c r="A300">
        <v>905509790</v>
      </c>
      <c r="B300">
        <v>11</v>
      </c>
      <c r="C300" t="s">
        <v>111</v>
      </c>
    </row>
    <row r="301" spans="1:3" hidden="1" x14ac:dyDescent="0.55000000000000004">
      <c r="A301">
        <v>905530792</v>
      </c>
      <c r="B301">
        <v>31</v>
      </c>
      <c r="C301" t="s">
        <v>111</v>
      </c>
    </row>
    <row r="302" spans="1:3" x14ac:dyDescent="0.55000000000000004">
      <c r="A302">
        <v>905555450</v>
      </c>
      <c r="B302">
        <v>2</v>
      </c>
      <c r="C302" t="s">
        <v>111</v>
      </c>
    </row>
    <row r="303" spans="1:3" x14ac:dyDescent="0.55000000000000004">
      <c r="A303">
        <v>905569986</v>
      </c>
      <c r="B303">
        <v>6</v>
      </c>
      <c r="C303" t="s">
        <v>111</v>
      </c>
    </row>
    <row r="304" spans="1:3" hidden="1" x14ac:dyDescent="0.55000000000000004">
      <c r="A304">
        <v>905571253</v>
      </c>
      <c r="B304">
        <v>30</v>
      </c>
      <c r="C304" t="s">
        <v>111</v>
      </c>
    </row>
    <row r="305" spans="1:3" hidden="1" x14ac:dyDescent="0.55000000000000004">
      <c r="A305">
        <v>905615049</v>
      </c>
      <c r="B305">
        <v>23</v>
      </c>
      <c r="C305" t="s">
        <v>113</v>
      </c>
    </row>
    <row r="306" spans="1:3" x14ac:dyDescent="0.55000000000000004">
      <c r="A306">
        <v>905667657</v>
      </c>
      <c r="B306">
        <v>4</v>
      </c>
      <c r="C306" t="s">
        <v>111</v>
      </c>
    </row>
    <row r="307" spans="1:3" hidden="1" x14ac:dyDescent="0.55000000000000004">
      <c r="A307">
        <v>905682470</v>
      </c>
      <c r="B307">
        <v>33</v>
      </c>
      <c r="C307" t="s">
        <v>111</v>
      </c>
    </row>
    <row r="308" spans="1:3" x14ac:dyDescent="0.55000000000000004">
      <c r="A308">
        <v>905701526</v>
      </c>
      <c r="B308">
        <v>1</v>
      </c>
      <c r="C308" t="s">
        <v>111</v>
      </c>
    </row>
    <row r="309" spans="1:3" hidden="1" x14ac:dyDescent="0.55000000000000004">
      <c r="A309">
        <v>905712777</v>
      </c>
      <c r="B309">
        <v>27</v>
      </c>
      <c r="C309" t="s">
        <v>111</v>
      </c>
    </row>
    <row r="310" spans="1:3" x14ac:dyDescent="0.55000000000000004">
      <c r="A310">
        <v>905721146</v>
      </c>
      <c r="B310">
        <v>7</v>
      </c>
      <c r="C310" t="s">
        <v>111</v>
      </c>
    </row>
    <row r="311" spans="1:3" hidden="1" x14ac:dyDescent="0.55000000000000004">
      <c r="A311">
        <v>905731270</v>
      </c>
      <c r="B311">
        <v>23</v>
      </c>
      <c r="C311" t="s">
        <v>114</v>
      </c>
    </row>
    <row r="312" spans="1:3" hidden="1" x14ac:dyDescent="0.55000000000000004">
      <c r="A312">
        <v>905738314</v>
      </c>
      <c r="B312">
        <v>24</v>
      </c>
      <c r="C312" t="s">
        <v>115</v>
      </c>
    </row>
    <row r="313" spans="1:3" x14ac:dyDescent="0.55000000000000004">
      <c r="A313">
        <v>905769427</v>
      </c>
      <c r="B313">
        <v>14</v>
      </c>
      <c r="C313" t="s">
        <v>111</v>
      </c>
    </row>
    <row r="314" spans="1:3" hidden="1" x14ac:dyDescent="0.55000000000000004">
      <c r="A314">
        <v>905769714</v>
      </c>
      <c r="B314">
        <v>20</v>
      </c>
      <c r="C314" t="s">
        <v>116</v>
      </c>
    </row>
    <row r="315" spans="1:3" x14ac:dyDescent="0.55000000000000004">
      <c r="A315">
        <v>905781879</v>
      </c>
      <c r="B315">
        <v>15</v>
      </c>
      <c r="C315" t="s">
        <v>111</v>
      </c>
    </row>
    <row r="316" spans="1:3" hidden="1" x14ac:dyDescent="0.55000000000000004">
      <c r="A316">
        <v>905794635</v>
      </c>
      <c r="B316">
        <v>25</v>
      </c>
      <c r="C316" t="s">
        <v>111</v>
      </c>
    </row>
    <row r="317" spans="1:3" x14ac:dyDescent="0.55000000000000004">
      <c r="A317">
        <v>905800084</v>
      </c>
      <c r="B317">
        <v>16</v>
      </c>
      <c r="C317" t="s">
        <v>111</v>
      </c>
    </row>
    <row r="318" spans="1:3" hidden="1" x14ac:dyDescent="0.55000000000000004">
      <c r="A318">
        <v>905854619</v>
      </c>
      <c r="B318">
        <v>24</v>
      </c>
      <c r="C318" t="s">
        <v>117</v>
      </c>
    </row>
    <row r="319" spans="1:3" x14ac:dyDescent="0.55000000000000004">
      <c r="A319">
        <v>905875810</v>
      </c>
      <c r="B319">
        <v>10</v>
      </c>
      <c r="C319" t="s">
        <v>111</v>
      </c>
    </row>
    <row r="320" spans="1:3" hidden="1" x14ac:dyDescent="0.55000000000000004">
      <c r="A320">
        <v>905904493</v>
      </c>
      <c r="B320">
        <v>22</v>
      </c>
      <c r="C320" t="s">
        <v>118</v>
      </c>
    </row>
    <row r="321" spans="1:3" x14ac:dyDescent="0.55000000000000004">
      <c r="A321">
        <v>905913634</v>
      </c>
      <c r="B321">
        <v>12</v>
      </c>
      <c r="C321" t="s">
        <v>111</v>
      </c>
    </row>
    <row r="322" spans="1:3" hidden="1" x14ac:dyDescent="0.55000000000000004">
      <c r="A322">
        <v>905964109</v>
      </c>
      <c r="B322">
        <v>29</v>
      </c>
      <c r="C322" t="s">
        <v>111</v>
      </c>
    </row>
    <row r="323" spans="1:3" hidden="1" x14ac:dyDescent="0.55000000000000004">
      <c r="A323">
        <v>906017604</v>
      </c>
      <c r="B323">
        <v>26</v>
      </c>
      <c r="C323" t="s">
        <v>111</v>
      </c>
    </row>
    <row r="324" spans="1:3" x14ac:dyDescent="0.55000000000000004">
      <c r="A324">
        <v>906027805</v>
      </c>
      <c r="B324">
        <v>9</v>
      </c>
      <c r="C324" t="s">
        <v>111</v>
      </c>
    </row>
    <row r="325" spans="1:3" x14ac:dyDescent="0.55000000000000004">
      <c r="A325">
        <v>906034441</v>
      </c>
      <c r="B325">
        <v>5</v>
      </c>
      <c r="C325" t="s">
        <v>111</v>
      </c>
    </row>
    <row r="326" spans="1:3" hidden="1" x14ac:dyDescent="0.55000000000000004">
      <c r="A326">
        <v>906098873</v>
      </c>
      <c r="B326">
        <v>21</v>
      </c>
      <c r="C326" t="s">
        <v>119</v>
      </c>
    </row>
    <row r="327" spans="1:3" x14ac:dyDescent="0.55000000000000004">
      <c r="A327">
        <v>906136191</v>
      </c>
      <c r="B327">
        <v>17</v>
      </c>
      <c r="C327" t="s">
        <v>111</v>
      </c>
    </row>
    <row r="328" spans="1:3" x14ac:dyDescent="0.55000000000000004">
      <c r="A328">
        <v>906203202</v>
      </c>
      <c r="B328">
        <v>13</v>
      </c>
      <c r="C328" t="s">
        <v>111</v>
      </c>
    </row>
    <row r="329" spans="1:3" x14ac:dyDescent="0.55000000000000004">
      <c r="A329">
        <v>906218670</v>
      </c>
      <c r="B329">
        <v>3</v>
      </c>
      <c r="C329" t="s">
        <v>111</v>
      </c>
    </row>
    <row r="330" spans="1:3" hidden="1" x14ac:dyDescent="0.55000000000000004">
      <c r="A330">
        <v>906258818</v>
      </c>
      <c r="B330">
        <v>20</v>
      </c>
      <c r="C330" t="s">
        <v>120</v>
      </c>
    </row>
    <row r="331" spans="1:3" hidden="1" x14ac:dyDescent="0.55000000000000004">
      <c r="A331">
        <v>906304853</v>
      </c>
      <c r="B331">
        <v>32</v>
      </c>
      <c r="C331" t="s">
        <v>111</v>
      </c>
    </row>
    <row r="332" spans="1:3" hidden="1" x14ac:dyDescent="0.55000000000000004">
      <c r="A332">
        <v>906656744</v>
      </c>
      <c r="B332">
        <v>19</v>
      </c>
      <c r="C332" t="s">
        <v>121</v>
      </c>
    </row>
    <row r="333" spans="1:3" hidden="1" x14ac:dyDescent="0.55000000000000004">
      <c r="A333">
        <v>930353057</v>
      </c>
      <c r="B333">
        <v>34</v>
      </c>
      <c r="C333" t="s">
        <v>45</v>
      </c>
    </row>
    <row r="334" spans="1:3" hidden="1" x14ac:dyDescent="0.55000000000000004">
      <c r="A334">
        <v>930467677</v>
      </c>
      <c r="B334">
        <v>28</v>
      </c>
      <c r="C334" t="s">
        <v>45</v>
      </c>
    </row>
    <row r="335" spans="1:3" x14ac:dyDescent="0.55000000000000004">
      <c r="A335">
        <v>930522563</v>
      </c>
      <c r="B335">
        <v>8</v>
      </c>
      <c r="C335" t="s">
        <v>45</v>
      </c>
    </row>
    <row r="336" spans="1:3" hidden="1" x14ac:dyDescent="0.55000000000000004">
      <c r="A336">
        <v>930529635</v>
      </c>
      <c r="B336">
        <v>31</v>
      </c>
      <c r="C336" t="s">
        <v>45</v>
      </c>
    </row>
    <row r="337" spans="1:3" x14ac:dyDescent="0.55000000000000004">
      <c r="A337">
        <v>930568829</v>
      </c>
      <c r="B337">
        <v>6</v>
      </c>
      <c r="C337" t="s">
        <v>45</v>
      </c>
    </row>
    <row r="338" spans="1:3" hidden="1" x14ac:dyDescent="0.55000000000000004">
      <c r="A338">
        <v>930570096</v>
      </c>
      <c r="B338">
        <v>30</v>
      </c>
      <c r="C338" t="s">
        <v>45</v>
      </c>
    </row>
    <row r="339" spans="1:3" x14ac:dyDescent="0.55000000000000004">
      <c r="A339">
        <v>930635873</v>
      </c>
      <c r="B339">
        <v>11</v>
      </c>
      <c r="C339" t="s">
        <v>45</v>
      </c>
    </row>
    <row r="340" spans="1:3" x14ac:dyDescent="0.55000000000000004">
      <c r="A340">
        <v>930666500</v>
      </c>
      <c r="B340">
        <v>4</v>
      </c>
      <c r="C340" t="s">
        <v>45</v>
      </c>
    </row>
    <row r="341" spans="1:3" hidden="1" x14ac:dyDescent="0.55000000000000004">
      <c r="A341">
        <v>930681328</v>
      </c>
      <c r="B341">
        <v>33</v>
      </c>
      <c r="C341" t="s">
        <v>45</v>
      </c>
    </row>
    <row r="342" spans="1:3" x14ac:dyDescent="0.55000000000000004">
      <c r="A342">
        <v>930681604</v>
      </c>
      <c r="B342">
        <v>2</v>
      </c>
      <c r="C342" t="s">
        <v>45</v>
      </c>
    </row>
    <row r="343" spans="1:3" x14ac:dyDescent="0.55000000000000004">
      <c r="A343">
        <v>930700414</v>
      </c>
      <c r="B343">
        <v>1</v>
      </c>
      <c r="C343" t="s">
        <v>45</v>
      </c>
    </row>
    <row r="344" spans="1:3" hidden="1" x14ac:dyDescent="0.55000000000000004">
      <c r="A344">
        <v>930711620</v>
      </c>
      <c r="B344">
        <v>27</v>
      </c>
      <c r="C344" t="s">
        <v>45</v>
      </c>
    </row>
    <row r="345" spans="1:3" hidden="1" x14ac:dyDescent="0.55000000000000004">
      <c r="A345">
        <v>930793524</v>
      </c>
      <c r="B345">
        <v>25</v>
      </c>
      <c r="C345" t="s">
        <v>45</v>
      </c>
    </row>
    <row r="346" spans="1:3" x14ac:dyDescent="0.55000000000000004">
      <c r="A346">
        <v>930851624</v>
      </c>
      <c r="B346">
        <v>7</v>
      </c>
      <c r="C346" t="s">
        <v>45</v>
      </c>
    </row>
    <row r="347" spans="1:3" x14ac:dyDescent="0.55000000000000004">
      <c r="A347">
        <v>930895226</v>
      </c>
      <c r="B347">
        <v>14</v>
      </c>
      <c r="C347" t="s">
        <v>45</v>
      </c>
    </row>
    <row r="348" spans="1:3" x14ac:dyDescent="0.55000000000000004">
      <c r="A348">
        <v>930910430</v>
      </c>
      <c r="B348">
        <v>15</v>
      </c>
      <c r="C348" t="s">
        <v>45</v>
      </c>
    </row>
    <row r="349" spans="1:3" x14ac:dyDescent="0.55000000000000004">
      <c r="A349">
        <v>930912477</v>
      </c>
      <c r="B349">
        <v>12</v>
      </c>
      <c r="C349" t="s">
        <v>45</v>
      </c>
    </row>
    <row r="350" spans="1:3" hidden="1" x14ac:dyDescent="0.55000000000000004">
      <c r="A350">
        <v>930962952</v>
      </c>
      <c r="B350">
        <v>29</v>
      </c>
      <c r="C350" t="s">
        <v>45</v>
      </c>
    </row>
    <row r="351" spans="1:3" x14ac:dyDescent="0.55000000000000004">
      <c r="A351">
        <v>931005402</v>
      </c>
      <c r="B351">
        <v>10</v>
      </c>
      <c r="C351" t="s">
        <v>45</v>
      </c>
    </row>
    <row r="352" spans="1:3" hidden="1" x14ac:dyDescent="0.55000000000000004">
      <c r="A352">
        <v>931016447</v>
      </c>
      <c r="B352">
        <v>26</v>
      </c>
      <c r="C352" t="s">
        <v>45</v>
      </c>
    </row>
    <row r="353" spans="1:3" x14ac:dyDescent="0.55000000000000004">
      <c r="A353">
        <v>931055755</v>
      </c>
      <c r="B353">
        <v>16</v>
      </c>
      <c r="C353" t="s">
        <v>45</v>
      </c>
    </row>
    <row r="354" spans="1:3" x14ac:dyDescent="0.55000000000000004">
      <c r="A354">
        <v>931154458</v>
      </c>
      <c r="B354">
        <v>5</v>
      </c>
      <c r="C354" t="s">
        <v>45</v>
      </c>
    </row>
    <row r="355" spans="1:3" x14ac:dyDescent="0.55000000000000004">
      <c r="A355">
        <v>931154539</v>
      </c>
      <c r="B355">
        <v>9</v>
      </c>
      <c r="C355" t="s">
        <v>45</v>
      </c>
    </row>
    <row r="356" spans="1:3" x14ac:dyDescent="0.55000000000000004">
      <c r="A356">
        <v>931217513</v>
      </c>
      <c r="B356">
        <v>3</v>
      </c>
      <c r="C356" t="s">
        <v>45</v>
      </c>
    </row>
    <row r="357" spans="1:3" x14ac:dyDescent="0.55000000000000004">
      <c r="A357">
        <v>931257739</v>
      </c>
      <c r="B357">
        <v>17</v>
      </c>
      <c r="C357" t="s">
        <v>45</v>
      </c>
    </row>
    <row r="358" spans="1:3" hidden="1" x14ac:dyDescent="0.55000000000000004">
      <c r="A358">
        <v>931303696</v>
      </c>
      <c r="B358">
        <v>32</v>
      </c>
      <c r="C358" t="s">
        <v>45</v>
      </c>
    </row>
    <row r="359" spans="1:3" x14ac:dyDescent="0.55000000000000004">
      <c r="A359">
        <v>931336191</v>
      </c>
      <c r="B359">
        <v>13</v>
      </c>
      <c r="C359" t="s">
        <v>45</v>
      </c>
    </row>
    <row r="360" spans="1:3" hidden="1" x14ac:dyDescent="0.55000000000000004">
      <c r="A360">
        <v>1200384089</v>
      </c>
      <c r="B360">
        <v>34</v>
      </c>
      <c r="C360" t="s">
        <v>122</v>
      </c>
    </row>
    <row r="361" spans="1:3" hidden="1" x14ac:dyDescent="0.55000000000000004">
      <c r="A361">
        <v>1200384908</v>
      </c>
      <c r="B361">
        <v>34</v>
      </c>
      <c r="C361" t="s">
        <v>2</v>
      </c>
    </row>
    <row r="362" spans="1:3" x14ac:dyDescent="0.55000000000000004">
      <c r="A362">
        <v>1200424596</v>
      </c>
      <c r="B362">
        <v>8</v>
      </c>
      <c r="C362" t="s">
        <v>123</v>
      </c>
    </row>
    <row r="363" spans="1:3" x14ac:dyDescent="0.55000000000000004">
      <c r="A363">
        <v>1200425415</v>
      </c>
      <c r="B363">
        <v>8</v>
      </c>
      <c r="C363" t="s">
        <v>2</v>
      </c>
    </row>
    <row r="364" spans="1:3" hidden="1" x14ac:dyDescent="0.55000000000000004">
      <c r="A364">
        <v>1200498388</v>
      </c>
      <c r="B364">
        <v>28</v>
      </c>
      <c r="C364" t="s">
        <v>124</v>
      </c>
    </row>
    <row r="365" spans="1:3" hidden="1" x14ac:dyDescent="0.55000000000000004">
      <c r="A365">
        <v>1200499206</v>
      </c>
      <c r="B365">
        <v>28</v>
      </c>
      <c r="C365" t="s">
        <v>2</v>
      </c>
    </row>
    <row r="366" spans="1:3" x14ac:dyDescent="0.55000000000000004">
      <c r="A366">
        <v>1200541601</v>
      </c>
      <c r="B366">
        <v>11</v>
      </c>
      <c r="C366" t="s">
        <v>125</v>
      </c>
    </row>
    <row r="367" spans="1:3" x14ac:dyDescent="0.55000000000000004">
      <c r="A367">
        <v>1200542420</v>
      </c>
      <c r="B367">
        <v>11</v>
      </c>
      <c r="C367" t="s">
        <v>2</v>
      </c>
    </row>
    <row r="368" spans="1:3" hidden="1" x14ac:dyDescent="0.55000000000000004">
      <c r="A368">
        <v>1200560379</v>
      </c>
      <c r="B368">
        <v>31</v>
      </c>
      <c r="C368" t="s">
        <v>126</v>
      </c>
    </row>
    <row r="369" spans="1:3" hidden="1" x14ac:dyDescent="0.55000000000000004">
      <c r="A369">
        <v>1200561197</v>
      </c>
      <c r="B369">
        <v>31</v>
      </c>
      <c r="C369" t="s">
        <v>2</v>
      </c>
    </row>
    <row r="370" spans="1:3" x14ac:dyDescent="0.55000000000000004">
      <c r="A370">
        <v>1200587662</v>
      </c>
      <c r="B370">
        <v>2</v>
      </c>
      <c r="C370" t="s">
        <v>127</v>
      </c>
    </row>
    <row r="371" spans="1:3" x14ac:dyDescent="0.55000000000000004">
      <c r="A371">
        <v>1200588480</v>
      </c>
      <c r="B371">
        <v>2</v>
      </c>
      <c r="C371" t="s">
        <v>2</v>
      </c>
    </row>
    <row r="372" spans="1:3" hidden="1" x14ac:dyDescent="0.55000000000000004">
      <c r="A372">
        <v>1200601155</v>
      </c>
      <c r="B372">
        <v>30</v>
      </c>
      <c r="C372" t="s">
        <v>128</v>
      </c>
    </row>
    <row r="373" spans="1:3" x14ac:dyDescent="0.55000000000000004">
      <c r="A373">
        <v>1200601656</v>
      </c>
      <c r="B373">
        <v>6</v>
      </c>
      <c r="C373" t="s">
        <v>129</v>
      </c>
    </row>
    <row r="374" spans="1:3" hidden="1" x14ac:dyDescent="0.55000000000000004">
      <c r="A374">
        <v>1200601974</v>
      </c>
      <c r="B374">
        <v>30</v>
      </c>
      <c r="C374" t="s">
        <v>2</v>
      </c>
    </row>
    <row r="375" spans="1:3" x14ac:dyDescent="0.55000000000000004">
      <c r="A375">
        <v>1200602474</v>
      </c>
      <c r="B375">
        <v>6</v>
      </c>
      <c r="C375" t="s">
        <v>2</v>
      </c>
    </row>
    <row r="376" spans="1:3" x14ac:dyDescent="0.55000000000000004">
      <c r="A376">
        <v>1200697193</v>
      </c>
      <c r="B376">
        <v>4</v>
      </c>
      <c r="C376" t="s">
        <v>130</v>
      </c>
    </row>
    <row r="377" spans="1:3" x14ac:dyDescent="0.55000000000000004">
      <c r="A377">
        <v>1200697994</v>
      </c>
      <c r="B377">
        <v>4</v>
      </c>
      <c r="C377" t="s">
        <v>2</v>
      </c>
    </row>
    <row r="378" spans="1:3" hidden="1" x14ac:dyDescent="0.55000000000000004">
      <c r="A378">
        <v>1200712515</v>
      </c>
      <c r="B378">
        <v>33</v>
      </c>
      <c r="C378" t="s">
        <v>131</v>
      </c>
    </row>
    <row r="379" spans="1:3" hidden="1" x14ac:dyDescent="0.55000000000000004">
      <c r="A379">
        <v>1200713333</v>
      </c>
      <c r="B379">
        <v>33</v>
      </c>
      <c r="C379" t="s">
        <v>2</v>
      </c>
    </row>
    <row r="380" spans="1:3" x14ac:dyDescent="0.55000000000000004">
      <c r="A380">
        <v>1200733146</v>
      </c>
      <c r="B380">
        <v>1</v>
      </c>
      <c r="C380" t="s">
        <v>132</v>
      </c>
    </row>
    <row r="381" spans="1:3" x14ac:dyDescent="0.55000000000000004">
      <c r="A381">
        <v>1200733965</v>
      </c>
      <c r="B381">
        <v>1</v>
      </c>
      <c r="C381" t="s">
        <v>2</v>
      </c>
    </row>
    <row r="382" spans="1:3" hidden="1" x14ac:dyDescent="0.55000000000000004">
      <c r="A382">
        <v>1200742363</v>
      </c>
      <c r="B382">
        <v>27</v>
      </c>
      <c r="C382" t="s">
        <v>133</v>
      </c>
    </row>
    <row r="383" spans="1:3" hidden="1" x14ac:dyDescent="0.55000000000000004">
      <c r="A383">
        <v>1200743181</v>
      </c>
      <c r="B383">
        <v>27</v>
      </c>
      <c r="C383" t="s">
        <v>2</v>
      </c>
    </row>
    <row r="384" spans="1:3" x14ac:dyDescent="0.55000000000000004">
      <c r="A384">
        <v>1200752886</v>
      </c>
      <c r="B384">
        <v>7</v>
      </c>
      <c r="C384" t="s">
        <v>134</v>
      </c>
    </row>
    <row r="385" spans="1:3" x14ac:dyDescent="0.55000000000000004">
      <c r="A385">
        <v>1200753704</v>
      </c>
      <c r="B385">
        <v>7</v>
      </c>
      <c r="C385" t="s">
        <v>2</v>
      </c>
    </row>
    <row r="386" spans="1:3" x14ac:dyDescent="0.55000000000000004">
      <c r="A386">
        <v>1200801564</v>
      </c>
      <c r="B386">
        <v>14</v>
      </c>
      <c r="C386" t="s">
        <v>135</v>
      </c>
    </row>
    <row r="387" spans="1:3" x14ac:dyDescent="0.55000000000000004">
      <c r="A387">
        <v>1200802382</v>
      </c>
      <c r="B387">
        <v>14</v>
      </c>
      <c r="C387" t="s">
        <v>2</v>
      </c>
    </row>
    <row r="388" spans="1:3" x14ac:dyDescent="0.55000000000000004">
      <c r="A388">
        <v>1200814248</v>
      </c>
      <c r="B388">
        <v>15</v>
      </c>
      <c r="C388" t="s">
        <v>136</v>
      </c>
    </row>
    <row r="389" spans="1:3" x14ac:dyDescent="0.55000000000000004">
      <c r="A389">
        <v>1200815067</v>
      </c>
      <c r="B389">
        <v>15</v>
      </c>
      <c r="C389" t="s">
        <v>2</v>
      </c>
    </row>
    <row r="390" spans="1:3" hidden="1" x14ac:dyDescent="0.55000000000000004">
      <c r="A390">
        <v>1200823438</v>
      </c>
      <c r="B390">
        <v>25</v>
      </c>
      <c r="C390" t="s">
        <v>137</v>
      </c>
    </row>
    <row r="391" spans="1:3" hidden="1" x14ac:dyDescent="0.55000000000000004">
      <c r="A391">
        <v>1200824327</v>
      </c>
      <c r="B391">
        <v>25</v>
      </c>
      <c r="C391" t="s">
        <v>2</v>
      </c>
    </row>
    <row r="392" spans="1:3" x14ac:dyDescent="0.55000000000000004">
      <c r="A392">
        <v>1200832700</v>
      </c>
      <c r="B392">
        <v>16</v>
      </c>
      <c r="C392" t="s">
        <v>138</v>
      </c>
    </row>
    <row r="393" spans="1:3" x14ac:dyDescent="0.55000000000000004">
      <c r="A393">
        <v>1200833519</v>
      </c>
      <c r="B393">
        <v>16</v>
      </c>
      <c r="C393" t="s">
        <v>2</v>
      </c>
    </row>
    <row r="394" spans="1:3" x14ac:dyDescent="0.55000000000000004">
      <c r="A394">
        <v>1200907985</v>
      </c>
      <c r="B394">
        <v>10</v>
      </c>
      <c r="C394" t="s">
        <v>139</v>
      </c>
    </row>
    <row r="395" spans="1:3" x14ac:dyDescent="0.55000000000000004">
      <c r="A395">
        <v>1200908803</v>
      </c>
      <c r="B395">
        <v>10</v>
      </c>
      <c r="C395" t="s">
        <v>2</v>
      </c>
    </row>
    <row r="396" spans="1:3" x14ac:dyDescent="0.55000000000000004">
      <c r="A396">
        <v>1200942073</v>
      </c>
      <c r="B396">
        <v>12</v>
      </c>
      <c r="C396" t="s">
        <v>140</v>
      </c>
    </row>
    <row r="397" spans="1:3" x14ac:dyDescent="0.55000000000000004">
      <c r="A397">
        <v>1200942874</v>
      </c>
      <c r="B397">
        <v>12</v>
      </c>
      <c r="C397" t="s">
        <v>2</v>
      </c>
    </row>
    <row r="398" spans="1:3" hidden="1" x14ac:dyDescent="0.55000000000000004">
      <c r="A398">
        <v>1200993300</v>
      </c>
      <c r="B398">
        <v>29</v>
      </c>
      <c r="C398" t="s">
        <v>141</v>
      </c>
    </row>
    <row r="399" spans="1:3" hidden="1" x14ac:dyDescent="0.55000000000000004">
      <c r="A399">
        <v>1200994117</v>
      </c>
      <c r="B399">
        <v>29</v>
      </c>
      <c r="C399" t="s">
        <v>2</v>
      </c>
    </row>
    <row r="400" spans="1:3" hidden="1" x14ac:dyDescent="0.55000000000000004">
      <c r="A400">
        <v>1201047201</v>
      </c>
      <c r="B400">
        <v>26</v>
      </c>
      <c r="C400" t="s">
        <v>142</v>
      </c>
    </row>
    <row r="401" spans="1:3" hidden="1" x14ac:dyDescent="0.55000000000000004">
      <c r="A401">
        <v>1201048019</v>
      </c>
      <c r="B401">
        <v>26</v>
      </c>
      <c r="C401" t="s">
        <v>2</v>
      </c>
    </row>
    <row r="402" spans="1:3" x14ac:dyDescent="0.55000000000000004">
      <c r="A402">
        <v>1201060284</v>
      </c>
      <c r="B402">
        <v>9</v>
      </c>
      <c r="C402" t="s">
        <v>143</v>
      </c>
    </row>
    <row r="403" spans="1:3" x14ac:dyDescent="0.55000000000000004">
      <c r="A403">
        <v>1201061103</v>
      </c>
      <c r="B403">
        <v>9</v>
      </c>
      <c r="C403" t="s">
        <v>2</v>
      </c>
    </row>
    <row r="404" spans="1:3" x14ac:dyDescent="0.55000000000000004">
      <c r="A404">
        <v>1201065833</v>
      </c>
      <c r="B404">
        <v>5</v>
      </c>
      <c r="C404" t="s">
        <v>144</v>
      </c>
    </row>
    <row r="405" spans="1:3" x14ac:dyDescent="0.55000000000000004">
      <c r="A405">
        <v>1201066651</v>
      </c>
      <c r="B405">
        <v>5</v>
      </c>
      <c r="C405" t="s">
        <v>2</v>
      </c>
    </row>
    <row r="406" spans="1:3" x14ac:dyDescent="0.55000000000000004">
      <c r="A406">
        <v>1201168309</v>
      </c>
      <c r="B406">
        <v>17</v>
      </c>
      <c r="C406" t="s">
        <v>145</v>
      </c>
    </row>
    <row r="407" spans="1:3" x14ac:dyDescent="0.55000000000000004">
      <c r="A407">
        <v>1201169127</v>
      </c>
      <c r="B407">
        <v>17</v>
      </c>
      <c r="C407" t="s">
        <v>2</v>
      </c>
    </row>
    <row r="408" spans="1:3" x14ac:dyDescent="0.55000000000000004">
      <c r="A408">
        <v>1201235653</v>
      </c>
      <c r="B408">
        <v>13</v>
      </c>
      <c r="C408" t="s">
        <v>146</v>
      </c>
    </row>
    <row r="409" spans="1:3" x14ac:dyDescent="0.55000000000000004">
      <c r="A409">
        <v>1201236472</v>
      </c>
      <c r="B409">
        <v>13</v>
      </c>
      <c r="C409" t="s">
        <v>2</v>
      </c>
    </row>
    <row r="410" spans="1:3" x14ac:dyDescent="0.55000000000000004">
      <c r="A410">
        <v>1201250710</v>
      </c>
      <c r="B410">
        <v>3</v>
      </c>
      <c r="C410" t="s">
        <v>147</v>
      </c>
    </row>
    <row r="411" spans="1:3" x14ac:dyDescent="0.55000000000000004">
      <c r="A411">
        <v>1201251528</v>
      </c>
      <c r="B411">
        <v>3</v>
      </c>
      <c r="C411" t="s">
        <v>2</v>
      </c>
    </row>
    <row r="412" spans="1:3" hidden="1" x14ac:dyDescent="0.55000000000000004">
      <c r="A412">
        <v>1201334087</v>
      </c>
      <c r="B412">
        <v>32</v>
      </c>
      <c r="C412" t="s">
        <v>148</v>
      </c>
    </row>
    <row r="413" spans="1:3" hidden="1" x14ac:dyDescent="0.55000000000000004">
      <c r="A413">
        <v>1201334906</v>
      </c>
      <c r="B413">
        <v>32</v>
      </c>
      <c r="C413" t="s">
        <v>2</v>
      </c>
    </row>
    <row r="414" spans="1:3" hidden="1" x14ac:dyDescent="0.55000000000000004">
      <c r="A414">
        <v>1205386089</v>
      </c>
      <c r="B414">
        <v>34</v>
      </c>
      <c r="C414" t="s">
        <v>149</v>
      </c>
    </row>
    <row r="415" spans="1:3" x14ac:dyDescent="0.55000000000000004">
      <c r="A415">
        <v>1205423329</v>
      </c>
      <c r="B415">
        <v>8</v>
      </c>
      <c r="C415" t="s">
        <v>149</v>
      </c>
    </row>
    <row r="416" spans="1:3" hidden="1" x14ac:dyDescent="0.55000000000000004">
      <c r="A416">
        <v>1205500693</v>
      </c>
      <c r="B416">
        <v>28</v>
      </c>
      <c r="C416" t="s">
        <v>149</v>
      </c>
    </row>
    <row r="417" spans="1:3" x14ac:dyDescent="0.55000000000000004">
      <c r="A417">
        <v>1205541020</v>
      </c>
      <c r="B417">
        <v>11</v>
      </c>
      <c r="C417" t="s">
        <v>149</v>
      </c>
    </row>
    <row r="418" spans="1:3" hidden="1" x14ac:dyDescent="0.55000000000000004">
      <c r="A418">
        <v>1205562666</v>
      </c>
      <c r="B418">
        <v>31</v>
      </c>
      <c r="C418" t="s">
        <v>149</v>
      </c>
    </row>
    <row r="419" spans="1:3" hidden="1" x14ac:dyDescent="0.55000000000000004">
      <c r="A419">
        <v>1205585139</v>
      </c>
      <c r="B419">
        <v>24</v>
      </c>
      <c r="C419" t="s">
        <v>150</v>
      </c>
    </row>
    <row r="420" spans="1:3" x14ac:dyDescent="0.55000000000000004">
      <c r="A420">
        <v>1205586680</v>
      </c>
      <c r="B420">
        <v>2</v>
      </c>
      <c r="C420" t="s">
        <v>149</v>
      </c>
    </row>
    <row r="421" spans="1:3" x14ac:dyDescent="0.55000000000000004">
      <c r="A421">
        <v>1205601216</v>
      </c>
      <c r="B421">
        <v>6</v>
      </c>
      <c r="C421" t="s">
        <v>149</v>
      </c>
    </row>
    <row r="422" spans="1:3" hidden="1" x14ac:dyDescent="0.55000000000000004">
      <c r="A422">
        <v>1205603275</v>
      </c>
      <c r="B422">
        <v>30</v>
      </c>
      <c r="C422" t="s">
        <v>149</v>
      </c>
    </row>
    <row r="423" spans="1:3" x14ac:dyDescent="0.55000000000000004">
      <c r="A423">
        <v>1205698887</v>
      </c>
      <c r="B423">
        <v>4</v>
      </c>
      <c r="C423" t="s">
        <v>149</v>
      </c>
    </row>
    <row r="424" spans="1:3" hidden="1" x14ac:dyDescent="0.55000000000000004">
      <c r="A424">
        <v>1205714511</v>
      </c>
      <c r="B424">
        <v>33</v>
      </c>
      <c r="C424" t="s">
        <v>149</v>
      </c>
    </row>
    <row r="425" spans="1:3" hidden="1" x14ac:dyDescent="0.55000000000000004">
      <c r="A425">
        <v>1205720679</v>
      </c>
      <c r="B425">
        <v>23</v>
      </c>
      <c r="C425" t="s">
        <v>151</v>
      </c>
    </row>
    <row r="426" spans="1:3" hidden="1" x14ac:dyDescent="0.55000000000000004">
      <c r="A426">
        <v>1205728796</v>
      </c>
      <c r="B426">
        <v>23</v>
      </c>
      <c r="C426" t="s">
        <v>152</v>
      </c>
    </row>
    <row r="427" spans="1:3" x14ac:dyDescent="0.55000000000000004">
      <c r="A427">
        <v>1205732756</v>
      </c>
      <c r="B427">
        <v>1</v>
      </c>
      <c r="C427" t="s">
        <v>149</v>
      </c>
    </row>
    <row r="428" spans="1:3" hidden="1" x14ac:dyDescent="0.55000000000000004">
      <c r="A428">
        <v>1205744803</v>
      </c>
      <c r="B428">
        <v>27</v>
      </c>
      <c r="C428" t="s">
        <v>149</v>
      </c>
    </row>
    <row r="429" spans="1:3" x14ac:dyDescent="0.55000000000000004">
      <c r="A429">
        <v>1205752330</v>
      </c>
      <c r="B429">
        <v>7</v>
      </c>
      <c r="C429" t="s">
        <v>149</v>
      </c>
    </row>
    <row r="430" spans="1:3" x14ac:dyDescent="0.55000000000000004">
      <c r="A430">
        <v>1205800657</v>
      </c>
      <c r="B430">
        <v>14</v>
      </c>
      <c r="C430" t="s">
        <v>149</v>
      </c>
    </row>
    <row r="431" spans="1:3" x14ac:dyDescent="0.55000000000000004">
      <c r="A431">
        <v>1205813109</v>
      </c>
      <c r="B431">
        <v>15</v>
      </c>
      <c r="C431" t="s">
        <v>149</v>
      </c>
    </row>
    <row r="432" spans="1:3" hidden="1" x14ac:dyDescent="0.55000000000000004">
      <c r="A432">
        <v>1205826465</v>
      </c>
      <c r="B432">
        <v>25</v>
      </c>
      <c r="C432" t="s">
        <v>149</v>
      </c>
    </row>
    <row r="433" spans="1:3" x14ac:dyDescent="0.55000000000000004">
      <c r="A433">
        <v>1205833532</v>
      </c>
      <c r="B433">
        <v>16</v>
      </c>
      <c r="C433" t="s">
        <v>149</v>
      </c>
    </row>
    <row r="434" spans="1:3" x14ac:dyDescent="0.55000000000000004">
      <c r="A434">
        <v>1205907040</v>
      </c>
      <c r="B434">
        <v>10</v>
      </c>
      <c r="C434" t="s">
        <v>149</v>
      </c>
    </row>
    <row r="435" spans="1:3" x14ac:dyDescent="0.55000000000000004">
      <c r="A435">
        <v>1205944864</v>
      </c>
      <c r="B435">
        <v>12</v>
      </c>
      <c r="C435" t="s">
        <v>149</v>
      </c>
    </row>
    <row r="436" spans="1:3" hidden="1" x14ac:dyDescent="0.55000000000000004">
      <c r="A436">
        <v>1205995968</v>
      </c>
      <c r="B436">
        <v>29</v>
      </c>
      <c r="C436" t="s">
        <v>149</v>
      </c>
    </row>
    <row r="437" spans="1:3" hidden="1" x14ac:dyDescent="0.55000000000000004">
      <c r="A437">
        <v>1206049584</v>
      </c>
      <c r="B437">
        <v>26</v>
      </c>
      <c r="C437" t="s">
        <v>149</v>
      </c>
    </row>
    <row r="438" spans="1:3" x14ac:dyDescent="0.55000000000000004">
      <c r="A438">
        <v>1206059037</v>
      </c>
      <c r="B438">
        <v>9</v>
      </c>
      <c r="C438" t="s">
        <v>149</v>
      </c>
    </row>
    <row r="439" spans="1:3" x14ac:dyDescent="0.55000000000000004">
      <c r="A439">
        <v>1206065671</v>
      </c>
      <c r="B439">
        <v>5</v>
      </c>
      <c r="C439" t="s">
        <v>149</v>
      </c>
    </row>
    <row r="440" spans="1:3" hidden="1" x14ac:dyDescent="0.55000000000000004">
      <c r="A440">
        <v>1206074675</v>
      </c>
      <c r="B440">
        <v>24</v>
      </c>
      <c r="C440" t="s">
        <v>153</v>
      </c>
    </row>
    <row r="441" spans="1:3" hidden="1" x14ac:dyDescent="0.55000000000000004">
      <c r="A441">
        <v>1206082732</v>
      </c>
      <c r="B441">
        <v>24</v>
      </c>
      <c r="C441" t="s">
        <v>154</v>
      </c>
    </row>
    <row r="442" spans="1:3" hidden="1" x14ac:dyDescent="0.55000000000000004">
      <c r="A442">
        <v>1206089218</v>
      </c>
      <c r="B442">
        <v>21</v>
      </c>
      <c r="C442" t="s">
        <v>155</v>
      </c>
    </row>
    <row r="443" spans="1:3" x14ac:dyDescent="0.55000000000000004">
      <c r="A443">
        <v>1206169049</v>
      </c>
      <c r="B443">
        <v>17</v>
      </c>
      <c r="C443" t="s">
        <v>149</v>
      </c>
    </row>
    <row r="444" spans="1:3" x14ac:dyDescent="0.55000000000000004">
      <c r="A444">
        <v>1206234432</v>
      </c>
      <c r="B444">
        <v>13</v>
      </c>
      <c r="C444" t="s">
        <v>149</v>
      </c>
    </row>
    <row r="445" spans="1:3" x14ac:dyDescent="0.55000000000000004">
      <c r="A445">
        <v>1206249900</v>
      </c>
      <c r="B445">
        <v>3</v>
      </c>
      <c r="C445" t="s">
        <v>149</v>
      </c>
    </row>
    <row r="446" spans="1:3" hidden="1" x14ac:dyDescent="0.55000000000000004">
      <c r="A446">
        <v>1206336712</v>
      </c>
      <c r="B446">
        <v>32</v>
      </c>
      <c r="C446" t="s">
        <v>149</v>
      </c>
    </row>
    <row r="447" spans="1:3" hidden="1" x14ac:dyDescent="0.55000000000000004">
      <c r="A447">
        <v>1206397105</v>
      </c>
      <c r="B447">
        <v>19</v>
      </c>
      <c r="C447" t="s">
        <v>156</v>
      </c>
    </row>
    <row r="448" spans="1:3" hidden="1" x14ac:dyDescent="0.55000000000000004">
      <c r="A448">
        <v>1230384287</v>
      </c>
      <c r="B448">
        <v>34</v>
      </c>
      <c r="C448" t="s">
        <v>45</v>
      </c>
    </row>
    <row r="449" spans="1:3" x14ac:dyDescent="0.55000000000000004">
      <c r="A449">
        <v>1230422173</v>
      </c>
      <c r="B449">
        <v>8</v>
      </c>
      <c r="C449" t="s">
        <v>45</v>
      </c>
    </row>
    <row r="450" spans="1:3" hidden="1" x14ac:dyDescent="0.55000000000000004">
      <c r="A450">
        <v>1230498923</v>
      </c>
      <c r="B450">
        <v>28</v>
      </c>
      <c r="C450" t="s">
        <v>45</v>
      </c>
    </row>
    <row r="451" spans="1:3" x14ac:dyDescent="0.55000000000000004">
      <c r="A451">
        <v>1230539864</v>
      </c>
      <c r="B451">
        <v>11</v>
      </c>
      <c r="C451" t="s">
        <v>45</v>
      </c>
    </row>
    <row r="452" spans="1:3" hidden="1" x14ac:dyDescent="0.55000000000000004">
      <c r="A452">
        <v>1230560864</v>
      </c>
      <c r="B452">
        <v>31</v>
      </c>
      <c r="C452" t="s">
        <v>45</v>
      </c>
    </row>
    <row r="453" spans="1:3" x14ac:dyDescent="0.55000000000000004">
      <c r="A453">
        <v>1230585524</v>
      </c>
      <c r="B453">
        <v>2</v>
      </c>
      <c r="C453" t="s">
        <v>45</v>
      </c>
    </row>
    <row r="454" spans="1:3" x14ac:dyDescent="0.55000000000000004">
      <c r="A454">
        <v>1230600060</v>
      </c>
      <c r="B454">
        <v>6</v>
      </c>
      <c r="C454" t="s">
        <v>45</v>
      </c>
    </row>
    <row r="455" spans="1:3" hidden="1" x14ac:dyDescent="0.55000000000000004">
      <c r="A455">
        <v>1230601325</v>
      </c>
      <c r="B455">
        <v>30</v>
      </c>
      <c r="C455" t="s">
        <v>45</v>
      </c>
    </row>
    <row r="456" spans="1:3" x14ac:dyDescent="0.55000000000000004">
      <c r="A456">
        <v>1230697731</v>
      </c>
      <c r="B456">
        <v>4</v>
      </c>
      <c r="C456" t="s">
        <v>45</v>
      </c>
    </row>
    <row r="457" spans="1:3" hidden="1" x14ac:dyDescent="0.55000000000000004">
      <c r="A457">
        <v>1230712542</v>
      </c>
      <c r="B457">
        <v>33</v>
      </c>
      <c r="C457" t="s">
        <v>45</v>
      </c>
    </row>
    <row r="458" spans="1:3" x14ac:dyDescent="0.55000000000000004">
      <c r="A458">
        <v>1230731600</v>
      </c>
      <c r="B458">
        <v>1</v>
      </c>
      <c r="C458" t="s">
        <v>45</v>
      </c>
    </row>
    <row r="459" spans="1:3" hidden="1" x14ac:dyDescent="0.55000000000000004">
      <c r="A459">
        <v>1230742849</v>
      </c>
      <c r="B459">
        <v>27</v>
      </c>
      <c r="C459" t="s">
        <v>45</v>
      </c>
    </row>
    <row r="460" spans="1:3" x14ac:dyDescent="0.55000000000000004">
      <c r="A460">
        <v>1230751174</v>
      </c>
      <c r="B460">
        <v>7</v>
      </c>
      <c r="C460" t="s">
        <v>45</v>
      </c>
    </row>
    <row r="461" spans="1:3" x14ac:dyDescent="0.55000000000000004">
      <c r="A461">
        <v>1230799501</v>
      </c>
      <c r="B461">
        <v>14</v>
      </c>
      <c r="C461" t="s">
        <v>45</v>
      </c>
    </row>
    <row r="462" spans="1:3" x14ac:dyDescent="0.55000000000000004">
      <c r="A462">
        <v>1230811953</v>
      </c>
      <c r="B462">
        <v>15</v>
      </c>
      <c r="C462" t="s">
        <v>45</v>
      </c>
    </row>
    <row r="463" spans="1:3" hidden="1" x14ac:dyDescent="0.55000000000000004">
      <c r="A463">
        <v>1230824707</v>
      </c>
      <c r="B463">
        <v>25</v>
      </c>
      <c r="C463" t="s">
        <v>45</v>
      </c>
    </row>
    <row r="464" spans="1:3" x14ac:dyDescent="0.55000000000000004">
      <c r="A464">
        <v>1230830158</v>
      </c>
      <c r="B464">
        <v>16</v>
      </c>
      <c r="C464" t="s">
        <v>45</v>
      </c>
    </row>
    <row r="465" spans="1:3" x14ac:dyDescent="0.55000000000000004">
      <c r="A465">
        <v>1230905884</v>
      </c>
      <c r="B465">
        <v>10</v>
      </c>
      <c r="C465" t="s">
        <v>45</v>
      </c>
    </row>
    <row r="466" spans="1:3" x14ac:dyDescent="0.55000000000000004">
      <c r="A466">
        <v>1230943708</v>
      </c>
      <c r="B466">
        <v>12</v>
      </c>
      <c r="C466" t="s">
        <v>45</v>
      </c>
    </row>
    <row r="467" spans="1:3" hidden="1" x14ac:dyDescent="0.55000000000000004">
      <c r="A467">
        <v>1230994181</v>
      </c>
      <c r="B467">
        <v>29</v>
      </c>
      <c r="C467" t="s">
        <v>45</v>
      </c>
    </row>
    <row r="468" spans="1:3" hidden="1" x14ac:dyDescent="0.55000000000000004">
      <c r="A468">
        <v>1231047738</v>
      </c>
      <c r="B468">
        <v>26</v>
      </c>
      <c r="C468" t="s">
        <v>45</v>
      </c>
    </row>
    <row r="469" spans="1:3" x14ac:dyDescent="0.55000000000000004">
      <c r="A469">
        <v>1231057881</v>
      </c>
      <c r="B469">
        <v>9</v>
      </c>
      <c r="C469" t="s">
        <v>45</v>
      </c>
    </row>
    <row r="470" spans="1:3" x14ac:dyDescent="0.55000000000000004">
      <c r="A470">
        <v>1231064515</v>
      </c>
      <c r="B470">
        <v>5</v>
      </c>
      <c r="C470" t="s">
        <v>45</v>
      </c>
    </row>
    <row r="471" spans="1:3" x14ac:dyDescent="0.55000000000000004">
      <c r="A471">
        <v>1231166265</v>
      </c>
      <c r="B471">
        <v>17</v>
      </c>
      <c r="C471" t="s">
        <v>45</v>
      </c>
    </row>
    <row r="472" spans="1:3" x14ac:dyDescent="0.55000000000000004">
      <c r="A472">
        <v>1231233276</v>
      </c>
      <c r="B472">
        <v>13</v>
      </c>
      <c r="C472" t="s">
        <v>45</v>
      </c>
    </row>
    <row r="473" spans="1:3" x14ac:dyDescent="0.55000000000000004">
      <c r="A473">
        <v>1231248744</v>
      </c>
      <c r="B473">
        <v>3</v>
      </c>
      <c r="C473" t="s">
        <v>45</v>
      </c>
    </row>
    <row r="474" spans="1:3" hidden="1" x14ac:dyDescent="0.55000000000000004">
      <c r="A474">
        <v>1231334925</v>
      </c>
      <c r="B474">
        <v>32</v>
      </c>
      <c r="C474" t="s">
        <v>45</v>
      </c>
    </row>
    <row r="475" spans="1:3" hidden="1" x14ac:dyDescent="0.55000000000000004">
      <c r="A475">
        <v>1500353039</v>
      </c>
      <c r="B475">
        <v>34</v>
      </c>
      <c r="C475" t="s">
        <v>2</v>
      </c>
    </row>
    <row r="476" spans="1:3" hidden="1" x14ac:dyDescent="0.55000000000000004">
      <c r="A476">
        <v>1500384999</v>
      </c>
      <c r="B476">
        <v>34</v>
      </c>
      <c r="C476" t="s">
        <v>157</v>
      </c>
    </row>
    <row r="477" spans="1:3" x14ac:dyDescent="0.55000000000000004">
      <c r="A477">
        <v>1500390962</v>
      </c>
      <c r="B477">
        <v>8</v>
      </c>
      <c r="C477" t="s">
        <v>2</v>
      </c>
    </row>
    <row r="478" spans="1:3" x14ac:dyDescent="0.55000000000000004">
      <c r="A478">
        <v>1500423775</v>
      </c>
      <c r="B478">
        <v>8</v>
      </c>
      <c r="C478" t="s">
        <v>158</v>
      </c>
    </row>
    <row r="479" spans="1:3" hidden="1" x14ac:dyDescent="0.55000000000000004">
      <c r="A479">
        <v>1500467698</v>
      </c>
      <c r="B479">
        <v>28</v>
      </c>
      <c r="C479" t="s">
        <v>2</v>
      </c>
    </row>
    <row r="480" spans="1:3" hidden="1" x14ac:dyDescent="0.55000000000000004">
      <c r="A480">
        <v>1500500551</v>
      </c>
      <c r="B480">
        <v>28</v>
      </c>
      <c r="C480" t="s">
        <v>159</v>
      </c>
    </row>
    <row r="481" spans="1:3" x14ac:dyDescent="0.55000000000000004">
      <c r="A481">
        <v>1500508646</v>
      </c>
      <c r="B481">
        <v>11</v>
      </c>
      <c r="C481" t="s">
        <v>2</v>
      </c>
    </row>
    <row r="482" spans="1:3" hidden="1" x14ac:dyDescent="0.55000000000000004">
      <c r="A482">
        <v>1500529616</v>
      </c>
      <c r="B482">
        <v>31</v>
      </c>
      <c r="C482" t="s">
        <v>2</v>
      </c>
    </row>
    <row r="483" spans="1:3" x14ac:dyDescent="0.55000000000000004">
      <c r="A483">
        <v>1500540713</v>
      </c>
      <c r="B483">
        <v>11</v>
      </c>
      <c r="C483" t="s">
        <v>160</v>
      </c>
    </row>
    <row r="484" spans="1:3" x14ac:dyDescent="0.55000000000000004">
      <c r="A484">
        <v>1500554306</v>
      </c>
      <c r="B484">
        <v>2</v>
      </c>
      <c r="C484" t="s">
        <v>2</v>
      </c>
    </row>
    <row r="485" spans="1:3" hidden="1" x14ac:dyDescent="0.55000000000000004">
      <c r="A485">
        <v>1500561556</v>
      </c>
      <c r="B485">
        <v>31</v>
      </c>
      <c r="C485" t="s">
        <v>161</v>
      </c>
    </row>
    <row r="486" spans="1:3" x14ac:dyDescent="0.55000000000000004">
      <c r="A486">
        <v>1500568845</v>
      </c>
      <c r="B486">
        <v>6</v>
      </c>
      <c r="C486" t="s">
        <v>2</v>
      </c>
    </row>
    <row r="487" spans="1:3" hidden="1" x14ac:dyDescent="0.55000000000000004">
      <c r="A487">
        <v>1500570077</v>
      </c>
      <c r="B487">
        <v>30</v>
      </c>
      <c r="C487" t="s">
        <v>2</v>
      </c>
    </row>
    <row r="488" spans="1:3" x14ac:dyDescent="0.55000000000000004">
      <c r="A488">
        <v>1500586842</v>
      </c>
      <c r="B488">
        <v>2</v>
      </c>
      <c r="C488" t="s">
        <v>162</v>
      </c>
    </row>
    <row r="489" spans="1:3" hidden="1" x14ac:dyDescent="0.55000000000000004">
      <c r="A489">
        <v>1500602025</v>
      </c>
      <c r="B489">
        <v>30</v>
      </c>
      <c r="C489" t="s">
        <v>163</v>
      </c>
    </row>
    <row r="490" spans="1:3" x14ac:dyDescent="0.55000000000000004">
      <c r="A490">
        <v>1500602294</v>
      </c>
      <c r="B490">
        <v>6</v>
      </c>
      <c r="C490" t="s">
        <v>164</v>
      </c>
    </row>
    <row r="491" spans="1:3" x14ac:dyDescent="0.55000000000000004">
      <c r="A491">
        <v>1500666479</v>
      </c>
      <c r="B491">
        <v>4</v>
      </c>
      <c r="C491" t="s">
        <v>2</v>
      </c>
    </row>
    <row r="492" spans="1:3" hidden="1" x14ac:dyDescent="0.55000000000000004">
      <c r="A492">
        <v>1500681294</v>
      </c>
      <c r="B492">
        <v>33</v>
      </c>
      <c r="C492" t="s">
        <v>2</v>
      </c>
    </row>
    <row r="493" spans="1:3" x14ac:dyDescent="0.55000000000000004">
      <c r="A493">
        <v>1500698309</v>
      </c>
      <c r="B493">
        <v>4</v>
      </c>
      <c r="C493" t="s">
        <v>165</v>
      </c>
    </row>
    <row r="494" spans="1:3" x14ac:dyDescent="0.55000000000000004">
      <c r="A494">
        <v>1500700385</v>
      </c>
      <c r="B494">
        <v>1</v>
      </c>
      <c r="C494" t="s">
        <v>2</v>
      </c>
    </row>
    <row r="495" spans="1:3" hidden="1" x14ac:dyDescent="0.55000000000000004">
      <c r="A495">
        <v>1500711601</v>
      </c>
      <c r="B495">
        <v>27</v>
      </c>
      <c r="C495" t="s">
        <v>2</v>
      </c>
    </row>
    <row r="496" spans="1:3" hidden="1" x14ac:dyDescent="0.55000000000000004">
      <c r="A496">
        <v>1500713669</v>
      </c>
      <c r="B496">
        <v>33</v>
      </c>
      <c r="C496" t="s">
        <v>166</v>
      </c>
    </row>
    <row r="497" spans="1:3" x14ac:dyDescent="0.55000000000000004">
      <c r="A497">
        <v>1500719956</v>
      </c>
      <c r="B497">
        <v>7</v>
      </c>
      <c r="C497" t="s">
        <v>2</v>
      </c>
    </row>
    <row r="498" spans="1:3" x14ac:dyDescent="0.55000000000000004">
      <c r="A498">
        <v>1500732795</v>
      </c>
      <c r="B498">
        <v>1</v>
      </c>
      <c r="C498" t="s">
        <v>167</v>
      </c>
    </row>
    <row r="499" spans="1:3" hidden="1" x14ac:dyDescent="0.55000000000000004">
      <c r="A499">
        <v>1500743573</v>
      </c>
      <c r="B499">
        <v>27</v>
      </c>
      <c r="C499" t="s">
        <v>168</v>
      </c>
    </row>
    <row r="500" spans="1:3" x14ac:dyDescent="0.55000000000000004">
      <c r="A500">
        <v>1500752026</v>
      </c>
      <c r="B500">
        <v>7</v>
      </c>
      <c r="C500" t="s">
        <v>169</v>
      </c>
    </row>
    <row r="501" spans="1:3" x14ac:dyDescent="0.55000000000000004">
      <c r="A501">
        <v>1500768286</v>
      </c>
      <c r="B501">
        <v>14</v>
      </c>
      <c r="C501" t="s">
        <v>2</v>
      </c>
    </row>
    <row r="502" spans="1:3" x14ac:dyDescent="0.55000000000000004">
      <c r="A502">
        <v>1500780742</v>
      </c>
      <c r="B502">
        <v>15</v>
      </c>
      <c r="C502" t="s">
        <v>2</v>
      </c>
    </row>
    <row r="503" spans="1:3" hidden="1" x14ac:dyDescent="0.55000000000000004">
      <c r="A503">
        <v>1500793459</v>
      </c>
      <c r="B503">
        <v>25</v>
      </c>
      <c r="C503" t="s">
        <v>2</v>
      </c>
    </row>
    <row r="504" spans="1:3" x14ac:dyDescent="0.55000000000000004">
      <c r="A504">
        <v>1500798948</v>
      </c>
      <c r="B504">
        <v>16</v>
      </c>
      <c r="C504" t="s">
        <v>2</v>
      </c>
    </row>
    <row r="505" spans="1:3" x14ac:dyDescent="0.55000000000000004">
      <c r="A505">
        <v>1500800810</v>
      </c>
      <c r="B505">
        <v>14</v>
      </c>
      <c r="C505" t="s">
        <v>170</v>
      </c>
    </row>
    <row r="506" spans="1:3" x14ac:dyDescent="0.55000000000000004">
      <c r="A506">
        <v>1500813558</v>
      </c>
      <c r="B506">
        <v>15</v>
      </c>
      <c r="C506" t="s">
        <v>171</v>
      </c>
    </row>
    <row r="507" spans="1:3" hidden="1" x14ac:dyDescent="0.55000000000000004">
      <c r="A507">
        <v>1500824380</v>
      </c>
      <c r="B507">
        <v>25</v>
      </c>
      <c r="C507" t="s">
        <v>172</v>
      </c>
    </row>
    <row r="508" spans="1:3" x14ac:dyDescent="0.55000000000000004">
      <c r="A508">
        <v>1500831770</v>
      </c>
      <c r="B508">
        <v>16</v>
      </c>
      <c r="C508" t="s">
        <v>173</v>
      </c>
    </row>
    <row r="509" spans="1:3" x14ac:dyDescent="0.55000000000000004">
      <c r="A509">
        <v>1500874666</v>
      </c>
      <c r="B509">
        <v>10</v>
      </c>
      <c r="C509" t="s">
        <v>2</v>
      </c>
    </row>
    <row r="510" spans="1:3" x14ac:dyDescent="0.55000000000000004">
      <c r="A510">
        <v>1500907162</v>
      </c>
      <c r="B510">
        <v>10</v>
      </c>
      <c r="C510" t="s">
        <v>174</v>
      </c>
    </row>
    <row r="511" spans="1:3" x14ac:dyDescent="0.55000000000000004">
      <c r="A511">
        <v>1500912456</v>
      </c>
      <c r="B511">
        <v>12</v>
      </c>
      <c r="C511" t="s">
        <v>2</v>
      </c>
    </row>
    <row r="512" spans="1:3" x14ac:dyDescent="0.55000000000000004">
      <c r="A512">
        <v>1500943314</v>
      </c>
      <c r="B512">
        <v>12</v>
      </c>
      <c r="C512" t="s">
        <v>175</v>
      </c>
    </row>
    <row r="513" spans="1:3" hidden="1" x14ac:dyDescent="0.55000000000000004">
      <c r="A513">
        <v>1500962933</v>
      </c>
      <c r="B513">
        <v>29</v>
      </c>
      <c r="C513" t="s">
        <v>2</v>
      </c>
    </row>
    <row r="514" spans="1:3" hidden="1" x14ac:dyDescent="0.55000000000000004">
      <c r="A514">
        <v>1500994874</v>
      </c>
      <c r="B514">
        <v>29</v>
      </c>
      <c r="C514" t="s">
        <v>176</v>
      </c>
    </row>
    <row r="515" spans="1:3" hidden="1" x14ac:dyDescent="0.55000000000000004">
      <c r="A515">
        <v>1501016468</v>
      </c>
      <c r="B515">
        <v>26</v>
      </c>
      <c r="C515" t="s">
        <v>2</v>
      </c>
    </row>
    <row r="516" spans="1:3" x14ac:dyDescent="0.55000000000000004">
      <c r="A516">
        <v>1501026666</v>
      </c>
      <c r="B516">
        <v>9</v>
      </c>
      <c r="C516" t="s">
        <v>2</v>
      </c>
    </row>
    <row r="517" spans="1:3" x14ac:dyDescent="0.55000000000000004">
      <c r="A517">
        <v>1501033297</v>
      </c>
      <c r="B517">
        <v>5</v>
      </c>
      <c r="C517" t="s">
        <v>2</v>
      </c>
    </row>
    <row r="518" spans="1:3" hidden="1" x14ac:dyDescent="0.55000000000000004">
      <c r="A518">
        <v>1501049321</v>
      </c>
      <c r="B518">
        <v>26</v>
      </c>
      <c r="C518" t="s">
        <v>177</v>
      </c>
    </row>
    <row r="519" spans="1:3" x14ac:dyDescent="0.55000000000000004">
      <c r="A519">
        <v>1501059485</v>
      </c>
      <c r="B519">
        <v>9</v>
      </c>
      <c r="C519" t="s">
        <v>178</v>
      </c>
    </row>
    <row r="520" spans="1:3" x14ac:dyDescent="0.55000000000000004">
      <c r="A520">
        <v>1501065020</v>
      </c>
      <c r="B520">
        <v>5</v>
      </c>
      <c r="C520" t="s">
        <v>179</v>
      </c>
    </row>
    <row r="521" spans="1:3" x14ac:dyDescent="0.55000000000000004">
      <c r="A521">
        <v>1501135055</v>
      </c>
      <c r="B521">
        <v>17</v>
      </c>
      <c r="C521" t="s">
        <v>2</v>
      </c>
    </row>
    <row r="522" spans="1:3" x14ac:dyDescent="0.55000000000000004">
      <c r="A522">
        <v>1501167572</v>
      </c>
      <c r="B522">
        <v>17</v>
      </c>
      <c r="C522" t="s">
        <v>180</v>
      </c>
    </row>
    <row r="523" spans="1:3" x14ac:dyDescent="0.55000000000000004">
      <c r="A523">
        <v>1501202065</v>
      </c>
      <c r="B523">
        <v>13</v>
      </c>
      <c r="C523" t="s">
        <v>2</v>
      </c>
    </row>
    <row r="524" spans="1:3" x14ac:dyDescent="0.55000000000000004">
      <c r="A524">
        <v>1501217529</v>
      </c>
      <c r="B524">
        <v>3</v>
      </c>
      <c r="C524" t="s">
        <v>2</v>
      </c>
    </row>
    <row r="525" spans="1:3" x14ac:dyDescent="0.55000000000000004">
      <c r="A525">
        <v>1501234666</v>
      </c>
      <c r="B525">
        <v>13</v>
      </c>
      <c r="C525" t="s">
        <v>181</v>
      </c>
    </row>
    <row r="526" spans="1:3" x14ac:dyDescent="0.55000000000000004">
      <c r="A526">
        <v>1501250695</v>
      </c>
      <c r="B526">
        <v>3</v>
      </c>
      <c r="C526" t="s">
        <v>182</v>
      </c>
    </row>
    <row r="527" spans="1:3" hidden="1" x14ac:dyDescent="0.55000000000000004">
      <c r="A527">
        <v>1501303677</v>
      </c>
      <c r="B527">
        <v>32</v>
      </c>
      <c r="C527" t="s">
        <v>2</v>
      </c>
    </row>
    <row r="528" spans="1:3" hidden="1" x14ac:dyDescent="0.55000000000000004">
      <c r="A528">
        <v>1501335629</v>
      </c>
      <c r="B528">
        <v>32</v>
      </c>
      <c r="C528" t="s">
        <v>183</v>
      </c>
    </row>
    <row r="529" spans="1:3" hidden="1" x14ac:dyDescent="0.55000000000000004">
      <c r="A529">
        <v>1505354213</v>
      </c>
      <c r="B529">
        <v>34</v>
      </c>
      <c r="C529" t="s">
        <v>184</v>
      </c>
    </row>
    <row r="530" spans="1:3" x14ac:dyDescent="0.55000000000000004">
      <c r="A530">
        <v>1505392099</v>
      </c>
      <c r="B530">
        <v>8</v>
      </c>
      <c r="C530" t="s">
        <v>184</v>
      </c>
    </row>
    <row r="531" spans="1:3" hidden="1" x14ac:dyDescent="0.55000000000000004">
      <c r="A531">
        <v>1505468834</v>
      </c>
      <c r="B531">
        <v>28</v>
      </c>
      <c r="C531" t="s">
        <v>184</v>
      </c>
    </row>
    <row r="532" spans="1:3" x14ac:dyDescent="0.55000000000000004">
      <c r="A532">
        <v>1505509787</v>
      </c>
      <c r="B532">
        <v>11</v>
      </c>
      <c r="C532" t="s">
        <v>184</v>
      </c>
    </row>
    <row r="533" spans="1:3" hidden="1" x14ac:dyDescent="0.55000000000000004">
      <c r="A533">
        <v>1505530790</v>
      </c>
      <c r="B533">
        <v>31</v>
      </c>
      <c r="C533" t="s">
        <v>184</v>
      </c>
    </row>
    <row r="534" spans="1:3" hidden="1" x14ac:dyDescent="0.55000000000000004">
      <c r="A534">
        <v>1505546442</v>
      </c>
      <c r="B534">
        <v>24</v>
      </c>
      <c r="C534" t="s">
        <v>185</v>
      </c>
    </row>
    <row r="535" spans="1:3" x14ac:dyDescent="0.55000000000000004">
      <c r="A535">
        <v>1505555447</v>
      </c>
      <c r="B535">
        <v>2</v>
      </c>
      <c r="C535" t="s">
        <v>184</v>
      </c>
    </row>
    <row r="536" spans="1:3" x14ac:dyDescent="0.55000000000000004">
      <c r="A536">
        <v>1505569984</v>
      </c>
      <c r="B536">
        <v>6</v>
      </c>
      <c r="C536" t="s">
        <v>184</v>
      </c>
    </row>
    <row r="537" spans="1:3" hidden="1" x14ac:dyDescent="0.55000000000000004">
      <c r="A537">
        <v>1505571251</v>
      </c>
      <c r="B537">
        <v>30</v>
      </c>
      <c r="C537" t="s">
        <v>184</v>
      </c>
    </row>
    <row r="538" spans="1:3" x14ac:dyDescent="0.55000000000000004">
      <c r="A538">
        <v>1505667657</v>
      </c>
      <c r="B538">
        <v>4</v>
      </c>
      <c r="C538" t="s">
        <v>184</v>
      </c>
    </row>
    <row r="539" spans="1:3" hidden="1" x14ac:dyDescent="0.55000000000000004">
      <c r="A539">
        <v>1505682468</v>
      </c>
      <c r="B539">
        <v>33</v>
      </c>
      <c r="C539" t="s">
        <v>184</v>
      </c>
    </row>
    <row r="540" spans="1:3" hidden="1" x14ac:dyDescent="0.55000000000000004">
      <c r="A540">
        <v>1505691720</v>
      </c>
      <c r="B540">
        <v>23</v>
      </c>
      <c r="C540" t="s">
        <v>186</v>
      </c>
    </row>
    <row r="541" spans="1:3" hidden="1" x14ac:dyDescent="0.55000000000000004">
      <c r="A541">
        <v>1505699796</v>
      </c>
      <c r="B541">
        <v>23</v>
      </c>
      <c r="C541" t="s">
        <v>187</v>
      </c>
    </row>
    <row r="542" spans="1:3" x14ac:dyDescent="0.55000000000000004">
      <c r="A542">
        <v>1505701524</v>
      </c>
      <c r="B542">
        <v>1</v>
      </c>
      <c r="C542" t="s">
        <v>184</v>
      </c>
    </row>
    <row r="543" spans="1:3" hidden="1" x14ac:dyDescent="0.55000000000000004">
      <c r="A543">
        <v>1505712775</v>
      </c>
      <c r="B543">
        <v>27</v>
      </c>
      <c r="C543" t="s">
        <v>184</v>
      </c>
    </row>
    <row r="544" spans="1:3" x14ac:dyDescent="0.55000000000000004">
      <c r="A544">
        <v>1505721097</v>
      </c>
      <c r="B544">
        <v>7</v>
      </c>
      <c r="C544" t="s">
        <v>184</v>
      </c>
    </row>
    <row r="545" spans="1:3" x14ac:dyDescent="0.55000000000000004">
      <c r="A545">
        <v>1505769425</v>
      </c>
      <c r="B545">
        <v>14</v>
      </c>
      <c r="C545" t="s">
        <v>184</v>
      </c>
    </row>
    <row r="546" spans="1:3" x14ac:dyDescent="0.55000000000000004">
      <c r="A546">
        <v>1505781879</v>
      </c>
      <c r="B546">
        <v>15</v>
      </c>
      <c r="C546" t="s">
        <v>184</v>
      </c>
    </row>
    <row r="547" spans="1:3" hidden="1" x14ac:dyDescent="0.55000000000000004">
      <c r="A547">
        <v>1505785817</v>
      </c>
      <c r="B547">
        <v>24</v>
      </c>
      <c r="C547" t="s">
        <v>188</v>
      </c>
    </row>
    <row r="548" spans="1:3" hidden="1" x14ac:dyDescent="0.55000000000000004">
      <c r="A548">
        <v>1505794633</v>
      </c>
      <c r="B548">
        <v>25</v>
      </c>
      <c r="C548" t="s">
        <v>184</v>
      </c>
    </row>
    <row r="549" spans="1:3" x14ac:dyDescent="0.55000000000000004">
      <c r="A549">
        <v>1505800084</v>
      </c>
      <c r="B549">
        <v>16</v>
      </c>
      <c r="C549" t="s">
        <v>184</v>
      </c>
    </row>
    <row r="550" spans="1:3" x14ac:dyDescent="0.55000000000000004">
      <c r="A550">
        <v>1505875807</v>
      </c>
      <c r="B550">
        <v>10</v>
      </c>
      <c r="C550" t="s">
        <v>184</v>
      </c>
    </row>
    <row r="551" spans="1:3" hidden="1" x14ac:dyDescent="0.55000000000000004">
      <c r="A551">
        <v>1505901968</v>
      </c>
      <c r="B551">
        <v>24</v>
      </c>
      <c r="C551" t="s">
        <v>189</v>
      </c>
    </row>
    <row r="552" spans="1:3" x14ac:dyDescent="0.55000000000000004">
      <c r="A552">
        <v>1505913634</v>
      </c>
      <c r="B552">
        <v>12</v>
      </c>
      <c r="C552" t="s">
        <v>184</v>
      </c>
    </row>
    <row r="553" spans="1:3" hidden="1" x14ac:dyDescent="0.55000000000000004">
      <c r="A553">
        <v>1505964107</v>
      </c>
      <c r="B553">
        <v>29</v>
      </c>
      <c r="C553" t="s">
        <v>184</v>
      </c>
    </row>
    <row r="554" spans="1:3" hidden="1" x14ac:dyDescent="0.55000000000000004">
      <c r="A554">
        <v>1506017644</v>
      </c>
      <c r="B554">
        <v>26</v>
      </c>
      <c r="C554" t="s">
        <v>184</v>
      </c>
    </row>
    <row r="555" spans="1:3" x14ac:dyDescent="0.55000000000000004">
      <c r="A555">
        <v>1506027805</v>
      </c>
      <c r="B555">
        <v>9</v>
      </c>
      <c r="C555" t="s">
        <v>184</v>
      </c>
    </row>
    <row r="556" spans="1:3" x14ac:dyDescent="0.55000000000000004">
      <c r="A556">
        <v>1506034438</v>
      </c>
      <c r="B556">
        <v>5</v>
      </c>
      <c r="C556" t="s">
        <v>184</v>
      </c>
    </row>
    <row r="557" spans="1:3" hidden="1" x14ac:dyDescent="0.55000000000000004">
      <c r="A557">
        <v>1506060252</v>
      </c>
      <c r="B557">
        <v>21</v>
      </c>
      <c r="C557" t="s">
        <v>190</v>
      </c>
    </row>
    <row r="558" spans="1:3" x14ac:dyDescent="0.55000000000000004">
      <c r="A558">
        <v>1506136191</v>
      </c>
      <c r="B558">
        <v>17</v>
      </c>
      <c r="C558" t="s">
        <v>184</v>
      </c>
    </row>
    <row r="559" spans="1:3" x14ac:dyDescent="0.55000000000000004">
      <c r="A559">
        <v>1506203202</v>
      </c>
      <c r="B559">
        <v>13</v>
      </c>
      <c r="C559" t="s">
        <v>184</v>
      </c>
    </row>
    <row r="560" spans="1:3" x14ac:dyDescent="0.55000000000000004">
      <c r="A560">
        <v>1506218668</v>
      </c>
      <c r="B560">
        <v>3</v>
      </c>
      <c r="C560" t="s">
        <v>184</v>
      </c>
    </row>
    <row r="561" spans="1:3" hidden="1" x14ac:dyDescent="0.55000000000000004">
      <c r="A561">
        <v>1506304851</v>
      </c>
      <c r="B561">
        <v>32</v>
      </c>
      <c r="C561" t="s">
        <v>184</v>
      </c>
    </row>
    <row r="562" spans="1:3" hidden="1" x14ac:dyDescent="0.55000000000000004">
      <c r="A562">
        <v>1506368132</v>
      </c>
      <c r="B562">
        <v>19</v>
      </c>
      <c r="C562" t="s">
        <v>191</v>
      </c>
    </row>
    <row r="563" spans="1:3" hidden="1" x14ac:dyDescent="0.55000000000000004">
      <c r="A563">
        <v>1530353057</v>
      </c>
      <c r="B563">
        <v>34</v>
      </c>
      <c r="C563" t="s">
        <v>45</v>
      </c>
    </row>
    <row r="564" spans="1:3" x14ac:dyDescent="0.55000000000000004">
      <c r="A564">
        <v>1530391002</v>
      </c>
      <c r="B564">
        <v>8</v>
      </c>
      <c r="C564" t="s">
        <v>45</v>
      </c>
    </row>
    <row r="565" spans="1:3" hidden="1" x14ac:dyDescent="0.55000000000000004">
      <c r="A565">
        <v>1530467737</v>
      </c>
      <c r="B565">
        <v>28</v>
      </c>
      <c r="C565" t="s">
        <v>45</v>
      </c>
    </row>
    <row r="566" spans="1:3" x14ac:dyDescent="0.55000000000000004">
      <c r="A566">
        <v>1530508647</v>
      </c>
      <c r="B566">
        <v>11</v>
      </c>
      <c r="C566" t="s">
        <v>45</v>
      </c>
    </row>
    <row r="567" spans="1:3" hidden="1" x14ac:dyDescent="0.55000000000000004">
      <c r="A567">
        <v>1530529634</v>
      </c>
      <c r="B567">
        <v>31</v>
      </c>
      <c r="C567" t="s">
        <v>45</v>
      </c>
    </row>
    <row r="568" spans="1:3" x14ac:dyDescent="0.55000000000000004">
      <c r="A568">
        <v>1530554307</v>
      </c>
      <c r="B568">
        <v>2</v>
      </c>
      <c r="C568" t="s">
        <v>45</v>
      </c>
    </row>
    <row r="569" spans="1:3" x14ac:dyDescent="0.55000000000000004">
      <c r="A569">
        <v>1530568873</v>
      </c>
      <c r="B569">
        <v>6</v>
      </c>
      <c r="C569" t="s">
        <v>45</v>
      </c>
    </row>
    <row r="570" spans="1:3" hidden="1" x14ac:dyDescent="0.55000000000000004">
      <c r="A570">
        <v>1530570095</v>
      </c>
      <c r="B570">
        <v>30</v>
      </c>
      <c r="C570" t="s">
        <v>45</v>
      </c>
    </row>
    <row r="571" spans="1:3" x14ac:dyDescent="0.55000000000000004">
      <c r="A571">
        <v>1530666500</v>
      </c>
      <c r="B571">
        <v>4</v>
      </c>
      <c r="C571" t="s">
        <v>45</v>
      </c>
    </row>
    <row r="572" spans="1:3" hidden="1" x14ac:dyDescent="0.55000000000000004">
      <c r="A572">
        <v>1530681312</v>
      </c>
      <c r="B572">
        <v>33</v>
      </c>
      <c r="C572" t="s">
        <v>45</v>
      </c>
    </row>
    <row r="573" spans="1:3" x14ac:dyDescent="0.55000000000000004">
      <c r="A573">
        <v>1530700367</v>
      </c>
      <c r="B573">
        <v>1</v>
      </c>
      <c r="C573" t="s">
        <v>45</v>
      </c>
    </row>
    <row r="574" spans="1:3" hidden="1" x14ac:dyDescent="0.55000000000000004">
      <c r="A574">
        <v>1530711619</v>
      </c>
      <c r="B574">
        <v>27</v>
      </c>
      <c r="C574" t="s">
        <v>45</v>
      </c>
    </row>
    <row r="575" spans="1:3" x14ac:dyDescent="0.55000000000000004">
      <c r="A575">
        <v>1530720003</v>
      </c>
      <c r="B575">
        <v>7</v>
      </c>
      <c r="C575" t="s">
        <v>45</v>
      </c>
    </row>
    <row r="576" spans="1:3" x14ac:dyDescent="0.55000000000000004">
      <c r="A576">
        <v>1530768376</v>
      </c>
      <c r="B576">
        <v>14</v>
      </c>
      <c r="C576" t="s">
        <v>45</v>
      </c>
    </row>
    <row r="577" spans="1:3" x14ac:dyDescent="0.55000000000000004">
      <c r="A577">
        <v>1530785024</v>
      </c>
      <c r="B577">
        <v>15</v>
      </c>
      <c r="C577" t="s">
        <v>45</v>
      </c>
    </row>
    <row r="578" spans="1:3" hidden="1" x14ac:dyDescent="0.55000000000000004">
      <c r="A578">
        <v>1530793477</v>
      </c>
      <c r="B578">
        <v>25</v>
      </c>
      <c r="C578" t="s">
        <v>45</v>
      </c>
    </row>
    <row r="579" spans="1:3" x14ac:dyDescent="0.55000000000000004">
      <c r="A579">
        <v>1530798927</v>
      </c>
      <c r="B579">
        <v>16</v>
      </c>
      <c r="C579" t="s">
        <v>45</v>
      </c>
    </row>
    <row r="580" spans="1:3" x14ac:dyDescent="0.55000000000000004">
      <c r="A580">
        <v>1530874651</v>
      </c>
      <c r="B580">
        <v>10</v>
      </c>
      <c r="C580" t="s">
        <v>45</v>
      </c>
    </row>
    <row r="581" spans="1:3" x14ac:dyDescent="0.55000000000000004">
      <c r="A581">
        <v>1530912477</v>
      </c>
      <c r="B581">
        <v>12</v>
      </c>
      <c r="C581" t="s">
        <v>45</v>
      </c>
    </row>
    <row r="582" spans="1:3" hidden="1" x14ac:dyDescent="0.55000000000000004">
      <c r="A582">
        <v>1530962951</v>
      </c>
      <c r="B582">
        <v>29</v>
      </c>
      <c r="C582" t="s">
        <v>45</v>
      </c>
    </row>
    <row r="583" spans="1:3" hidden="1" x14ac:dyDescent="0.55000000000000004">
      <c r="A583">
        <v>1531016462</v>
      </c>
      <c r="B583">
        <v>26</v>
      </c>
      <c r="C583" t="s">
        <v>45</v>
      </c>
    </row>
    <row r="584" spans="1:3" x14ac:dyDescent="0.55000000000000004">
      <c r="A584">
        <v>1531135049</v>
      </c>
      <c r="B584">
        <v>17</v>
      </c>
      <c r="C584" t="s">
        <v>45</v>
      </c>
    </row>
    <row r="585" spans="1:3" x14ac:dyDescent="0.55000000000000004">
      <c r="A585">
        <v>1531135371</v>
      </c>
      <c r="B585">
        <v>9</v>
      </c>
      <c r="C585" t="s">
        <v>45</v>
      </c>
    </row>
    <row r="586" spans="1:3" x14ac:dyDescent="0.55000000000000004">
      <c r="A586">
        <v>1531153475</v>
      </c>
      <c r="B586">
        <v>5</v>
      </c>
      <c r="C586" t="s">
        <v>45</v>
      </c>
    </row>
    <row r="587" spans="1:3" x14ac:dyDescent="0.55000000000000004">
      <c r="A587">
        <v>1531202106</v>
      </c>
      <c r="B587">
        <v>13</v>
      </c>
      <c r="C587" t="s">
        <v>45</v>
      </c>
    </row>
    <row r="588" spans="1:3" hidden="1" x14ac:dyDescent="0.55000000000000004">
      <c r="A588">
        <v>1531303695</v>
      </c>
      <c r="B588">
        <v>32</v>
      </c>
      <c r="C588" t="s">
        <v>45</v>
      </c>
    </row>
    <row r="589" spans="1:3" x14ac:dyDescent="0.55000000000000004">
      <c r="A589">
        <v>1531309214</v>
      </c>
      <c r="B589">
        <v>3</v>
      </c>
      <c r="C589" t="s">
        <v>45</v>
      </c>
    </row>
    <row r="590" spans="1:3" hidden="1" x14ac:dyDescent="0.55000000000000004">
      <c r="A590">
        <v>1800383908</v>
      </c>
      <c r="B590">
        <v>34</v>
      </c>
      <c r="C590" t="s">
        <v>192</v>
      </c>
    </row>
    <row r="591" spans="1:3" hidden="1" x14ac:dyDescent="0.55000000000000004">
      <c r="A591">
        <v>1800384728</v>
      </c>
      <c r="B591">
        <v>34</v>
      </c>
      <c r="C591" t="s">
        <v>2</v>
      </c>
    </row>
    <row r="592" spans="1:3" x14ac:dyDescent="0.55000000000000004">
      <c r="A592">
        <v>1800424840</v>
      </c>
      <c r="B592">
        <v>8</v>
      </c>
      <c r="C592" t="s">
        <v>193</v>
      </c>
    </row>
    <row r="593" spans="1:3" x14ac:dyDescent="0.55000000000000004">
      <c r="A593">
        <v>1800425658</v>
      </c>
      <c r="B593">
        <v>8</v>
      </c>
      <c r="C593" t="s">
        <v>2</v>
      </c>
    </row>
    <row r="594" spans="1:3" hidden="1" x14ac:dyDescent="0.55000000000000004">
      <c r="A594">
        <v>1800500232</v>
      </c>
      <c r="B594">
        <v>28</v>
      </c>
      <c r="C594" t="s">
        <v>194</v>
      </c>
    </row>
    <row r="595" spans="1:3" hidden="1" x14ac:dyDescent="0.55000000000000004">
      <c r="A595">
        <v>1800501051</v>
      </c>
      <c r="B595">
        <v>28</v>
      </c>
      <c r="C595" t="s">
        <v>2</v>
      </c>
    </row>
    <row r="596" spans="1:3" x14ac:dyDescent="0.55000000000000004">
      <c r="A596">
        <v>1800542248</v>
      </c>
      <c r="B596">
        <v>11</v>
      </c>
      <c r="C596" t="s">
        <v>195</v>
      </c>
    </row>
    <row r="597" spans="1:3" x14ac:dyDescent="0.55000000000000004">
      <c r="A597">
        <v>1800543067</v>
      </c>
      <c r="B597">
        <v>11</v>
      </c>
      <c r="C597" t="s">
        <v>2</v>
      </c>
    </row>
    <row r="598" spans="1:3" hidden="1" x14ac:dyDescent="0.55000000000000004">
      <c r="A598">
        <v>1800560344</v>
      </c>
      <c r="B598">
        <v>31</v>
      </c>
      <c r="C598" t="s">
        <v>196</v>
      </c>
    </row>
    <row r="599" spans="1:3" hidden="1" x14ac:dyDescent="0.55000000000000004">
      <c r="A599">
        <v>1800561163</v>
      </c>
      <c r="B599">
        <v>31</v>
      </c>
      <c r="C599" t="s">
        <v>2</v>
      </c>
    </row>
    <row r="600" spans="1:3" x14ac:dyDescent="0.55000000000000004">
      <c r="A600">
        <v>1800587958</v>
      </c>
      <c r="B600">
        <v>2</v>
      </c>
      <c r="C600" t="s">
        <v>197</v>
      </c>
    </row>
    <row r="601" spans="1:3" x14ac:dyDescent="0.55000000000000004">
      <c r="A601">
        <v>1800588776</v>
      </c>
      <c r="B601">
        <v>2</v>
      </c>
      <c r="C601" t="s">
        <v>2</v>
      </c>
    </row>
    <row r="602" spans="1:3" hidden="1" x14ac:dyDescent="0.55000000000000004">
      <c r="A602">
        <v>1800601101</v>
      </c>
      <c r="B602">
        <v>30</v>
      </c>
      <c r="C602" t="s">
        <v>198</v>
      </c>
    </row>
    <row r="603" spans="1:3" hidden="1" x14ac:dyDescent="0.55000000000000004">
      <c r="A603">
        <v>1800601921</v>
      </c>
      <c r="B603">
        <v>30</v>
      </c>
      <c r="C603" t="s">
        <v>2</v>
      </c>
    </row>
    <row r="604" spans="1:3" x14ac:dyDescent="0.55000000000000004">
      <c r="A604">
        <v>1800602138</v>
      </c>
      <c r="B604">
        <v>6</v>
      </c>
      <c r="C604" t="s">
        <v>199</v>
      </c>
    </row>
    <row r="605" spans="1:3" x14ac:dyDescent="0.55000000000000004">
      <c r="A605">
        <v>1800602954</v>
      </c>
      <c r="B605">
        <v>6</v>
      </c>
      <c r="C605" t="s">
        <v>2</v>
      </c>
    </row>
    <row r="606" spans="1:3" x14ac:dyDescent="0.55000000000000004">
      <c r="A606">
        <v>1800697218</v>
      </c>
      <c r="B606">
        <v>4</v>
      </c>
      <c r="C606" t="s">
        <v>200</v>
      </c>
    </row>
    <row r="607" spans="1:3" x14ac:dyDescent="0.55000000000000004">
      <c r="A607">
        <v>1800698019</v>
      </c>
      <c r="B607">
        <v>4</v>
      </c>
      <c r="C607" t="s">
        <v>2</v>
      </c>
    </row>
    <row r="608" spans="1:3" hidden="1" x14ac:dyDescent="0.55000000000000004">
      <c r="A608">
        <v>1800712910</v>
      </c>
      <c r="B608">
        <v>33</v>
      </c>
      <c r="C608" t="s">
        <v>201</v>
      </c>
    </row>
    <row r="609" spans="1:3" hidden="1" x14ac:dyDescent="0.55000000000000004">
      <c r="A609">
        <v>1800713729</v>
      </c>
      <c r="B609">
        <v>33</v>
      </c>
      <c r="C609" t="s">
        <v>2</v>
      </c>
    </row>
    <row r="610" spans="1:3" x14ac:dyDescent="0.55000000000000004">
      <c r="A610">
        <v>1800731569</v>
      </c>
      <c r="B610">
        <v>1</v>
      </c>
      <c r="C610" t="s">
        <v>202</v>
      </c>
    </row>
    <row r="611" spans="1:3" x14ac:dyDescent="0.55000000000000004">
      <c r="A611">
        <v>1800732387</v>
      </c>
      <c r="B611">
        <v>1</v>
      </c>
      <c r="C611" t="s">
        <v>2</v>
      </c>
    </row>
    <row r="612" spans="1:3" hidden="1" x14ac:dyDescent="0.55000000000000004">
      <c r="A612">
        <v>1800743552</v>
      </c>
      <c r="B612">
        <v>27</v>
      </c>
      <c r="C612" t="s">
        <v>203</v>
      </c>
    </row>
    <row r="613" spans="1:3" hidden="1" x14ac:dyDescent="0.55000000000000004">
      <c r="A613">
        <v>1800744370</v>
      </c>
      <c r="B613">
        <v>27</v>
      </c>
      <c r="C613" t="s">
        <v>2</v>
      </c>
    </row>
    <row r="614" spans="1:3" x14ac:dyDescent="0.55000000000000004">
      <c r="A614">
        <v>1800753565</v>
      </c>
      <c r="B614">
        <v>7</v>
      </c>
      <c r="C614" t="s">
        <v>204</v>
      </c>
    </row>
    <row r="615" spans="1:3" x14ac:dyDescent="0.55000000000000004">
      <c r="A615">
        <v>1800754383</v>
      </c>
      <c r="B615">
        <v>7</v>
      </c>
      <c r="C615" t="s">
        <v>2</v>
      </c>
    </row>
    <row r="616" spans="1:3" x14ac:dyDescent="0.55000000000000004">
      <c r="A616">
        <v>1800801913</v>
      </c>
      <c r="B616">
        <v>14</v>
      </c>
      <c r="C616" t="s">
        <v>205</v>
      </c>
    </row>
    <row r="617" spans="1:3" x14ac:dyDescent="0.55000000000000004">
      <c r="A617">
        <v>1800802732</v>
      </c>
      <c r="B617">
        <v>14</v>
      </c>
      <c r="C617" t="s">
        <v>2</v>
      </c>
    </row>
    <row r="618" spans="1:3" x14ac:dyDescent="0.55000000000000004">
      <c r="A618">
        <v>1800814636</v>
      </c>
      <c r="B618">
        <v>15</v>
      </c>
      <c r="C618" t="s">
        <v>206</v>
      </c>
    </row>
    <row r="619" spans="1:3" x14ac:dyDescent="0.55000000000000004">
      <c r="A619">
        <v>1800815454</v>
      </c>
      <c r="B619">
        <v>15</v>
      </c>
      <c r="C619" t="s">
        <v>2</v>
      </c>
    </row>
    <row r="620" spans="1:3" hidden="1" x14ac:dyDescent="0.55000000000000004">
      <c r="A620">
        <v>1800823131</v>
      </c>
      <c r="B620">
        <v>25</v>
      </c>
      <c r="C620" t="s">
        <v>207</v>
      </c>
    </row>
    <row r="621" spans="1:3" hidden="1" x14ac:dyDescent="0.55000000000000004">
      <c r="A621">
        <v>1800823951</v>
      </c>
      <c r="B621">
        <v>25</v>
      </c>
      <c r="C621" t="s">
        <v>2</v>
      </c>
    </row>
    <row r="622" spans="1:3" x14ac:dyDescent="0.55000000000000004">
      <c r="A622">
        <v>1800830525</v>
      </c>
      <c r="B622">
        <v>16</v>
      </c>
      <c r="C622" t="s">
        <v>208</v>
      </c>
    </row>
    <row r="623" spans="1:3" x14ac:dyDescent="0.55000000000000004">
      <c r="A623">
        <v>1800831344</v>
      </c>
      <c r="B623">
        <v>16</v>
      </c>
      <c r="C623" t="s">
        <v>2</v>
      </c>
    </row>
    <row r="624" spans="1:3" x14ac:dyDescent="0.55000000000000004">
      <c r="A624">
        <v>1800905903</v>
      </c>
      <c r="B624">
        <v>10</v>
      </c>
      <c r="C624" t="s">
        <v>209</v>
      </c>
    </row>
    <row r="625" spans="1:3" x14ac:dyDescent="0.55000000000000004">
      <c r="A625">
        <v>1800906721</v>
      </c>
      <c r="B625">
        <v>10</v>
      </c>
      <c r="C625" t="s">
        <v>2</v>
      </c>
    </row>
    <row r="626" spans="1:3" x14ac:dyDescent="0.55000000000000004">
      <c r="A626">
        <v>1800942078</v>
      </c>
      <c r="B626">
        <v>12</v>
      </c>
      <c r="C626" t="s">
        <v>210</v>
      </c>
    </row>
    <row r="627" spans="1:3" x14ac:dyDescent="0.55000000000000004">
      <c r="A627">
        <v>1800942879</v>
      </c>
      <c r="B627">
        <v>12</v>
      </c>
      <c r="C627" t="s">
        <v>2</v>
      </c>
    </row>
    <row r="628" spans="1:3" hidden="1" x14ac:dyDescent="0.55000000000000004">
      <c r="A628">
        <v>1800993251</v>
      </c>
      <c r="B628">
        <v>29</v>
      </c>
      <c r="C628" t="s">
        <v>211</v>
      </c>
    </row>
    <row r="629" spans="1:3" hidden="1" x14ac:dyDescent="0.55000000000000004">
      <c r="A629">
        <v>1800994070</v>
      </c>
      <c r="B629">
        <v>29</v>
      </c>
      <c r="C629" t="s">
        <v>2</v>
      </c>
    </row>
    <row r="630" spans="1:3" hidden="1" x14ac:dyDescent="0.55000000000000004">
      <c r="A630">
        <v>1801048912</v>
      </c>
      <c r="B630">
        <v>26</v>
      </c>
      <c r="C630" t="s">
        <v>212</v>
      </c>
    </row>
    <row r="631" spans="1:3" hidden="1" x14ac:dyDescent="0.55000000000000004">
      <c r="A631">
        <v>1801049730</v>
      </c>
      <c r="B631">
        <v>26</v>
      </c>
      <c r="C631" t="s">
        <v>2</v>
      </c>
    </row>
    <row r="632" spans="1:3" x14ac:dyDescent="0.55000000000000004">
      <c r="A632">
        <v>1801060457</v>
      </c>
      <c r="B632">
        <v>9</v>
      </c>
      <c r="C632" t="s">
        <v>213</v>
      </c>
    </row>
    <row r="633" spans="1:3" x14ac:dyDescent="0.55000000000000004">
      <c r="A633">
        <v>1801061275</v>
      </c>
      <c r="B633">
        <v>9</v>
      </c>
      <c r="C633" t="s">
        <v>2</v>
      </c>
    </row>
    <row r="634" spans="1:3" x14ac:dyDescent="0.55000000000000004">
      <c r="A634">
        <v>1801066532</v>
      </c>
      <c r="B634">
        <v>5</v>
      </c>
      <c r="C634" t="s">
        <v>214</v>
      </c>
    </row>
    <row r="635" spans="1:3" x14ac:dyDescent="0.55000000000000004">
      <c r="A635">
        <v>1801067351</v>
      </c>
      <c r="B635">
        <v>5</v>
      </c>
      <c r="C635" t="s">
        <v>2</v>
      </c>
    </row>
    <row r="636" spans="1:3" x14ac:dyDescent="0.55000000000000004">
      <c r="A636">
        <v>1801168916</v>
      </c>
      <c r="B636">
        <v>17</v>
      </c>
      <c r="C636" t="s">
        <v>215</v>
      </c>
    </row>
    <row r="637" spans="1:3" x14ac:dyDescent="0.55000000000000004">
      <c r="A637">
        <v>1801169734</v>
      </c>
      <c r="B637">
        <v>17</v>
      </c>
      <c r="C637" t="s">
        <v>2</v>
      </c>
    </row>
    <row r="638" spans="1:3" x14ac:dyDescent="0.55000000000000004">
      <c r="A638">
        <v>1801235995</v>
      </c>
      <c r="B638">
        <v>13</v>
      </c>
      <c r="C638" t="s">
        <v>216</v>
      </c>
    </row>
    <row r="639" spans="1:3" x14ac:dyDescent="0.55000000000000004">
      <c r="A639">
        <v>1801236813</v>
      </c>
      <c r="B639">
        <v>13</v>
      </c>
      <c r="C639" t="s">
        <v>2</v>
      </c>
    </row>
    <row r="640" spans="1:3" x14ac:dyDescent="0.55000000000000004">
      <c r="A640">
        <v>1801251403</v>
      </c>
      <c r="B640">
        <v>3</v>
      </c>
      <c r="C640" t="s">
        <v>217</v>
      </c>
    </row>
    <row r="641" spans="1:3" x14ac:dyDescent="0.55000000000000004">
      <c r="A641">
        <v>1801252222</v>
      </c>
      <c r="B641">
        <v>3</v>
      </c>
      <c r="C641" t="s">
        <v>2</v>
      </c>
    </row>
    <row r="642" spans="1:3" hidden="1" x14ac:dyDescent="0.55000000000000004">
      <c r="A642">
        <v>1801334003</v>
      </c>
      <c r="B642">
        <v>32</v>
      </c>
      <c r="C642" t="s">
        <v>218</v>
      </c>
    </row>
    <row r="643" spans="1:3" hidden="1" x14ac:dyDescent="0.55000000000000004">
      <c r="A643">
        <v>1801334823</v>
      </c>
      <c r="B643">
        <v>32</v>
      </c>
      <c r="C643" t="s">
        <v>2</v>
      </c>
    </row>
    <row r="644" spans="1:3" hidden="1" x14ac:dyDescent="0.55000000000000004">
      <c r="A644">
        <v>1805386094</v>
      </c>
      <c r="B644">
        <v>34</v>
      </c>
      <c r="C644" t="s">
        <v>219</v>
      </c>
    </row>
    <row r="645" spans="1:3" x14ac:dyDescent="0.55000000000000004">
      <c r="A645">
        <v>1805423329</v>
      </c>
      <c r="B645">
        <v>8</v>
      </c>
      <c r="C645" t="s">
        <v>219</v>
      </c>
    </row>
    <row r="646" spans="1:3" hidden="1" x14ac:dyDescent="0.55000000000000004">
      <c r="A646">
        <v>1805500713</v>
      </c>
      <c r="B646">
        <v>28</v>
      </c>
      <c r="C646" t="s">
        <v>219</v>
      </c>
    </row>
    <row r="647" spans="1:3" x14ac:dyDescent="0.55000000000000004">
      <c r="A647">
        <v>1805541020</v>
      </c>
      <c r="B647">
        <v>11</v>
      </c>
      <c r="C647" t="s">
        <v>219</v>
      </c>
    </row>
    <row r="648" spans="1:3" hidden="1" x14ac:dyDescent="0.55000000000000004">
      <c r="A648">
        <v>1805562671</v>
      </c>
      <c r="B648">
        <v>31</v>
      </c>
      <c r="C648" t="s">
        <v>219</v>
      </c>
    </row>
    <row r="649" spans="1:3" x14ac:dyDescent="0.55000000000000004">
      <c r="A649">
        <v>1805586680</v>
      </c>
      <c r="B649">
        <v>2</v>
      </c>
      <c r="C649" t="s">
        <v>219</v>
      </c>
    </row>
    <row r="650" spans="1:3" x14ac:dyDescent="0.55000000000000004">
      <c r="A650">
        <v>1805601215</v>
      </c>
      <c r="B650">
        <v>6</v>
      </c>
      <c r="C650" t="s">
        <v>219</v>
      </c>
    </row>
    <row r="651" spans="1:3" hidden="1" x14ac:dyDescent="0.55000000000000004">
      <c r="A651">
        <v>1805603280</v>
      </c>
      <c r="B651">
        <v>30</v>
      </c>
      <c r="C651" t="s">
        <v>219</v>
      </c>
    </row>
    <row r="652" spans="1:3" hidden="1" x14ac:dyDescent="0.55000000000000004">
      <c r="A652">
        <v>1805642335</v>
      </c>
      <c r="B652">
        <v>24</v>
      </c>
      <c r="C652" t="s">
        <v>220</v>
      </c>
    </row>
    <row r="653" spans="1:3" x14ac:dyDescent="0.55000000000000004">
      <c r="A653">
        <v>1805698887</v>
      </c>
      <c r="B653">
        <v>4</v>
      </c>
      <c r="C653" t="s">
        <v>219</v>
      </c>
    </row>
    <row r="654" spans="1:3" hidden="1" x14ac:dyDescent="0.55000000000000004">
      <c r="A654">
        <v>1805714514</v>
      </c>
      <c r="B654">
        <v>33</v>
      </c>
      <c r="C654" t="s">
        <v>219</v>
      </c>
    </row>
    <row r="655" spans="1:3" x14ac:dyDescent="0.55000000000000004">
      <c r="A655">
        <v>1805732755</v>
      </c>
      <c r="B655">
        <v>1</v>
      </c>
      <c r="C655" t="s">
        <v>219</v>
      </c>
    </row>
    <row r="656" spans="1:3" hidden="1" x14ac:dyDescent="0.55000000000000004">
      <c r="A656">
        <v>1805744969</v>
      </c>
      <c r="B656">
        <v>27</v>
      </c>
      <c r="C656" t="s">
        <v>219</v>
      </c>
    </row>
    <row r="657" spans="1:3" x14ac:dyDescent="0.55000000000000004">
      <c r="A657">
        <v>1805752330</v>
      </c>
      <c r="B657">
        <v>7</v>
      </c>
      <c r="C657" t="s">
        <v>219</v>
      </c>
    </row>
    <row r="658" spans="1:3" x14ac:dyDescent="0.55000000000000004">
      <c r="A658">
        <v>1805800657</v>
      </c>
      <c r="B658">
        <v>14</v>
      </c>
      <c r="C658" t="s">
        <v>219</v>
      </c>
    </row>
    <row r="659" spans="1:3" x14ac:dyDescent="0.55000000000000004">
      <c r="A659">
        <v>1805813109</v>
      </c>
      <c r="B659">
        <v>15</v>
      </c>
      <c r="C659" t="s">
        <v>219</v>
      </c>
    </row>
    <row r="660" spans="1:3" hidden="1" x14ac:dyDescent="0.55000000000000004">
      <c r="A660">
        <v>1805826471</v>
      </c>
      <c r="B660">
        <v>25</v>
      </c>
      <c r="C660" t="s">
        <v>219</v>
      </c>
    </row>
    <row r="661" spans="1:3" x14ac:dyDescent="0.55000000000000004">
      <c r="A661">
        <v>1805833532</v>
      </c>
      <c r="B661">
        <v>16</v>
      </c>
      <c r="C661" t="s">
        <v>219</v>
      </c>
    </row>
    <row r="662" spans="1:3" hidden="1" x14ac:dyDescent="0.55000000000000004">
      <c r="A662">
        <v>1805855657</v>
      </c>
      <c r="B662">
        <v>20</v>
      </c>
      <c r="C662" t="s">
        <v>221</v>
      </c>
    </row>
    <row r="663" spans="1:3" hidden="1" x14ac:dyDescent="0.55000000000000004">
      <c r="A663">
        <v>1805881730</v>
      </c>
      <c r="B663">
        <v>24</v>
      </c>
      <c r="C663" t="s">
        <v>222</v>
      </c>
    </row>
    <row r="664" spans="1:3" hidden="1" x14ac:dyDescent="0.55000000000000004">
      <c r="A664">
        <v>1805889788</v>
      </c>
      <c r="B664">
        <v>24</v>
      </c>
      <c r="C664" t="s">
        <v>223</v>
      </c>
    </row>
    <row r="665" spans="1:3" x14ac:dyDescent="0.55000000000000004">
      <c r="A665">
        <v>1805907039</v>
      </c>
      <c r="B665">
        <v>10</v>
      </c>
      <c r="C665" t="s">
        <v>219</v>
      </c>
    </row>
    <row r="666" spans="1:3" hidden="1" x14ac:dyDescent="0.55000000000000004">
      <c r="A666">
        <v>1805931952</v>
      </c>
      <c r="B666">
        <v>23</v>
      </c>
      <c r="C666" t="s">
        <v>224</v>
      </c>
    </row>
    <row r="667" spans="1:3" hidden="1" x14ac:dyDescent="0.55000000000000004">
      <c r="A667">
        <v>1805940147</v>
      </c>
      <c r="B667">
        <v>23</v>
      </c>
      <c r="C667" t="s">
        <v>225</v>
      </c>
    </row>
    <row r="668" spans="1:3" x14ac:dyDescent="0.55000000000000004">
      <c r="A668">
        <v>1805944864</v>
      </c>
      <c r="B668">
        <v>12</v>
      </c>
      <c r="C668" t="s">
        <v>219</v>
      </c>
    </row>
    <row r="669" spans="1:3" hidden="1" x14ac:dyDescent="0.55000000000000004">
      <c r="A669">
        <v>1805995973</v>
      </c>
      <c r="B669">
        <v>29</v>
      </c>
      <c r="C669" t="s">
        <v>219</v>
      </c>
    </row>
    <row r="670" spans="1:3" hidden="1" x14ac:dyDescent="0.55000000000000004">
      <c r="A670">
        <v>1806049646</v>
      </c>
      <c r="B670">
        <v>26</v>
      </c>
      <c r="C670" t="s">
        <v>219</v>
      </c>
    </row>
    <row r="671" spans="1:3" hidden="1" x14ac:dyDescent="0.55000000000000004">
      <c r="A671">
        <v>1806050529</v>
      </c>
      <c r="B671">
        <v>21</v>
      </c>
      <c r="C671" t="s">
        <v>226</v>
      </c>
    </row>
    <row r="672" spans="1:3" x14ac:dyDescent="0.55000000000000004">
      <c r="A672">
        <v>1806059037</v>
      </c>
      <c r="B672">
        <v>9</v>
      </c>
      <c r="C672" t="s">
        <v>219</v>
      </c>
    </row>
    <row r="673" spans="1:3" x14ac:dyDescent="0.55000000000000004">
      <c r="A673">
        <v>1806065671</v>
      </c>
      <c r="B673">
        <v>5</v>
      </c>
      <c r="C673" t="s">
        <v>219</v>
      </c>
    </row>
    <row r="674" spans="1:3" x14ac:dyDescent="0.55000000000000004">
      <c r="A674">
        <v>1806169201</v>
      </c>
      <c r="B674">
        <v>17</v>
      </c>
      <c r="C674" t="s">
        <v>219</v>
      </c>
    </row>
    <row r="675" spans="1:3" hidden="1" x14ac:dyDescent="0.55000000000000004">
      <c r="A675">
        <v>1806220095</v>
      </c>
      <c r="B675">
        <v>20</v>
      </c>
      <c r="C675" t="s">
        <v>227</v>
      </c>
    </row>
    <row r="676" spans="1:3" x14ac:dyDescent="0.55000000000000004">
      <c r="A676">
        <v>1806234432</v>
      </c>
      <c r="B676">
        <v>13</v>
      </c>
      <c r="C676" t="s">
        <v>219</v>
      </c>
    </row>
    <row r="677" spans="1:3" x14ac:dyDescent="0.55000000000000004">
      <c r="A677">
        <v>1806249900</v>
      </c>
      <c r="B677">
        <v>3</v>
      </c>
      <c r="C677" t="s">
        <v>219</v>
      </c>
    </row>
    <row r="678" spans="1:3" hidden="1" x14ac:dyDescent="0.55000000000000004">
      <c r="A678">
        <v>1806336717</v>
      </c>
      <c r="B678">
        <v>32</v>
      </c>
      <c r="C678" t="s">
        <v>219</v>
      </c>
    </row>
    <row r="679" spans="1:3" hidden="1" x14ac:dyDescent="0.55000000000000004">
      <c r="A679">
        <v>1806358419</v>
      </c>
      <c r="B679">
        <v>19</v>
      </c>
      <c r="C679" t="s">
        <v>228</v>
      </c>
    </row>
    <row r="680" spans="1:3" hidden="1" x14ac:dyDescent="0.55000000000000004">
      <c r="A680">
        <v>1830384289</v>
      </c>
      <c r="B680">
        <v>34</v>
      </c>
      <c r="C680" t="s">
        <v>45</v>
      </c>
    </row>
    <row r="681" spans="1:3" x14ac:dyDescent="0.55000000000000004">
      <c r="A681">
        <v>1830422187</v>
      </c>
      <c r="B681">
        <v>8</v>
      </c>
      <c r="C681" t="s">
        <v>45</v>
      </c>
    </row>
    <row r="682" spans="1:3" hidden="1" x14ac:dyDescent="0.55000000000000004">
      <c r="A682">
        <v>1830498908</v>
      </c>
      <c r="B682">
        <v>28</v>
      </c>
      <c r="C682" t="s">
        <v>45</v>
      </c>
    </row>
    <row r="683" spans="1:3" x14ac:dyDescent="0.55000000000000004">
      <c r="A683">
        <v>1830539878</v>
      </c>
      <c r="B683">
        <v>11</v>
      </c>
      <c r="C683" t="s">
        <v>45</v>
      </c>
    </row>
    <row r="684" spans="1:3" hidden="1" x14ac:dyDescent="0.55000000000000004">
      <c r="A684">
        <v>1830560881</v>
      </c>
      <c r="B684">
        <v>31</v>
      </c>
      <c r="C684" t="s">
        <v>45</v>
      </c>
    </row>
    <row r="685" spans="1:3" x14ac:dyDescent="0.55000000000000004">
      <c r="A685">
        <v>1830585538</v>
      </c>
      <c r="B685">
        <v>2</v>
      </c>
      <c r="C685" t="s">
        <v>45</v>
      </c>
    </row>
    <row r="686" spans="1:3" x14ac:dyDescent="0.55000000000000004">
      <c r="A686">
        <v>1830600074</v>
      </c>
      <c r="B686">
        <v>6</v>
      </c>
      <c r="C686" t="s">
        <v>45</v>
      </c>
    </row>
    <row r="687" spans="1:3" hidden="1" x14ac:dyDescent="0.55000000000000004">
      <c r="A687">
        <v>1830601327</v>
      </c>
      <c r="B687">
        <v>30</v>
      </c>
      <c r="C687" t="s">
        <v>45</v>
      </c>
    </row>
    <row r="688" spans="1:3" x14ac:dyDescent="0.55000000000000004">
      <c r="A688">
        <v>1830697776</v>
      </c>
      <c r="B688">
        <v>4</v>
      </c>
      <c r="C688" t="s">
        <v>45</v>
      </c>
    </row>
    <row r="689" spans="1:3" hidden="1" x14ac:dyDescent="0.55000000000000004">
      <c r="A689">
        <v>1830712544</v>
      </c>
      <c r="B689">
        <v>33</v>
      </c>
      <c r="C689" t="s">
        <v>45</v>
      </c>
    </row>
    <row r="690" spans="1:3" x14ac:dyDescent="0.55000000000000004">
      <c r="A690">
        <v>1830731600</v>
      </c>
      <c r="B690">
        <v>1</v>
      </c>
      <c r="C690" t="s">
        <v>45</v>
      </c>
    </row>
    <row r="691" spans="1:3" hidden="1" x14ac:dyDescent="0.55000000000000004">
      <c r="A691">
        <v>1830742851</v>
      </c>
      <c r="B691">
        <v>27</v>
      </c>
      <c r="C691" t="s">
        <v>45</v>
      </c>
    </row>
    <row r="692" spans="1:3" x14ac:dyDescent="0.55000000000000004">
      <c r="A692">
        <v>1830751188</v>
      </c>
      <c r="B692">
        <v>7</v>
      </c>
      <c r="C692" t="s">
        <v>45</v>
      </c>
    </row>
    <row r="693" spans="1:3" x14ac:dyDescent="0.55000000000000004">
      <c r="A693">
        <v>1830799515</v>
      </c>
      <c r="B693">
        <v>14</v>
      </c>
      <c r="C693" t="s">
        <v>45</v>
      </c>
    </row>
    <row r="694" spans="1:3" x14ac:dyDescent="0.55000000000000004">
      <c r="A694">
        <v>1830811967</v>
      </c>
      <c r="B694">
        <v>15</v>
      </c>
      <c r="C694" t="s">
        <v>45</v>
      </c>
    </row>
    <row r="695" spans="1:3" hidden="1" x14ac:dyDescent="0.55000000000000004">
      <c r="A695">
        <v>1830824709</v>
      </c>
      <c r="B695">
        <v>25</v>
      </c>
      <c r="C695" t="s">
        <v>45</v>
      </c>
    </row>
    <row r="696" spans="1:3" x14ac:dyDescent="0.55000000000000004">
      <c r="A696">
        <v>1830830173</v>
      </c>
      <c r="B696">
        <v>16</v>
      </c>
      <c r="C696" t="s">
        <v>45</v>
      </c>
    </row>
    <row r="697" spans="1:3" x14ac:dyDescent="0.55000000000000004">
      <c r="A697">
        <v>1830905898</v>
      </c>
      <c r="B697">
        <v>10</v>
      </c>
      <c r="C697" t="s">
        <v>45</v>
      </c>
    </row>
    <row r="698" spans="1:3" x14ac:dyDescent="0.55000000000000004">
      <c r="A698">
        <v>1830943753</v>
      </c>
      <c r="B698">
        <v>12</v>
      </c>
      <c r="C698" t="s">
        <v>45</v>
      </c>
    </row>
    <row r="699" spans="1:3" hidden="1" x14ac:dyDescent="0.55000000000000004">
      <c r="A699">
        <v>1830994183</v>
      </c>
      <c r="B699">
        <v>29</v>
      </c>
      <c r="C699" t="s">
        <v>45</v>
      </c>
    </row>
    <row r="700" spans="1:3" hidden="1" x14ac:dyDescent="0.55000000000000004">
      <c r="A700">
        <v>1831047678</v>
      </c>
      <c r="B700">
        <v>26</v>
      </c>
      <c r="C700" t="s">
        <v>45</v>
      </c>
    </row>
    <row r="701" spans="1:3" x14ac:dyDescent="0.55000000000000004">
      <c r="A701">
        <v>1831057895</v>
      </c>
      <c r="B701">
        <v>9</v>
      </c>
      <c r="C701" t="s">
        <v>45</v>
      </c>
    </row>
    <row r="702" spans="1:3" x14ac:dyDescent="0.55000000000000004">
      <c r="A702">
        <v>1831064529</v>
      </c>
      <c r="B702">
        <v>5</v>
      </c>
      <c r="C702" t="s">
        <v>45</v>
      </c>
    </row>
    <row r="703" spans="1:3" x14ac:dyDescent="0.55000000000000004">
      <c r="A703">
        <v>1831166280</v>
      </c>
      <c r="B703">
        <v>17</v>
      </c>
      <c r="C703" t="s">
        <v>45</v>
      </c>
    </row>
    <row r="704" spans="1:3" x14ac:dyDescent="0.55000000000000004">
      <c r="A704">
        <v>1831233290</v>
      </c>
      <c r="B704">
        <v>13</v>
      </c>
      <c r="C704" t="s">
        <v>45</v>
      </c>
    </row>
    <row r="705" spans="1:3" x14ac:dyDescent="0.55000000000000004">
      <c r="A705">
        <v>1831248758</v>
      </c>
      <c r="B705">
        <v>3</v>
      </c>
      <c r="C705" t="s">
        <v>45</v>
      </c>
    </row>
    <row r="706" spans="1:3" hidden="1" x14ac:dyDescent="0.55000000000000004">
      <c r="A706">
        <v>1831334927</v>
      </c>
      <c r="B706">
        <v>32</v>
      </c>
      <c r="C706" t="s">
        <v>45</v>
      </c>
    </row>
    <row r="707" spans="1:3" hidden="1" x14ac:dyDescent="0.55000000000000004">
      <c r="A707">
        <v>2100353040</v>
      </c>
      <c r="B707">
        <v>34</v>
      </c>
      <c r="C707" t="s">
        <v>2</v>
      </c>
    </row>
    <row r="708" spans="1:3" hidden="1" x14ac:dyDescent="0.55000000000000004">
      <c r="A708">
        <v>2100385404</v>
      </c>
      <c r="B708">
        <v>34</v>
      </c>
      <c r="C708" t="s">
        <v>229</v>
      </c>
    </row>
    <row r="709" spans="1:3" x14ac:dyDescent="0.55000000000000004">
      <c r="A709">
        <v>2100390962</v>
      </c>
      <c r="B709">
        <v>8</v>
      </c>
      <c r="C709" t="s">
        <v>2</v>
      </c>
    </row>
    <row r="710" spans="1:3" x14ac:dyDescent="0.55000000000000004">
      <c r="A710">
        <v>2100425320</v>
      </c>
      <c r="B710">
        <v>8</v>
      </c>
      <c r="C710" t="s">
        <v>230</v>
      </c>
    </row>
    <row r="711" spans="1:3" hidden="1" x14ac:dyDescent="0.55000000000000004">
      <c r="A711">
        <v>2100467698</v>
      </c>
      <c r="B711">
        <v>28</v>
      </c>
      <c r="C711" t="s">
        <v>2</v>
      </c>
    </row>
    <row r="712" spans="1:3" hidden="1" x14ac:dyDescent="0.55000000000000004">
      <c r="A712">
        <v>2100500058</v>
      </c>
      <c r="B712">
        <v>28</v>
      </c>
      <c r="C712" t="s">
        <v>231</v>
      </c>
    </row>
    <row r="713" spans="1:3" x14ac:dyDescent="0.55000000000000004">
      <c r="A713">
        <v>2100508653</v>
      </c>
      <c r="B713">
        <v>11</v>
      </c>
      <c r="C713" t="s">
        <v>2</v>
      </c>
    </row>
    <row r="714" spans="1:3" hidden="1" x14ac:dyDescent="0.55000000000000004">
      <c r="A714">
        <v>2100529649</v>
      </c>
      <c r="B714">
        <v>31</v>
      </c>
      <c r="C714" t="s">
        <v>2</v>
      </c>
    </row>
    <row r="715" spans="1:3" x14ac:dyDescent="0.55000000000000004">
      <c r="A715">
        <v>2100543459</v>
      </c>
      <c r="B715">
        <v>11</v>
      </c>
      <c r="C715" t="s">
        <v>232</v>
      </c>
    </row>
    <row r="716" spans="1:3" x14ac:dyDescent="0.55000000000000004">
      <c r="A716">
        <v>2100554313</v>
      </c>
      <c r="B716">
        <v>2</v>
      </c>
      <c r="C716" t="s">
        <v>2</v>
      </c>
    </row>
    <row r="717" spans="1:3" hidden="1" x14ac:dyDescent="0.55000000000000004">
      <c r="A717">
        <v>2100562371</v>
      </c>
      <c r="B717">
        <v>31</v>
      </c>
      <c r="C717" t="s">
        <v>233</v>
      </c>
    </row>
    <row r="718" spans="1:3" x14ac:dyDescent="0.55000000000000004">
      <c r="A718">
        <v>2100568849</v>
      </c>
      <c r="B718">
        <v>6</v>
      </c>
      <c r="C718" t="s">
        <v>2</v>
      </c>
    </row>
    <row r="719" spans="1:3" hidden="1" x14ac:dyDescent="0.55000000000000004">
      <c r="A719">
        <v>2100570110</v>
      </c>
      <c r="B719">
        <v>30</v>
      </c>
      <c r="C719" t="s">
        <v>2</v>
      </c>
    </row>
    <row r="720" spans="1:3" x14ac:dyDescent="0.55000000000000004">
      <c r="A720">
        <v>2100588765</v>
      </c>
      <c r="B720">
        <v>2</v>
      </c>
      <c r="C720" t="s">
        <v>234</v>
      </c>
    </row>
    <row r="721" spans="1:3" x14ac:dyDescent="0.55000000000000004">
      <c r="A721">
        <v>2100602433</v>
      </c>
      <c r="B721">
        <v>6</v>
      </c>
      <c r="C721" t="s">
        <v>235</v>
      </c>
    </row>
    <row r="722" spans="1:3" hidden="1" x14ac:dyDescent="0.55000000000000004">
      <c r="A722">
        <v>2100602488</v>
      </c>
      <c r="B722">
        <v>30</v>
      </c>
      <c r="C722" t="s">
        <v>236</v>
      </c>
    </row>
    <row r="723" spans="1:3" x14ac:dyDescent="0.55000000000000004">
      <c r="A723">
        <v>2100666551</v>
      </c>
      <c r="B723">
        <v>4</v>
      </c>
      <c r="C723" t="s">
        <v>2</v>
      </c>
    </row>
    <row r="724" spans="1:3" hidden="1" x14ac:dyDescent="0.55000000000000004">
      <c r="A724">
        <v>2100681327</v>
      </c>
      <c r="B724">
        <v>33</v>
      </c>
      <c r="C724" t="s">
        <v>2</v>
      </c>
    </row>
    <row r="725" spans="1:3" x14ac:dyDescent="0.55000000000000004">
      <c r="A725">
        <v>2100699311</v>
      </c>
      <c r="B725">
        <v>4</v>
      </c>
      <c r="C725" t="s">
        <v>237</v>
      </c>
    </row>
    <row r="726" spans="1:3" x14ac:dyDescent="0.55000000000000004">
      <c r="A726">
        <v>2100700389</v>
      </c>
      <c r="B726">
        <v>1</v>
      </c>
      <c r="C726" t="s">
        <v>2</v>
      </c>
    </row>
    <row r="727" spans="1:3" hidden="1" x14ac:dyDescent="0.55000000000000004">
      <c r="A727">
        <v>2100711634</v>
      </c>
      <c r="B727">
        <v>27</v>
      </c>
      <c r="C727" t="s">
        <v>2</v>
      </c>
    </row>
    <row r="728" spans="1:3" hidden="1" x14ac:dyDescent="0.55000000000000004">
      <c r="A728">
        <v>2100714038</v>
      </c>
      <c r="B728">
        <v>33</v>
      </c>
      <c r="C728" t="s">
        <v>238</v>
      </c>
    </row>
    <row r="729" spans="1:3" x14ac:dyDescent="0.55000000000000004">
      <c r="A729">
        <v>2100719963</v>
      </c>
      <c r="B729">
        <v>7</v>
      </c>
      <c r="C729" t="s">
        <v>2</v>
      </c>
    </row>
    <row r="730" spans="1:3" x14ac:dyDescent="0.55000000000000004">
      <c r="A730">
        <v>2100732806</v>
      </c>
      <c r="B730">
        <v>1</v>
      </c>
      <c r="C730" t="s">
        <v>239</v>
      </c>
    </row>
    <row r="731" spans="1:3" hidden="1" x14ac:dyDescent="0.55000000000000004">
      <c r="A731">
        <v>2100745623</v>
      </c>
      <c r="B731">
        <v>27</v>
      </c>
      <c r="C731" t="s">
        <v>240</v>
      </c>
    </row>
    <row r="732" spans="1:3" x14ac:dyDescent="0.55000000000000004">
      <c r="A732">
        <v>2100754020</v>
      </c>
      <c r="B732">
        <v>7</v>
      </c>
      <c r="C732" t="s">
        <v>241</v>
      </c>
    </row>
    <row r="733" spans="1:3" x14ac:dyDescent="0.55000000000000004">
      <c r="A733">
        <v>2100768290</v>
      </c>
      <c r="B733">
        <v>14</v>
      </c>
      <c r="C733" t="s">
        <v>2</v>
      </c>
    </row>
    <row r="734" spans="1:3" x14ac:dyDescent="0.55000000000000004">
      <c r="A734">
        <v>2100780742</v>
      </c>
      <c r="B734">
        <v>15</v>
      </c>
      <c r="C734" t="s">
        <v>2</v>
      </c>
    </row>
    <row r="735" spans="1:3" hidden="1" x14ac:dyDescent="0.55000000000000004">
      <c r="A735">
        <v>2100793492</v>
      </c>
      <c r="B735">
        <v>25</v>
      </c>
      <c r="C735" t="s">
        <v>2</v>
      </c>
    </row>
    <row r="736" spans="1:3" x14ac:dyDescent="0.55000000000000004">
      <c r="A736">
        <v>2100798948</v>
      </c>
      <c r="B736">
        <v>16</v>
      </c>
      <c r="C736" t="s">
        <v>2</v>
      </c>
    </row>
    <row r="737" spans="1:3" x14ac:dyDescent="0.55000000000000004">
      <c r="A737">
        <v>2100802284</v>
      </c>
      <c r="B737">
        <v>14</v>
      </c>
      <c r="C737" t="s">
        <v>242</v>
      </c>
    </row>
    <row r="738" spans="1:3" x14ac:dyDescent="0.55000000000000004">
      <c r="A738">
        <v>2100815202</v>
      </c>
      <c r="B738">
        <v>15</v>
      </c>
      <c r="C738" t="s">
        <v>243</v>
      </c>
    </row>
    <row r="739" spans="1:3" hidden="1" x14ac:dyDescent="0.55000000000000004">
      <c r="A739">
        <v>2100824425</v>
      </c>
      <c r="B739">
        <v>25</v>
      </c>
      <c r="C739" t="s">
        <v>244</v>
      </c>
    </row>
    <row r="740" spans="1:3" x14ac:dyDescent="0.55000000000000004">
      <c r="A740">
        <v>2100833300</v>
      </c>
      <c r="B740">
        <v>16</v>
      </c>
      <c r="C740" t="s">
        <v>245</v>
      </c>
    </row>
    <row r="741" spans="1:3" x14ac:dyDescent="0.55000000000000004">
      <c r="A741">
        <v>2100874673</v>
      </c>
      <c r="B741">
        <v>10</v>
      </c>
      <c r="C741" t="s">
        <v>2</v>
      </c>
    </row>
    <row r="742" spans="1:3" x14ac:dyDescent="0.55000000000000004">
      <c r="A742">
        <v>2100908768</v>
      </c>
      <c r="B742">
        <v>10</v>
      </c>
      <c r="C742" t="s">
        <v>246</v>
      </c>
    </row>
    <row r="743" spans="1:3" x14ac:dyDescent="0.55000000000000004">
      <c r="A743">
        <v>2100912528</v>
      </c>
      <c r="B743">
        <v>12</v>
      </c>
      <c r="C743" t="s">
        <v>2</v>
      </c>
    </row>
    <row r="744" spans="1:3" x14ac:dyDescent="0.55000000000000004">
      <c r="A744">
        <v>2100946188</v>
      </c>
      <c r="B744">
        <v>12</v>
      </c>
      <c r="C744" t="s">
        <v>247</v>
      </c>
    </row>
    <row r="745" spans="1:3" hidden="1" x14ac:dyDescent="0.55000000000000004">
      <c r="A745">
        <v>2100962966</v>
      </c>
      <c r="B745">
        <v>29</v>
      </c>
      <c r="C745" t="s">
        <v>2</v>
      </c>
    </row>
    <row r="746" spans="1:3" hidden="1" x14ac:dyDescent="0.55000000000000004">
      <c r="A746">
        <v>2100994923</v>
      </c>
      <c r="B746">
        <v>29</v>
      </c>
      <c r="C746" t="s">
        <v>248</v>
      </c>
    </row>
    <row r="747" spans="1:3" hidden="1" x14ac:dyDescent="0.55000000000000004">
      <c r="A747">
        <v>2101016468</v>
      </c>
      <c r="B747">
        <v>26</v>
      </c>
      <c r="C747" t="s">
        <v>2</v>
      </c>
    </row>
    <row r="748" spans="1:3" x14ac:dyDescent="0.55000000000000004">
      <c r="A748">
        <v>2101026670</v>
      </c>
      <c r="B748">
        <v>9</v>
      </c>
      <c r="C748" t="s">
        <v>2</v>
      </c>
    </row>
    <row r="749" spans="1:3" x14ac:dyDescent="0.55000000000000004">
      <c r="A749">
        <v>2101033304</v>
      </c>
      <c r="B749">
        <v>5</v>
      </c>
      <c r="C749" t="s">
        <v>2</v>
      </c>
    </row>
    <row r="750" spans="1:3" hidden="1" x14ac:dyDescent="0.55000000000000004">
      <c r="A750">
        <v>2101049138</v>
      </c>
      <c r="B750">
        <v>26</v>
      </c>
      <c r="C750" t="s">
        <v>249</v>
      </c>
    </row>
    <row r="751" spans="1:3" x14ac:dyDescent="0.55000000000000004">
      <c r="A751">
        <v>2101061406</v>
      </c>
      <c r="B751">
        <v>9</v>
      </c>
      <c r="C751" t="s">
        <v>250</v>
      </c>
    </row>
    <row r="752" spans="1:3" x14ac:dyDescent="0.55000000000000004">
      <c r="A752">
        <v>2101067850</v>
      </c>
      <c r="B752">
        <v>5</v>
      </c>
      <c r="C752" t="s">
        <v>251</v>
      </c>
    </row>
    <row r="753" spans="1:3" x14ac:dyDescent="0.55000000000000004">
      <c r="A753">
        <v>2101135055</v>
      </c>
      <c r="B753">
        <v>17</v>
      </c>
      <c r="C753" t="s">
        <v>2</v>
      </c>
    </row>
    <row r="754" spans="1:3" x14ac:dyDescent="0.55000000000000004">
      <c r="A754">
        <v>2101169915</v>
      </c>
      <c r="B754">
        <v>17</v>
      </c>
      <c r="C754" t="s">
        <v>252</v>
      </c>
    </row>
    <row r="755" spans="1:3" x14ac:dyDescent="0.55000000000000004">
      <c r="A755">
        <v>2101202065</v>
      </c>
      <c r="B755">
        <v>13</v>
      </c>
      <c r="C755" t="s">
        <v>2</v>
      </c>
    </row>
    <row r="756" spans="1:3" x14ac:dyDescent="0.55000000000000004">
      <c r="A756">
        <v>2101217533</v>
      </c>
      <c r="B756">
        <v>3</v>
      </c>
      <c r="C756" t="s">
        <v>2</v>
      </c>
    </row>
    <row r="757" spans="1:3" x14ac:dyDescent="0.55000000000000004">
      <c r="A757">
        <v>2101236491</v>
      </c>
      <c r="B757">
        <v>13</v>
      </c>
      <c r="C757" t="s">
        <v>253</v>
      </c>
    </row>
    <row r="758" spans="1:3" x14ac:dyDescent="0.55000000000000004">
      <c r="A758">
        <v>2101252002</v>
      </c>
      <c r="B758">
        <v>3</v>
      </c>
      <c r="C758" t="s">
        <v>254</v>
      </c>
    </row>
    <row r="759" spans="1:3" hidden="1" x14ac:dyDescent="0.55000000000000004">
      <c r="A759">
        <v>2101303710</v>
      </c>
      <c r="B759">
        <v>32</v>
      </c>
      <c r="C759" t="s">
        <v>2</v>
      </c>
    </row>
    <row r="760" spans="1:3" hidden="1" x14ac:dyDescent="0.55000000000000004">
      <c r="A760">
        <v>2101336070</v>
      </c>
      <c r="B760">
        <v>32</v>
      </c>
      <c r="C760" t="s">
        <v>255</v>
      </c>
    </row>
    <row r="761" spans="1:3" hidden="1" x14ac:dyDescent="0.55000000000000004">
      <c r="A761">
        <v>2105354226</v>
      </c>
      <c r="B761">
        <v>34</v>
      </c>
      <c r="C761" t="s">
        <v>256</v>
      </c>
    </row>
    <row r="762" spans="1:3" x14ac:dyDescent="0.55000000000000004">
      <c r="A762">
        <v>2105392099</v>
      </c>
      <c r="B762">
        <v>8</v>
      </c>
      <c r="C762" t="s">
        <v>256</v>
      </c>
    </row>
    <row r="763" spans="1:3" hidden="1" x14ac:dyDescent="0.55000000000000004">
      <c r="A763">
        <v>2105468834</v>
      </c>
      <c r="B763">
        <v>28</v>
      </c>
      <c r="C763" t="s">
        <v>256</v>
      </c>
    </row>
    <row r="764" spans="1:3" hidden="1" x14ac:dyDescent="0.55000000000000004">
      <c r="A764">
        <v>2105478666</v>
      </c>
      <c r="B764">
        <v>24</v>
      </c>
      <c r="C764" t="s">
        <v>257</v>
      </c>
    </row>
    <row r="765" spans="1:3" x14ac:dyDescent="0.55000000000000004">
      <c r="A765">
        <v>2105509790</v>
      </c>
      <c r="B765">
        <v>11</v>
      </c>
      <c r="C765" t="s">
        <v>256</v>
      </c>
    </row>
    <row r="766" spans="1:3" hidden="1" x14ac:dyDescent="0.55000000000000004">
      <c r="A766">
        <v>2105530790</v>
      </c>
      <c r="B766">
        <v>31</v>
      </c>
      <c r="C766" t="s">
        <v>256</v>
      </c>
    </row>
    <row r="767" spans="1:3" x14ac:dyDescent="0.55000000000000004">
      <c r="A767">
        <v>2105555450</v>
      </c>
      <c r="B767">
        <v>2</v>
      </c>
      <c r="C767" t="s">
        <v>256</v>
      </c>
    </row>
    <row r="768" spans="1:3" x14ac:dyDescent="0.55000000000000004">
      <c r="A768">
        <v>2105569986</v>
      </c>
      <c r="B768">
        <v>6</v>
      </c>
      <c r="C768" t="s">
        <v>256</v>
      </c>
    </row>
    <row r="769" spans="1:3" hidden="1" x14ac:dyDescent="0.55000000000000004">
      <c r="A769">
        <v>2105571251</v>
      </c>
      <c r="B769">
        <v>30</v>
      </c>
      <c r="C769" t="s">
        <v>256</v>
      </c>
    </row>
    <row r="770" spans="1:3" hidden="1" x14ac:dyDescent="0.55000000000000004">
      <c r="A770">
        <v>2105652952</v>
      </c>
      <c r="B770">
        <v>23</v>
      </c>
      <c r="C770" t="s">
        <v>258</v>
      </c>
    </row>
    <row r="771" spans="1:3" x14ac:dyDescent="0.55000000000000004">
      <c r="A771">
        <v>2105667688</v>
      </c>
      <c r="B771">
        <v>4</v>
      </c>
      <c r="C771" t="s">
        <v>256</v>
      </c>
    </row>
    <row r="772" spans="1:3" hidden="1" x14ac:dyDescent="0.55000000000000004">
      <c r="A772">
        <v>2105682468</v>
      </c>
      <c r="B772">
        <v>33</v>
      </c>
      <c r="C772" t="s">
        <v>256</v>
      </c>
    </row>
    <row r="773" spans="1:3" x14ac:dyDescent="0.55000000000000004">
      <c r="A773">
        <v>2105701526</v>
      </c>
      <c r="B773">
        <v>1</v>
      </c>
      <c r="C773" t="s">
        <v>256</v>
      </c>
    </row>
    <row r="774" spans="1:3" hidden="1" x14ac:dyDescent="0.55000000000000004">
      <c r="A774">
        <v>2105711319</v>
      </c>
      <c r="B774">
        <v>20</v>
      </c>
      <c r="C774" t="s">
        <v>259</v>
      </c>
    </row>
    <row r="775" spans="1:3" hidden="1" x14ac:dyDescent="0.55000000000000004">
      <c r="A775">
        <v>2105712775</v>
      </c>
      <c r="B775">
        <v>27</v>
      </c>
      <c r="C775" t="s">
        <v>256</v>
      </c>
    </row>
    <row r="776" spans="1:3" x14ac:dyDescent="0.55000000000000004">
      <c r="A776">
        <v>2105721100</v>
      </c>
      <c r="B776">
        <v>7</v>
      </c>
      <c r="C776" t="s">
        <v>256</v>
      </c>
    </row>
    <row r="777" spans="1:3" x14ac:dyDescent="0.55000000000000004">
      <c r="A777">
        <v>2105769427</v>
      </c>
      <c r="B777">
        <v>14</v>
      </c>
      <c r="C777" t="s">
        <v>256</v>
      </c>
    </row>
    <row r="778" spans="1:3" x14ac:dyDescent="0.55000000000000004">
      <c r="A778">
        <v>2105781879</v>
      </c>
      <c r="B778">
        <v>15</v>
      </c>
      <c r="C778" t="s">
        <v>256</v>
      </c>
    </row>
    <row r="779" spans="1:3" hidden="1" x14ac:dyDescent="0.55000000000000004">
      <c r="A779">
        <v>2105794633</v>
      </c>
      <c r="B779">
        <v>25</v>
      </c>
      <c r="C779" t="s">
        <v>256</v>
      </c>
    </row>
    <row r="780" spans="1:3" x14ac:dyDescent="0.55000000000000004">
      <c r="A780">
        <v>2105800084</v>
      </c>
      <c r="B780">
        <v>16</v>
      </c>
      <c r="C780" t="s">
        <v>256</v>
      </c>
    </row>
    <row r="781" spans="1:3" hidden="1" x14ac:dyDescent="0.55000000000000004">
      <c r="A781">
        <v>2105843065</v>
      </c>
      <c r="B781">
        <v>24</v>
      </c>
      <c r="C781" t="s">
        <v>260</v>
      </c>
    </row>
    <row r="782" spans="1:3" hidden="1" x14ac:dyDescent="0.55000000000000004">
      <c r="A782">
        <v>2105851216</v>
      </c>
      <c r="B782">
        <v>24</v>
      </c>
      <c r="C782" t="s">
        <v>261</v>
      </c>
    </row>
    <row r="783" spans="1:3" x14ac:dyDescent="0.55000000000000004">
      <c r="A783">
        <v>2105875810</v>
      </c>
      <c r="B783">
        <v>10</v>
      </c>
      <c r="C783" t="s">
        <v>256</v>
      </c>
    </row>
    <row r="784" spans="1:3" x14ac:dyDescent="0.55000000000000004">
      <c r="A784">
        <v>2105913665</v>
      </c>
      <c r="B784">
        <v>12</v>
      </c>
      <c r="C784" t="s">
        <v>256</v>
      </c>
    </row>
    <row r="785" spans="1:3" hidden="1" x14ac:dyDescent="0.55000000000000004">
      <c r="A785">
        <v>2105964107</v>
      </c>
      <c r="B785">
        <v>29</v>
      </c>
      <c r="C785" t="s">
        <v>256</v>
      </c>
    </row>
    <row r="786" spans="1:3" hidden="1" x14ac:dyDescent="0.55000000000000004">
      <c r="A786">
        <v>2106017604</v>
      </c>
      <c r="B786">
        <v>26</v>
      </c>
      <c r="C786" t="s">
        <v>256</v>
      </c>
    </row>
    <row r="787" spans="1:3" hidden="1" x14ac:dyDescent="0.55000000000000004">
      <c r="A787">
        <v>2106019188</v>
      </c>
      <c r="B787">
        <v>23</v>
      </c>
      <c r="C787" t="s">
        <v>262</v>
      </c>
    </row>
    <row r="788" spans="1:3" hidden="1" x14ac:dyDescent="0.55000000000000004">
      <c r="A788">
        <v>2106021487</v>
      </c>
      <c r="B788">
        <v>21</v>
      </c>
      <c r="C788" t="s">
        <v>263</v>
      </c>
    </row>
    <row r="789" spans="1:3" x14ac:dyDescent="0.55000000000000004">
      <c r="A789">
        <v>2106027807</v>
      </c>
      <c r="B789">
        <v>9</v>
      </c>
      <c r="C789" t="s">
        <v>256</v>
      </c>
    </row>
    <row r="790" spans="1:3" x14ac:dyDescent="0.55000000000000004">
      <c r="A790">
        <v>2106034441</v>
      </c>
      <c r="B790">
        <v>5</v>
      </c>
      <c r="C790" t="s">
        <v>256</v>
      </c>
    </row>
    <row r="791" spans="1:3" hidden="1" x14ac:dyDescent="0.55000000000000004">
      <c r="A791">
        <v>2106075614</v>
      </c>
      <c r="B791">
        <v>20</v>
      </c>
      <c r="C791" t="s">
        <v>264</v>
      </c>
    </row>
    <row r="792" spans="1:3" x14ac:dyDescent="0.55000000000000004">
      <c r="A792">
        <v>2106136191</v>
      </c>
      <c r="B792">
        <v>17</v>
      </c>
      <c r="C792" t="s">
        <v>256</v>
      </c>
    </row>
    <row r="793" spans="1:3" x14ac:dyDescent="0.55000000000000004">
      <c r="A793">
        <v>2106203202</v>
      </c>
      <c r="B793">
        <v>13</v>
      </c>
      <c r="C793" t="s">
        <v>256</v>
      </c>
    </row>
    <row r="794" spans="1:3" x14ac:dyDescent="0.55000000000000004">
      <c r="A794">
        <v>2106218670</v>
      </c>
      <c r="B794">
        <v>3</v>
      </c>
      <c r="C794" t="s">
        <v>256</v>
      </c>
    </row>
    <row r="795" spans="1:3" hidden="1" x14ac:dyDescent="0.55000000000000004">
      <c r="A795">
        <v>2106304851</v>
      </c>
      <c r="B795">
        <v>32</v>
      </c>
      <c r="C795" t="s">
        <v>256</v>
      </c>
    </row>
    <row r="796" spans="1:3" hidden="1" x14ac:dyDescent="0.55000000000000004">
      <c r="A796">
        <v>2106329305</v>
      </c>
      <c r="B796">
        <v>19</v>
      </c>
      <c r="C796" t="s">
        <v>265</v>
      </c>
    </row>
    <row r="797" spans="1:3" hidden="1" x14ac:dyDescent="0.55000000000000004">
      <c r="A797">
        <v>2130353069</v>
      </c>
      <c r="B797">
        <v>34</v>
      </c>
      <c r="C797" t="s">
        <v>45</v>
      </c>
    </row>
    <row r="798" spans="1:3" x14ac:dyDescent="0.55000000000000004">
      <c r="A798">
        <v>2130390942</v>
      </c>
      <c r="B798">
        <v>8</v>
      </c>
      <c r="C798" t="s">
        <v>45</v>
      </c>
    </row>
    <row r="799" spans="1:3" hidden="1" x14ac:dyDescent="0.55000000000000004">
      <c r="A799">
        <v>2130467677</v>
      </c>
      <c r="B799">
        <v>28</v>
      </c>
      <c r="C799" t="s">
        <v>45</v>
      </c>
    </row>
    <row r="800" spans="1:3" x14ac:dyDescent="0.55000000000000004">
      <c r="A800">
        <v>2130508633</v>
      </c>
      <c r="B800">
        <v>11</v>
      </c>
      <c r="C800" t="s">
        <v>45</v>
      </c>
    </row>
    <row r="801" spans="1:3" hidden="1" x14ac:dyDescent="0.55000000000000004">
      <c r="A801">
        <v>2130529633</v>
      </c>
      <c r="B801">
        <v>31</v>
      </c>
      <c r="C801" t="s">
        <v>45</v>
      </c>
    </row>
    <row r="802" spans="1:3" x14ac:dyDescent="0.55000000000000004">
      <c r="A802">
        <v>2130554293</v>
      </c>
      <c r="B802">
        <v>2</v>
      </c>
      <c r="C802" t="s">
        <v>45</v>
      </c>
    </row>
    <row r="803" spans="1:3" x14ac:dyDescent="0.55000000000000004">
      <c r="A803">
        <v>2130568829</v>
      </c>
      <c r="B803">
        <v>6</v>
      </c>
      <c r="C803" t="s">
        <v>45</v>
      </c>
    </row>
    <row r="804" spans="1:3" hidden="1" x14ac:dyDescent="0.55000000000000004">
      <c r="A804">
        <v>2130570094</v>
      </c>
      <c r="B804">
        <v>30</v>
      </c>
      <c r="C804" t="s">
        <v>45</v>
      </c>
    </row>
    <row r="805" spans="1:3" x14ac:dyDescent="0.55000000000000004">
      <c r="A805">
        <v>2130666531</v>
      </c>
      <c r="B805">
        <v>4</v>
      </c>
      <c r="C805" t="s">
        <v>45</v>
      </c>
    </row>
    <row r="806" spans="1:3" hidden="1" x14ac:dyDescent="0.55000000000000004">
      <c r="A806">
        <v>2130681311</v>
      </c>
      <c r="B806">
        <v>33</v>
      </c>
      <c r="C806" t="s">
        <v>45</v>
      </c>
    </row>
    <row r="807" spans="1:3" x14ac:dyDescent="0.55000000000000004">
      <c r="A807">
        <v>2130700369</v>
      </c>
      <c r="B807">
        <v>1</v>
      </c>
      <c r="C807" t="s">
        <v>45</v>
      </c>
    </row>
    <row r="808" spans="1:3" hidden="1" x14ac:dyDescent="0.55000000000000004">
      <c r="A808">
        <v>2130711618</v>
      </c>
      <c r="B808">
        <v>27</v>
      </c>
      <c r="C808" t="s">
        <v>45</v>
      </c>
    </row>
    <row r="809" spans="1:3" x14ac:dyDescent="0.55000000000000004">
      <c r="A809">
        <v>2130719943</v>
      </c>
      <c r="B809">
        <v>7</v>
      </c>
      <c r="C809" t="s">
        <v>45</v>
      </c>
    </row>
    <row r="810" spans="1:3" x14ac:dyDescent="0.55000000000000004">
      <c r="A810">
        <v>2130768270</v>
      </c>
      <c r="B810">
        <v>14</v>
      </c>
      <c r="C810" t="s">
        <v>45</v>
      </c>
    </row>
    <row r="811" spans="1:3" x14ac:dyDescent="0.55000000000000004">
      <c r="A811">
        <v>2130780722</v>
      </c>
      <c r="B811">
        <v>15</v>
      </c>
      <c r="C811" t="s">
        <v>45</v>
      </c>
    </row>
    <row r="812" spans="1:3" hidden="1" x14ac:dyDescent="0.55000000000000004">
      <c r="A812">
        <v>2130793476</v>
      </c>
      <c r="B812">
        <v>25</v>
      </c>
      <c r="C812" t="s">
        <v>45</v>
      </c>
    </row>
    <row r="813" spans="1:3" x14ac:dyDescent="0.55000000000000004">
      <c r="A813">
        <v>2130798927</v>
      </c>
      <c r="B813">
        <v>16</v>
      </c>
      <c r="C813" t="s">
        <v>45</v>
      </c>
    </row>
    <row r="814" spans="1:3" x14ac:dyDescent="0.55000000000000004">
      <c r="A814">
        <v>2130874653</v>
      </c>
      <c r="B814">
        <v>10</v>
      </c>
      <c r="C814" t="s">
        <v>45</v>
      </c>
    </row>
    <row r="815" spans="1:3" x14ac:dyDescent="0.55000000000000004">
      <c r="A815">
        <v>2130912522</v>
      </c>
      <c r="B815">
        <v>12</v>
      </c>
      <c r="C815" t="s">
        <v>45</v>
      </c>
    </row>
    <row r="816" spans="1:3" hidden="1" x14ac:dyDescent="0.55000000000000004">
      <c r="A816">
        <v>2130962950</v>
      </c>
      <c r="B816">
        <v>29</v>
      </c>
      <c r="C816" t="s">
        <v>45</v>
      </c>
    </row>
    <row r="817" spans="1:3" hidden="1" x14ac:dyDescent="0.55000000000000004">
      <c r="A817">
        <v>2131016447</v>
      </c>
      <c r="B817">
        <v>26</v>
      </c>
      <c r="C817" t="s">
        <v>45</v>
      </c>
    </row>
    <row r="818" spans="1:3" x14ac:dyDescent="0.55000000000000004">
      <c r="A818">
        <v>2131026650</v>
      </c>
      <c r="B818">
        <v>9</v>
      </c>
      <c r="C818" t="s">
        <v>45</v>
      </c>
    </row>
    <row r="819" spans="1:3" x14ac:dyDescent="0.55000000000000004">
      <c r="A819">
        <v>2131033284</v>
      </c>
      <c r="B819">
        <v>5</v>
      </c>
      <c r="C819" t="s">
        <v>45</v>
      </c>
    </row>
    <row r="820" spans="1:3" x14ac:dyDescent="0.55000000000000004">
      <c r="A820">
        <v>2131135034</v>
      </c>
      <c r="B820">
        <v>17</v>
      </c>
      <c r="C820" t="s">
        <v>45</v>
      </c>
    </row>
    <row r="821" spans="1:3" x14ac:dyDescent="0.55000000000000004">
      <c r="A821">
        <v>2131202045</v>
      </c>
      <c r="B821">
        <v>13</v>
      </c>
      <c r="C821" t="s">
        <v>45</v>
      </c>
    </row>
    <row r="822" spans="1:3" x14ac:dyDescent="0.55000000000000004">
      <c r="A822">
        <v>2131217513</v>
      </c>
      <c r="B822">
        <v>3</v>
      </c>
      <c r="C822" t="s">
        <v>45</v>
      </c>
    </row>
    <row r="823" spans="1:3" hidden="1" x14ac:dyDescent="0.55000000000000004">
      <c r="A823">
        <v>2131303694</v>
      </c>
      <c r="B823">
        <v>32</v>
      </c>
      <c r="C823" t="s">
        <v>45</v>
      </c>
    </row>
    <row r="824" spans="1:3" hidden="1" x14ac:dyDescent="0.55000000000000004">
      <c r="A824">
        <v>2400384522</v>
      </c>
      <c r="B824">
        <v>34</v>
      </c>
      <c r="C824" t="s">
        <v>266</v>
      </c>
    </row>
    <row r="825" spans="1:3" hidden="1" x14ac:dyDescent="0.55000000000000004">
      <c r="A825">
        <v>2400385341</v>
      </c>
      <c r="B825">
        <v>34</v>
      </c>
      <c r="C825" t="s">
        <v>2</v>
      </c>
    </row>
    <row r="826" spans="1:3" x14ac:dyDescent="0.55000000000000004">
      <c r="A826">
        <v>2400423498</v>
      </c>
      <c r="B826">
        <v>8</v>
      </c>
      <c r="C826" t="s">
        <v>267</v>
      </c>
    </row>
    <row r="827" spans="1:3" x14ac:dyDescent="0.55000000000000004">
      <c r="A827">
        <v>2400424318</v>
      </c>
      <c r="B827">
        <v>8</v>
      </c>
      <c r="C827" t="s">
        <v>2</v>
      </c>
    </row>
    <row r="828" spans="1:3" hidden="1" x14ac:dyDescent="0.55000000000000004">
      <c r="A828">
        <v>2400499107</v>
      </c>
      <c r="B828">
        <v>28</v>
      </c>
      <c r="C828" t="s">
        <v>268</v>
      </c>
    </row>
    <row r="829" spans="1:3" hidden="1" x14ac:dyDescent="0.55000000000000004">
      <c r="A829">
        <v>2400499927</v>
      </c>
      <c r="B829">
        <v>28</v>
      </c>
      <c r="C829" t="s">
        <v>2</v>
      </c>
    </row>
    <row r="830" spans="1:3" x14ac:dyDescent="0.55000000000000004">
      <c r="A830">
        <v>2400541266</v>
      </c>
      <c r="B830">
        <v>11</v>
      </c>
      <c r="C830" t="s">
        <v>269</v>
      </c>
    </row>
    <row r="831" spans="1:3" x14ac:dyDescent="0.55000000000000004">
      <c r="A831">
        <v>2400542086</v>
      </c>
      <c r="B831">
        <v>11</v>
      </c>
      <c r="C831" t="s">
        <v>2</v>
      </c>
    </row>
    <row r="832" spans="1:3" hidden="1" x14ac:dyDescent="0.55000000000000004">
      <c r="A832">
        <v>2400561045</v>
      </c>
      <c r="B832">
        <v>31</v>
      </c>
      <c r="C832" t="s">
        <v>270</v>
      </c>
    </row>
    <row r="833" spans="1:3" hidden="1" x14ac:dyDescent="0.55000000000000004">
      <c r="A833">
        <v>2400561864</v>
      </c>
      <c r="B833">
        <v>31</v>
      </c>
      <c r="C833" t="s">
        <v>2</v>
      </c>
    </row>
    <row r="834" spans="1:3" x14ac:dyDescent="0.55000000000000004">
      <c r="A834">
        <v>2400587918</v>
      </c>
      <c r="B834">
        <v>2</v>
      </c>
      <c r="C834" t="s">
        <v>271</v>
      </c>
    </row>
    <row r="835" spans="1:3" x14ac:dyDescent="0.55000000000000004">
      <c r="A835">
        <v>2400588737</v>
      </c>
      <c r="B835">
        <v>2</v>
      </c>
      <c r="C835" t="s">
        <v>2</v>
      </c>
    </row>
    <row r="836" spans="1:3" x14ac:dyDescent="0.55000000000000004">
      <c r="A836">
        <v>2400601490</v>
      </c>
      <c r="B836">
        <v>6</v>
      </c>
      <c r="C836" t="s">
        <v>272</v>
      </c>
    </row>
    <row r="837" spans="1:3" hidden="1" x14ac:dyDescent="0.55000000000000004">
      <c r="A837">
        <v>2400601874</v>
      </c>
      <c r="B837">
        <v>30</v>
      </c>
      <c r="C837" t="s">
        <v>273</v>
      </c>
    </row>
    <row r="838" spans="1:3" x14ac:dyDescent="0.55000000000000004">
      <c r="A838">
        <v>2400602309</v>
      </c>
      <c r="B838">
        <v>6</v>
      </c>
      <c r="C838" t="s">
        <v>2</v>
      </c>
    </row>
    <row r="839" spans="1:3" hidden="1" x14ac:dyDescent="0.55000000000000004">
      <c r="A839">
        <v>2400602692</v>
      </c>
      <c r="B839">
        <v>30</v>
      </c>
      <c r="C839" t="s">
        <v>2</v>
      </c>
    </row>
    <row r="840" spans="1:3" x14ac:dyDescent="0.55000000000000004">
      <c r="A840">
        <v>2400698281</v>
      </c>
      <c r="B840">
        <v>4</v>
      </c>
      <c r="C840" t="s">
        <v>274</v>
      </c>
    </row>
    <row r="841" spans="1:3" x14ac:dyDescent="0.55000000000000004">
      <c r="A841">
        <v>2400699100</v>
      </c>
      <c r="B841">
        <v>4</v>
      </c>
      <c r="C841" t="s">
        <v>2</v>
      </c>
    </row>
    <row r="842" spans="1:3" hidden="1" x14ac:dyDescent="0.55000000000000004">
      <c r="A842">
        <v>2400713435</v>
      </c>
      <c r="B842">
        <v>33</v>
      </c>
      <c r="C842" t="s">
        <v>275</v>
      </c>
    </row>
    <row r="843" spans="1:3" hidden="1" x14ac:dyDescent="0.55000000000000004">
      <c r="A843">
        <v>2400714253</v>
      </c>
      <c r="B843">
        <v>33</v>
      </c>
      <c r="C843" t="s">
        <v>2</v>
      </c>
    </row>
    <row r="844" spans="1:3" x14ac:dyDescent="0.55000000000000004">
      <c r="A844">
        <v>2400731588</v>
      </c>
      <c r="B844">
        <v>1</v>
      </c>
      <c r="C844" t="s">
        <v>276</v>
      </c>
    </row>
    <row r="845" spans="1:3" x14ac:dyDescent="0.55000000000000004">
      <c r="A845">
        <v>2400732407</v>
      </c>
      <c r="B845">
        <v>1</v>
      </c>
      <c r="C845" t="s">
        <v>2</v>
      </c>
    </row>
    <row r="846" spans="1:3" hidden="1" x14ac:dyDescent="0.55000000000000004">
      <c r="A846">
        <v>2400743400</v>
      </c>
      <c r="B846">
        <v>27</v>
      </c>
      <c r="C846" t="s">
        <v>277</v>
      </c>
    </row>
    <row r="847" spans="1:3" hidden="1" x14ac:dyDescent="0.55000000000000004">
      <c r="A847">
        <v>2400744219</v>
      </c>
      <c r="B847">
        <v>27</v>
      </c>
      <c r="C847" t="s">
        <v>2</v>
      </c>
    </row>
    <row r="848" spans="1:3" x14ac:dyDescent="0.55000000000000004">
      <c r="A848">
        <v>2400752621</v>
      </c>
      <c r="B848">
        <v>7</v>
      </c>
      <c r="C848" t="s">
        <v>278</v>
      </c>
    </row>
    <row r="849" spans="1:3" x14ac:dyDescent="0.55000000000000004">
      <c r="A849">
        <v>2400753440</v>
      </c>
      <c r="B849">
        <v>7</v>
      </c>
      <c r="C849" t="s">
        <v>2</v>
      </c>
    </row>
    <row r="850" spans="1:3" x14ac:dyDescent="0.55000000000000004">
      <c r="A850">
        <v>2400800893</v>
      </c>
      <c r="B850">
        <v>14</v>
      </c>
      <c r="C850" t="s">
        <v>279</v>
      </c>
    </row>
    <row r="851" spans="1:3" x14ac:dyDescent="0.55000000000000004">
      <c r="A851">
        <v>2400801712</v>
      </c>
      <c r="B851">
        <v>14</v>
      </c>
      <c r="C851" t="s">
        <v>2</v>
      </c>
    </row>
    <row r="852" spans="1:3" x14ac:dyDescent="0.55000000000000004">
      <c r="A852">
        <v>2400813363</v>
      </c>
      <c r="B852">
        <v>15</v>
      </c>
      <c r="C852" t="s">
        <v>280</v>
      </c>
    </row>
    <row r="853" spans="1:3" x14ac:dyDescent="0.55000000000000004">
      <c r="A853">
        <v>2400814183</v>
      </c>
      <c r="B853">
        <v>15</v>
      </c>
      <c r="C853" t="s">
        <v>2</v>
      </c>
    </row>
    <row r="854" spans="1:3" hidden="1" x14ac:dyDescent="0.55000000000000004">
      <c r="A854">
        <v>2400823819</v>
      </c>
      <c r="B854">
        <v>25</v>
      </c>
      <c r="C854" t="s">
        <v>281</v>
      </c>
    </row>
    <row r="855" spans="1:3" hidden="1" x14ac:dyDescent="0.55000000000000004">
      <c r="A855">
        <v>2400824636</v>
      </c>
      <c r="B855">
        <v>25</v>
      </c>
      <c r="C855" t="s">
        <v>2</v>
      </c>
    </row>
    <row r="856" spans="1:3" x14ac:dyDescent="0.55000000000000004">
      <c r="A856">
        <v>2400831463</v>
      </c>
      <c r="B856">
        <v>16</v>
      </c>
      <c r="C856" t="s">
        <v>282</v>
      </c>
    </row>
    <row r="857" spans="1:3" x14ac:dyDescent="0.55000000000000004">
      <c r="A857">
        <v>2400832282</v>
      </c>
      <c r="B857">
        <v>16</v>
      </c>
      <c r="C857" t="s">
        <v>2</v>
      </c>
    </row>
    <row r="858" spans="1:3" x14ac:dyDescent="0.55000000000000004">
      <c r="A858">
        <v>2400907008</v>
      </c>
      <c r="B858">
        <v>10</v>
      </c>
      <c r="C858" t="s">
        <v>283</v>
      </c>
    </row>
    <row r="859" spans="1:3" x14ac:dyDescent="0.55000000000000004">
      <c r="A859">
        <v>2400907828</v>
      </c>
      <c r="B859">
        <v>10</v>
      </c>
      <c r="C859" t="s">
        <v>2</v>
      </c>
    </row>
    <row r="860" spans="1:3" x14ac:dyDescent="0.55000000000000004">
      <c r="A860">
        <v>2400944875</v>
      </c>
      <c r="B860">
        <v>12</v>
      </c>
      <c r="C860" t="s">
        <v>284</v>
      </c>
    </row>
    <row r="861" spans="1:3" x14ac:dyDescent="0.55000000000000004">
      <c r="A861">
        <v>2400945694</v>
      </c>
      <c r="B861">
        <v>12</v>
      </c>
      <c r="C861" t="s">
        <v>2</v>
      </c>
    </row>
    <row r="862" spans="1:3" hidden="1" x14ac:dyDescent="0.55000000000000004">
      <c r="A862">
        <v>2400993949</v>
      </c>
      <c r="B862">
        <v>29</v>
      </c>
      <c r="C862" t="s">
        <v>285</v>
      </c>
    </row>
    <row r="863" spans="1:3" hidden="1" x14ac:dyDescent="0.55000000000000004">
      <c r="A863">
        <v>2400994768</v>
      </c>
      <c r="B863">
        <v>29</v>
      </c>
      <c r="C863" t="s">
        <v>2</v>
      </c>
    </row>
    <row r="864" spans="1:3" hidden="1" x14ac:dyDescent="0.55000000000000004">
      <c r="A864">
        <v>2401048242</v>
      </c>
      <c r="B864">
        <v>26</v>
      </c>
      <c r="C864" t="s">
        <v>286</v>
      </c>
    </row>
    <row r="865" spans="1:3" hidden="1" x14ac:dyDescent="0.55000000000000004">
      <c r="A865">
        <v>2401049062</v>
      </c>
      <c r="B865">
        <v>26</v>
      </c>
      <c r="C865" t="s">
        <v>2</v>
      </c>
    </row>
    <row r="866" spans="1:3" x14ac:dyDescent="0.55000000000000004">
      <c r="A866">
        <v>2401059193</v>
      </c>
      <c r="B866">
        <v>9</v>
      </c>
      <c r="C866" t="s">
        <v>287</v>
      </c>
    </row>
    <row r="867" spans="1:3" x14ac:dyDescent="0.55000000000000004">
      <c r="A867">
        <v>2401060013</v>
      </c>
      <c r="B867">
        <v>9</v>
      </c>
      <c r="C867" t="s">
        <v>2</v>
      </c>
    </row>
    <row r="868" spans="1:3" x14ac:dyDescent="0.55000000000000004">
      <c r="A868">
        <v>2401066025</v>
      </c>
      <c r="B868">
        <v>5</v>
      </c>
      <c r="C868" t="s">
        <v>288</v>
      </c>
    </row>
    <row r="869" spans="1:3" x14ac:dyDescent="0.55000000000000004">
      <c r="A869">
        <v>2401066845</v>
      </c>
      <c r="B869">
        <v>5</v>
      </c>
      <c r="C869" t="s">
        <v>2</v>
      </c>
    </row>
    <row r="870" spans="1:3" x14ac:dyDescent="0.55000000000000004">
      <c r="A870">
        <v>2401167663</v>
      </c>
      <c r="B870">
        <v>17</v>
      </c>
      <c r="C870" t="s">
        <v>289</v>
      </c>
    </row>
    <row r="871" spans="1:3" x14ac:dyDescent="0.55000000000000004">
      <c r="A871">
        <v>2401168482</v>
      </c>
      <c r="B871">
        <v>17</v>
      </c>
      <c r="C871" t="s">
        <v>2</v>
      </c>
    </row>
    <row r="872" spans="1:3" x14ac:dyDescent="0.55000000000000004">
      <c r="A872">
        <v>2401234698</v>
      </c>
      <c r="B872">
        <v>13</v>
      </c>
      <c r="C872" t="s">
        <v>290</v>
      </c>
    </row>
    <row r="873" spans="1:3" x14ac:dyDescent="0.55000000000000004">
      <c r="A873">
        <v>2401235518</v>
      </c>
      <c r="B873">
        <v>13</v>
      </c>
      <c r="C873" t="s">
        <v>2</v>
      </c>
    </row>
    <row r="874" spans="1:3" x14ac:dyDescent="0.55000000000000004">
      <c r="A874">
        <v>2401250170</v>
      </c>
      <c r="B874">
        <v>3</v>
      </c>
      <c r="C874" t="s">
        <v>291</v>
      </c>
    </row>
    <row r="875" spans="1:3" x14ac:dyDescent="0.55000000000000004">
      <c r="A875">
        <v>2401250990</v>
      </c>
      <c r="B875">
        <v>3</v>
      </c>
      <c r="C875" t="s">
        <v>2</v>
      </c>
    </row>
    <row r="876" spans="1:3" hidden="1" x14ac:dyDescent="0.55000000000000004">
      <c r="A876">
        <v>2401334684</v>
      </c>
      <c r="B876">
        <v>32</v>
      </c>
      <c r="C876" t="s">
        <v>292</v>
      </c>
    </row>
    <row r="877" spans="1:3" hidden="1" x14ac:dyDescent="0.55000000000000004">
      <c r="A877">
        <v>2401335503</v>
      </c>
      <c r="B877">
        <v>32</v>
      </c>
      <c r="C877" t="s">
        <v>2</v>
      </c>
    </row>
    <row r="878" spans="1:3" hidden="1" x14ac:dyDescent="0.55000000000000004">
      <c r="A878">
        <v>2405386089</v>
      </c>
      <c r="B878">
        <v>34</v>
      </c>
      <c r="C878" t="s">
        <v>293</v>
      </c>
    </row>
    <row r="879" spans="1:3" x14ac:dyDescent="0.55000000000000004">
      <c r="A879">
        <v>2405423329</v>
      </c>
      <c r="B879">
        <v>8</v>
      </c>
      <c r="C879" t="s">
        <v>293</v>
      </c>
    </row>
    <row r="880" spans="1:3" hidden="1" x14ac:dyDescent="0.55000000000000004">
      <c r="A880">
        <v>2405500713</v>
      </c>
      <c r="B880">
        <v>28</v>
      </c>
      <c r="C880" t="s">
        <v>293</v>
      </c>
    </row>
    <row r="881" spans="1:3" x14ac:dyDescent="0.55000000000000004">
      <c r="A881">
        <v>2405541020</v>
      </c>
      <c r="B881">
        <v>11</v>
      </c>
      <c r="C881" t="s">
        <v>293</v>
      </c>
    </row>
    <row r="882" spans="1:3" hidden="1" x14ac:dyDescent="0.55000000000000004">
      <c r="A882">
        <v>2405562666</v>
      </c>
      <c r="B882">
        <v>31</v>
      </c>
      <c r="C882" t="s">
        <v>293</v>
      </c>
    </row>
    <row r="883" spans="1:3" x14ac:dyDescent="0.55000000000000004">
      <c r="A883">
        <v>2405586680</v>
      </c>
      <c r="B883">
        <v>2</v>
      </c>
      <c r="C883" t="s">
        <v>293</v>
      </c>
    </row>
    <row r="884" spans="1:3" x14ac:dyDescent="0.55000000000000004">
      <c r="A884">
        <v>2405601216</v>
      </c>
      <c r="B884">
        <v>6</v>
      </c>
      <c r="C884" t="s">
        <v>293</v>
      </c>
    </row>
    <row r="885" spans="1:3" hidden="1" x14ac:dyDescent="0.55000000000000004">
      <c r="A885">
        <v>2405603277</v>
      </c>
      <c r="B885">
        <v>30</v>
      </c>
      <c r="C885" t="s">
        <v>293</v>
      </c>
    </row>
    <row r="886" spans="1:3" hidden="1" x14ac:dyDescent="0.55000000000000004">
      <c r="A886">
        <v>2405633519</v>
      </c>
      <c r="B886">
        <v>23</v>
      </c>
      <c r="C886" t="s">
        <v>294</v>
      </c>
    </row>
    <row r="887" spans="1:3" x14ac:dyDescent="0.55000000000000004">
      <c r="A887">
        <v>2405698918</v>
      </c>
      <c r="B887">
        <v>4</v>
      </c>
      <c r="C887" t="s">
        <v>293</v>
      </c>
    </row>
    <row r="888" spans="1:3" hidden="1" x14ac:dyDescent="0.55000000000000004">
      <c r="A888">
        <v>2405709183</v>
      </c>
      <c r="B888">
        <v>24</v>
      </c>
      <c r="C888" t="s">
        <v>295</v>
      </c>
    </row>
    <row r="889" spans="1:3" hidden="1" x14ac:dyDescent="0.55000000000000004">
      <c r="A889">
        <v>2405714838</v>
      </c>
      <c r="B889">
        <v>33</v>
      </c>
      <c r="C889" t="s">
        <v>293</v>
      </c>
    </row>
    <row r="890" spans="1:3" x14ac:dyDescent="0.55000000000000004">
      <c r="A890">
        <v>2405732754</v>
      </c>
      <c r="B890">
        <v>1</v>
      </c>
      <c r="C890" t="s">
        <v>293</v>
      </c>
    </row>
    <row r="891" spans="1:3" hidden="1" x14ac:dyDescent="0.55000000000000004">
      <c r="A891">
        <v>2405746095</v>
      </c>
      <c r="B891">
        <v>27</v>
      </c>
      <c r="C891" t="s">
        <v>293</v>
      </c>
    </row>
    <row r="892" spans="1:3" hidden="1" x14ac:dyDescent="0.55000000000000004">
      <c r="A892">
        <v>2405749701</v>
      </c>
      <c r="B892">
        <v>23</v>
      </c>
      <c r="C892" t="s">
        <v>296</v>
      </c>
    </row>
    <row r="893" spans="1:3" x14ac:dyDescent="0.55000000000000004">
      <c r="A893">
        <v>2405752330</v>
      </c>
      <c r="B893">
        <v>7</v>
      </c>
      <c r="C893" t="s">
        <v>293</v>
      </c>
    </row>
    <row r="894" spans="1:3" x14ac:dyDescent="0.55000000000000004">
      <c r="A894">
        <v>2405800657</v>
      </c>
      <c r="B894">
        <v>14</v>
      </c>
      <c r="C894" t="s">
        <v>293</v>
      </c>
    </row>
    <row r="895" spans="1:3" x14ac:dyDescent="0.55000000000000004">
      <c r="A895">
        <v>2405813109</v>
      </c>
      <c r="B895">
        <v>15</v>
      </c>
      <c r="C895" t="s">
        <v>293</v>
      </c>
    </row>
    <row r="896" spans="1:3" hidden="1" x14ac:dyDescent="0.55000000000000004">
      <c r="A896">
        <v>2405826468</v>
      </c>
      <c r="B896">
        <v>25</v>
      </c>
      <c r="C896" t="s">
        <v>293</v>
      </c>
    </row>
    <row r="897" spans="1:3" x14ac:dyDescent="0.55000000000000004">
      <c r="A897">
        <v>2405833885</v>
      </c>
      <c r="B897">
        <v>16</v>
      </c>
      <c r="C897" t="s">
        <v>293</v>
      </c>
    </row>
    <row r="898" spans="1:3" x14ac:dyDescent="0.55000000000000004">
      <c r="A898">
        <v>2405907040</v>
      </c>
      <c r="B898">
        <v>10</v>
      </c>
      <c r="C898" t="s">
        <v>293</v>
      </c>
    </row>
    <row r="899" spans="1:3" hidden="1" x14ac:dyDescent="0.55000000000000004">
      <c r="A899">
        <v>2405941971</v>
      </c>
      <c r="B899">
        <v>20</v>
      </c>
      <c r="C899" t="s">
        <v>297</v>
      </c>
    </row>
    <row r="900" spans="1:3" x14ac:dyDescent="0.55000000000000004">
      <c r="A900">
        <v>2405944895</v>
      </c>
      <c r="B900">
        <v>12</v>
      </c>
      <c r="C900" t="s">
        <v>293</v>
      </c>
    </row>
    <row r="901" spans="1:3" hidden="1" x14ac:dyDescent="0.55000000000000004">
      <c r="A901">
        <v>2405995968</v>
      </c>
      <c r="B901">
        <v>29</v>
      </c>
      <c r="C901" t="s">
        <v>293</v>
      </c>
    </row>
    <row r="902" spans="1:3" hidden="1" x14ac:dyDescent="0.55000000000000004">
      <c r="A902">
        <v>2406049648</v>
      </c>
      <c r="B902">
        <v>26</v>
      </c>
      <c r="C902" t="s">
        <v>293</v>
      </c>
    </row>
    <row r="903" spans="1:3" x14ac:dyDescent="0.55000000000000004">
      <c r="A903">
        <v>2406059037</v>
      </c>
      <c r="B903">
        <v>9</v>
      </c>
      <c r="C903" t="s">
        <v>293</v>
      </c>
    </row>
    <row r="904" spans="1:3" x14ac:dyDescent="0.55000000000000004">
      <c r="A904">
        <v>2406065671</v>
      </c>
      <c r="B904">
        <v>5</v>
      </c>
      <c r="C904" t="s">
        <v>293</v>
      </c>
    </row>
    <row r="905" spans="1:3" hidden="1" x14ac:dyDescent="0.55000000000000004">
      <c r="A905">
        <v>2406073821</v>
      </c>
      <c r="B905">
        <v>24</v>
      </c>
      <c r="C905" t="s">
        <v>298</v>
      </c>
    </row>
    <row r="906" spans="1:3" hidden="1" x14ac:dyDescent="0.55000000000000004">
      <c r="A906">
        <v>2406081896</v>
      </c>
      <c r="B906">
        <v>24</v>
      </c>
      <c r="C906" t="s">
        <v>299</v>
      </c>
    </row>
    <row r="907" spans="1:3" hidden="1" x14ac:dyDescent="0.55000000000000004">
      <c r="A907">
        <v>2406136775</v>
      </c>
      <c r="B907">
        <v>21</v>
      </c>
      <c r="C907" t="s">
        <v>300</v>
      </c>
    </row>
    <row r="908" spans="1:3" x14ac:dyDescent="0.55000000000000004">
      <c r="A908">
        <v>2406169755</v>
      </c>
      <c r="B908">
        <v>17</v>
      </c>
      <c r="C908" t="s">
        <v>293</v>
      </c>
    </row>
    <row r="909" spans="1:3" x14ac:dyDescent="0.55000000000000004">
      <c r="A909">
        <v>2406234432</v>
      </c>
      <c r="B909">
        <v>13</v>
      </c>
      <c r="C909" t="s">
        <v>293</v>
      </c>
    </row>
    <row r="910" spans="1:3" x14ac:dyDescent="0.55000000000000004">
      <c r="A910">
        <v>2406249900</v>
      </c>
      <c r="B910">
        <v>3</v>
      </c>
      <c r="C910" t="s">
        <v>293</v>
      </c>
    </row>
    <row r="911" spans="1:3" hidden="1" x14ac:dyDescent="0.55000000000000004">
      <c r="A911">
        <v>2406306340</v>
      </c>
      <c r="B911">
        <v>20</v>
      </c>
      <c r="C911" t="s">
        <v>301</v>
      </c>
    </row>
    <row r="912" spans="1:3" hidden="1" x14ac:dyDescent="0.55000000000000004">
      <c r="A912">
        <v>2406336714</v>
      </c>
      <c r="B912">
        <v>32</v>
      </c>
      <c r="C912" t="s">
        <v>293</v>
      </c>
    </row>
    <row r="913" spans="1:3" hidden="1" x14ac:dyDescent="0.55000000000000004">
      <c r="A913">
        <v>2406569661</v>
      </c>
      <c r="B913">
        <v>19</v>
      </c>
      <c r="C913" t="s">
        <v>302</v>
      </c>
    </row>
    <row r="914" spans="1:3" hidden="1" x14ac:dyDescent="0.55000000000000004">
      <c r="A914">
        <v>2430384287</v>
      </c>
      <c r="B914">
        <v>34</v>
      </c>
      <c r="C914" t="s">
        <v>45</v>
      </c>
    </row>
    <row r="915" spans="1:3" x14ac:dyDescent="0.55000000000000004">
      <c r="A915">
        <v>2430422173</v>
      </c>
      <c r="B915">
        <v>8</v>
      </c>
      <c r="C915" t="s">
        <v>45</v>
      </c>
    </row>
    <row r="916" spans="1:3" hidden="1" x14ac:dyDescent="0.55000000000000004">
      <c r="A916">
        <v>2430498908</v>
      </c>
      <c r="B916">
        <v>28</v>
      </c>
      <c r="C916" t="s">
        <v>45</v>
      </c>
    </row>
    <row r="917" spans="1:3" x14ac:dyDescent="0.55000000000000004">
      <c r="A917">
        <v>2430539864</v>
      </c>
      <c r="B917">
        <v>11</v>
      </c>
      <c r="C917" t="s">
        <v>45</v>
      </c>
    </row>
    <row r="918" spans="1:3" hidden="1" x14ac:dyDescent="0.55000000000000004">
      <c r="A918">
        <v>2430560864</v>
      </c>
      <c r="B918">
        <v>31</v>
      </c>
      <c r="C918" t="s">
        <v>45</v>
      </c>
    </row>
    <row r="919" spans="1:3" x14ac:dyDescent="0.55000000000000004">
      <c r="A919">
        <v>2430585524</v>
      </c>
      <c r="B919">
        <v>2</v>
      </c>
      <c r="C919" t="s">
        <v>45</v>
      </c>
    </row>
    <row r="920" spans="1:3" x14ac:dyDescent="0.55000000000000004">
      <c r="A920">
        <v>2430600060</v>
      </c>
      <c r="B920">
        <v>6</v>
      </c>
      <c r="C920" t="s">
        <v>45</v>
      </c>
    </row>
    <row r="921" spans="1:3" hidden="1" x14ac:dyDescent="0.55000000000000004">
      <c r="A921">
        <v>2430601325</v>
      </c>
      <c r="B921">
        <v>30</v>
      </c>
      <c r="C921" t="s">
        <v>45</v>
      </c>
    </row>
    <row r="922" spans="1:3" x14ac:dyDescent="0.55000000000000004">
      <c r="A922">
        <v>2430697776</v>
      </c>
      <c r="B922">
        <v>4</v>
      </c>
      <c r="C922" t="s">
        <v>45</v>
      </c>
    </row>
    <row r="923" spans="1:3" hidden="1" x14ac:dyDescent="0.55000000000000004">
      <c r="A923">
        <v>2430712542</v>
      </c>
      <c r="B923">
        <v>33</v>
      </c>
      <c r="C923" t="s">
        <v>45</v>
      </c>
    </row>
    <row r="924" spans="1:3" x14ac:dyDescent="0.55000000000000004">
      <c r="A924">
        <v>2430731598</v>
      </c>
      <c r="B924">
        <v>1</v>
      </c>
      <c r="C924" t="s">
        <v>45</v>
      </c>
    </row>
    <row r="925" spans="1:3" hidden="1" x14ac:dyDescent="0.55000000000000004">
      <c r="A925">
        <v>2430742849</v>
      </c>
      <c r="B925">
        <v>27</v>
      </c>
      <c r="C925" t="s">
        <v>45</v>
      </c>
    </row>
    <row r="926" spans="1:3" x14ac:dyDescent="0.55000000000000004">
      <c r="A926">
        <v>2430811953</v>
      </c>
      <c r="B926">
        <v>15</v>
      </c>
      <c r="C926" t="s">
        <v>45</v>
      </c>
    </row>
    <row r="927" spans="1:3" hidden="1" x14ac:dyDescent="0.55000000000000004">
      <c r="A927">
        <v>2430824707</v>
      </c>
      <c r="B927">
        <v>25</v>
      </c>
      <c r="C927" t="s">
        <v>45</v>
      </c>
    </row>
    <row r="928" spans="1:3" x14ac:dyDescent="0.55000000000000004">
      <c r="A928">
        <v>2430830158</v>
      </c>
      <c r="B928">
        <v>16</v>
      </c>
      <c r="C928" t="s">
        <v>45</v>
      </c>
    </row>
    <row r="929" spans="1:3" x14ac:dyDescent="0.55000000000000004">
      <c r="A929">
        <v>2430851482</v>
      </c>
      <c r="B929">
        <v>7</v>
      </c>
      <c r="C929" t="s">
        <v>45</v>
      </c>
    </row>
    <row r="930" spans="1:3" x14ac:dyDescent="0.55000000000000004">
      <c r="A930">
        <v>2430901018</v>
      </c>
      <c r="B930">
        <v>14</v>
      </c>
      <c r="C930" t="s">
        <v>45</v>
      </c>
    </row>
    <row r="931" spans="1:3" x14ac:dyDescent="0.55000000000000004">
      <c r="A931">
        <v>2430905884</v>
      </c>
      <c r="B931">
        <v>10</v>
      </c>
      <c r="C931" t="s">
        <v>45</v>
      </c>
    </row>
    <row r="932" spans="1:3" x14ac:dyDescent="0.55000000000000004">
      <c r="A932">
        <v>2430943739</v>
      </c>
      <c r="B932">
        <v>12</v>
      </c>
      <c r="C932" t="s">
        <v>45</v>
      </c>
    </row>
    <row r="933" spans="1:3" hidden="1" x14ac:dyDescent="0.55000000000000004">
      <c r="A933">
        <v>2430994181</v>
      </c>
      <c r="B933">
        <v>29</v>
      </c>
      <c r="C933" t="s">
        <v>45</v>
      </c>
    </row>
    <row r="934" spans="1:3" hidden="1" x14ac:dyDescent="0.55000000000000004">
      <c r="A934">
        <v>2431047678</v>
      </c>
      <c r="B934">
        <v>26</v>
      </c>
      <c r="C934" t="s">
        <v>45</v>
      </c>
    </row>
    <row r="935" spans="1:3" x14ac:dyDescent="0.55000000000000004">
      <c r="A935">
        <v>2431064515</v>
      </c>
      <c r="B935">
        <v>5</v>
      </c>
      <c r="C935" t="s">
        <v>45</v>
      </c>
    </row>
    <row r="936" spans="1:3" x14ac:dyDescent="0.55000000000000004">
      <c r="A936">
        <v>2431160031</v>
      </c>
      <c r="B936">
        <v>9</v>
      </c>
      <c r="C936" t="s">
        <v>45</v>
      </c>
    </row>
    <row r="937" spans="1:3" x14ac:dyDescent="0.55000000000000004">
      <c r="A937">
        <v>2431166265</v>
      </c>
      <c r="B937">
        <v>17</v>
      </c>
      <c r="C937" t="s">
        <v>45</v>
      </c>
    </row>
    <row r="938" spans="1:3" x14ac:dyDescent="0.55000000000000004">
      <c r="A938">
        <v>2431248744</v>
      </c>
      <c r="B938">
        <v>3</v>
      </c>
      <c r="C938" t="s">
        <v>45</v>
      </c>
    </row>
    <row r="939" spans="1:3" x14ac:dyDescent="0.55000000000000004">
      <c r="A939">
        <v>2431334150</v>
      </c>
      <c r="B939">
        <v>13</v>
      </c>
      <c r="C939" t="s">
        <v>45</v>
      </c>
    </row>
    <row r="940" spans="1:3" hidden="1" x14ac:dyDescent="0.55000000000000004">
      <c r="A940">
        <v>2431334925</v>
      </c>
      <c r="B940">
        <v>32</v>
      </c>
      <c r="C940" t="s">
        <v>45</v>
      </c>
    </row>
    <row r="941" spans="1:3" hidden="1" x14ac:dyDescent="0.55000000000000004">
      <c r="A941">
        <v>2700353039</v>
      </c>
      <c r="B941">
        <v>34</v>
      </c>
      <c r="C941" t="s">
        <v>2</v>
      </c>
    </row>
    <row r="942" spans="1:3" hidden="1" x14ac:dyDescent="0.55000000000000004">
      <c r="A942">
        <v>2700385686</v>
      </c>
      <c r="B942">
        <v>34</v>
      </c>
      <c r="C942" t="s">
        <v>303</v>
      </c>
    </row>
    <row r="943" spans="1:3" x14ac:dyDescent="0.55000000000000004">
      <c r="A943">
        <v>2700390962</v>
      </c>
      <c r="B943">
        <v>8</v>
      </c>
      <c r="C943" t="s">
        <v>2</v>
      </c>
    </row>
    <row r="944" spans="1:3" x14ac:dyDescent="0.55000000000000004">
      <c r="A944">
        <v>2700426138</v>
      </c>
      <c r="B944">
        <v>8</v>
      </c>
      <c r="C944" t="s">
        <v>304</v>
      </c>
    </row>
    <row r="945" spans="1:3" hidden="1" x14ac:dyDescent="0.55000000000000004">
      <c r="A945">
        <v>2700467691</v>
      </c>
      <c r="B945">
        <v>28</v>
      </c>
      <c r="C945" t="s">
        <v>2</v>
      </c>
    </row>
    <row r="946" spans="1:3" hidden="1" x14ac:dyDescent="0.55000000000000004">
      <c r="A946">
        <v>2700500812</v>
      </c>
      <c r="B946">
        <v>28</v>
      </c>
      <c r="C946" t="s">
        <v>305</v>
      </c>
    </row>
    <row r="947" spans="1:3" x14ac:dyDescent="0.55000000000000004">
      <c r="A947">
        <v>2700508615</v>
      </c>
      <c r="B947">
        <v>11</v>
      </c>
      <c r="C947" t="s">
        <v>2</v>
      </c>
    </row>
    <row r="948" spans="1:3" hidden="1" x14ac:dyDescent="0.55000000000000004">
      <c r="A948">
        <v>2700529617</v>
      </c>
      <c r="B948">
        <v>31</v>
      </c>
      <c r="C948" t="s">
        <v>2</v>
      </c>
    </row>
    <row r="949" spans="1:3" x14ac:dyDescent="0.55000000000000004">
      <c r="A949">
        <v>2700543864</v>
      </c>
      <c r="B949">
        <v>11</v>
      </c>
      <c r="C949" t="s">
        <v>306</v>
      </c>
    </row>
    <row r="950" spans="1:3" x14ac:dyDescent="0.55000000000000004">
      <c r="A950">
        <v>2700554313</v>
      </c>
      <c r="B950">
        <v>2</v>
      </c>
      <c r="C950" t="s">
        <v>2</v>
      </c>
    </row>
    <row r="951" spans="1:3" hidden="1" x14ac:dyDescent="0.55000000000000004">
      <c r="A951">
        <v>2700562296</v>
      </c>
      <c r="B951">
        <v>31</v>
      </c>
      <c r="C951" t="s">
        <v>307</v>
      </c>
    </row>
    <row r="952" spans="1:3" x14ac:dyDescent="0.55000000000000004">
      <c r="A952">
        <v>2700568811</v>
      </c>
      <c r="B952">
        <v>6</v>
      </c>
      <c r="C952" t="s">
        <v>2</v>
      </c>
    </row>
    <row r="953" spans="1:3" hidden="1" x14ac:dyDescent="0.55000000000000004">
      <c r="A953">
        <v>2700570078</v>
      </c>
      <c r="B953">
        <v>30</v>
      </c>
      <c r="C953" t="s">
        <v>2</v>
      </c>
    </row>
    <row r="954" spans="1:3" x14ac:dyDescent="0.55000000000000004">
      <c r="A954">
        <v>2700589146</v>
      </c>
      <c r="B954">
        <v>2</v>
      </c>
      <c r="C954" t="s">
        <v>308</v>
      </c>
    </row>
    <row r="955" spans="1:3" hidden="1" x14ac:dyDescent="0.55000000000000004">
      <c r="A955">
        <v>2700603192</v>
      </c>
      <c r="B955">
        <v>30</v>
      </c>
      <c r="C955" t="s">
        <v>309</v>
      </c>
    </row>
    <row r="956" spans="1:3" x14ac:dyDescent="0.55000000000000004">
      <c r="A956">
        <v>2700604076</v>
      </c>
      <c r="B956">
        <v>6</v>
      </c>
      <c r="C956" t="s">
        <v>310</v>
      </c>
    </row>
    <row r="957" spans="1:3" x14ac:dyDescent="0.55000000000000004">
      <c r="A957">
        <v>2700666551</v>
      </c>
      <c r="B957">
        <v>4</v>
      </c>
      <c r="C957" t="s">
        <v>2</v>
      </c>
    </row>
    <row r="958" spans="1:3" hidden="1" x14ac:dyDescent="0.55000000000000004">
      <c r="A958">
        <v>2700681295</v>
      </c>
      <c r="B958">
        <v>33</v>
      </c>
      <c r="C958" t="s">
        <v>2</v>
      </c>
    </row>
    <row r="959" spans="1:3" x14ac:dyDescent="0.55000000000000004">
      <c r="A959">
        <v>2700700349</v>
      </c>
      <c r="B959">
        <v>1</v>
      </c>
      <c r="C959" t="s">
        <v>2</v>
      </c>
    </row>
    <row r="960" spans="1:3" x14ac:dyDescent="0.55000000000000004">
      <c r="A960">
        <v>2700700572</v>
      </c>
      <c r="B960">
        <v>4</v>
      </c>
      <c r="C960" t="s">
        <v>311</v>
      </c>
    </row>
    <row r="961" spans="1:3" hidden="1" x14ac:dyDescent="0.55000000000000004">
      <c r="A961">
        <v>2700711602</v>
      </c>
      <c r="B961">
        <v>27</v>
      </c>
      <c r="C961" t="s">
        <v>2</v>
      </c>
    </row>
    <row r="962" spans="1:3" hidden="1" x14ac:dyDescent="0.55000000000000004">
      <c r="A962">
        <v>2700714734</v>
      </c>
      <c r="B962">
        <v>33</v>
      </c>
      <c r="C962" t="s">
        <v>312</v>
      </c>
    </row>
    <row r="963" spans="1:3" x14ac:dyDescent="0.55000000000000004">
      <c r="A963">
        <v>2700719963</v>
      </c>
      <c r="B963">
        <v>7</v>
      </c>
      <c r="C963" t="s">
        <v>2</v>
      </c>
    </row>
    <row r="964" spans="1:3" x14ac:dyDescent="0.55000000000000004">
      <c r="A964">
        <v>2700732790</v>
      </c>
      <c r="B964">
        <v>1</v>
      </c>
      <c r="C964" t="s">
        <v>313</v>
      </c>
    </row>
    <row r="965" spans="1:3" hidden="1" x14ac:dyDescent="0.55000000000000004">
      <c r="A965">
        <v>2700744675</v>
      </c>
      <c r="B965">
        <v>27</v>
      </c>
      <c r="C965" t="s">
        <v>314</v>
      </c>
    </row>
    <row r="966" spans="1:3" x14ac:dyDescent="0.55000000000000004">
      <c r="A966">
        <v>2700755231</v>
      </c>
      <c r="B966">
        <v>7</v>
      </c>
      <c r="C966" t="s">
        <v>315</v>
      </c>
    </row>
    <row r="967" spans="1:3" x14ac:dyDescent="0.55000000000000004">
      <c r="A967">
        <v>2700768290</v>
      </c>
      <c r="B967">
        <v>14</v>
      </c>
      <c r="C967" t="s">
        <v>2</v>
      </c>
    </row>
    <row r="968" spans="1:3" x14ac:dyDescent="0.55000000000000004">
      <c r="A968">
        <v>2700780704</v>
      </c>
      <c r="B968">
        <v>15</v>
      </c>
      <c r="C968" t="s">
        <v>2</v>
      </c>
    </row>
    <row r="969" spans="1:3" hidden="1" x14ac:dyDescent="0.55000000000000004">
      <c r="A969">
        <v>2700793499</v>
      </c>
      <c r="B969">
        <v>25</v>
      </c>
      <c r="C969" t="s">
        <v>2</v>
      </c>
    </row>
    <row r="970" spans="1:3" x14ac:dyDescent="0.55000000000000004">
      <c r="A970">
        <v>2700798909</v>
      </c>
      <c r="B970">
        <v>16</v>
      </c>
      <c r="C970" t="s">
        <v>2</v>
      </c>
    </row>
    <row r="971" spans="1:3" x14ac:dyDescent="0.55000000000000004">
      <c r="A971">
        <v>2700803154</v>
      </c>
      <c r="B971">
        <v>14</v>
      </c>
      <c r="C971" t="s">
        <v>316</v>
      </c>
    </row>
    <row r="972" spans="1:3" x14ac:dyDescent="0.55000000000000004">
      <c r="A972">
        <v>2700815877</v>
      </c>
      <c r="B972">
        <v>15</v>
      </c>
      <c r="C972" t="s">
        <v>317</v>
      </c>
    </row>
    <row r="973" spans="1:3" hidden="1" x14ac:dyDescent="0.55000000000000004">
      <c r="A973">
        <v>2700825157</v>
      </c>
      <c r="B973">
        <v>25</v>
      </c>
      <c r="C973" t="s">
        <v>318</v>
      </c>
    </row>
    <row r="974" spans="1:3" x14ac:dyDescent="0.55000000000000004">
      <c r="A974">
        <v>2700834053</v>
      </c>
      <c r="B974">
        <v>16</v>
      </c>
      <c r="C974" t="s">
        <v>319</v>
      </c>
    </row>
    <row r="975" spans="1:3" x14ac:dyDescent="0.55000000000000004">
      <c r="A975">
        <v>2700874635</v>
      </c>
      <c r="B975">
        <v>10</v>
      </c>
      <c r="C975" t="s">
        <v>2</v>
      </c>
    </row>
    <row r="976" spans="1:3" x14ac:dyDescent="0.55000000000000004">
      <c r="A976">
        <v>2700909464</v>
      </c>
      <c r="B976">
        <v>10</v>
      </c>
      <c r="C976" t="s">
        <v>320</v>
      </c>
    </row>
    <row r="977" spans="1:3" x14ac:dyDescent="0.55000000000000004">
      <c r="A977">
        <v>2700912528</v>
      </c>
      <c r="B977">
        <v>12</v>
      </c>
      <c r="C977" t="s">
        <v>2</v>
      </c>
    </row>
    <row r="978" spans="1:3" x14ac:dyDescent="0.55000000000000004">
      <c r="A978">
        <v>2700946469</v>
      </c>
      <c r="B978">
        <v>12</v>
      </c>
      <c r="C978" t="s">
        <v>321</v>
      </c>
    </row>
    <row r="979" spans="1:3" hidden="1" x14ac:dyDescent="0.55000000000000004">
      <c r="A979">
        <v>2700962934</v>
      </c>
      <c r="B979">
        <v>29</v>
      </c>
      <c r="C979" t="s">
        <v>2</v>
      </c>
    </row>
    <row r="980" spans="1:3" hidden="1" x14ac:dyDescent="0.55000000000000004">
      <c r="A980">
        <v>2700995605</v>
      </c>
      <c r="B980">
        <v>29</v>
      </c>
      <c r="C980" t="s">
        <v>322</v>
      </c>
    </row>
    <row r="981" spans="1:3" hidden="1" x14ac:dyDescent="0.55000000000000004">
      <c r="A981">
        <v>2701016463</v>
      </c>
      <c r="B981">
        <v>26</v>
      </c>
      <c r="C981" t="s">
        <v>2</v>
      </c>
    </row>
    <row r="982" spans="1:3" x14ac:dyDescent="0.55000000000000004">
      <c r="A982">
        <v>2701026670</v>
      </c>
      <c r="B982">
        <v>9</v>
      </c>
      <c r="C982" t="s">
        <v>2</v>
      </c>
    </row>
    <row r="983" spans="1:3" x14ac:dyDescent="0.55000000000000004">
      <c r="A983">
        <v>2701033304</v>
      </c>
      <c r="B983">
        <v>5</v>
      </c>
      <c r="C983" t="s">
        <v>2</v>
      </c>
    </row>
    <row r="984" spans="1:3" hidden="1" x14ac:dyDescent="0.55000000000000004">
      <c r="A984">
        <v>2701049560</v>
      </c>
      <c r="B984">
        <v>26</v>
      </c>
      <c r="C984" t="s">
        <v>323</v>
      </c>
    </row>
    <row r="985" spans="1:3" x14ac:dyDescent="0.55000000000000004">
      <c r="A985">
        <v>2701061512</v>
      </c>
      <c r="B985">
        <v>9</v>
      </c>
      <c r="C985" t="s">
        <v>324</v>
      </c>
    </row>
    <row r="986" spans="1:3" x14ac:dyDescent="0.55000000000000004">
      <c r="A986">
        <v>2701068543</v>
      </c>
      <c r="B986">
        <v>5</v>
      </c>
      <c r="C986" t="s">
        <v>325</v>
      </c>
    </row>
    <row r="987" spans="1:3" x14ac:dyDescent="0.55000000000000004">
      <c r="A987">
        <v>2701135055</v>
      </c>
      <c r="B987">
        <v>17</v>
      </c>
      <c r="C987" t="s">
        <v>2</v>
      </c>
    </row>
    <row r="988" spans="1:3" x14ac:dyDescent="0.55000000000000004">
      <c r="A988">
        <v>2701170304</v>
      </c>
      <c r="B988">
        <v>17</v>
      </c>
      <c r="C988" t="s">
        <v>326</v>
      </c>
    </row>
    <row r="989" spans="1:3" x14ac:dyDescent="0.55000000000000004">
      <c r="A989">
        <v>2701202065</v>
      </c>
      <c r="B989">
        <v>13</v>
      </c>
      <c r="C989" t="s">
        <v>2</v>
      </c>
    </row>
    <row r="990" spans="1:3" x14ac:dyDescent="0.55000000000000004">
      <c r="A990">
        <v>2701217533</v>
      </c>
      <c r="B990">
        <v>3</v>
      </c>
      <c r="C990" t="s">
        <v>2</v>
      </c>
    </row>
    <row r="991" spans="1:3" x14ac:dyDescent="0.55000000000000004">
      <c r="A991">
        <v>2701237250</v>
      </c>
      <c r="B991">
        <v>13</v>
      </c>
      <c r="C991" t="s">
        <v>327</v>
      </c>
    </row>
    <row r="992" spans="1:3" x14ac:dyDescent="0.55000000000000004">
      <c r="A992">
        <v>2701252350</v>
      </c>
      <c r="B992">
        <v>3</v>
      </c>
      <c r="C992" t="s">
        <v>328</v>
      </c>
    </row>
    <row r="993" spans="1:3" hidden="1" x14ac:dyDescent="0.55000000000000004">
      <c r="A993">
        <v>2701303678</v>
      </c>
      <c r="B993">
        <v>32</v>
      </c>
      <c r="C993" t="s">
        <v>2</v>
      </c>
    </row>
    <row r="994" spans="1:3" hidden="1" x14ac:dyDescent="0.55000000000000004">
      <c r="A994">
        <v>2701336352</v>
      </c>
      <c r="B994">
        <v>32</v>
      </c>
      <c r="C994" t="s">
        <v>329</v>
      </c>
    </row>
    <row r="995" spans="1:3" hidden="1" x14ac:dyDescent="0.55000000000000004">
      <c r="A995">
        <v>2705354213</v>
      </c>
      <c r="B995">
        <v>34</v>
      </c>
      <c r="C995" t="s">
        <v>330</v>
      </c>
    </row>
    <row r="996" spans="1:3" x14ac:dyDescent="0.55000000000000004">
      <c r="A996">
        <v>2705392099</v>
      </c>
      <c r="B996">
        <v>8</v>
      </c>
      <c r="C996" t="s">
        <v>330</v>
      </c>
    </row>
    <row r="997" spans="1:3" hidden="1" x14ac:dyDescent="0.55000000000000004">
      <c r="A997">
        <v>2705468832</v>
      </c>
      <c r="B997">
        <v>28</v>
      </c>
      <c r="C997" t="s">
        <v>330</v>
      </c>
    </row>
    <row r="998" spans="1:3" x14ac:dyDescent="0.55000000000000004">
      <c r="A998">
        <v>2705509790</v>
      </c>
      <c r="B998">
        <v>11</v>
      </c>
      <c r="C998" t="s">
        <v>330</v>
      </c>
    </row>
    <row r="999" spans="1:3" hidden="1" x14ac:dyDescent="0.55000000000000004">
      <c r="A999">
        <v>2705530792</v>
      </c>
      <c r="B999">
        <v>31</v>
      </c>
      <c r="C999" t="s">
        <v>330</v>
      </c>
    </row>
    <row r="1000" spans="1:3" hidden="1" x14ac:dyDescent="0.55000000000000004">
      <c r="A1000">
        <v>2705545683</v>
      </c>
      <c r="B1000">
        <v>24</v>
      </c>
      <c r="C1000" t="s">
        <v>331</v>
      </c>
    </row>
    <row r="1001" spans="1:3" x14ac:dyDescent="0.55000000000000004">
      <c r="A1001">
        <v>2705555450</v>
      </c>
      <c r="B1001">
        <v>2</v>
      </c>
      <c r="C1001" t="s">
        <v>330</v>
      </c>
    </row>
    <row r="1002" spans="1:3" x14ac:dyDescent="0.55000000000000004">
      <c r="A1002">
        <v>2705569986</v>
      </c>
      <c r="B1002">
        <v>6</v>
      </c>
      <c r="C1002" t="s">
        <v>330</v>
      </c>
    </row>
    <row r="1003" spans="1:3" hidden="1" x14ac:dyDescent="0.55000000000000004">
      <c r="A1003">
        <v>2705571253</v>
      </c>
      <c r="B1003">
        <v>30</v>
      </c>
      <c r="C1003" t="s">
        <v>330</v>
      </c>
    </row>
    <row r="1004" spans="1:3" hidden="1" x14ac:dyDescent="0.55000000000000004">
      <c r="A1004">
        <v>2705594745</v>
      </c>
      <c r="B1004">
        <v>23</v>
      </c>
      <c r="C1004" t="s">
        <v>332</v>
      </c>
    </row>
    <row r="1005" spans="1:3" hidden="1" x14ac:dyDescent="0.55000000000000004">
      <c r="A1005">
        <v>2705653114</v>
      </c>
      <c r="B1005">
        <v>20</v>
      </c>
      <c r="C1005" t="s">
        <v>333</v>
      </c>
    </row>
    <row r="1006" spans="1:3" x14ac:dyDescent="0.55000000000000004">
      <c r="A1006">
        <v>2705667688</v>
      </c>
      <c r="B1006">
        <v>4</v>
      </c>
      <c r="C1006" t="s">
        <v>330</v>
      </c>
    </row>
    <row r="1007" spans="1:3" hidden="1" x14ac:dyDescent="0.55000000000000004">
      <c r="A1007">
        <v>2705682470</v>
      </c>
      <c r="B1007">
        <v>33</v>
      </c>
      <c r="C1007" t="s">
        <v>330</v>
      </c>
    </row>
    <row r="1008" spans="1:3" x14ac:dyDescent="0.55000000000000004">
      <c r="A1008">
        <v>2705701524</v>
      </c>
      <c r="B1008">
        <v>1</v>
      </c>
      <c r="C1008" t="s">
        <v>330</v>
      </c>
    </row>
    <row r="1009" spans="1:3" hidden="1" x14ac:dyDescent="0.55000000000000004">
      <c r="A1009">
        <v>2705712777</v>
      </c>
      <c r="B1009">
        <v>27</v>
      </c>
      <c r="C1009" t="s">
        <v>330</v>
      </c>
    </row>
    <row r="1010" spans="1:3" x14ac:dyDescent="0.55000000000000004">
      <c r="A1010">
        <v>2705721100</v>
      </c>
      <c r="B1010">
        <v>7</v>
      </c>
      <c r="C1010" t="s">
        <v>330</v>
      </c>
    </row>
    <row r="1011" spans="1:3" x14ac:dyDescent="0.55000000000000004">
      <c r="A1011">
        <v>2705769427</v>
      </c>
      <c r="B1011">
        <v>14</v>
      </c>
      <c r="C1011" t="s">
        <v>330</v>
      </c>
    </row>
    <row r="1012" spans="1:3" x14ac:dyDescent="0.55000000000000004">
      <c r="A1012">
        <v>2705781879</v>
      </c>
      <c r="B1012">
        <v>15</v>
      </c>
      <c r="C1012" t="s">
        <v>330</v>
      </c>
    </row>
    <row r="1013" spans="1:3" hidden="1" x14ac:dyDescent="0.55000000000000004">
      <c r="A1013">
        <v>2705784980</v>
      </c>
      <c r="B1013">
        <v>24</v>
      </c>
      <c r="C1013" t="s">
        <v>334</v>
      </c>
    </row>
    <row r="1014" spans="1:3" hidden="1" x14ac:dyDescent="0.55000000000000004">
      <c r="A1014">
        <v>2705794635</v>
      </c>
      <c r="B1014">
        <v>25</v>
      </c>
      <c r="C1014" t="s">
        <v>330</v>
      </c>
    </row>
    <row r="1015" spans="1:3" x14ac:dyDescent="0.55000000000000004">
      <c r="A1015">
        <v>2705800084</v>
      </c>
      <c r="B1015">
        <v>16</v>
      </c>
      <c r="C1015" t="s">
        <v>330</v>
      </c>
    </row>
    <row r="1016" spans="1:3" hidden="1" x14ac:dyDescent="0.55000000000000004">
      <c r="A1016">
        <v>2705835921</v>
      </c>
      <c r="B1016">
        <v>23</v>
      </c>
      <c r="C1016" t="s">
        <v>335</v>
      </c>
    </row>
    <row r="1017" spans="1:3" x14ac:dyDescent="0.55000000000000004">
      <c r="A1017">
        <v>2705875810</v>
      </c>
      <c r="B1017">
        <v>10</v>
      </c>
      <c r="C1017" t="s">
        <v>330</v>
      </c>
    </row>
    <row r="1018" spans="1:3" hidden="1" x14ac:dyDescent="0.55000000000000004">
      <c r="A1018">
        <v>2705901380</v>
      </c>
      <c r="B1018">
        <v>24</v>
      </c>
      <c r="C1018" t="s">
        <v>336</v>
      </c>
    </row>
    <row r="1019" spans="1:3" x14ac:dyDescent="0.55000000000000004">
      <c r="A1019">
        <v>2705913665</v>
      </c>
      <c r="B1019">
        <v>12</v>
      </c>
      <c r="C1019" t="s">
        <v>330</v>
      </c>
    </row>
    <row r="1020" spans="1:3" hidden="1" x14ac:dyDescent="0.55000000000000004">
      <c r="A1020">
        <v>2705964109</v>
      </c>
      <c r="B1020">
        <v>29</v>
      </c>
      <c r="C1020" t="s">
        <v>330</v>
      </c>
    </row>
    <row r="1021" spans="1:3" hidden="1" x14ac:dyDescent="0.55000000000000004">
      <c r="A1021">
        <v>2706017602</v>
      </c>
      <c r="B1021">
        <v>26</v>
      </c>
      <c r="C1021" t="s">
        <v>330</v>
      </c>
    </row>
    <row r="1022" spans="1:3" x14ac:dyDescent="0.55000000000000004">
      <c r="A1022">
        <v>2706027807</v>
      </c>
      <c r="B1022">
        <v>9</v>
      </c>
      <c r="C1022" t="s">
        <v>330</v>
      </c>
    </row>
    <row r="1023" spans="1:3" x14ac:dyDescent="0.55000000000000004">
      <c r="A1023">
        <v>2706034441</v>
      </c>
      <c r="B1023">
        <v>5</v>
      </c>
      <c r="C1023" t="s">
        <v>330</v>
      </c>
    </row>
    <row r="1024" spans="1:3" x14ac:dyDescent="0.55000000000000004">
      <c r="A1024">
        <v>2706136191</v>
      </c>
      <c r="B1024">
        <v>17</v>
      </c>
      <c r="C1024" t="s">
        <v>330</v>
      </c>
    </row>
    <row r="1025" spans="1:3" hidden="1" x14ac:dyDescent="0.55000000000000004">
      <c r="A1025">
        <v>2706142547</v>
      </c>
      <c r="B1025">
        <v>20</v>
      </c>
      <c r="C1025" t="s">
        <v>337</v>
      </c>
    </row>
    <row r="1026" spans="1:3" x14ac:dyDescent="0.55000000000000004">
      <c r="A1026">
        <v>2706203202</v>
      </c>
      <c r="B1026">
        <v>13</v>
      </c>
      <c r="C1026" t="s">
        <v>330</v>
      </c>
    </row>
    <row r="1027" spans="1:3" x14ac:dyDescent="0.55000000000000004">
      <c r="A1027">
        <v>2706218670</v>
      </c>
      <c r="B1027">
        <v>3</v>
      </c>
      <c r="C1027" t="s">
        <v>330</v>
      </c>
    </row>
    <row r="1028" spans="1:3" hidden="1" x14ac:dyDescent="0.55000000000000004">
      <c r="A1028">
        <v>2706304853</v>
      </c>
      <c r="B1028">
        <v>32</v>
      </c>
      <c r="C1028" t="s">
        <v>330</v>
      </c>
    </row>
    <row r="1029" spans="1:3" hidden="1" x14ac:dyDescent="0.55000000000000004">
      <c r="A1029">
        <v>2706415576</v>
      </c>
      <c r="B1029">
        <v>19</v>
      </c>
      <c r="C1029" t="s">
        <v>338</v>
      </c>
    </row>
    <row r="1030" spans="1:3" hidden="1" x14ac:dyDescent="0.55000000000000004">
      <c r="A1030">
        <v>2706732675</v>
      </c>
      <c r="B1030">
        <v>21</v>
      </c>
      <c r="C1030" t="s">
        <v>339</v>
      </c>
    </row>
    <row r="1031" spans="1:3" hidden="1" x14ac:dyDescent="0.55000000000000004">
      <c r="A1031">
        <v>2730353057</v>
      </c>
      <c r="B1031">
        <v>34</v>
      </c>
      <c r="C1031" t="s">
        <v>45</v>
      </c>
    </row>
    <row r="1032" spans="1:3" hidden="1" x14ac:dyDescent="0.55000000000000004">
      <c r="A1032">
        <v>2730467675</v>
      </c>
      <c r="B1032">
        <v>28</v>
      </c>
      <c r="C1032" t="s">
        <v>45</v>
      </c>
    </row>
    <row r="1033" spans="1:3" x14ac:dyDescent="0.55000000000000004">
      <c r="A1033">
        <v>2730527678</v>
      </c>
      <c r="B1033">
        <v>8</v>
      </c>
      <c r="C1033" t="s">
        <v>45</v>
      </c>
    </row>
    <row r="1034" spans="1:3" hidden="1" x14ac:dyDescent="0.55000000000000004">
      <c r="A1034">
        <v>2730529635</v>
      </c>
      <c r="B1034">
        <v>31</v>
      </c>
      <c r="C1034" t="s">
        <v>45</v>
      </c>
    </row>
    <row r="1035" spans="1:3" x14ac:dyDescent="0.55000000000000004">
      <c r="A1035">
        <v>2730568843</v>
      </c>
      <c r="B1035">
        <v>6</v>
      </c>
      <c r="C1035" t="s">
        <v>45</v>
      </c>
    </row>
    <row r="1036" spans="1:3" hidden="1" x14ac:dyDescent="0.55000000000000004">
      <c r="A1036">
        <v>2730570111</v>
      </c>
      <c r="B1036">
        <v>30</v>
      </c>
      <c r="C1036" t="s">
        <v>45</v>
      </c>
    </row>
    <row r="1037" spans="1:3" x14ac:dyDescent="0.55000000000000004">
      <c r="A1037">
        <v>2730642525</v>
      </c>
      <c r="B1037">
        <v>11</v>
      </c>
      <c r="C1037" t="s">
        <v>45</v>
      </c>
    </row>
    <row r="1038" spans="1:3" x14ac:dyDescent="0.55000000000000004">
      <c r="A1038">
        <v>2730666638</v>
      </c>
      <c r="B1038">
        <v>4</v>
      </c>
      <c r="C1038" t="s">
        <v>45</v>
      </c>
    </row>
    <row r="1039" spans="1:3" hidden="1" x14ac:dyDescent="0.55000000000000004">
      <c r="A1039">
        <v>2730681313</v>
      </c>
      <c r="B1039">
        <v>33</v>
      </c>
      <c r="C1039" t="s">
        <v>45</v>
      </c>
    </row>
    <row r="1040" spans="1:3" x14ac:dyDescent="0.55000000000000004">
      <c r="A1040">
        <v>2730691593</v>
      </c>
      <c r="B1040">
        <v>2</v>
      </c>
      <c r="C1040" t="s">
        <v>45</v>
      </c>
    </row>
    <row r="1041" spans="1:3" x14ac:dyDescent="0.55000000000000004">
      <c r="A1041">
        <v>2730700383</v>
      </c>
      <c r="B1041">
        <v>1</v>
      </c>
      <c r="C1041" t="s">
        <v>45</v>
      </c>
    </row>
    <row r="1042" spans="1:3" hidden="1" x14ac:dyDescent="0.55000000000000004">
      <c r="A1042">
        <v>2730711620</v>
      </c>
      <c r="B1042">
        <v>27</v>
      </c>
      <c r="C1042" t="s">
        <v>45</v>
      </c>
    </row>
    <row r="1043" spans="1:3" x14ac:dyDescent="0.55000000000000004">
      <c r="A1043">
        <v>2730719943</v>
      </c>
      <c r="B1043">
        <v>7</v>
      </c>
      <c r="C1043" t="s">
        <v>45</v>
      </c>
    </row>
    <row r="1044" spans="1:3" x14ac:dyDescent="0.55000000000000004">
      <c r="A1044">
        <v>2730768284</v>
      </c>
      <c r="B1044">
        <v>14</v>
      </c>
      <c r="C1044" t="s">
        <v>45</v>
      </c>
    </row>
    <row r="1045" spans="1:3" hidden="1" x14ac:dyDescent="0.55000000000000004">
      <c r="A1045">
        <v>2730793478</v>
      </c>
      <c r="B1045">
        <v>25</v>
      </c>
      <c r="C1045" t="s">
        <v>45</v>
      </c>
    </row>
    <row r="1046" spans="1:3" x14ac:dyDescent="0.55000000000000004">
      <c r="A1046">
        <v>2730879084</v>
      </c>
      <c r="B1046">
        <v>10</v>
      </c>
      <c r="C1046" t="s">
        <v>45</v>
      </c>
    </row>
    <row r="1047" spans="1:3" x14ac:dyDescent="0.55000000000000004">
      <c r="A1047">
        <v>2730918043</v>
      </c>
      <c r="B1047">
        <v>15</v>
      </c>
      <c r="C1047" t="s">
        <v>45</v>
      </c>
    </row>
    <row r="1048" spans="1:3" x14ac:dyDescent="0.55000000000000004">
      <c r="A1048">
        <v>2730928662</v>
      </c>
      <c r="B1048">
        <v>16</v>
      </c>
      <c r="C1048" t="s">
        <v>45</v>
      </c>
    </row>
    <row r="1049" spans="1:3" hidden="1" x14ac:dyDescent="0.55000000000000004">
      <c r="A1049">
        <v>2730962952</v>
      </c>
      <c r="B1049">
        <v>29</v>
      </c>
      <c r="C1049" t="s">
        <v>45</v>
      </c>
    </row>
    <row r="1050" spans="1:3" hidden="1" x14ac:dyDescent="0.55000000000000004">
      <c r="A1050">
        <v>2731016446</v>
      </c>
      <c r="B1050">
        <v>26</v>
      </c>
      <c r="C1050" t="s">
        <v>45</v>
      </c>
    </row>
    <row r="1051" spans="1:3" x14ac:dyDescent="0.55000000000000004">
      <c r="A1051">
        <v>2731026691</v>
      </c>
      <c r="B1051">
        <v>9</v>
      </c>
      <c r="C1051" t="s">
        <v>45</v>
      </c>
    </row>
    <row r="1052" spans="1:3" x14ac:dyDescent="0.55000000000000004">
      <c r="A1052">
        <v>2731032975</v>
      </c>
      <c r="B1052">
        <v>12</v>
      </c>
      <c r="C1052" t="s">
        <v>45</v>
      </c>
    </row>
    <row r="1053" spans="1:3" x14ac:dyDescent="0.55000000000000004">
      <c r="A1053">
        <v>2731135080</v>
      </c>
      <c r="B1053">
        <v>17</v>
      </c>
      <c r="C1053" t="s">
        <v>45</v>
      </c>
    </row>
    <row r="1054" spans="1:3" x14ac:dyDescent="0.55000000000000004">
      <c r="A1054">
        <v>2731161604</v>
      </c>
      <c r="B1054">
        <v>5</v>
      </c>
      <c r="C1054" t="s">
        <v>45</v>
      </c>
    </row>
    <row r="1055" spans="1:3" x14ac:dyDescent="0.55000000000000004">
      <c r="A1055">
        <v>2731202105</v>
      </c>
      <c r="B1055">
        <v>13</v>
      </c>
      <c r="C1055" t="s">
        <v>45</v>
      </c>
    </row>
    <row r="1056" spans="1:3" hidden="1" x14ac:dyDescent="0.55000000000000004">
      <c r="A1056">
        <v>2731303696</v>
      </c>
      <c r="B1056">
        <v>32</v>
      </c>
      <c r="C1056" t="s">
        <v>45</v>
      </c>
    </row>
    <row r="1057" spans="1:3" x14ac:dyDescent="0.55000000000000004">
      <c r="A1057">
        <v>2731352455</v>
      </c>
      <c r="B1057">
        <v>3</v>
      </c>
      <c r="C1057" t="s">
        <v>45</v>
      </c>
    </row>
    <row r="1058" spans="1:3" hidden="1" x14ac:dyDescent="0.55000000000000004">
      <c r="A1058">
        <v>3000384842</v>
      </c>
      <c r="B1058">
        <v>34</v>
      </c>
      <c r="C1058" t="s">
        <v>340</v>
      </c>
    </row>
    <row r="1059" spans="1:3" hidden="1" x14ac:dyDescent="0.55000000000000004">
      <c r="A1059">
        <v>3000385660</v>
      </c>
      <c r="B1059">
        <v>34</v>
      </c>
      <c r="C1059" t="s">
        <v>2</v>
      </c>
    </row>
    <row r="1060" spans="1:3" x14ac:dyDescent="0.55000000000000004">
      <c r="A1060">
        <v>3000424872</v>
      </c>
      <c r="B1060">
        <v>8</v>
      </c>
      <c r="C1060" t="s">
        <v>341</v>
      </c>
    </row>
    <row r="1061" spans="1:3" x14ac:dyDescent="0.55000000000000004">
      <c r="A1061">
        <v>3000425689</v>
      </c>
      <c r="B1061">
        <v>8</v>
      </c>
      <c r="C1061" t="s">
        <v>2</v>
      </c>
    </row>
    <row r="1062" spans="1:3" hidden="1" x14ac:dyDescent="0.55000000000000004">
      <c r="A1062">
        <v>3000499472</v>
      </c>
      <c r="B1062">
        <v>28</v>
      </c>
      <c r="C1062" t="s">
        <v>342</v>
      </c>
    </row>
    <row r="1063" spans="1:3" hidden="1" x14ac:dyDescent="0.55000000000000004">
      <c r="A1063">
        <v>3000500290</v>
      </c>
      <c r="B1063">
        <v>28</v>
      </c>
      <c r="C1063" t="s">
        <v>2</v>
      </c>
    </row>
    <row r="1064" spans="1:3" x14ac:dyDescent="0.55000000000000004">
      <c r="A1064">
        <v>3000542430</v>
      </c>
      <c r="B1064">
        <v>11</v>
      </c>
      <c r="C1064" t="s">
        <v>343</v>
      </c>
    </row>
    <row r="1065" spans="1:3" x14ac:dyDescent="0.55000000000000004">
      <c r="A1065">
        <v>3000543247</v>
      </c>
      <c r="B1065">
        <v>11</v>
      </c>
      <c r="C1065" t="s">
        <v>2</v>
      </c>
    </row>
    <row r="1066" spans="1:3" hidden="1" x14ac:dyDescent="0.55000000000000004">
      <c r="A1066">
        <v>3000561816</v>
      </c>
      <c r="B1066">
        <v>31</v>
      </c>
      <c r="C1066" t="s">
        <v>344</v>
      </c>
    </row>
    <row r="1067" spans="1:3" hidden="1" x14ac:dyDescent="0.55000000000000004">
      <c r="A1067">
        <v>3000562636</v>
      </c>
      <c r="B1067">
        <v>31</v>
      </c>
      <c r="C1067" t="s">
        <v>2</v>
      </c>
    </row>
    <row r="1068" spans="1:3" x14ac:dyDescent="0.55000000000000004">
      <c r="A1068">
        <v>3000588627</v>
      </c>
      <c r="B1068">
        <v>2</v>
      </c>
      <c r="C1068" t="s">
        <v>345</v>
      </c>
    </row>
    <row r="1069" spans="1:3" x14ac:dyDescent="0.55000000000000004">
      <c r="A1069">
        <v>3000589445</v>
      </c>
      <c r="B1069">
        <v>2</v>
      </c>
      <c r="C1069" t="s">
        <v>2</v>
      </c>
    </row>
    <row r="1070" spans="1:3" x14ac:dyDescent="0.55000000000000004">
      <c r="A1070">
        <v>3000602359</v>
      </c>
      <c r="B1070">
        <v>6</v>
      </c>
      <c r="C1070" t="s">
        <v>346</v>
      </c>
    </row>
    <row r="1071" spans="1:3" hidden="1" x14ac:dyDescent="0.55000000000000004">
      <c r="A1071">
        <v>3000602421</v>
      </c>
      <c r="B1071">
        <v>30</v>
      </c>
      <c r="C1071" t="s">
        <v>347</v>
      </c>
    </row>
    <row r="1072" spans="1:3" x14ac:dyDescent="0.55000000000000004">
      <c r="A1072">
        <v>3000603178</v>
      </c>
      <c r="B1072">
        <v>6</v>
      </c>
      <c r="C1072" t="s">
        <v>2</v>
      </c>
    </row>
    <row r="1073" spans="1:3" hidden="1" x14ac:dyDescent="0.55000000000000004">
      <c r="A1073">
        <v>3000603241</v>
      </c>
      <c r="B1073">
        <v>30</v>
      </c>
      <c r="C1073" t="s">
        <v>2</v>
      </c>
    </row>
    <row r="1074" spans="1:3" x14ac:dyDescent="0.55000000000000004">
      <c r="A1074">
        <v>3000700438</v>
      </c>
      <c r="B1074">
        <v>4</v>
      </c>
      <c r="C1074" t="s">
        <v>348</v>
      </c>
    </row>
    <row r="1075" spans="1:3" x14ac:dyDescent="0.55000000000000004">
      <c r="A1075">
        <v>3000701257</v>
      </c>
      <c r="B1075">
        <v>4</v>
      </c>
      <c r="C1075" t="s">
        <v>2</v>
      </c>
    </row>
    <row r="1076" spans="1:3" hidden="1" x14ac:dyDescent="0.55000000000000004">
      <c r="A1076">
        <v>3000713497</v>
      </c>
      <c r="B1076">
        <v>33</v>
      </c>
      <c r="C1076" t="s">
        <v>349</v>
      </c>
    </row>
    <row r="1077" spans="1:3" hidden="1" x14ac:dyDescent="0.55000000000000004">
      <c r="A1077">
        <v>3000714317</v>
      </c>
      <c r="B1077">
        <v>33</v>
      </c>
      <c r="C1077" t="s">
        <v>2</v>
      </c>
    </row>
    <row r="1078" spans="1:3" x14ac:dyDescent="0.55000000000000004">
      <c r="A1078">
        <v>3000733993</v>
      </c>
      <c r="B1078">
        <v>1</v>
      </c>
      <c r="C1078" t="s">
        <v>350</v>
      </c>
    </row>
    <row r="1079" spans="1:3" x14ac:dyDescent="0.55000000000000004">
      <c r="A1079">
        <v>3000734812</v>
      </c>
      <c r="B1079">
        <v>1</v>
      </c>
      <c r="C1079" t="s">
        <v>2</v>
      </c>
    </row>
    <row r="1080" spans="1:3" hidden="1" x14ac:dyDescent="0.55000000000000004">
      <c r="A1080">
        <v>3000743402</v>
      </c>
      <c r="B1080">
        <v>27</v>
      </c>
      <c r="C1080" t="s">
        <v>351</v>
      </c>
    </row>
    <row r="1081" spans="1:3" hidden="1" x14ac:dyDescent="0.55000000000000004">
      <c r="A1081">
        <v>3000744222</v>
      </c>
      <c r="B1081">
        <v>27</v>
      </c>
      <c r="C1081" t="s">
        <v>2</v>
      </c>
    </row>
    <row r="1082" spans="1:3" x14ac:dyDescent="0.55000000000000004">
      <c r="A1082">
        <v>3000753401</v>
      </c>
      <c r="B1082">
        <v>7</v>
      </c>
      <c r="C1082" t="s">
        <v>352</v>
      </c>
    </row>
    <row r="1083" spans="1:3" x14ac:dyDescent="0.55000000000000004">
      <c r="A1083">
        <v>3000754220</v>
      </c>
      <c r="B1083">
        <v>7</v>
      </c>
      <c r="C1083" t="s">
        <v>2</v>
      </c>
    </row>
    <row r="1084" spans="1:3" x14ac:dyDescent="0.55000000000000004">
      <c r="A1084">
        <v>3000801728</v>
      </c>
      <c r="B1084">
        <v>14</v>
      </c>
      <c r="C1084" t="s">
        <v>353</v>
      </c>
    </row>
    <row r="1085" spans="1:3" x14ac:dyDescent="0.55000000000000004">
      <c r="A1085">
        <v>3000802547</v>
      </c>
      <c r="B1085">
        <v>14</v>
      </c>
      <c r="C1085" t="s">
        <v>2</v>
      </c>
    </row>
    <row r="1086" spans="1:3" x14ac:dyDescent="0.55000000000000004">
      <c r="A1086">
        <v>3000814235</v>
      </c>
      <c r="B1086">
        <v>15</v>
      </c>
      <c r="C1086" t="s">
        <v>354</v>
      </c>
    </row>
    <row r="1087" spans="1:3" x14ac:dyDescent="0.55000000000000004">
      <c r="A1087">
        <v>3000815052</v>
      </c>
      <c r="B1087">
        <v>15</v>
      </c>
      <c r="C1087" t="s">
        <v>2</v>
      </c>
    </row>
    <row r="1088" spans="1:3" hidden="1" x14ac:dyDescent="0.55000000000000004">
      <c r="A1088">
        <v>3000824284</v>
      </c>
      <c r="B1088">
        <v>25</v>
      </c>
      <c r="C1088" t="s">
        <v>355</v>
      </c>
    </row>
    <row r="1089" spans="1:3" hidden="1" x14ac:dyDescent="0.55000000000000004">
      <c r="A1089">
        <v>3000825104</v>
      </c>
      <c r="B1089">
        <v>25</v>
      </c>
      <c r="C1089" t="s">
        <v>2</v>
      </c>
    </row>
    <row r="1090" spans="1:3" x14ac:dyDescent="0.55000000000000004">
      <c r="A1090">
        <v>3000832846</v>
      </c>
      <c r="B1090">
        <v>16</v>
      </c>
      <c r="C1090" t="s">
        <v>356</v>
      </c>
    </row>
    <row r="1091" spans="1:3" x14ac:dyDescent="0.55000000000000004">
      <c r="A1091">
        <v>3000833663</v>
      </c>
      <c r="B1091">
        <v>16</v>
      </c>
      <c r="C1091" t="s">
        <v>2</v>
      </c>
    </row>
    <row r="1092" spans="1:3" x14ac:dyDescent="0.55000000000000004">
      <c r="A1092">
        <v>3000908477</v>
      </c>
      <c r="B1092">
        <v>10</v>
      </c>
      <c r="C1092" t="s">
        <v>357</v>
      </c>
    </row>
    <row r="1093" spans="1:3" x14ac:dyDescent="0.55000000000000004">
      <c r="A1093">
        <v>3000909295</v>
      </c>
      <c r="B1093">
        <v>10</v>
      </c>
      <c r="C1093" t="s">
        <v>2</v>
      </c>
    </row>
    <row r="1094" spans="1:3" x14ac:dyDescent="0.55000000000000004">
      <c r="A1094">
        <v>3000946755</v>
      </c>
      <c r="B1094">
        <v>12</v>
      </c>
      <c r="C1094" t="s">
        <v>358</v>
      </c>
    </row>
    <row r="1095" spans="1:3" x14ac:dyDescent="0.55000000000000004">
      <c r="A1095">
        <v>3000947573</v>
      </c>
      <c r="B1095">
        <v>12</v>
      </c>
      <c r="C1095" t="s">
        <v>2</v>
      </c>
    </row>
    <row r="1096" spans="1:3" hidden="1" x14ac:dyDescent="0.55000000000000004">
      <c r="A1096">
        <v>3000995699</v>
      </c>
      <c r="B1096">
        <v>29</v>
      </c>
      <c r="C1096" t="s">
        <v>359</v>
      </c>
    </row>
    <row r="1097" spans="1:3" hidden="1" x14ac:dyDescent="0.55000000000000004">
      <c r="A1097">
        <v>3000996517</v>
      </c>
      <c r="B1097">
        <v>29</v>
      </c>
      <c r="C1097" t="s">
        <v>2</v>
      </c>
    </row>
    <row r="1098" spans="1:3" hidden="1" x14ac:dyDescent="0.55000000000000004">
      <c r="A1098">
        <v>3001048223</v>
      </c>
      <c r="B1098">
        <v>26</v>
      </c>
      <c r="C1098" t="s">
        <v>360</v>
      </c>
    </row>
    <row r="1099" spans="1:3" hidden="1" x14ac:dyDescent="0.55000000000000004">
      <c r="A1099">
        <v>3001049041</v>
      </c>
      <c r="B1099">
        <v>26</v>
      </c>
      <c r="C1099" t="s">
        <v>2</v>
      </c>
    </row>
    <row r="1100" spans="1:3" x14ac:dyDescent="0.55000000000000004">
      <c r="A1100">
        <v>3001058264</v>
      </c>
      <c r="B1100">
        <v>9</v>
      </c>
      <c r="C1100" t="s">
        <v>361</v>
      </c>
    </row>
    <row r="1101" spans="1:3" x14ac:dyDescent="0.55000000000000004">
      <c r="A1101">
        <v>3001059083</v>
      </c>
      <c r="B1101">
        <v>9</v>
      </c>
      <c r="C1101" t="s">
        <v>2</v>
      </c>
    </row>
    <row r="1102" spans="1:3" x14ac:dyDescent="0.55000000000000004">
      <c r="A1102">
        <v>3001067112</v>
      </c>
      <c r="B1102">
        <v>5</v>
      </c>
      <c r="C1102" t="s">
        <v>362</v>
      </c>
    </row>
    <row r="1103" spans="1:3" x14ac:dyDescent="0.55000000000000004">
      <c r="A1103">
        <v>3001067930</v>
      </c>
      <c r="B1103">
        <v>5</v>
      </c>
      <c r="C1103" t="s">
        <v>2</v>
      </c>
    </row>
    <row r="1104" spans="1:3" x14ac:dyDescent="0.55000000000000004">
      <c r="A1104">
        <v>3001168886</v>
      </c>
      <c r="B1104">
        <v>17</v>
      </c>
      <c r="C1104" t="s">
        <v>363</v>
      </c>
    </row>
    <row r="1105" spans="1:3" x14ac:dyDescent="0.55000000000000004">
      <c r="A1105">
        <v>3001169703</v>
      </c>
      <c r="B1105">
        <v>17</v>
      </c>
      <c r="C1105" t="s">
        <v>2</v>
      </c>
    </row>
    <row r="1106" spans="1:3" x14ac:dyDescent="0.55000000000000004">
      <c r="A1106">
        <v>3001235799</v>
      </c>
      <c r="B1106">
        <v>13</v>
      </c>
      <c r="C1106" t="s">
        <v>364</v>
      </c>
    </row>
    <row r="1107" spans="1:3" x14ac:dyDescent="0.55000000000000004">
      <c r="A1107">
        <v>3001236617</v>
      </c>
      <c r="B1107">
        <v>13</v>
      </c>
      <c r="C1107" t="s">
        <v>2</v>
      </c>
    </row>
    <row r="1108" spans="1:3" x14ac:dyDescent="0.55000000000000004">
      <c r="A1108">
        <v>3001251325</v>
      </c>
      <c r="B1108">
        <v>3</v>
      </c>
      <c r="C1108" t="s">
        <v>365</v>
      </c>
    </row>
    <row r="1109" spans="1:3" x14ac:dyDescent="0.55000000000000004">
      <c r="A1109">
        <v>3001252142</v>
      </c>
      <c r="B1109">
        <v>3</v>
      </c>
      <c r="C1109" t="s">
        <v>2</v>
      </c>
    </row>
    <row r="1110" spans="1:3" hidden="1" x14ac:dyDescent="0.55000000000000004">
      <c r="A1110">
        <v>3001335265</v>
      </c>
      <c r="B1110">
        <v>32</v>
      </c>
      <c r="C1110" t="s">
        <v>366</v>
      </c>
    </row>
    <row r="1111" spans="1:3" hidden="1" x14ac:dyDescent="0.55000000000000004">
      <c r="A1111">
        <v>3001336084</v>
      </c>
      <c r="B1111">
        <v>32</v>
      </c>
      <c r="C1111" t="s">
        <v>2</v>
      </c>
    </row>
    <row r="1112" spans="1:3" hidden="1" x14ac:dyDescent="0.55000000000000004">
      <c r="A1112">
        <v>3005386243</v>
      </c>
      <c r="B1112">
        <v>34</v>
      </c>
      <c r="C1112" t="s">
        <v>367</v>
      </c>
    </row>
    <row r="1113" spans="1:3" x14ac:dyDescent="0.55000000000000004">
      <c r="A1113">
        <v>3005423479</v>
      </c>
      <c r="B1113">
        <v>8</v>
      </c>
      <c r="C1113" t="s">
        <v>367</v>
      </c>
    </row>
    <row r="1114" spans="1:3" hidden="1" x14ac:dyDescent="0.55000000000000004">
      <c r="A1114">
        <v>3005500862</v>
      </c>
      <c r="B1114">
        <v>28</v>
      </c>
      <c r="C1114" t="s">
        <v>367</v>
      </c>
    </row>
    <row r="1115" spans="1:3" x14ac:dyDescent="0.55000000000000004">
      <c r="A1115">
        <v>3005541170</v>
      </c>
      <c r="B1115">
        <v>11</v>
      </c>
      <c r="C1115" t="s">
        <v>367</v>
      </c>
    </row>
    <row r="1116" spans="1:3" hidden="1" x14ac:dyDescent="0.55000000000000004">
      <c r="A1116">
        <v>3005562823</v>
      </c>
      <c r="B1116">
        <v>31</v>
      </c>
      <c r="C1116" t="s">
        <v>367</v>
      </c>
    </row>
    <row r="1117" spans="1:3" x14ac:dyDescent="0.55000000000000004">
      <c r="A1117">
        <v>3005586832</v>
      </c>
      <c r="B1117">
        <v>2</v>
      </c>
      <c r="C1117" t="s">
        <v>367</v>
      </c>
    </row>
    <row r="1118" spans="1:3" x14ac:dyDescent="0.55000000000000004">
      <c r="A1118">
        <v>3005601368</v>
      </c>
      <c r="B1118">
        <v>6</v>
      </c>
      <c r="C1118" t="s">
        <v>367</v>
      </c>
    </row>
    <row r="1119" spans="1:3" hidden="1" x14ac:dyDescent="0.55000000000000004">
      <c r="A1119">
        <v>3005603403</v>
      </c>
      <c r="B1119">
        <v>30</v>
      </c>
      <c r="C1119" t="s">
        <v>367</v>
      </c>
    </row>
    <row r="1120" spans="1:3" x14ac:dyDescent="0.55000000000000004">
      <c r="A1120">
        <v>3005699070</v>
      </c>
      <c r="B1120">
        <v>4</v>
      </c>
      <c r="C1120" t="s">
        <v>367</v>
      </c>
    </row>
    <row r="1121" spans="1:3" hidden="1" x14ac:dyDescent="0.55000000000000004">
      <c r="A1121">
        <v>3005714962</v>
      </c>
      <c r="B1121">
        <v>33</v>
      </c>
      <c r="C1121" t="s">
        <v>367</v>
      </c>
    </row>
    <row r="1122" spans="1:3" x14ac:dyDescent="0.55000000000000004">
      <c r="A1122">
        <v>3005732908</v>
      </c>
      <c r="B1122">
        <v>1</v>
      </c>
      <c r="C1122" t="s">
        <v>367</v>
      </c>
    </row>
    <row r="1123" spans="1:3" x14ac:dyDescent="0.55000000000000004">
      <c r="A1123">
        <v>3005752482</v>
      </c>
      <c r="B1123">
        <v>7</v>
      </c>
      <c r="C1123" t="s">
        <v>367</v>
      </c>
    </row>
    <row r="1124" spans="1:3" hidden="1" x14ac:dyDescent="0.55000000000000004">
      <c r="A1124">
        <v>3005758882</v>
      </c>
      <c r="B1124">
        <v>20</v>
      </c>
      <c r="C1124" t="s">
        <v>368</v>
      </c>
    </row>
    <row r="1125" spans="1:3" hidden="1" x14ac:dyDescent="0.55000000000000004">
      <c r="A1125">
        <v>3005766593</v>
      </c>
      <c r="B1125">
        <v>27</v>
      </c>
      <c r="C1125" t="s">
        <v>367</v>
      </c>
    </row>
    <row r="1126" spans="1:3" hidden="1" x14ac:dyDescent="0.55000000000000004">
      <c r="A1126">
        <v>3005766780</v>
      </c>
      <c r="B1126">
        <v>24</v>
      </c>
      <c r="C1126" t="s">
        <v>369</v>
      </c>
    </row>
    <row r="1127" spans="1:3" x14ac:dyDescent="0.55000000000000004">
      <c r="A1127">
        <v>3005800809</v>
      </c>
      <c r="B1127">
        <v>14</v>
      </c>
      <c r="C1127" t="s">
        <v>367</v>
      </c>
    </row>
    <row r="1128" spans="1:3" x14ac:dyDescent="0.55000000000000004">
      <c r="A1128">
        <v>3005813259</v>
      </c>
      <c r="B1128">
        <v>15</v>
      </c>
      <c r="C1128" t="s">
        <v>367</v>
      </c>
    </row>
    <row r="1129" spans="1:3" hidden="1" x14ac:dyDescent="0.55000000000000004">
      <c r="A1129">
        <v>3005826622</v>
      </c>
      <c r="B1129">
        <v>25</v>
      </c>
      <c r="C1129" t="s">
        <v>367</v>
      </c>
    </row>
    <row r="1130" spans="1:3" x14ac:dyDescent="0.55000000000000004">
      <c r="A1130">
        <v>3005834012</v>
      </c>
      <c r="B1130">
        <v>16</v>
      </c>
      <c r="C1130" t="s">
        <v>367</v>
      </c>
    </row>
    <row r="1131" spans="1:3" hidden="1" x14ac:dyDescent="0.55000000000000004">
      <c r="A1131">
        <v>3005881232</v>
      </c>
      <c r="B1131">
        <v>24</v>
      </c>
      <c r="C1131" t="s">
        <v>370</v>
      </c>
    </row>
    <row r="1132" spans="1:3" hidden="1" x14ac:dyDescent="0.55000000000000004">
      <c r="A1132">
        <v>3005889442</v>
      </c>
      <c r="B1132">
        <v>24</v>
      </c>
      <c r="C1132" t="s">
        <v>371</v>
      </c>
    </row>
    <row r="1133" spans="1:3" x14ac:dyDescent="0.55000000000000004">
      <c r="A1133">
        <v>3005907190</v>
      </c>
      <c r="B1133">
        <v>10</v>
      </c>
      <c r="C1133" t="s">
        <v>367</v>
      </c>
    </row>
    <row r="1134" spans="1:3" x14ac:dyDescent="0.55000000000000004">
      <c r="A1134">
        <v>3005945047</v>
      </c>
      <c r="B1134">
        <v>12</v>
      </c>
      <c r="C1134" t="s">
        <v>367</v>
      </c>
    </row>
    <row r="1135" spans="1:3" hidden="1" x14ac:dyDescent="0.55000000000000004">
      <c r="A1135">
        <v>3005996615</v>
      </c>
      <c r="B1135">
        <v>29</v>
      </c>
      <c r="C1135" t="s">
        <v>367</v>
      </c>
    </row>
    <row r="1136" spans="1:3" hidden="1" x14ac:dyDescent="0.55000000000000004">
      <c r="A1136">
        <v>3006049796</v>
      </c>
      <c r="B1136">
        <v>26</v>
      </c>
      <c r="C1136" t="s">
        <v>367</v>
      </c>
    </row>
    <row r="1137" spans="1:3" x14ac:dyDescent="0.55000000000000004">
      <c r="A1137">
        <v>3006059189</v>
      </c>
      <c r="B1137">
        <v>9</v>
      </c>
      <c r="C1137" t="s">
        <v>367</v>
      </c>
    </row>
    <row r="1138" spans="1:3" x14ac:dyDescent="0.55000000000000004">
      <c r="A1138">
        <v>3006065821</v>
      </c>
      <c r="B1138">
        <v>5</v>
      </c>
      <c r="C1138" t="s">
        <v>367</v>
      </c>
    </row>
    <row r="1139" spans="1:3" hidden="1" x14ac:dyDescent="0.55000000000000004">
      <c r="A1139">
        <v>3006098215</v>
      </c>
      <c r="B1139">
        <v>21</v>
      </c>
      <c r="C1139" t="s">
        <v>372</v>
      </c>
    </row>
    <row r="1140" spans="1:3" hidden="1" x14ac:dyDescent="0.55000000000000004">
      <c r="A1140">
        <v>3006123365</v>
      </c>
      <c r="B1140">
        <v>20</v>
      </c>
      <c r="C1140" t="s">
        <v>373</v>
      </c>
    </row>
    <row r="1141" spans="1:3" x14ac:dyDescent="0.55000000000000004">
      <c r="A1141">
        <v>3006169793</v>
      </c>
      <c r="B1141">
        <v>17</v>
      </c>
      <c r="C1141" t="s">
        <v>367</v>
      </c>
    </row>
    <row r="1142" spans="1:3" x14ac:dyDescent="0.55000000000000004">
      <c r="A1142">
        <v>3006234584</v>
      </c>
      <c r="B1142">
        <v>13</v>
      </c>
      <c r="C1142" t="s">
        <v>367</v>
      </c>
    </row>
    <row r="1143" spans="1:3" x14ac:dyDescent="0.55000000000000004">
      <c r="A1143">
        <v>3006250050</v>
      </c>
      <c r="B1143">
        <v>3</v>
      </c>
      <c r="C1143" t="s">
        <v>367</v>
      </c>
    </row>
    <row r="1144" spans="1:3" hidden="1" x14ac:dyDescent="0.55000000000000004">
      <c r="A1144">
        <v>3006336869</v>
      </c>
      <c r="B1144">
        <v>32</v>
      </c>
      <c r="C1144" t="s">
        <v>367</v>
      </c>
    </row>
    <row r="1145" spans="1:3" hidden="1" x14ac:dyDescent="0.55000000000000004">
      <c r="A1145">
        <v>3006531028</v>
      </c>
      <c r="B1145">
        <v>19</v>
      </c>
      <c r="C1145" t="s">
        <v>374</v>
      </c>
    </row>
    <row r="1146" spans="1:3" hidden="1" x14ac:dyDescent="0.55000000000000004">
      <c r="A1146">
        <v>3030384287</v>
      </c>
      <c r="B1146">
        <v>34</v>
      </c>
      <c r="C1146" t="s">
        <v>45</v>
      </c>
    </row>
    <row r="1147" spans="1:3" x14ac:dyDescent="0.55000000000000004">
      <c r="A1147">
        <v>3030422187</v>
      </c>
      <c r="B1147">
        <v>8</v>
      </c>
      <c r="C1147" t="s">
        <v>45</v>
      </c>
    </row>
    <row r="1148" spans="1:3" hidden="1" x14ac:dyDescent="0.55000000000000004">
      <c r="A1148">
        <v>3030498906</v>
      </c>
      <c r="B1148">
        <v>28</v>
      </c>
      <c r="C1148" t="s">
        <v>45</v>
      </c>
    </row>
    <row r="1149" spans="1:3" x14ac:dyDescent="0.55000000000000004">
      <c r="A1149">
        <v>3030539878</v>
      </c>
      <c r="B1149">
        <v>11</v>
      </c>
      <c r="C1149" t="s">
        <v>45</v>
      </c>
    </row>
    <row r="1150" spans="1:3" hidden="1" x14ac:dyDescent="0.55000000000000004">
      <c r="A1150">
        <v>3030560866</v>
      </c>
      <c r="B1150">
        <v>31</v>
      </c>
      <c r="C1150" t="s">
        <v>45</v>
      </c>
    </row>
    <row r="1151" spans="1:3" x14ac:dyDescent="0.55000000000000004">
      <c r="A1151">
        <v>3030585538</v>
      </c>
      <c r="B1151">
        <v>2</v>
      </c>
      <c r="C1151" t="s">
        <v>45</v>
      </c>
    </row>
    <row r="1152" spans="1:3" x14ac:dyDescent="0.55000000000000004">
      <c r="A1152">
        <v>3030600074</v>
      </c>
      <c r="B1152">
        <v>6</v>
      </c>
      <c r="C1152" t="s">
        <v>45</v>
      </c>
    </row>
    <row r="1153" spans="1:3" hidden="1" x14ac:dyDescent="0.55000000000000004">
      <c r="A1153">
        <v>3030601327</v>
      </c>
      <c r="B1153">
        <v>30</v>
      </c>
      <c r="C1153" t="s">
        <v>45</v>
      </c>
    </row>
    <row r="1154" spans="1:3" x14ac:dyDescent="0.55000000000000004">
      <c r="A1154">
        <v>3030697776</v>
      </c>
      <c r="B1154">
        <v>4</v>
      </c>
      <c r="C1154" t="s">
        <v>45</v>
      </c>
    </row>
    <row r="1155" spans="1:3" hidden="1" x14ac:dyDescent="0.55000000000000004">
      <c r="A1155">
        <v>3030712544</v>
      </c>
      <c r="B1155">
        <v>33</v>
      </c>
      <c r="C1155" t="s">
        <v>45</v>
      </c>
    </row>
    <row r="1156" spans="1:3" x14ac:dyDescent="0.55000000000000004">
      <c r="A1156">
        <v>3030731614</v>
      </c>
      <c r="B1156">
        <v>1</v>
      </c>
      <c r="C1156" t="s">
        <v>45</v>
      </c>
    </row>
    <row r="1157" spans="1:3" hidden="1" x14ac:dyDescent="0.55000000000000004">
      <c r="A1157">
        <v>3030742851</v>
      </c>
      <c r="B1157">
        <v>27</v>
      </c>
      <c r="C1157" t="s">
        <v>45</v>
      </c>
    </row>
    <row r="1158" spans="1:3" x14ac:dyDescent="0.55000000000000004">
      <c r="A1158">
        <v>3030751188</v>
      </c>
      <c r="B1158">
        <v>7</v>
      </c>
      <c r="C1158" t="s">
        <v>45</v>
      </c>
    </row>
    <row r="1159" spans="1:3" x14ac:dyDescent="0.55000000000000004">
      <c r="A1159">
        <v>3030799515</v>
      </c>
      <c r="B1159">
        <v>14</v>
      </c>
      <c r="C1159" t="s">
        <v>45</v>
      </c>
    </row>
    <row r="1160" spans="1:3" x14ac:dyDescent="0.55000000000000004">
      <c r="A1160">
        <v>3030811967</v>
      </c>
      <c r="B1160">
        <v>15</v>
      </c>
      <c r="C1160" t="s">
        <v>45</v>
      </c>
    </row>
    <row r="1161" spans="1:3" hidden="1" x14ac:dyDescent="0.55000000000000004">
      <c r="A1161">
        <v>3030824709</v>
      </c>
      <c r="B1161">
        <v>25</v>
      </c>
      <c r="C1161" t="s">
        <v>45</v>
      </c>
    </row>
    <row r="1162" spans="1:3" x14ac:dyDescent="0.55000000000000004">
      <c r="A1162">
        <v>3030830173</v>
      </c>
      <c r="B1162">
        <v>16</v>
      </c>
      <c r="C1162" t="s">
        <v>45</v>
      </c>
    </row>
    <row r="1163" spans="1:3" x14ac:dyDescent="0.55000000000000004">
      <c r="A1163">
        <v>3030905898</v>
      </c>
      <c r="B1163">
        <v>10</v>
      </c>
      <c r="C1163" t="s">
        <v>45</v>
      </c>
    </row>
    <row r="1164" spans="1:3" x14ac:dyDescent="0.55000000000000004">
      <c r="A1164">
        <v>3030943753</v>
      </c>
      <c r="B1164">
        <v>12</v>
      </c>
      <c r="C1164" t="s">
        <v>45</v>
      </c>
    </row>
    <row r="1165" spans="1:3" hidden="1" x14ac:dyDescent="0.55000000000000004">
      <c r="A1165">
        <v>3030994198</v>
      </c>
      <c r="B1165">
        <v>29</v>
      </c>
      <c r="C1165" t="s">
        <v>45</v>
      </c>
    </row>
    <row r="1166" spans="1:3" hidden="1" x14ac:dyDescent="0.55000000000000004">
      <c r="A1166">
        <v>3031047676</v>
      </c>
      <c r="B1166">
        <v>26</v>
      </c>
      <c r="C1166" t="s">
        <v>45</v>
      </c>
    </row>
    <row r="1167" spans="1:3" x14ac:dyDescent="0.55000000000000004">
      <c r="A1167">
        <v>3031057881</v>
      </c>
      <c r="B1167">
        <v>9</v>
      </c>
      <c r="C1167" t="s">
        <v>45</v>
      </c>
    </row>
    <row r="1168" spans="1:3" x14ac:dyDescent="0.55000000000000004">
      <c r="A1168">
        <v>3031064529</v>
      </c>
      <c r="B1168">
        <v>5</v>
      </c>
      <c r="C1168" t="s">
        <v>45</v>
      </c>
    </row>
    <row r="1169" spans="1:3" x14ac:dyDescent="0.55000000000000004">
      <c r="A1169">
        <v>3031166280</v>
      </c>
      <c r="B1169">
        <v>17</v>
      </c>
      <c r="C1169" t="s">
        <v>45</v>
      </c>
    </row>
    <row r="1170" spans="1:3" x14ac:dyDescent="0.55000000000000004">
      <c r="A1170">
        <v>3031233290</v>
      </c>
      <c r="B1170">
        <v>13</v>
      </c>
      <c r="C1170" t="s">
        <v>45</v>
      </c>
    </row>
    <row r="1171" spans="1:3" x14ac:dyDescent="0.55000000000000004">
      <c r="A1171">
        <v>3031248758</v>
      </c>
      <c r="B1171">
        <v>3</v>
      </c>
      <c r="C1171" t="s">
        <v>45</v>
      </c>
    </row>
    <row r="1172" spans="1:3" hidden="1" x14ac:dyDescent="0.55000000000000004">
      <c r="A1172">
        <v>3031334927</v>
      </c>
      <c r="B1172">
        <v>32</v>
      </c>
      <c r="C1172" t="s">
        <v>45</v>
      </c>
    </row>
    <row r="1173" spans="1:3" hidden="1" x14ac:dyDescent="0.55000000000000004">
      <c r="A1173">
        <v>3300353072</v>
      </c>
      <c r="B1173">
        <v>34</v>
      </c>
      <c r="C1173" t="s">
        <v>2</v>
      </c>
    </row>
    <row r="1174" spans="1:3" hidden="1" x14ac:dyDescent="0.55000000000000004">
      <c r="A1174">
        <v>3300386779</v>
      </c>
      <c r="B1174">
        <v>34</v>
      </c>
      <c r="C1174" t="s">
        <v>375</v>
      </c>
    </row>
    <row r="1175" spans="1:3" x14ac:dyDescent="0.55000000000000004">
      <c r="A1175">
        <v>3300390962</v>
      </c>
      <c r="B1175">
        <v>8</v>
      </c>
      <c r="C1175" t="s">
        <v>2</v>
      </c>
    </row>
    <row r="1176" spans="1:3" x14ac:dyDescent="0.55000000000000004">
      <c r="A1176">
        <v>3300426846</v>
      </c>
      <c r="B1176">
        <v>8</v>
      </c>
      <c r="C1176" t="s">
        <v>376</v>
      </c>
    </row>
    <row r="1177" spans="1:3" hidden="1" x14ac:dyDescent="0.55000000000000004">
      <c r="A1177">
        <v>3300467659</v>
      </c>
      <c r="B1177">
        <v>28</v>
      </c>
      <c r="C1177" t="s">
        <v>2</v>
      </c>
    </row>
    <row r="1178" spans="1:3" hidden="1" x14ac:dyDescent="0.55000000000000004">
      <c r="A1178">
        <v>3300501399</v>
      </c>
      <c r="B1178">
        <v>28</v>
      </c>
      <c r="C1178" t="s">
        <v>377</v>
      </c>
    </row>
    <row r="1179" spans="1:3" x14ac:dyDescent="0.55000000000000004">
      <c r="A1179">
        <v>3300508653</v>
      </c>
      <c r="B1179">
        <v>11</v>
      </c>
      <c r="C1179" t="s">
        <v>2</v>
      </c>
    </row>
    <row r="1180" spans="1:3" hidden="1" x14ac:dyDescent="0.55000000000000004">
      <c r="A1180">
        <v>3300529651</v>
      </c>
      <c r="B1180">
        <v>31</v>
      </c>
      <c r="C1180" t="s">
        <v>2</v>
      </c>
    </row>
    <row r="1181" spans="1:3" x14ac:dyDescent="0.55000000000000004">
      <c r="A1181">
        <v>3300544432</v>
      </c>
      <c r="B1181">
        <v>11</v>
      </c>
      <c r="C1181" t="s">
        <v>378</v>
      </c>
    </row>
    <row r="1182" spans="1:3" x14ac:dyDescent="0.55000000000000004">
      <c r="A1182">
        <v>3300554313</v>
      </c>
      <c r="B1182">
        <v>2</v>
      </c>
      <c r="C1182" t="s">
        <v>2</v>
      </c>
    </row>
    <row r="1183" spans="1:3" hidden="1" x14ac:dyDescent="0.55000000000000004">
      <c r="A1183">
        <v>3300563377</v>
      </c>
      <c r="B1183">
        <v>31</v>
      </c>
      <c r="C1183" t="s">
        <v>379</v>
      </c>
    </row>
    <row r="1184" spans="1:3" x14ac:dyDescent="0.55000000000000004">
      <c r="A1184">
        <v>3300568849</v>
      </c>
      <c r="B1184">
        <v>6</v>
      </c>
      <c r="C1184" t="s">
        <v>2</v>
      </c>
    </row>
    <row r="1185" spans="1:3" hidden="1" x14ac:dyDescent="0.55000000000000004">
      <c r="A1185">
        <v>3300570110</v>
      </c>
      <c r="B1185">
        <v>30</v>
      </c>
      <c r="C1185" t="s">
        <v>2</v>
      </c>
    </row>
    <row r="1186" spans="1:3" x14ac:dyDescent="0.55000000000000004">
      <c r="A1186">
        <v>3300589836</v>
      </c>
      <c r="B1186">
        <v>2</v>
      </c>
      <c r="C1186" t="s">
        <v>380</v>
      </c>
    </row>
    <row r="1187" spans="1:3" hidden="1" x14ac:dyDescent="0.55000000000000004">
      <c r="A1187">
        <v>3300603165</v>
      </c>
      <c r="B1187">
        <v>30</v>
      </c>
      <c r="C1187" t="s">
        <v>381</v>
      </c>
    </row>
    <row r="1188" spans="1:3" x14ac:dyDescent="0.55000000000000004">
      <c r="A1188">
        <v>3300604644</v>
      </c>
      <c r="B1188">
        <v>6</v>
      </c>
      <c r="C1188" t="s">
        <v>382</v>
      </c>
    </row>
    <row r="1189" spans="1:3" x14ac:dyDescent="0.55000000000000004">
      <c r="A1189">
        <v>3300666551</v>
      </c>
      <c r="B1189">
        <v>4</v>
      </c>
      <c r="C1189" t="s">
        <v>2</v>
      </c>
    </row>
    <row r="1190" spans="1:3" hidden="1" x14ac:dyDescent="0.55000000000000004">
      <c r="A1190">
        <v>3300681327</v>
      </c>
      <c r="B1190">
        <v>33</v>
      </c>
      <c r="C1190" t="s">
        <v>2</v>
      </c>
    </row>
    <row r="1191" spans="1:3" x14ac:dyDescent="0.55000000000000004">
      <c r="A1191">
        <v>3300700389</v>
      </c>
      <c r="B1191">
        <v>1</v>
      </c>
      <c r="C1191" t="s">
        <v>2</v>
      </c>
    </row>
    <row r="1192" spans="1:3" x14ac:dyDescent="0.55000000000000004">
      <c r="A1192">
        <v>3300701953</v>
      </c>
      <c r="B1192">
        <v>4</v>
      </c>
      <c r="C1192" t="s">
        <v>383</v>
      </c>
    </row>
    <row r="1193" spans="1:3" hidden="1" x14ac:dyDescent="0.55000000000000004">
      <c r="A1193">
        <v>3300711634</v>
      </c>
      <c r="B1193">
        <v>27</v>
      </c>
      <c r="C1193" t="s">
        <v>2</v>
      </c>
    </row>
    <row r="1194" spans="1:3" hidden="1" x14ac:dyDescent="0.55000000000000004">
      <c r="A1194">
        <v>3300715436</v>
      </c>
      <c r="B1194">
        <v>33</v>
      </c>
      <c r="C1194" t="s">
        <v>384</v>
      </c>
    </row>
    <row r="1195" spans="1:3" x14ac:dyDescent="0.55000000000000004">
      <c r="A1195">
        <v>3300719963</v>
      </c>
      <c r="B1195">
        <v>7</v>
      </c>
      <c r="C1195" t="s">
        <v>2</v>
      </c>
    </row>
    <row r="1196" spans="1:3" x14ac:dyDescent="0.55000000000000004">
      <c r="A1196">
        <v>3300735799</v>
      </c>
      <c r="B1196">
        <v>1</v>
      </c>
      <c r="C1196" t="s">
        <v>385</v>
      </c>
    </row>
    <row r="1197" spans="1:3" hidden="1" x14ac:dyDescent="0.55000000000000004">
      <c r="A1197">
        <v>3300745337</v>
      </c>
      <c r="B1197">
        <v>27</v>
      </c>
      <c r="C1197" t="s">
        <v>386</v>
      </c>
    </row>
    <row r="1198" spans="1:3" x14ac:dyDescent="0.55000000000000004">
      <c r="A1198">
        <v>3300755699</v>
      </c>
      <c r="B1198">
        <v>7</v>
      </c>
      <c r="C1198" t="s">
        <v>387</v>
      </c>
    </row>
    <row r="1199" spans="1:3" x14ac:dyDescent="0.55000000000000004">
      <c r="A1199">
        <v>3300768290</v>
      </c>
      <c r="B1199">
        <v>14</v>
      </c>
      <c r="C1199" t="s">
        <v>2</v>
      </c>
    </row>
    <row r="1200" spans="1:3" x14ac:dyDescent="0.55000000000000004">
      <c r="A1200">
        <v>3300780742</v>
      </c>
      <c r="B1200">
        <v>15</v>
      </c>
      <c r="C1200" t="s">
        <v>2</v>
      </c>
    </row>
    <row r="1201" spans="1:3" hidden="1" x14ac:dyDescent="0.55000000000000004">
      <c r="A1201">
        <v>3300793492</v>
      </c>
      <c r="B1201">
        <v>25</v>
      </c>
      <c r="C1201" t="s">
        <v>2</v>
      </c>
    </row>
    <row r="1202" spans="1:3" x14ac:dyDescent="0.55000000000000004">
      <c r="A1202">
        <v>3300798948</v>
      </c>
      <c r="B1202">
        <v>16</v>
      </c>
      <c r="C1202" t="s">
        <v>2</v>
      </c>
    </row>
    <row r="1203" spans="1:3" x14ac:dyDescent="0.55000000000000004">
      <c r="A1203">
        <v>3300803708</v>
      </c>
      <c r="B1203">
        <v>14</v>
      </c>
      <c r="C1203" t="s">
        <v>388</v>
      </c>
    </row>
    <row r="1204" spans="1:3" x14ac:dyDescent="0.55000000000000004">
      <c r="A1204">
        <v>3300816588</v>
      </c>
      <c r="B1204">
        <v>15</v>
      </c>
      <c r="C1204" t="s">
        <v>389</v>
      </c>
    </row>
    <row r="1205" spans="1:3" hidden="1" x14ac:dyDescent="0.55000000000000004">
      <c r="A1205">
        <v>3300826226</v>
      </c>
      <c r="B1205">
        <v>25</v>
      </c>
      <c r="C1205" t="s">
        <v>390</v>
      </c>
    </row>
    <row r="1206" spans="1:3" x14ac:dyDescent="0.55000000000000004">
      <c r="A1206">
        <v>3300834806</v>
      </c>
      <c r="B1206">
        <v>16</v>
      </c>
      <c r="C1206" t="s">
        <v>391</v>
      </c>
    </row>
    <row r="1207" spans="1:3" x14ac:dyDescent="0.55000000000000004">
      <c r="A1207">
        <v>3300874673</v>
      </c>
      <c r="B1207">
        <v>10</v>
      </c>
      <c r="C1207" t="s">
        <v>2</v>
      </c>
    </row>
    <row r="1208" spans="1:3" x14ac:dyDescent="0.55000000000000004">
      <c r="A1208">
        <v>3300910467</v>
      </c>
      <c r="B1208">
        <v>10</v>
      </c>
      <c r="C1208" t="s">
        <v>392</v>
      </c>
    </row>
    <row r="1209" spans="1:3" x14ac:dyDescent="0.55000000000000004">
      <c r="A1209">
        <v>3300912528</v>
      </c>
      <c r="B1209">
        <v>12</v>
      </c>
      <c r="C1209" t="s">
        <v>2</v>
      </c>
    </row>
    <row r="1210" spans="1:3" x14ac:dyDescent="0.55000000000000004">
      <c r="A1210">
        <v>3300947629</v>
      </c>
      <c r="B1210">
        <v>12</v>
      </c>
      <c r="C1210" t="s">
        <v>393</v>
      </c>
    </row>
    <row r="1211" spans="1:3" hidden="1" x14ac:dyDescent="0.55000000000000004">
      <c r="A1211">
        <v>3300962973</v>
      </c>
      <c r="B1211">
        <v>29</v>
      </c>
      <c r="C1211" t="s">
        <v>2</v>
      </c>
    </row>
    <row r="1212" spans="1:3" hidden="1" x14ac:dyDescent="0.55000000000000004">
      <c r="A1212">
        <v>3300997972</v>
      </c>
      <c r="B1212">
        <v>29</v>
      </c>
      <c r="C1212" t="s">
        <v>394</v>
      </c>
    </row>
    <row r="1213" spans="1:3" hidden="1" x14ac:dyDescent="0.55000000000000004">
      <c r="A1213">
        <v>3301016463</v>
      </c>
      <c r="B1213">
        <v>26</v>
      </c>
      <c r="C1213" t="s">
        <v>2</v>
      </c>
    </row>
    <row r="1214" spans="1:3" x14ac:dyDescent="0.55000000000000004">
      <c r="A1214">
        <v>3301026670</v>
      </c>
      <c r="B1214">
        <v>9</v>
      </c>
      <c r="C1214" t="s">
        <v>2</v>
      </c>
    </row>
    <row r="1215" spans="1:3" x14ac:dyDescent="0.55000000000000004">
      <c r="A1215">
        <v>3301033304</v>
      </c>
      <c r="B1215">
        <v>5</v>
      </c>
      <c r="C1215" t="s">
        <v>2</v>
      </c>
    </row>
    <row r="1216" spans="1:3" hidden="1" x14ac:dyDescent="0.55000000000000004">
      <c r="A1216">
        <v>3301050210</v>
      </c>
      <c r="B1216">
        <v>26</v>
      </c>
      <c r="C1216" t="s">
        <v>395</v>
      </c>
    </row>
    <row r="1217" spans="1:3" x14ac:dyDescent="0.55000000000000004">
      <c r="A1217">
        <v>3301060224</v>
      </c>
      <c r="B1217">
        <v>9</v>
      </c>
      <c r="C1217" t="s">
        <v>396</v>
      </c>
    </row>
    <row r="1218" spans="1:3" x14ac:dyDescent="0.55000000000000004">
      <c r="A1218">
        <v>3301068619</v>
      </c>
      <c r="B1218">
        <v>5</v>
      </c>
      <c r="C1218" t="s">
        <v>397</v>
      </c>
    </row>
    <row r="1219" spans="1:3" x14ac:dyDescent="0.55000000000000004">
      <c r="A1219">
        <v>3301135055</v>
      </c>
      <c r="B1219">
        <v>17</v>
      </c>
      <c r="C1219" t="s">
        <v>2</v>
      </c>
    </row>
    <row r="1220" spans="1:3" x14ac:dyDescent="0.55000000000000004">
      <c r="A1220">
        <v>3301170939</v>
      </c>
      <c r="B1220">
        <v>17</v>
      </c>
      <c r="C1220" t="s">
        <v>398</v>
      </c>
    </row>
    <row r="1221" spans="1:3" x14ac:dyDescent="0.55000000000000004">
      <c r="A1221">
        <v>3301202065</v>
      </c>
      <c r="B1221">
        <v>13</v>
      </c>
      <c r="C1221" t="s">
        <v>2</v>
      </c>
    </row>
    <row r="1222" spans="1:3" x14ac:dyDescent="0.55000000000000004">
      <c r="A1222">
        <v>3301217533</v>
      </c>
      <c r="B1222">
        <v>3</v>
      </c>
      <c r="C1222" t="s">
        <v>2</v>
      </c>
    </row>
    <row r="1223" spans="1:3" x14ac:dyDescent="0.55000000000000004">
      <c r="A1223">
        <v>3301237753</v>
      </c>
      <c r="B1223">
        <v>13</v>
      </c>
      <c r="C1223" t="s">
        <v>399</v>
      </c>
    </row>
    <row r="1224" spans="1:3" x14ac:dyDescent="0.55000000000000004">
      <c r="A1224">
        <v>3301253311</v>
      </c>
      <c r="B1224">
        <v>3</v>
      </c>
      <c r="C1224" t="s">
        <v>400</v>
      </c>
    </row>
    <row r="1225" spans="1:3" hidden="1" x14ac:dyDescent="0.55000000000000004">
      <c r="A1225">
        <v>3301303710</v>
      </c>
      <c r="B1225">
        <v>32</v>
      </c>
      <c r="C1225" t="s">
        <v>2</v>
      </c>
    </row>
    <row r="1226" spans="1:3" hidden="1" x14ac:dyDescent="0.55000000000000004">
      <c r="A1226">
        <v>3301337366</v>
      </c>
      <c r="B1226">
        <v>32</v>
      </c>
      <c r="C1226" t="s">
        <v>401</v>
      </c>
    </row>
    <row r="1227" spans="1:3" hidden="1" x14ac:dyDescent="0.55000000000000004">
      <c r="A1227">
        <v>3305354364</v>
      </c>
      <c r="B1227">
        <v>34</v>
      </c>
      <c r="C1227" t="s">
        <v>402</v>
      </c>
    </row>
    <row r="1228" spans="1:3" x14ac:dyDescent="0.55000000000000004">
      <c r="A1228">
        <v>3305392250</v>
      </c>
      <c r="B1228">
        <v>8</v>
      </c>
      <c r="C1228" t="s">
        <v>402</v>
      </c>
    </row>
    <row r="1229" spans="1:3" hidden="1" x14ac:dyDescent="0.55000000000000004">
      <c r="A1229">
        <v>3305468986</v>
      </c>
      <c r="B1229">
        <v>28</v>
      </c>
      <c r="C1229" t="s">
        <v>402</v>
      </c>
    </row>
    <row r="1230" spans="1:3" hidden="1" x14ac:dyDescent="0.55000000000000004">
      <c r="A1230">
        <v>3305478102</v>
      </c>
      <c r="B1230">
        <v>24</v>
      </c>
      <c r="C1230" t="s">
        <v>403</v>
      </c>
    </row>
    <row r="1231" spans="1:3" x14ac:dyDescent="0.55000000000000004">
      <c r="A1231">
        <v>3305509941</v>
      </c>
      <c r="B1231">
        <v>11</v>
      </c>
      <c r="C1231" t="s">
        <v>402</v>
      </c>
    </row>
    <row r="1232" spans="1:3" hidden="1" x14ac:dyDescent="0.55000000000000004">
      <c r="A1232">
        <v>3305530942</v>
      </c>
      <c r="B1232">
        <v>31</v>
      </c>
      <c r="C1232" t="s">
        <v>402</v>
      </c>
    </row>
    <row r="1233" spans="1:3" hidden="1" x14ac:dyDescent="0.55000000000000004">
      <c r="A1233">
        <v>3305537024</v>
      </c>
      <c r="B1233">
        <v>21</v>
      </c>
      <c r="C1233" t="s">
        <v>404</v>
      </c>
    </row>
    <row r="1234" spans="1:3" x14ac:dyDescent="0.55000000000000004">
      <c r="A1234">
        <v>3305555601</v>
      </c>
      <c r="B1234">
        <v>2</v>
      </c>
      <c r="C1234" t="s">
        <v>402</v>
      </c>
    </row>
    <row r="1235" spans="1:3" hidden="1" x14ac:dyDescent="0.55000000000000004">
      <c r="A1235">
        <v>3305569358</v>
      </c>
      <c r="B1235">
        <v>21</v>
      </c>
      <c r="C1235" t="s">
        <v>405</v>
      </c>
    </row>
    <row r="1236" spans="1:3" x14ac:dyDescent="0.55000000000000004">
      <c r="A1236">
        <v>3305570137</v>
      </c>
      <c r="B1236">
        <v>6</v>
      </c>
      <c r="C1236" t="s">
        <v>402</v>
      </c>
    </row>
    <row r="1237" spans="1:3" hidden="1" x14ac:dyDescent="0.55000000000000004">
      <c r="A1237">
        <v>3305571402</v>
      </c>
      <c r="B1237">
        <v>30</v>
      </c>
      <c r="C1237" t="s">
        <v>402</v>
      </c>
    </row>
    <row r="1238" spans="1:3" hidden="1" x14ac:dyDescent="0.55000000000000004">
      <c r="A1238">
        <v>3305629479</v>
      </c>
      <c r="B1238">
        <v>21</v>
      </c>
      <c r="C1238" t="s">
        <v>406</v>
      </c>
    </row>
    <row r="1239" spans="1:3" x14ac:dyDescent="0.55000000000000004">
      <c r="A1239">
        <v>3305667839</v>
      </c>
      <c r="B1239">
        <v>4</v>
      </c>
      <c r="C1239" t="s">
        <v>402</v>
      </c>
    </row>
    <row r="1240" spans="1:3" hidden="1" x14ac:dyDescent="0.55000000000000004">
      <c r="A1240">
        <v>3305682619</v>
      </c>
      <c r="B1240">
        <v>33</v>
      </c>
      <c r="C1240" t="s">
        <v>402</v>
      </c>
    </row>
    <row r="1241" spans="1:3" x14ac:dyDescent="0.55000000000000004">
      <c r="A1241">
        <v>3305701677</v>
      </c>
      <c r="B1241">
        <v>1</v>
      </c>
      <c r="C1241" t="s">
        <v>402</v>
      </c>
    </row>
    <row r="1242" spans="1:3" hidden="1" x14ac:dyDescent="0.55000000000000004">
      <c r="A1242">
        <v>3305710575</v>
      </c>
      <c r="B1242">
        <v>21</v>
      </c>
      <c r="C1242" t="s">
        <v>407</v>
      </c>
    </row>
    <row r="1243" spans="1:3" hidden="1" x14ac:dyDescent="0.55000000000000004">
      <c r="A1243">
        <v>3305712926</v>
      </c>
      <c r="B1243">
        <v>27</v>
      </c>
      <c r="C1243" t="s">
        <v>402</v>
      </c>
    </row>
    <row r="1244" spans="1:3" hidden="1" x14ac:dyDescent="0.55000000000000004">
      <c r="A1244">
        <v>3305720270</v>
      </c>
      <c r="B1244">
        <v>20</v>
      </c>
      <c r="C1244" t="s">
        <v>408</v>
      </c>
    </row>
    <row r="1245" spans="1:3" x14ac:dyDescent="0.55000000000000004">
      <c r="A1245">
        <v>3305721251</v>
      </c>
      <c r="B1245">
        <v>7</v>
      </c>
      <c r="C1245" t="s">
        <v>402</v>
      </c>
    </row>
    <row r="1246" spans="1:3" x14ac:dyDescent="0.55000000000000004">
      <c r="A1246">
        <v>3305769578</v>
      </c>
      <c r="B1246">
        <v>14</v>
      </c>
      <c r="C1246" t="s">
        <v>402</v>
      </c>
    </row>
    <row r="1247" spans="1:3" x14ac:dyDescent="0.55000000000000004">
      <c r="A1247">
        <v>3305782030</v>
      </c>
      <c r="B1247">
        <v>15</v>
      </c>
      <c r="C1247" t="s">
        <v>402</v>
      </c>
    </row>
    <row r="1248" spans="1:3" hidden="1" x14ac:dyDescent="0.55000000000000004">
      <c r="A1248">
        <v>3305794784</v>
      </c>
      <c r="B1248">
        <v>25</v>
      </c>
      <c r="C1248" t="s">
        <v>402</v>
      </c>
    </row>
    <row r="1249" spans="1:3" x14ac:dyDescent="0.55000000000000004">
      <c r="A1249">
        <v>3305800236</v>
      </c>
      <c r="B1249">
        <v>16</v>
      </c>
      <c r="C1249" t="s">
        <v>402</v>
      </c>
    </row>
    <row r="1250" spans="1:3" hidden="1" x14ac:dyDescent="0.55000000000000004">
      <c r="A1250">
        <v>3305804074</v>
      </c>
      <c r="B1250">
        <v>21</v>
      </c>
      <c r="C1250" t="s">
        <v>409</v>
      </c>
    </row>
    <row r="1251" spans="1:3" hidden="1" x14ac:dyDescent="0.55000000000000004">
      <c r="A1251">
        <v>3305842575</v>
      </c>
      <c r="B1251">
        <v>24</v>
      </c>
      <c r="C1251" t="s">
        <v>410</v>
      </c>
    </row>
    <row r="1252" spans="1:3" hidden="1" x14ac:dyDescent="0.55000000000000004">
      <c r="A1252">
        <v>3305850598</v>
      </c>
      <c r="B1252">
        <v>24</v>
      </c>
      <c r="C1252" t="s">
        <v>411</v>
      </c>
    </row>
    <row r="1253" spans="1:3" hidden="1" x14ac:dyDescent="0.55000000000000004">
      <c r="A1253">
        <v>3305858117</v>
      </c>
      <c r="B1253">
        <v>21</v>
      </c>
      <c r="C1253" t="s">
        <v>412</v>
      </c>
    </row>
    <row r="1254" spans="1:3" x14ac:dyDescent="0.55000000000000004">
      <c r="A1254">
        <v>3305875961</v>
      </c>
      <c r="B1254">
        <v>10</v>
      </c>
      <c r="C1254" t="s">
        <v>402</v>
      </c>
    </row>
    <row r="1255" spans="1:3" hidden="1" x14ac:dyDescent="0.55000000000000004">
      <c r="A1255">
        <v>3305889824</v>
      </c>
      <c r="B1255">
        <v>21</v>
      </c>
      <c r="C1255" t="s">
        <v>413</v>
      </c>
    </row>
    <row r="1256" spans="1:3" hidden="1" x14ac:dyDescent="0.55000000000000004">
      <c r="A1256">
        <v>3305911272</v>
      </c>
      <c r="B1256">
        <v>21</v>
      </c>
      <c r="C1256" t="s">
        <v>414</v>
      </c>
    </row>
    <row r="1257" spans="1:3" x14ac:dyDescent="0.55000000000000004">
      <c r="A1257">
        <v>3305913816</v>
      </c>
      <c r="B1257">
        <v>12</v>
      </c>
      <c r="C1257" t="s">
        <v>402</v>
      </c>
    </row>
    <row r="1258" spans="1:3" hidden="1" x14ac:dyDescent="0.55000000000000004">
      <c r="A1258">
        <v>3305927105</v>
      </c>
      <c r="B1258">
        <v>21</v>
      </c>
      <c r="C1258" t="s">
        <v>415</v>
      </c>
    </row>
    <row r="1259" spans="1:3" hidden="1" x14ac:dyDescent="0.55000000000000004">
      <c r="A1259">
        <v>3305958098</v>
      </c>
      <c r="B1259">
        <v>21</v>
      </c>
      <c r="C1259" t="s">
        <v>416</v>
      </c>
    </row>
    <row r="1260" spans="1:3" hidden="1" x14ac:dyDescent="0.55000000000000004">
      <c r="A1260">
        <v>3305964261</v>
      </c>
      <c r="B1260">
        <v>29</v>
      </c>
      <c r="C1260" t="s">
        <v>402</v>
      </c>
    </row>
    <row r="1261" spans="1:3" hidden="1" x14ac:dyDescent="0.55000000000000004">
      <c r="A1261">
        <v>3306017754</v>
      </c>
      <c r="B1261">
        <v>26</v>
      </c>
      <c r="C1261" t="s">
        <v>402</v>
      </c>
    </row>
    <row r="1262" spans="1:3" x14ac:dyDescent="0.55000000000000004">
      <c r="A1262">
        <v>3306027958</v>
      </c>
      <c r="B1262">
        <v>9</v>
      </c>
      <c r="C1262" t="s">
        <v>402</v>
      </c>
    </row>
    <row r="1263" spans="1:3" x14ac:dyDescent="0.55000000000000004">
      <c r="A1263">
        <v>3306034592</v>
      </c>
      <c r="B1263">
        <v>5</v>
      </c>
      <c r="C1263" t="s">
        <v>402</v>
      </c>
    </row>
    <row r="1264" spans="1:3" hidden="1" x14ac:dyDescent="0.55000000000000004">
      <c r="A1264">
        <v>3306053912</v>
      </c>
      <c r="B1264">
        <v>21</v>
      </c>
      <c r="C1264" t="s">
        <v>417</v>
      </c>
    </row>
    <row r="1265" spans="1:3" hidden="1" x14ac:dyDescent="0.55000000000000004">
      <c r="A1265">
        <v>3306084643</v>
      </c>
      <c r="B1265">
        <v>20</v>
      </c>
      <c r="C1265" t="s">
        <v>418</v>
      </c>
    </row>
    <row r="1266" spans="1:3" hidden="1" x14ac:dyDescent="0.55000000000000004">
      <c r="A1266">
        <v>3306087340</v>
      </c>
      <c r="B1266">
        <v>21</v>
      </c>
      <c r="C1266" t="s">
        <v>419</v>
      </c>
    </row>
    <row r="1267" spans="1:3" hidden="1" x14ac:dyDescent="0.55000000000000004">
      <c r="A1267">
        <v>3306110956</v>
      </c>
      <c r="B1267">
        <v>21</v>
      </c>
      <c r="C1267" t="s">
        <v>420</v>
      </c>
    </row>
    <row r="1268" spans="1:3" x14ac:dyDescent="0.55000000000000004">
      <c r="A1268">
        <v>3306136343</v>
      </c>
      <c r="B1268">
        <v>17</v>
      </c>
      <c r="C1268" t="s">
        <v>402</v>
      </c>
    </row>
    <row r="1269" spans="1:3" x14ac:dyDescent="0.55000000000000004">
      <c r="A1269">
        <v>3306203353</v>
      </c>
      <c r="B1269">
        <v>13</v>
      </c>
      <c r="C1269" t="s">
        <v>402</v>
      </c>
    </row>
    <row r="1270" spans="1:3" hidden="1" x14ac:dyDescent="0.55000000000000004">
      <c r="A1270">
        <v>3306211174</v>
      </c>
      <c r="B1270">
        <v>21</v>
      </c>
      <c r="C1270" t="s">
        <v>421</v>
      </c>
    </row>
    <row r="1271" spans="1:3" x14ac:dyDescent="0.55000000000000004">
      <c r="A1271">
        <v>3306218821</v>
      </c>
      <c r="B1271">
        <v>3</v>
      </c>
      <c r="C1271" t="s">
        <v>402</v>
      </c>
    </row>
    <row r="1272" spans="1:3" hidden="1" x14ac:dyDescent="0.55000000000000004">
      <c r="A1272">
        <v>3306279730</v>
      </c>
      <c r="B1272">
        <v>21</v>
      </c>
      <c r="C1272" t="s">
        <v>422</v>
      </c>
    </row>
    <row r="1273" spans="1:3" hidden="1" x14ac:dyDescent="0.55000000000000004">
      <c r="A1273">
        <v>3306305002</v>
      </c>
      <c r="B1273">
        <v>32</v>
      </c>
      <c r="C1273" t="s">
        <v>402</v>
      </c>
    </row>
    <row r="1274" spans="1:3" hidden="1" x14ac:dyDescent="0.55000000000000004">
      <c r="A1274">
        <v>3306376923</v>
      </c>
      <c r="B1274">
        <v>19</v>
      </c>
      <c r="C1274" t="s">
        <v>423</v>
      </c>
    </row>
    <row r="1275" spans="1:3" hidden="1" x14ac:dyDescent="0.55000000000000004">
      <c r="A1275">
        <v>3306419976</v>
      </c>
      <c r="B1275">
        <v>21</v>
      </c>
      <c r="C1275" t="s">
        <v>424</v>
      </c>
    </row>
    <row r="1276" spans="1:3" hidden="1" x14ac:dyDescent="0.55000000000000004">
      <c r="A1276">
        <v>3306444821</v>
      </c>
      <c r="B1276">
        <v>21</v>
      </c>
      <c r="C1276" t="s">
        <v>425</v>
      </c>
    </row>
    <row r="1277" spans="1:3" hidden="1" x14ac:dyDescent="0.55000000000000004">
      <c r="A1277">
        <v>3330353056</v>
      </c>
      <c r="B1277">
        <v>34</v>
      </c>
      <c r="C1277" t="s">
        <v>45</v>
      </c>
    </row>
    <row r="1278" spans="1:3" x14ac:dyDescent="0.55000000000000004">
      <c r="A1278">
        <v>3330390942</v>
      </c>
      <c r="B1278">
        <v>8</v>
      </c>
      <c r="C1278" t="s">
        <v>45</v>
      </c>
    </row>
    <row r="1279" spans="1:3" hidden="1" x14ac:dyDescent="0.55000000000000004">
      <c r="A1279">
        <v>3330467677</v>
      </c>
      <c r="B1279">
        <v>28</v>
      </c>
      <c r="C1279" t="s">
        <v>45</v>
      </c>
    </row>
    <row r="1280" spans="1:3" x14ac:dyDescent="0.55000000000000004">
      <c r="A1280">
        <v>3330508633</v>
      </c>
      <c r="B1280">
        <v>11</v>
      </c>
      <c r="C1280" t="s">
        <v>45</v>
      </c>
    </row>
    <row r="1281" spans="1:3" hidden="1" x14ac:dyDescent="0.55000000000000004">
      <c r="A1281">
        <v>3330529650</v>
      </c>
      <c r="B1281">
        <v>31</v>
      </c>
      <c r="C1281" t="s">
        <v>45</v>
      </c>
    </row>
    <row r="1282" spans="1:3" x14ac:dyDescent="0.55000000000000004">
      <c r="A1282">
        <v>3330554293</v>
      </c>
      <c r="B1282">
        <v>2</v>
      </c>
      <c r="C1282" t="s">
        <v>45</v>
      </c>
    </row>
    <row r="1283" spans="1:3" x14ac:dyDescent="0.55000000000000004">
      <c r="A1283">
        <v>3330568829</v>
      </c>
      <c r="B1283">
        <v>6</v>
      </c>
      <c r="C1283" t="s">
        <v>45</v>
      </c>
    </row>
    <row r="1284" spans="1:3" hidden="1" x14ac:dyDescent="0.55000000000000004">
      <c r="A1284">
        <v>3330570156</v>
      </c>
      <c r="B1284">
        <v>30</v>
      </c>
      <c r="C1284" t="s">
        <v>45</v>
      </c>
    </row>
    <row r="1285" spans="1:3" x14ac:dyDescent="0.55000000000000004">
      <c r="A1285">
        <v>3330666531</v>
      </c>
      <c r="B1285">
        <v>4</v>
      </c>
      <c r="C1285" t="s">
        <v>45</v>
      </c>
    </row>
    <row r="1286" spans="1:3" hidden="1" x14ac:dyDescent="0.55000000000000004">
      <c r="A1286">
        <v>3330681311</v>
      </c>
      <c r="B1286">
        <v>33</v>
      </c>
      <c r="C1286" t="s">
        <v>45</v>
      </c>
    </row>
    <row r="1287" spans="1:3" x14ac:dyDescent="0.55000000000000004">
      <c r="A1287">
        <v>3330700369</v>
      </c>
      <c r="B1287">
        <v>1</v>
      </c>
      <c r="C1287" t="s">
        <v>45</v>
      </c>
    </row>
    <row r="1288" spans="1:3" hidden="1" x14ac:dyDescent="0.55000000000000004">
      <c r="A1288">
        <v>3330711618</v>
      </c>
      <c r="B1288">
        <v>27</v>
      </c>
      <c r="C1288" t="s">
        <v>45</v>
      </c>
    </row>
    <row r="1289" spans="1:3" x14ac:dyDescent="0.55000000000000004">
      <c r="A1289">
        <v>3330719943</v>
      </c>
      <c r="B1289">
        <v>7</v>
      </c>
      <c r="C1289" t="s">
        <v>45</v>
      </c>
    </row>
    <row r="1290" spans="1:3" x14ac:dyDescent="0.55000000000000004">
      <c r="A1290">
        <v>3330768270</v>
      </c>
      <c r="B1290">
        <v>14</v>
      </c>
      <c r="C1290" t="s">
        <v>45</v>
      </c>
    </row>
    <row r="1291" spans="1:3" x14ac:dyDescent="0.55000000000000004">
      <c r="A1291">
        <v>3330780722</v>
      </c>
      <c r="B1291">
        <v>15</v>
      </c>
      <c r="C1291" t="s">
        <v>45</v>
      </c>
    </row>
    <row r="1292" spans="1:3" hidden="1" x14ac:dyDescent="0.55000000000000004">
      <c r="A1292">
        <v>3330793477</v>
      </c>
      <c r="B1292">
        <v>25</v>
      </c>
      <c r="C1292" t="s">
        <v>45</v>
      </c>
    </row>
    <row r="1293" spans="1:3" x14ac:dyDescent="0.55000000000000004">
      <c r="A1293">
        <v>3330798927</v>
      </c>
      <c r="B1293">
        <v>16</v>
      </c>
      <c r="C1293" t="s">
        <v>45</v>
      </c>
    </row>
    <row r="1294" spans="1:3" x14ac:dyDescent="0.55000000000000004">
      <c r="A1294">
        <v>3330874653</v>
      </c>
      <c r="B1294">
        <v>10</v>
      </c>
      <c r="C1294" t="s">
        <v>45</v>
      </c>
    </row>
    <row r="1295" spans="1:3" x14ac:dyDescent="0.55000000000000004">
      <c r="A1295">
        <v>3330912508</v>
      </c>
      <c r="B1295">
        <v>12</v>
      </c>
      <c r="C1295" t="s">
        <v>45</v>
      </c>
    </row>
    <row r="1296" spans="1:3" hidden="1" x14ac:dyDescent="0.55000000000000004">
      <c r="A1296">
        <v>3330962952</v>
      </c>
      <c r="B1296">
        <v>29</v>
      </c>
      <c r="C1296" t="s">
        <v>45</v>
      </c>
    </row>
    <row r="1297" spans="1:3" hidden="1" x14ac:dyDescent="0.55000000000000004">
      <c r="A1297">
        <v>3331016446</v>
      </c>
      <c r="B1297">
        <v>26</v>
      </c>
      <c r="C1297" t="s">
        <v>45</v>
      </c>
    </row>
    <row r="1298" spans="1:3" x14ac:dyDescent="0.55000000000000004">
      <c r="A1298">
        <v>3331026650</v>
      </c>
      <c r="B1298">
        <v>9</v>
      </c>
      <c r="C1298" t="s">
        <v>45</v>
      </c>
    </row>
    <row r="1299" spans="1:3" x14ac:dyDescent="0.55000000000000004">
      <c r="A1299">
        <v>3331033284</v>
      </c>
      <c r="B1299">
        <v>5</v>
      </c>
      <c r="C1299" t="s">
        <v>45</v>
      </c>
    </row>
    <row r="1300" spans="1:3" x14ac:dyDescent="0.55000000000000004">
      <c r="A1300">
        <v>3331135034</v>
      </c>
      <c r="B1300">
        <v>17</v>
      </c>
      <c r="C1300" t="s">
        <v>45</v>
      </c>
    </row>
    <row r="1301" spans="1:3" x14ac:dyDescent="0.55000000000000004">
      <c r="A1301">
        <v>3331202045</v>
      </c>
      <c r="B1301">
        <v>13</v>
      </c>
      <c r="C1301" t="s">
        <v>45</v>
      </c>
    </row>
    <row r="1302" spans="1:3" x14ac:dyDescent="0.55000000000000004">
      <c r="A1302">
        <v>3331217513</v>
      </c>
      <c r="B1302">
        <v>3</v>
      </c>
      <c r="C1302" t="s">
        <v>45</v>
      </c>
    </row>
    <row r="1303" spans="1:3" hidden="1" x14ac:dyDescent="0.55000000000000004">
      <c r="A1303">
        <v>3331303694</v>
      </c>
      <c r="B1303">
        <v>32</v>
      </c>
      <c r="C1303" t="s">
        <v>45</v>
      </c>
    </row>
    <row r="1304" spans="1:3" hidden="1" x14ac:dyDescent="0.55000000000000004">
      <c r="A1304">
        <v>3600385505</v>
      </c>
      <c r="B1304">
        <v>34</v>
      </c>
      <c r="C1304" t="s">
        <v>426</v>
      </c>
    </row>
    <row r="1305" spans="1:3" hidden="1" x14ac:dyDescent="0.55000000000000004">
      <c r="A1305">
        <v>3600386323</v>
      </c>
      <c r="B1305">
        <v>34</v>
      </c>
      <c r="C1305" t="s">
        <v>2</v>
      </c>
    </row>
    <row r="1306" spans="1:3" x14ac:dyDescent="0.55000000000000004">
      <c r="A1306">
        <v>3600423610</v>
      </c>
      <c r="B1306">
        <v>8</v>
      </c>
      <c r="C1306" t="s">
        <v>427</v>
      </c>
    </row>
    <row r="1307" spans="1:3" x14ac:dyDescent="0.55000000000000004">
      <c r="A1307">
        <v>3600424429</v>
      </c>
      <c r="B1307">
        <v>8</v>
      </c>
      <c r="C1307" t="s">
        <v>2</v>
      </c>
    </row>
    <row r="1308" spans="1:3" hidden="1" x14ac:dyDescent="0.55000000000000004">
      <c r="A1308">
        <v>3600500153</v>
      </c>
      <c r="B1308">
        <v>28</v>
      </c>
      <c r="C1308" t="s">
        <v>428</v>
      </c>
    </row>
    <row r="1309" spans="1:3" hidden="1" x14ac:dyDescent="0.55000000000000004">
      <c r="A1309">
        <v>3600500973</v>
      </c>
      <c r="B1309">
        <v>28</v>
      </c>
      <c r="C1309" t="s">
        <v>2</v>
      </c>
    </row>
    <row r="1310" spans="1:3" x14ac:dyDescent="0.55000000000000004">
      <c r="A1310">
        <v>3600541203</v>
      </c>
      <c r="B1310">
        <v>11</v>
      </c>
      <c r="C1310" t="s">
        <v>429</v>
      </c>
    </row>
    <row r="1311" spans="1:3" x14ac:dyDescent="0.55000000000000004">
      <c r="A1311">
        <v>3600542022</v>
      </c>
      <c r="B1311">
        <v>11</v>
      </c>
      <c r="C1311" t="s">
        <v>2</v>
      </c>
    </row>
    <row r="1312" spans="1:3" hidden="1" x14ac:dyDescent="0.55000000000000004">
      <c r="A1312">
        <v>3600563030</v>
      </c>
      <c r="B1312">
        <v>31</v>
      </c>
      <c r="C1312" t="s">
        <v>430</v>
      </c>
    </row>
    <row r="1313" spans="1:3" hidden="1" x14ac:dyDescent="0.55000000000000004">
      <c r="A1313">
        <v>3600563848</v>
      </c>
      <c r="B1313">
        <v>31</v>
      </c>
      <c r="C1313" t="s">
        <v>2</v>
      </c>
    </row>
    <row r="1314" spans="1:3" x14ac:dyDescent="0.55000000000000004">
      <c r="A1314">
        <v>3600586940</v>
      </c>
      <c r="B1314">
        <v>2</v>
      </c>
      <c r="C1314" t="s">
        <v>431</v>
      </c>
    </row>
    <row r="1315" spans="1:3" x14ac:dyDescent="0.55000000000000004">
      <c r="A1315">
        <v>3600587760</v>
      </c>
      <c r="B1315">
        <v>2</v>
      </c>
      <c r="C1315" t="s">
        <v>2</v>
      </c>
    </row>
    <row r="1316" spans="1:3" x14ac:dyDescent="0.55000000000000004">
      <c r="A1316">
        <v>3600601429</v>
      </c>
      <c r="B1316">
        <v>6</v>
      </c>
      <c r="C1316" t="s">
        <v>432</v>
      </c>
    </row>
    <row r="1317" spans="1:3" x14ac:dyDescent="0.55000000000000004">
      <c r="A1317">
        <v>3600602249</v>
      </c>
      <c r="B1317">
        <v>6</v>
      </c>
      <c r="C1317" t="s">
        <v>2</v>
      </c>
    </row>
    <row r="1318" spans="1:3" hidden="1" x14ac:dyDescent="0.55000000000000004">
      <c r="A1318">
        <v>3600603040</v>
      </c>
      <c r="B1318">
        <v>30</v>
      </c>
      <c r="C1318" t="s">
        <v>433</v>
      </c>
    </row>
    <row r="1319" spans="1:3" hidden="1" x14ac:dyDescent="0.55000000000000004">
      <c r="A1319">
        <v>3600603859</v>
      </c>
      <c r="B1319">
        <v>30</v>
      </c>
      <c r="C1319" t="s">
        <v>2</v>
      </c>
    </row>
    <row r="1320" spans="1:3" x14ac:dyDescent="0.55000000000000004">
      <c r="A1320">
        <v>3600699193</v>
      </c>
      <c r="B1320">
        <v>4</v>
      </c>
      <c r="C1320" t="s">
        <v>434</v>
      </c>
    </row>
    <row r="1321" spans="1:3" x14ac:dyDescent="0.55000000000000004">
      <c r="A1321">
        <v>3600700012</v>
      </c>
      <c r="B1321">
        <v>4</v>
      </c>
      <c r="C1321" t="s">
        <v>2</v>
      </c>
    </row>
    <row r="1322" spans="1:3" hidden="1" x14ac:dyDescent="0.55000000000000004">
      <c r="A1322">
        <v>3600714068</v>
      </c>
      <c r="B1322">
        <v>33</v>
      </c>
      <c r="C1322" t="s">
        <v>435</v>
      </c>
    </row>
    <row r="1323" spans="1:3" hidden="1" x14ac:dyDescent="0.55000000000000004">
      <c r="A1323">
        <v>3600714886</v>
      </c>
      <c r="B1323">
        <v>33</v>
      </c>
      <c r="C1323" t="s">
        <v>2</v>
      </c>
    </row>
    <row r="1324" spans="1:3" x14ac:dyDescent="0.55000000000000004">
      <c r="A1324">
        <v>3600732892</v>
      </c>
      <c r="B1324">
        <v>1</v>
      </c>
      <c r="C1324" t="s">
        <v>436</v>
      </c>
    </row>
    <row r="1325" spans="1:3" x14ac:dyDescent="0.55000000000000004">
      <c r="A1325">
        <v>3600733711</v>
      </c>
      <c r="B1325">
        <v>1</v>
      </c>
      <c r="C1325" t="s">
        <v>2</v>
      </c>
    </row>
    <row r="1326" spans="1:3" hidden="1" x14ac:dyDescent="0.55000000000000004">
      <c r="A1326">
        <v>3600744095</v>
      </c>
      <c r="B1326">
        <v>27</v>
      </c>
      <c r="C1326" t="s">
        <v>437</v>
      </c>
    </row>
    <row r="1327" spans="1:3" hidden="1" x14ac:dyDescent="0.55000000000000004">
      <c r="A1327">
        <v>3600744913</v>
      </c>
      <c r="B1327">
        <v>27</v>
      </c>
      <c r="C1327" t="s">
        <v>2</v>
      </c>
    </row>
    <row r="1328" spans="1:3" x14ac:dyDescent="0.55000000000000004">
      <c r="A1328">
        <v>3600752519</v>
      </c>
      <c r="B1328">
        <v>7</v>
      </c>
      <c r="C1328" t="s">
        <v>438</v>
      </c>
    </row>
    <row r="1329" spans="1:3" x14ac:dyDescent="0.55000000000000004">
      <c r="A1329">
        <v>3600753338</v>
      </c>
      <c r="B1329">
        <v>7</v>
      </c>
      <c r="C1329" t="s">
        <v>2</v>
      </c>
    </row>
    <row r="1330" spans="1:3" x14ac:dyDescent="0.55000000000000004">
      <c r="A1330">
        <v>3600800841</v>
      </c>
      <c r="B1330">
        <v>14</v>
      </c>
      <c r="C1330" t="s">
        <v>439</v>
      </c>
    </row>
    <row r="1331" spans="1:3" x14ac:dyDescent="0.55000000000000004">
      <c r="A1331">
        <v>3600801661</v>
      </c>
      <c r="B1331">
        <v>14</v>
      </c>
      <c r="C1331" t="s">
        <v>2</v>
      </c>
    </row>
    <row r="1332" spans="1:3" x14ac:dyDescent="0.55000000000000004">
      <c r="A1332">
        <v>3600813422</v>
      </c>
      <c r="B1332">
        <v>15</v>
      </c>
      <c r="C1332" t="s">
        <v>440</v>
      </c>
    </row>
    <row r="1333" spans="1:3" x14ac:dyDescent="0.55000000000000004">
      <c r="A1333">
        <v>3600814241</v>
      </c>
      <c r="B1333">
        <v>15</v>
      </c>
      <c r="C1333" t="s">
        <v>2</v>
      </c>
    </row>
    <row r="1334" spans="1:3" hidden="1" x14ac:dyDescent="0.55000000000000004">
      <c r="A1334">
        <v>3600824976</v>
      </c>
      <c r="B1334">
        <v>25</v>
      </c>
      <c r="C1334" t="s">
        <v>441</v>
      </c>
    </row>
    <row r="1335" spans="1:3" hidden="1" x14ac:dyDescent="0.55000000000000004">
      <c r="A1335">
        <v>3600825794</v>
      </c>
      <c r="B1335">
        <v>25</v>
      </c>
      <c r="C1335" t="s">
        <v>2</v>
      </c>
    </row>
    <row r="1336" spans="1:3" x14ac:dyDescent="0.55000000000000004">
      <c r="A1336">
        <v>3600831605</v>
      </c>
      <c r="B1336">
        <v>16</v>
      </c>
      <c r="C1336" t="s">
        <v>442</v>
      </c>
    </row>
    <row r="1337" spans="1:3" x14ac:dyDescent="0.55000000000000004">
      <c r="A1337">
        <v>3600832425</v>
      </c>
      <c r="B1337">
        <v>16</v>
      </c>
      <c r="C1337" t="s">
        <v>2</v>
      </c>
    </row>
    <row r="1338" spans="1:3" x14ac:dyDescent="0.55000000000000004">
      <c r="A1338">
        <v>3600907235</v>
      </c>
      <c r="B1338">
        <v>10</v>
      </c>
      <c r="C1338" t="s">
        <v>443</v>
      </c>
    </row>
    <row r="1339" spans="1:3" x14ac:dyDescent="0.55000000000000004">
      <c r="A1339">
        <v>3600908054</v>
      </c>
      <c r="B1339">
        <v>10</v>
      </c>
      <c r="C1339" t="s">
        <v>2</v>
      </c>
    </row>
    <row r="1340" spans="1:3" x14ac:dyDescent="0.55000000000000004">
      <c r="A1340">
        <v>3600945148</v>
      </c>
      <c r="B1340">
        <v>12</v>
      </c>
      <c r="C1340" t="s">
        <v>444</v>
      </c>
    </row>
    <row r="1341" spans="1:3" x14ac:dyDescent="0.55000000000000004">
      <c r="A1341">
        <v>3600945967</v>
      </c>
      <c r="B1341">
        <v>12</v>
      </c>
      <c r="C1341" t="s">
        <v>2</v>
      </c>
    </row>
    <row r="1342" spans="1:3" hidden="1" x14ac:dyDescent="0.55000000000000004">
      <c r="A1342">
        <v>3600995431</v>
      </c>
      <c r="B1342">
        <v>29</v>
      </c>
      <c r="C1342" t="s">
        <v>445</v>
      </c>
    </row>
    <row r="1343" spans="1:3" hidden="1" x14ac:dyDescent="0.55000000000000004">
      <c r="A1343">
        <v>3600996251</v>
      </c>
      <c r="B1343">
        <v>29</v>
      </c>
      <c r="C1343" t="s">
        <v>2</v>
      </c>
    </row>
    <row r="1344" spans="1:3" hidden="1" x14ac:dyDescent="0.55000000000000004">
      <c r="A1344">
        <v>3601048876</v>
      </c>
      <c r="B1344">
        <v>26</v>
      </c>
      <c r="C1344" t="s">
        <v>446</v>
      </c>
    </row>
    <row r="1345" spans="1:3" hidden="1" x14ac:dyDescent="0.55000000000000004">
      <c r="A1345">
        <v>3601049695</v>
      </c>
      <c r="B1345">
        <v>26</v>
      </c>
      <c r="C1345" t="s">
        <v>2</v>
      </c>
    </row>
    <row r="1346" spans="1:3" x14ac:dyDescent="0.55000000000000004">
      <c r="A1346">
        <v>3601059006</v>
      </c>
      <c r="B1346">
        <v>9</v>
      </c>
      <c r="C1346" t="s">
        <v>447</v>
      </c>
    </row>
    <row r="1347" spans="1:3" x14ac:dyDescent="0.55000000000000004">
      <c r="A1347">
        <v>3601059825</v>
      </c>
      <c r="B1347">
        <v>9</v>
      </c>
      <c r="C1347" t="s">
        <v>2</v>
      </c>
    </row>
    <row r="1348" spans="1:3" x14ac:dyDescent="0.55000000000000004">
      <c r="A1348">
        <v>3601065875</v>
      </c>
      <c r="B1348">
        <v>5</v>
      </c>
      <c r="C1348" t="s">
        <v>448</v>
      </c>
    </row>
    <row r="1349" spans="1:3" x14ac:dyDescent="0.55000000000000004">
      <c r="A1349">
        <v>3601066695</v>
      </c>
      <c r="B1349">
        <v>5</v>
      </c>
      <c r="C1349" t="s">
        <v>2</v>
      </c>
    </row>
    <row r="1350" spans="1:3" x14ac:dyDescent="0.55000000000000004">
      <c r="A1350">
        <v>3601167723</v>
      </c>
      <c r="B1350">
        <v>17</v>
      </c>
      <c r="C1350" t="s">
        <v>449</v>
      </c>
    </row>
    <row r="1351" spans="1:3" x14ac:dyDescent="0.55000000000000004">
      <c r="A1351">
        <v>3601168543</v>
      </c>
      <c r="B1351">
        <v>17</v>
      </c>
      <c r="C1351" t="s">
        <v>2</v>
      </c>
    </row>
    <row r="1352" spans="1:3" x14ac:dyDescent="0.55000000000000004">
      <c r="A1352">
        <v>3601234526</v>
      </c>
      <c r="B1352">
        <v>13</v>
      </c>
      <c r="C1352" t="s">
        <v>450</v>
      </c>
    </row>
    <row r="1353" spans="1:3" x14ac:dyDescent="0.55000000000000004">
      <c r="A1353">
        <v>3601235346</v>
      </c>
      <c r="B1353">
        <v>13</v>
      </c>
      <c r="C1353" t="s">
        <v>2</v>
      </c>
    </row>
    <row r="1354" spans="1:3" x14ac:dyDescent="0.55000000000000004">
      <c r="A1354">
        <v>3601250123</v>
      </c>
      <c r="B1354">
        <v>3</v>
      </c>
      <c r="C1354" t="s">
        <v>451</v>
      </c>
    </row>
    <row r="1355" spans="1:3" x14ac:dyDescent="0.55000000000000004">
      <c r="A1355">
        <v>3601250943</v>
      </c>
      <c r="B1355">
        <v>3</v>
      </c>
      <c r="C1355" t="s">
        <v>2</v>
      </c>
    </row>
    <row r="1356" spans="1:3" hidden="1" x14ac:dyDescent="0.55000000000000004">
      <c r="A1356">
        <v>3601335743</v>
      </c>
      <c r="B1356">
        <v>32</v>
      </c>
      <c r="C1356" t="s">
        <v>452</v>
      </c>
    </row>
    <row r="1357" spans="1:3" hidden="1" x14ac:dyDescent="0.55000000000000004">
      <c r="A1357">
        <v>3601336561</v>
      </c>
      <c r="B1357">
        <v>32</v>
      </c>
      <c r="C1357" t="s">
        <v>2</v>
      </c>
    </row>
    <row r="1358" spans="1:3" hidden="1" x14ac:dyDescent="0.55000000000000004">
      <c r="A1358">
        <v>3605386243</v>
      </c>
      <c r="B1358">
        <v>34</v>
      </c>
      <c r="C1358" t="s">
        <v>453</v>
      </c>
    </row>
    <row r="1359" spans="1:3" x14ac:dyDescent="0.55000000000000004">
      <c r="A1359">
        <v>3605423481</v>
      </c>
      <c r="B1359">
        <v>8</v>
      </c>
      <c r="C1359" t="s">
        <v>453</v>
      </c>
    </row>
    <row r="1360" spans="1:3" hidden="1" x14ac:dyDescent="0.55000000000000004">
      <c r="A1360">
        <v>3605500865</v>
      </c>
      <c r="B1360">
        <v>28</v>
      </c>
      <c r="C1360" t="s">
        <v>453</v>
      </c>
    </row>
    <row r="1361" spans="1:3" hidden="1" x14ac:dyDescent="0.55000000000000004">
      <c r="A1361">
        <v>3605527316</v>
      </c>
      <c r="B1361">
        <v>21</v>
      </c>
      <c r="C1361" t="s">
        <v>454</v>
      </c>
    </row>
    <row r="1362" spans="1:3" x14ac:dyDescent="0.55000000000000004">
      <c r="A1362">
        <v>3605541172</v>
      </c>
      <c r="B1362">
        <v>11</v>
      </c>
      <c r="C1362" t="s">
        <v>453</v>
      </c>
    </row>
    <row r="1363" spans="1:3" hidden="1" x14ac:dyDescent="0.55000000000000004">
      <c r="A1363">
        <v>3605562823</v>
      </c>
      <c r="B1363">
        <v>31</v>
      </c>
      <c r="C1363" t="s">
        <v>453</v>
      </c>
    </row>
    <row r="1364" spans="1:3" x14ac:dyDescent="0.55000000000000004">
      <c r="A1364">
        <v>3605586832</v>
      </c>
      <c r="B1364">
        <v>2</v>
      </c>
      <c r="C1364" t="s">
        <v>453</v>
      </c>
    </row>
    <row r="1365" spans="1:3" x14ac:dyDescent="0.55000000000000004">
      <c r="A1365">
        <v>3605601368</v>
      </c>
      <c r="B1365">
        <v>6</v>
      </c>
      <c r="C1365" t="s">
        <v>453</v>
      </c>
    </row>
    <row r="1366" spans="1:3" hidden="1" x14ac:dyDescent="0.55000000000000004">
      <c r="A1366">
        <v>3605619734</v>
      </c>
      <c r="B1366">
        <v>21</v>
      </c>
      <c r="C1366" t="s">
        <v>455</v>
      </c>
    </row>
    <row r="1367" spans="1:3" hidden="1" x14ac:dyDescent="0.55000000000000004">
      <c r="A1367">
        <v>3605630490</v>
      </c>
      <c r="B1367">
        <v>30</v>
      </c>
      <c r="C1367" t="s">
        <v>453</v>
      </c>
    </row>
    <row r="1368" spans="1:3" hidden="1" x14ac:dyDescent="0.55000000000000004">
      <c r="A1368">
        <v>3605669408</v>
      </c>
      <c r="B1368">
        <v>21</v>
      </c>
      <c r="C1368" t="s">
        <v>456</v>
      </c>
    </row>
    <row r="1369" spans="1:3" hidden="1" x14ac:dyDescent="0.55000000000000004">
      <c r="A1369">
        <v>3605684652</v>
      </c>
      <c r="B1369">
        <v>21</v>
      </c>
      <c r="C1369" t="s">
        <v>457</v>
      </c>
    </row>
    <row r="1370" spans="1:3" x14ac:dyDescent="0.55000000000000004">
      <c r="A1370">
        <v>3605699070</v>
      </c>
      <c r="B1370">
        <v>4</v>
      </c>
      <c r="C1370" t="s">
        <v>453</v>
      </c>
    </row>
    <row r="1371" spans="1:3" hidden="1" x14ac:dyDescent="0.55000000000000004">
      <c r="A1371">
        <v>3605700821</v>
      </c>
      <c r="B1371">
        <v>20</v>
      </c>
      <c r="C1371" t="s">
        <v>458</v>
      </c>
    </row>
    <row r="1372" spans="1:3" hidden="1" x14ac:dyDescent="0.55000000000000004">
      <c r="A1372">
        <v>3605708624</v>
      </c>
      <c r="B1372">
        <v>24</v>
      </c>
      <c r="C1372" t="s">
        <v>459</v>
      </c>
    </row>
    <row r="1373" spans="1:3" hidden="1" x14ac:dyDescent="0.55000000000000004">
      <c r="A1373">
        <v>3605714959</v>
      </c>
      <c r="B1373">
        <v>33</v>
      </c>
      <c r="C1373" t="s">
        <v>453</v>
      </c>
    </row>
    <row r="1374" spans="1:3" x14ac:dyDescent="0.55000000000000004">
      <c r="A1374">
        <v>3605732908</v>
      </c>
      <c r="B1374">
        <v>1</v>
      </c>
      <c r="C1374" t="s">
        <v>453</v>
      </c>
    </row>
    <row r="1375" spans="1:3" hidden="1" x14ac:dyDescent="0.55000000000000004">
      <c r="A1375">
        <v>3605746143</v>
      </c>
      <c r="B1375">
        <v>27</v>
      </c>
      <c r="C1375" t="s">
        <v>453</v>
      </c>
    </row>
    <row r="1376" spans="1:3" x14ac:dyDescent="0.55000000000000004">
      <c r="A1376">
        <v>3605752482</v>
      </c>
      <c r="B1376">
        <v>7</v>
      </c>
      <c r="C1376" t="s">
        <v>453</v>
      </c>
    </row>
    <row r="1377" spans="1:3" x14ac:dyDescent="0.55000000000000004">
      <c r="A1377">
        <v>3605800809</v>
      </c>
      <c r="B1377">
        <v>14</v>
      </c>
      <c r="C1377" t="s">
        <v>453</v>
      </c>
    </row>
    <row r="1378" spans="1:3" x14ac:dyDescent="0.55000000000000004">
      <c r="A1378">
        <v>3605813261</v>
      </c>
      <c r="B1378">
        <v>15</v>
      </c>
      <c r="C1378" t="s">
        <v>453</v>
      </c>
    </row>
    <row r="1379" spans="1:3" hidden="1" x14ac:dyDescent="0.55000000000000004">
      <c r="A1379">
        <v>3605826038</v>
      </c>
      <c r="B1379">
        <v>21</v>
      </c>
      <c r="C1379" t="s">
        <v>460</v>
      </c>
    </row>
    <row r="1380" spans="1:3" hidden="1" x14ac:dyDescent="0.55000000000000004">
      <c r="A1380">
        <v>3605826619</v>
      </c>
      <c r="B1380">
        <v>25</v>
      </c>
      <c r="C1380" t="s">
        <v>453</v>
      </c>
    </row>
    <row r="1381" spans="1:3" x14ac:dyDescent="0.55000000000000004">
      <c r="A1381">
        <v>3605834669</v>
      </c>
      <c r="B1381">
        <v>16</v>
      </c>
      <c r="C1381" t="s">
        <v>453</v>
      </c>
    </row>
    <row r="1382" spans="1:3" hidden="1" x14ac:dyDescent="0.55000000000000004">
      <c r="A1382">
        <v>3605848412</v>
      </c>
      <c r="B1382">
        <v>21</v>
      </c>
      <c r="C1382" t="s">
        <v>461</v>
      </c>
    </row>
    <row r="1383" spans="1:3" hidden="1" x14ac:dyDescent="0.55000000000000004">
      <c r="A1383">
        <v>3605880204</v>
      </c>
      <c r="B1383">
        <v>21</v>
      </c>
      <c r="C1383" t="s">
        <v>462</v>
      </c>
    </row>
    <row r="1384" spans="1:3" hidden="1" x14ac:dyDescent="0.55000000000000004">
      <c r="A1384">
        <v>3605901529</v>
      </c>
      <c r="B1384">
        <v>21</v>
      </c>
      <c r="C1384" t="s">
        <v>463</v>
      </c>
    </row>
    <row r="1385" spans="1:3" x14ac:dyDescent="0.55000000000000004">
      <c r="A1385">
        <v>3605907192</v>
      </c>
      <c r="B1385">
        <v>10</v>
      </c>
      <c r="C1385" t="s">
        <v>453</v>
      </c>
    </row>
    <row r="1386" spans="1:3" x14ac:dyDescent="0.55000000000000004">
      <c r="A1386">
        <v>3605945047</v>
      </c>
      <c r="B1386">
        <v>12</v>
      </c>
      <c r="C1386" t="s">
        <v>453</v>
      </c>
    </row>
    <row r="1387" spans="1:3" hidden="1" x14ac:dyDescent="0.55000000000000004">
      <c r="A1387">
        <v>3605976247</v>
      </c>
      <c r="B1387">
        <v>21</v>
      </c>
      <c r="C1387" t="s">
        <v>464</v>
      </c>
    </row>
    <row r="1388" spans="1:3" hidden="1" x14ac:dyDescent="0.55000000000000004">
      <c r="A1388">
        <v>3605997996</v>
      </c>
      <c r="B1388">
        <v>29</v>
      </c>
      <c r="C1388" t="s">
        <v>453</v>
      </c>
    </row>
    <row r="1389" spans="1:3" hidden="1" x14ac:dyDescent="0.55000000000000004">
      <c r="A1389">
        <v>3606035483</v>
      </c>
      <c r="B1389">
        <v>21</v>
      </c>
      <c r="C1389" t="s">
        <v>465</v>
      </c>
    </row>
    <row r="1390" spans="1:3" hidden="1" x14ac:dyDescent="0.55000000000000004">
      <c r="A1390">
        <v>3606042421</v>
      </c>
      <c r="B1390">
        <v>21</v>
      </c>
      <c r="C1390" t="s">
        <v>466</v>
      </c>
    </row>
    <row r="1391" spans="1:3" hidden="1" x14ac:dyDescent="0.55000000000000004">
      <c r="A1391">
        <v>3606049796</v>
      </c>
      <c r="B1391">
        <v>26</v>
      </c>
      <c r="C1391" t="s">
        <v>453</v>
      </c>
    </row>
    <row r="1392" spans="1:3" x14ac:dyDescent="0.55000000000000004">
      <c r="A1392">
        <v>3606059189</v>
      </c>
      <c r="B1392">
        <v>9</v>
      </c>
      <c r="C1392" t="s">
        <v>453</v>
      </c>
    </row>
    <row r="1393" spans="1:3" x14ac:dyDescent="0.55000000000000004">
      <c r="A1393">
        <v>3606065823</v>
      </c>
      <c r="B1393">
        <v>5</v>
      </c>
      <c r="C1393" t="s">
        <v>453</v>
      </c>
    </row>
    <row r="1394" spans="1:3" hidden="1" x14ac:dyDescent="0.55000000000000004">
      <c r="A1394">
        <v>3606073166</v>
      </c>
      <c r="B1394">
        <v>24</v>
      </c>
      <c r="C1394" t="s">
        <v>467</v>
      </c>
    </row>
    <row r="1395" spans="1:3" hidden="1" x14ac:dyDescent="0.55000000000000004">
      <c r="A1395">
        <v>3606073382</v>
      </c>
      <c r="B1395">
        <v>21</v>
      </c>
      <c r="C1395" t="s">
        <v>468</v>
      </c>
    </row>
    <row r="1396" spans="1:3" hidden="1" x14ac:dyDescent="0.55000000000000004">
      <c r="A1396">
        <v>3606081329</v>
      </c>
      <c r="B1396">
        <v>24</v>
      </c>
      <c r="C1396" t="s">
        <v>469</v>
      </c>
    </row>
    <row r="1397" spans="1:3" x14ac:dyDescent="0.55000000000000004">
      <c r="A1397">
        <v>3606170668</v>
      </c>
      <c r="B1397">
        <v>17</v>
      </c>
      <c r="C1397" t="s">
        <v>453</v>
      </c>
    </row>
    <row r="1398" spans="1:3" hidden="1" x14ac:dyDescent="0.55000000000000004">
      <c r="A1398">
        <v>3606190272</v>
      </c>
      <c r="B1398">
        <v>20</v>
      </c>
      <c r="C1398" t="s">
        <v>470</v>
      </c>
    </row>
    <row r="1399" spans="1:3" hidden="1" x14ac:dyDescent="0.55000000000000004">
      <c r="A1399">
        <v>3606211022</v>
      </c>
      <c r="B1399">
        <v>21</v>
      </c>
      <c r="C1399" t="s">
        <v>471</v>
      </c>
    </row>
    <row r="1400" spans="1:3" x14ac:dyDescent="0.55000000000000004">
      <c r="A1400">
        <v>3606234584</v>
      </c>
      <c r="B1400">
        <v>13</v>
      </c>
      <c r="C1400" t="s">
        <v>453</v>
      </c>
    </row>
    <row r="1401" spans="1:3" x14ac:dyDescent="0.55000000000000004">
      <c r="A1401">
        <v>3606250052</v>
      </c>
      <c r="B1401">
        <v>3</v>
      </c>
      <c r="C1401" t="s">
        <v>453</v>
      </c>
    </row>
    <row r="1402" spans="1:3" hidden="1" x14ac:dyDescent="0.55000000000000004">
      <c r="A1402">
        <v>3606270056</v>
      </c>
      <c r="B1402">
        <v>21</v>
      </c>
      <c r="C1402" t="s">
        <v>472</v>
      </c>
    </row>
    <row r="1403" spans="1:3" hidden="1" x14ac:dyDescent="0.55000000000000004">
      <c r="A1403">
        <v>3606292395</v>
      </c>
      <c r="B1403">
        <v>21</v>
      </c>
      <c r="C1403" t="s">
        <v>473</v>
      </c>
    </row>
    <row r="1404" spans="1:3" hidden="1" x14ac:dyDescent="0.55000000000000004">
      <c r="A1404">
        <v>3606310189</v>
      </c>
      <c r="B1404">
        <v>21</v>
      </c>
      <c r="C1404" t="s">
        <v>474</v>
      </c>
    </row>
    <row r="1405" spans="1:3" hidden="1" x14ac:dyDescent="0.55000000000000004">
      <c r="A1405">
        <v>3606336866</v>
      </c>
      <c r="B1405">
        <v>32</v>
      </c>
      <c r="C1405" t="s">
        <v>453</v>
      </c>
    </row>
    <row r="1406" spans="1:3" hidden="1" x14ac:dyDescent="0.55000000000000004">
      <c r="A1406">
        <v>3606367222</v>
      </c>
      <c r="B1406">
        <v>19</v>
      </c>
      <c r="C1406" t="s">
        <v>475</v>
      </c>
    </row>
    <row r="1407" spans="1:3" hidden="1" x14ac:dyDescent="0.55000000000000004">
      <c r="A1407">
        <v>3606568342</v>
      </c>
      <c r="B1407">
        <v>21</v>
      </c>
      <c r="C1407" t="s">
        <v>476</v>
      </c>
    </row>
    <row r="1408" spans="1:3" hidden="1" x14ac:dyDescent="0.55000000000000004">
      <c r="A1408">
        <v>3630384287</v>
      </c>
      <c r="B1408">
        <v>34</v>
      </c>
      <c r="C1408" t="s">
        <v>45</v>
      </c>
    </row>
    <row r="1409" spans="1:3" x14ac:dyDescent="0.55000000000000004">
      <c r="A1409">
        <v>3630422173</v>
      </c>
      <c r="B1409">
        <v>8</v>
      </c>
      <c r="C1409" t="s">
        <v>45</v>
      </c>
    </row>
    <row r="1410" spans="1:3" hidden="1" x14ac:dyDescent="0.55000000000000004">
      <c r="A1410">
        <v>3630498919</v>
      </c>
      <c r="B1410">
        <v>28</v>
      </c>
      <c r="C1410" t="s">
        <v>45</v>
      </c>
    </row>
    <row r="1411" spans="1:3" x14ac:dyDescent="0.55000000000000004">
      <c r="A1411">
        <v>3630539864</v>
      </c>
      <c r="B1411">
        <v>11</v>
      </c>
      <c r="C1411" t="s">
        <v>45</v>
      </c>
    </row>
    <row r="1412" spans="1:3" hidden="1" x14ac:dyDescent="0.55000000000000004">
      <c r="A1412">
        <v>3630560866</v>
      </c>
      <c r="B1412">
        <v>31</v>
      </c>
      <c r="C1412" t="s">
        <v>45</v>
      </c>
    </row>
    <row r="1413" spans="1:3" x14ac:dyDescent="0.55000000000000004">
      <c r="A1413">
        <v>3630585524</v>
      </c>
      <c r="B1413">
        <v>2</v>
      </c>
      <c r="C1413" t="s">
        <v>45</v>
      </c>
    </row>
    <row r="1414" spans="1:3" x14ac:dyDescent="0.55000000000000004">
      <c r="A1414">
        <v>3630600060</v>
      </c>
      <c r="B1414">
        <v>6</v>
      </c>
      <c r="C1414" t="s">
        <v>45</v>
      </c>
    </row>
    <row r="1415" spans="1:3" hidden="1" x14ac:dyDescent="0.55000000000000004">
      <c r="A1415">
        <v>3630630345</v>
      </c>
      <c r="B1415">
        <v>30</v>
      </c>
      <c r="C1415" t="s">
        <v>45</v>
      </c>
    </row>
    <row r="1416" spans="1:3" x14ac:dyDescent="0.55000000000000004">
      <c r="A1416">
        <v>3630697762</v>
      </c>
      <c r="B1416">
        <v>4</v>
      </c>
      <c r="C1416" t="s">
        <v>45</v>
      </c>
    </row>
    <row r="1417" spans="1:3" hidden="1" x14ac:dyDescent="0.55000000000000004">
      <c r="A1417">
        <v>3630712542</v>
      </c>
      <c r="B1417">
        <v>33</v>
      </c>
      <c r="C1417" t="s">
        <v>45</v>
      </c>
    </row>
    <row r="1418" spans="1:3" x14ac:dyDescent="0.55000000000000004">
      <c r="A1418">
        <v>3630731600</v>
      </c>
      <c r="B1418">
        <v>1</v>
      </c>
      <c r="C1418" t="s">
        <v>45</v>
      </c>
    </row>
    <row r="1419" spans="1:3" hidden="1" x14ac:dyDescent="0.55000000000000004">
      <c r="A1419">
        <v>3630742849</v>
      </c>
      <c r="B1419">
        <v>27</v>
      </c>
      <c r="C1419" t="s">
        <v>45</v>
      </c>
    </row>
    <row r="1420" spans="1:3" x14ac:dyDescent="0.55000000000000004">
      <c r="A1420">
        <v>3630751174</v>
      </c>
      <c r="B1420">
        <v>7</v>
      </c>
      <c r="C1420" t="s">
        <v>45</v>
      </c>
    </row>
    <row r="1421" spans="1:3" x14ac:dyDescent="0.55000000000000004">
      <c r="A1421">
        <v>3630799501</v>
      </c>
      <c r="B1421">
        <v>14</v>
      </c>
      <c r="C1421" t="s">
        <v>45</v>
      </c>
    </row>
    <row r="1422" spans="1:3" x14ac:dyDescent="0.55000000000000004">
      <c r="A1422">
        <v>3630811953</v>
      </c>
      <c r="B1422">
        <v>15</v>
      </c>
      <c r="C1422" t="s">
        <v>45</v>
      </c>
    </row>
    <row r="1423" spans="1:3" hidden="1" x14ac:dyDescent="0.55000000000000004">
      <c r="A1423">
        <v>3630824707</v>
      </c>
      <c r="B1423">
        <v>25</v>
      </c>
      <c r="C1423" t="s">
        <v>45</v>
      </c>
    </row>
    <row r="1424" spans="1:3" x14ac:dyDescent="0.55000000000000004">
      <c r="A1424">
        <v>3630830158</v>
      </c>
      <c r="B1424">
        <v>16</v>
      </c>
      <c r="C1424" t="s">
        <v>45</v>
      </c>
    </row>
    <row r="1425" spans="1:3" x14ac:dyDescent="0.55000000000000004">
      <c r="A1425">
        <v>3630905884</v>
      </c>
      <c r="B1425">
        <v>10</v>
      </c>
      <c r="C1425" t="s">
        <v>45</v>
      </c>
    </row>
    <row r="1426" spans="1:3" x14ac:dyDescent="0.55000000000000004">
      <c r="A1426">
        <v>3630943739</v>
      </c>
      <c r="B1426">
        <v>12</v>
      </c>
      <c r="C1426" t="s">
        <v>45</v>
      </c>
    </row>
    <row r="1427" spans="1:3" hidden="1" x14ac:dyDescent="0.55000000000000004">
      <c r="A1427">
        <v>3630994183</v>
      </c>
      <c r="B1427">
        <v>29</v>
      </c>
      <c r="C1427" t="s">
        <v>45</v>
      </c>
    </row>
    <row r="1428" spans="1:3" hidden="1" x14ac:dyDescent="0.55000000000000004">
      <c r="A1428">
        <v>3631047689</v>
      </c>
      <c r="B1428">
        <v>26</v>
      </c>
      <c r="C1428" t="s">
        <v>45</v>
      </c>
    </row>
    <row r="1429" spans="1:3" x14ac:dyDescent="0.55000000000000004">
      <c r="A1429">
        <v>3631057881</v>
      </c>
      <c r="B1429">
        <v>9</v>
      </c>
      <c r="C1429" t="s">
        <v>45</v>
      </c>
    </row>
    <row r="1430" spans="1:3" x14ac:dyDescent="0.55000000000000004">
      <c r="A1430">
        <v>3631064515</v>
      </c>
      <c r="B1430">
        <v>5</v>
      </c>
      <c r="C1430" t="s">
        <v>45</v>
      </c>
    </row>
    <row r="1431" spans="1:3" x14ac:dyDescent="0.55000000000000004">
      <c r="A1431">
        <v>3631166265</v>
      </c>
      <c r="B1431">
        <v>17</v>
      </c>
      <c r="C1431" t="s">
        <v>45</v>
      </c>
    </row>
    <row r="1432" spans="1:3" x14ac:dyDescent="0.55000000000000004">
      <c r="A1432">
        <v>3631233276</v>
      </c>
      <c r="B1432">
        <v>13</v>
      </c>
      <c r="C1432" t="s">
        <v>45</v>
      </c>
    </row>
    <row r="1433" spans="1:3" x14ac:dyDescent="0.55000000000000004">
      <c r="A1433">
        <v>3631248744</v>
      </c>
      <c r="B1433">
        <v>3</v>
      </c>
      <c r="C1433" t="s">
        <v>45</v>
      </c>
    </row>
    <row r="1434" spans="1:3" hidden="1" x14ac:dyDescent="0.55000000000000004">
      <c r="A1434">
        <v>3631334925</v>
      </c>
      <c r="B1434">
        <v>32</v>
      </c>
      <c r="C1434" t="s">
        <v>45</v>
      </c>
    </row>
    <row r="1435" spans="1:3" hidden="1" x14ac:dyDescent="0.55000000000000004">
      <c r="A1435">
        <v>3900353079</v>
      </c>
      <c r="B1435">
        <v>34</v>
      </c>
      <c r="C1435" t="s">
        <v>2</v>
      </c>
    </row>
    <row r="1436" spans="1:3" hidden="1" x14ac:dyDescent="0.55000000000000004">
      <c r="A1436">
        <v>3900386803</v>
      </c>
      <c r="B1436">
        <v>34</v>
      </c>
      <c r="C1436" t="s">
        <v>477</v>
      </c>
    </row>
    <row r="1437" spans="1:3" x14ac:dyDescent="0.55000000000000004">
      <c r="A1437">
        <v>3900390923</v>
      </c>
      <c r="B1437">
        <v>8</v>
      </c>
      <c r="C1437" t="s">
        <v>2</v>
      </c>
    </row>
    <row r="1438" spans="1:3" x14ac:dyDescent="0.55000000000000004">
      <c r="A1438">
        <v>3900424778</v>
      </c>
      <c r="B1438">
        <v>8</v>
      </c>
      <c r="C1438" t="s">
        <v>478</v>
      </c>
    </row>
    <row r="1439" spans="1:3" hidden="1" x14ac:dyDescent="0.55000000000000004">
      <c r="A1439">
        <v>3900467691</v>
      </c>
      <c r="B1439">
        <v>28</v>
      </c>
      <c r="C1439" t="s">
        <v>2</v>
      </c>
    </row>
    <row r="1440" spans="1:3" hidden="1" x14ac:dyDescent="0.55000000000000004">
      <c r="A1440">
        <v>3900501396</v>
      </c>
      <c r="B1440">
        <v>28</v>
      </c>
      <c r="C1440" t="s">
        <v>479</v>
      </c>
    </row>
    <row r="1441" spans="1:3" x14ac:dyDescent="0.55000000000000004">
      <c r="A1441">
        <v>3900508653</v>
      </c>
      <c r="B1441">
        <v>11</v>
      </c>
      <c r="C1441" t="s">
        <v>2</v>
      </c>
    </row>
    <row r="1442" spans="1:3" hidden="1" x14ac:dyDescent="0.55000000000000004">
      <c r="A1442">
        <v>3900529656</v>
      </c>
      <c r="B1442">
        <v>31</v>
      </c>
      <c r="C1442" t="s">
        <v>2</v>
      </c>
    </row>
    <row r="1443" spans="1:3" x14ac:dyDescent="0.55000000000000004">
      <c r="A1443">
        <v>3900542391</v>
      </c>
      <c r="B1443">
        <v>11</v>
      </c>
      <c r="C1443" t="s">
        <v>480</v>
      </c>
    </row>
    <row r="1444" spans="1:3" x14ac:dyDescent="0.55000000000000004">
      <c r="A1444">
        <v>3900554275</v>
      </c>
      <c r="B1444">
        <v>2</v>
      </c>
      <c r="C1444" t="s">
        <v>2</v>
      </c>
    </row>
    <row r="1445" spans="1:3" hidden="1" x14ac:dyDescent="0.55000000000000004">
      <c r="A1445">
        <v>3900563974</v>
      </c>
      <c r="B1445">
        <v>31</v>
      </c>
      <c r="C1445" t="s">
        <v>481</v>
      </c>
    </row>
    <row r="1446" spans="1:3" x14ac:dyDescent="0.55000000000000004">
      <c r="A1446">
        <v>3900568810</v>
      </c>
      <c r="B1446">
        <v>6</v>
      </c>
      <c r="C1446" t="s">
        <v>2</v>
      </c>
    </row>
    <row r="1447" spans="1:3" hidden="1" x14ac:dyDescent="0.55000000000000004">
      <c r="A1447">
        <v>3900570117</v>
      </c>
      <c r="B1447">
        <v>30</v>
      </c>
      <c r="C1447" t="s">
        <v>2</v>
      </c>
    </row>
    <row r="1448" spans="1:3" x14ac:dyDescent="0.55000000000000004">
      <c r="A1448">
        <v>3900588124</v>
      </c>
      <c r="B1448">
        <v>2</v>
      </c>
      <c r="C1448" t="s">
        <v>482</v>
      </c>
    </row>
    <row r="1449" spans="1:3" x14ac:dyDescent="0.55000000000000004">
      <c r="A1449">
        <v>3900602572</v>
      </c>
      <c r="B1449">
        <v>6</v>
      </c>
      <c r="C1449" t="s">
        <v>483</v>
      </c>
    </row>
    <row r="1450" spans="1:3" hidden="1" x14ac:dyDescent="0.55000000000000004">
      <c r="A1450">
        <v>3900604730</v>
      </c>
      <c r="B1450">
        <v>30</v>
      </c>
      <c r="C1450" t="s">
        <v>484</v>
      </c>
    </row>
    <row r="1451" spans="1:3" x14ac:dyDescent="0.55000000000000004">
      <c r="A1451">
        <v>3900666551</v>
      </c>
      <c r="B1451">
        <v>4</v>
      </c>
      <c r="C1451" t="s">
        <v>2</v>
      </c>
    </row>
    <row r="1452" spans="1:3" hidden="1" x14ac:dyDescent="0.55000000000000004">
      <c r="A1452">
        <v>3900681295</v>
      </c>
      <c r="B1452">
        <v>33</v>
      </c>
      <c r="C1452" t="s">
        <v>2</v>
      </c>
    </row>
    <row r="1453" spans="1:3" x14ac:dyDescent="0.55000000000000004">
      <c r="A1453">
        <v>3900700388</v>
      </c>
      <c r="B1453">
        <v>4</v>
      </c>
      <c r="C1453" t="s">
        <v>485</v>
      </c>
    </row>
    <row r="1454" spans="1:3" x14ac:dyDescent="0.55000000000000004">
      <c r="A1454">
        <v>3900700389</v>
      </c>
      <c r="B1454">
        <v>1</v>
      </c>
      <c r="C1454" t="s">
        <v>2</v>
      </c>
    </row>
    <row r="1455" spans="1:3" hidden="1" x14ac:dyDescent="0.55000000000000004">
      <c r="A1455">
        <v>3900711641</v>
      </c>
      <c r="B1455">
        <v>27</v>
      </c>
      <c r="C1455" t="s">
        <v>2</v>
      </c>
    </row>
    <row r="1456" spans="1:3" hidden="1" x14ac:dyDescent="0.55000000000000004">
      <c r="A1456">
        <v>3900715442</v>
      </c>
      <c r="B1456">
        <v>33</v>
      </c>
      <c r="C1456" t="s">
        <v>486</v>
      </c>
    </row>
    <row r="1457" spans="1:3" x14ac:dyDescent="0.55000000000000004">
      <c r="A1457">
        <v>3900719924</v>
      </c>
      <c r="B1457">
        <v>7</v>
      </c>
      <c r="C1457" t="s">
        <v>2</v>
      </c>
    </row>
    <row r="1458" spans="1:3" x14ac:dyDescent="0.55000000000000004">
      <c r="A1458">
        <v>3900734206</v>
      </c>
      <c r="B1458">
        <v>1</v>
      </c>
      <c r="C1458" t="s">
        <v>487</v>
      </c>
    </row>
    <row r="1459" spans="1:3" hidden="1" x14ac:dyDescent="0.55000000000000004">
      <c r="A1459">
        <v>3900745349</v>
      </c>
      <c r="B1459">
        <v>27</v>
      </c>
      <c r="C1459" t="s">
        <v>488</v>
      </c>
    </row>
    <row r="1460" spans="1:3" x14ac:dyDescent="0.55000000000000004">
      <c r="A1460">
        <v>3900753638</v>
      </c>
      <c r="B1460">
        <v>7</v>
      </c>
      <c r="C1460" t="s">
        <v>489</v>
      </c>
    </row>
    <row r="1461" spans="1:3" x14ac:dyDescent="0.55000000000000004">
      <c r="A1461">
        <v>3900768252</v>
      </c>
      <c r="B1461">
        <v>14</v>
      </c>
      <c r="C1461" t="s">
        <v>2</v>
      </c>
    </row>
    <row r="1462" spans="1:3" x14ac:dyDescent="0.55000000000000004">
      <c r="A1462">
        <v>3900780703</v>
      </c>
      <c r="B1462">
        <v>15</v>
      </c>
      <c r="C1462" t="s">
        <v>2</v>
      </c>
    </row>
    <row r="1463" spans="1:3" hidden="1" x14ac:dyDescent="0.55000000000000004">
      <c r="A1463">
        <v>3900793499</v>
      </c>
      <c r="B1463">
        <v>25</v>
      </c>
      <c r="C1463" t="s">
        <v>2</v>
      </c>
    </row>
    <row r="1464" spans="1:3" x14ac:dyDescent="0.55000000000000004">
      <c r="A1464">
        <v>3900798948</v>
      </c>
      <c r="B1464">
        <v>16</v>
      </c>
      <c r="C1464" t="s">
        <v>2</v>
      </c>
    </row>
    <row r="1465" spans="1:3" x14ac:dyDescent="0.55000000000000004">
      <c r="A1465">
        <v>3900801972</v>
      </c>
      <c r="B1465">
        <v>14</v>
      </c>
      <c r="C1465" t="s">
        <v>490</v>
      </c>
    </row>
    <row r="1466" spans="1:3" x14ac:dyDescent="0.55000000000000004">
      <c r="A1466">
        <v>3900814551</v>
      </c>
      <c r="B1466">
        <v>15</v>
      </c>
      <c r="C1466" t="s">
        <v>491</v>
      </c>
    </row>
    <row r="1467" spans="1:3" hidden="1" x14ac:dyDescent="0.55000000000000004">
      <c r="A1467">
        <v>3900826233</v>
      </c>
      <c r="B1467">
        <v>25</v>
      </c>
      <c r="C1467" t="s">
        <v>492</v>
      </c>
    </row>
    <row r="1468" spans="1:3" x14ac:dyDescent="0.55000000000000004">
      <c r="A1468">
        <v>3900832877</v>
      </c>
      <c r="B1468">
        <v>16</v>
      </c>
      <c r="C1468" t="s">
        <v>493</v>
      </c>
    </row>
    <row r="1469" spans="1:3" x14ac:dyDescent="0.55000000000000004">
      <c r="A1469">
        <v>3900874673</v>
      </c>
      <c r="B1469">
        <v>10</v>
      </c>
      <c r="C1469" t="s">
        <v>2</v>
      </c>
    </row>
    <row r="1470" spans="1:3" x14ac:dyDescent="0.55000000000000004">
      <c r="A1470">
        <v>3900908465</v>
      </c>
      <c r="B1470">
        <v>10</v>
      </c>
      <c r="C1470" t="s">
        <v>494</v>
      </c>
    </row>
    <row r="1471" spans="1:3" x14ac:dyDescent="0.55000000000000004">
      <c r="A1471">
        <v>3900912490</v>
      </c>
      <c r="B1471">
        <v>12</v>
      </c>
      <c r="C1471" t="s">
        <v>2</v>
      </c>
    </row>
    <row r="1472" spans="1:3" x14ac:dyDescent="0.55000000000000004">
      <c r="A1472">
        <v>3900946303</v>
      </c>
      <c r="B1472">
        <v>12</v>
      </c>
      <c r="C1472" t="s">
        <v>495</v>
      </c>
    </row>
    <row r="1473" spans="1:3" hidden="1" x14ac:dyDescent="0.55000000000000004">
      <c r="A1473">
        <v>3900962973</v>
      </c>
      <c r="B1473">
        <v>29</v>
      </c>
      <c r="C1473" t="s">
        <v>2</v>
      </c>
    </row>
    <row r="1474" spans="1:3" hidden="1" x14ac:dyDescent="0.55000000000000004">
      <c r="A1474">
        <v>3900996698</v>
      </c>
      <c r="B1474">
        <v>29</v>
      </c>
      <c r="C1474" t="s">
        <v>496</v>
      </c>
    </row>
    <row r="1475" spans="1:3" hidden="1" x14ac:dyDescent="0.55000000000000004">
      <c r="A1475">
        <v>3901016463</v>
      </c>
      <c r="B1475">
        <v>26</v>
      </c>
      <c r="C1475" t="s">
        <v>2</v>
      </c>
    </row>
    <row r="1476" spans="1:3" x14ac:dyDescent="0.55000000000000004">
      <c r="A1476">
        <v>3901026663</v>
      </c>
      <c r="B1476">
        <v>9</v>
      </c>
      <c r="C1476" t="s">
        <v>2</v>
      </c>
    </row>
    <row r="1477" spans="1:3" x14ac:dyDescent="0.55000000000000004">
      <c r="A1477">
        <v>3901033265</v>
      </c>
      <c r="B1477">
        <v>5</v>
      </c>
      <c r="C1477" t="s">
        <v>2</v>
      </c>
    </row>
    <row r="1478" spans="1:3" hidden="1" x14ac:dyDescent="0.55000000000000004">
      <c r="A1478">
        <v>3901050160</v>
      </c>
      <c r="B1478">
        <v>26</v>
      </c>
      <c r="C1478" t="s">
        <v>497</v>
      </c>
    </row>
    <row r="1479" spans="1:3" x14ac:dyDescent="0.55000000000000004">
      <c r="A1479">
        <v>3901060208</v>
      </c>
      <c r="B1479">
        <v>9</v>
      </c>
      <c r="C1479" t="s">
        <v>498</v>
      </c>
    </row>
    <row r="1480" spans="1:3" x14ac:dyDescent="0.55000000000000004">
      <c r="A1480">
        <v>3901066988</v>
      </c>
      <c r="B1480">
        <v>5</v>
      </c>
      <c r="C1480" t="s">
        <v>499</v>
      </c>
    </row>
    <row r="1481" spans="1:3" x14ac:dyDescent="0.55000000000000004">
      <c r="A1481">
        <v>3901135016</v>
      </c>
      <c r="B1481">
        <v>17</v>
      </c>
      <c r="C1481" t="s">
        <v>2</v>
      </c>
    </row>
    <row r="1482" spans="1:3" x14ac:dyDescent="0.55000000000000004">
      <c r="A1482">
        <v>3901168867</v>
      </c>
      <c r="B1482">
        <v>17</v>
      </c>
      <c r="C1482" t="s">
        <v>500</v>
      </c>
    </row>
    <row r="1483" spans="1:3" x14ac:dyDescent="0.55000000000000004">
      <c r="A1483">
        <v>3901202065</v>
      </c>
      <c r="B1483">
        <v>13</v>
      </c>
      <c r="C1483" t="s">
        <v>2</v>
      </c>
    </row>
    <row r="1484" spans="1:3" x14ac:dyDescent="0.55000000000000004">
      <c r="A1484">
        <v>3901217494</v>
      </c>
      <c r="B1484">
        <v>3</v>
      </c>
      <c r="C1484" t="s">
        <v>2</v>
      </c>
    </row>
    <row r="1485" spans="1:3" x14ac:dyDescent="0.55000000000000004">
      <c r="A1485">
        <v>3901235706</v>
      </c>
      <c r="B1485">
        <v>13</v>
      </c>
      <c r="C1485" t="s">
        <v>501</v>
      </c>
    </row>
    <row r="1486" spans="1:3" x14ac:dyDescent="0.55000000000000004">
      <c r="A1486">
        <v>3901251273</v>
      </c>
      <c r="B1486">
        <v>3</v>
      </c>
      <c r="C1486" t="s">
        <v>502</v>
      </c>
    </row>
    <row r="1487" spans="1:3" hidden="1" x14ac:dyDescent="0.55000000000000004">
      <c r="A1487">
        <v>3901303678</v>
      </c>
      <c r="B1487">
        <v>32</v>
      </c>
      <c r="C1487" t="s">
        <v>2</v>
      </c>
    </row>
    <row r="1488" spans="1:3" hidden="1" x14ac:dyDescent="0.55000000000000004">
      <c r="A1488">
        <v>3901337394</v>
      </c>
      <c r="B1488">
        <v>32</v>
      </c>
      <c r="C1488" t="s">
        <v>503</v>
      </c>
    </row>
    <row r="1489" spans="1:3" hidden="1" x14ac:dyDescent="0.55000000000000004">
      <c r="A1489">
        <v>3905354367</v>
      </c>
      <c r="B1489">
        <v>34</v>
      </c>
      <c r="C1489" t="s">
        <v>504</v>
      </c>
    </row>
    <row r="1490" spans="1:3" x14ac:dyDescent="0.55000000000000004">
      <c r="A1490">
        <v>3905392250</v>
      </c>
      <c r="B1490">
        <v>8</v>
      </c>
      <c r="C1490" t="s">
        <v>504</v>
      </c>
    </row>
    <row r="1491" spans="1:3" hidden="1" x14ac:dyDescent="0.55000000000000004">
      <c r="A1491">
        <v>3905468983</v>
      </c>
      <c r="B1491">
        <v>28</v>
      </c>
      <c r="C1491" t="s">
        <v>504</v>
      </c>
    </row>
    <row r="1492" spans="1:3" x14ac:dyDescent="0.55000000000000004">
      <c r="A1492">
        <v>3905509941</v>
      </c>
      <c r="B1492">
        <v>11</v>
      </c>
      <c r="C1492" t="s">
        <v>504</v>
      </c>
    </row>
    <row r="1493" spans="1:3" hidden="1" x14ac:dyDescent="0.55000000000000004">
      <c r="A1493">
        <v>3905518007</v>
      </c>
      <c r="B1493">
        <v>21</v>
      </c>
      <c r="C1493" t="s">
        <v>505</v>
      </c>
    </row>
    <row r="1494" spans="1:3" hidden="1" x14ac:dyDescent="0.55000000000000004">
      <c r="A1494">
        <v>3905530944</v>
      </c>
      <c r="B1494">
        <v>31</v>
      </c>
      <c r="C1494" t="s">
        <v>504</v>
      </c>
    </row>
    <row r="1495" spans="1:3" hidden="1" x14ac:dyDescent="0.55000000000000004">
      <c r="A1495">
        <v>3905544795</v>
      </c>
      <c r="B1495">
        <v>24</v>
      </c>
      <c r="C1495" t="s">
        <v>506</v>
      </c>
    </row>
    <row r="1496" spans="1:3" x14ac:dyDescent="0.55000000000000004">
      <c r="A1496">
        <v>3905555601</v>
      </c>
      <c r="B1496">
        <v>2</v>
      </c>
      <c r="C1496" t="s">
        <v>504</v>
      </c>
    </row>
    <row r="1497" spans="1:3" hidden="1" x14ac:dyDescent="0.55000000000000004">
      <c r="A1497">
        <v>3905571405</v>
      </c>
      <c r="B1497">
        <v>30</v>
      </c>
      <c r="C1497" t="s">
        <v>504</v>
      </c>
    </row>
    <row r="1498" spans="1:3" x14ac:dyDescent="0.55000000000000004">
      <c r="A1498">
        <v>3905586948</v>
      </c>
      <c r="B1498">
        <v>6</v>
      </c>
      <c r="C1498" t="s">
        <v>504</v>
      </c>
    </row>
    <row r="1499" spans="1:3" hidden="1" x14ac:dyDescent="0.55000000000000004">
      <c r="A1499">
        <v>3905659656</v>
      </c>
      <c r="B1499">
        <v>21</v>
      </c>
      <c r="C1499" t="s">
        <v>507</v>
      </c>
    </row>
    <row r="1500" spans="1:3" x14ac:dyDescent="0.55000000000000004">
      <c r="A1500">
        <v>3905667839</v>
      </c>
      <c r="B1500">
        <v>4</v>
      </c>
      <c r="C1500" t="s">
        <v>504</v>
      </c>
    </row>
    <row r="1501" spans="1:3" hidden="1" x14ac:dyDescent="0.55000000000000004">
      <c r="A1501">
        <v>3905682622</v>
      </c>
      <c r="B1501">
        <v>33</v>
      </c>
      <c r="C1501" t="s">
        <v>504</v>
      </c>
    </row>
    <row r="1502" spans="1:3" x14ac:dyDescent="0.55000000000000004">
      <c r="A1502">
        <v>3905701677</v>
      </c>
      <c r="B1502">
        <v>1</v>
      </c>
      <c r="C1502" t="s">
        <v>504</v>
      </c>
    </row>
    <row r="1503" spans="1:3" hidden="1" x14ac:dyDescent="0.55000000000000004">
      <c r="A1503">
        <v>3905712929</v>
      </c>
      <c r="B1503">
        <v>27</v>
      </c>
      <c r="C1503" t="s">
        <v>504</v>
      </c>
    </row>
    <row r="1504" spans="1:3" x14ac:dyDescent="0.55000000000000004">
      <c r="A1504">
        <v>3905721251</v>
      </c>
      <c r="B1504">
        <v>7</v>
      </c>
      <c r="C1504" t="s">
        <v>504</v>
      </c>
    </row>
    <row r="1505" spans="1:3" hidden="1" x14ac:dyDescent="0.55000000000000004">
      <c r="A1505">
        <v>3905735251</v>
      </c>
      <c r="B1505">
        <v>21</v>
      </c>
      <c r="C1505" t="s">
        <v>508</v>
      </c>
    </row>
    <row r="1506" spans="1:3" x14ac:dyDescent="0.55000000000000004">
      <c r="A1506">
        <v>3905769578</v>
      </c>
      <c r="B1506">
        <v>14</v>
      </c>
      <c r="C1506" t="s">
        <v>504</v>
      </c>
    </row>
    <row r="1507" spans="1:3" x14ac:dyDescent="0.55000000000000004">
      <c r="A1507">
        <v>3905782030</v>
      </c>
      <c r="B1507">
        <v>15</v>
      </c>
      <c r="C1507" t="s">
        <v>504</v>
      </c>
    </row>
    <row r="1508" spans="1:3" hidden="1" x14ac:dyDescent="0.55000000000000004">
      <c r="A1508">
        <v>3905784261</v>
      </c>
      <c r="B1508">
        <v>24</v>
      </c>
      <c r="C1508" t="s">
        <v>509</v>
      </c>
    </row>
    <row r="1509" spans="1:3" hidden="1" x14ac:dyDescent="0.55000000000000004">
      <c r="A1509">
        <v>3905787006</v>
      </c>
      <c r="B1509">
        <v>20</v>
      </c>
      <c r="C1509" t="s">
        <v>510</v>
      </c>
    </row>
    <row r="1510" spans="1:3" hidden="1" x14ac:dyDescent="0.55000000000000004">
      <c r="A1510">
        <v>3905794787</v>
      </c>
      <c r="B1510">
        <v>25</v>
      </c>
      <c r="C1510" t="s">
        <v>504</v>
      </c>
    </row>
    <row r="1511" spans="1:3" hidden="1" x14ac:dyDescent="0.55000000000000004">
      <c r="A1511">
        <v>3905799968</v>
      </c>
      <c r="B1511">
        <v>21</v>
      </c>
      <c r="C1511" t="s">
        <v>511</v>
      </c>
    </row>
    <row r="1512" spans="1:3" x14ac:dyDescent="0.55000000000000004">
      <c r="A1512">
        <v>3905800236</v>
      </c>
      <c r="B1512">
        <v>16</v>
      </c>
      <c r="C1512" t="s">
        <v>504</v>
      </c>
    </row>
    <row r="1513" spans="1:3" hidden="1" x14ac:dyDescent="0.55000000000000004">
      <c r="A1513">
        <v>3905816334</v>
      </c>
      <c r="B1513">
        <v>21</v>
      </c>
      <c r="C1513" t="s">
        <v>512</v>
      </c>
    </row>
    <row r="1514" spans="1:3" hidden="1" x14ac:dyDescent="0.55000000000000004">
      <c r="A1514">
        <v>3905838644</v>
      </c>
      <c r="B1514">
        <v>21</v>
      </c>
      <c r="C1514" t="s">
        <v>513</v>
      </c>
    </row>
    <row r="1515" spans="1:3" x14ac:dyDescent="0.55000000000000004">
      <c r="A1515">
        <v>3905875961</v>
      </c>
      <c r="B1515">
        <v>10</v>
      </c>
      <c r="C1515" t="s">
        <v>504</v>
      </c>
    </row>
    <row r="1516" spans="1:3" hidden="1" x14ac:dyDescent="0.55000000000000004">
      <c r="A1516">
        <v>3905893109</v>
      </c>
      <c r="B1516">
        <v>21</v>
      </c>
      <c r="C1516" t="s">
        <v>514</v>
      </c>
    </row>
    <row r="1517" spans="1:3" hidden="1" x14ac:dyDescent="0.55000000000000004">
      <c r="A1517">
        <v>3905900634</v>
      </c>
      <c r="B1517">
        <v>24</v>
      </c>
      <c r="C1517" t="s">
        <v>515</v>
      </c>
    </row>
    <row r="1518" spans="1:3" hidden="1" x14ac:dyDescent="0.55000000000000004">
      <c r="A1518">
        <v>3905907669</v>
      </c>
      <c r="B1518">
        <v>21</v>
      </c>
      <c r="C1518" t="s">
        <v>516</v>
      </c>
    </row>
    <row r="1519" spans="1:3" x14ac:dyDescent="0.55000000000000004">
      <c r="A1519">
        <v>3905913831</v>
      </c>
      <c r="B1519">
        <v>12</v>
      </c>
      <c r="C1519" t="s">
        <v>504</v>
      </c>
    </row>
    <row r="1520" spans="1:3" hidden="1" x14ac:dyDescent="0.55000000000000004">
      <c r="A1520">
        <v>3905964306</v>
      </c>
      <c r="B1520">
        <v>29</v>
      </c>
      <c r="C1520" t="s">
        <v>504</v>
      </c>
    </row>
    <row r="1521" spans="1:3" hidden="1" x14ac:dyDescent="0.55000000000000004">
      <c r="A1521">
        <v>3905995471</v>
      </c>
      <c r="B1521">
        <v>21</v>
      </c>
      <c r="C1521" t="s">
        <v>517</v>
      </c>
    </row>
    <row r="1522" spans="1:3" hidden="1" x14ac:dyDescent="0.55000000000000004">
      <c r="A1522">
        <v>3906006458</v>
      </c>
      <c r="B1522">
        <v>21</v>
      </c>
      <c r="C1522" t="s">
        <v>518</v>
      </c>
    </row>
    <row r="1523" spans="1:3" hidden="1" x14ac:dyDescent="0.55000000000000004">
      <c r="A1523">
        <v>3906013446</v>
      </c>
      <c r="B1523">
        <v>21</v>
      </c>
      <c r="C1523" t="s">
        <v>519</v>
      </c>
    </row>
    <row r="1524" spans="1:3" hidden="1" x14ac:dyDescent="0.55000000000000004">
      <c r="A1524">
        <v>3906017754</v>
      </c>
      <c r="B1524">
        <v>26</v>
      </c>
      <c r="C1524" t="s">
        <v>504</v>
      </c>
    </row>
    <row r="1525" spans="1:3" x14ac:dyDescent="0.55000000000000004">
      <c r="A1525">
        <v>3906027999</v>
      </c>
      <c r="B1525">
        <v>9</v>
      </c>
      <c r="C1525" t="s">
        <v>504</v>
      </c>
    </row>
    <row r="1526" spans="1:3" x14ac:dyDescent="0.55000000000000004">
      <c r="A1526">
        <v>3906034592</v>
      </c>
      <c r="B1526">
        <v>5</v>
      </c>
      <c r="C1526" t="s">
        <v>504</v>
      </c>
    </row>
    <row r="1527" spans="1:3" x14ac:dyDescent="0.55000000000000004">
      <c r="A1527">
        <v>3906136343</v>
      </c>
      <c r="B1527">
        <v>17</v>
      </c>
      <c r="C1527" t="s">
        <v>504</v>
      </c>
    </row>
    <row r="1528" spans="1:3" hidden="1" x14ac:dyDescent="0.55000000000000004">
      <c r="A1528">
        <v>3906151374</v>
      </c>
      <c r="B1528">
        <v>20</v>
      </c>
      <c r="C1528" t="s">
        <v>520</v>
      </c>
    </row>
    <row r="1529" spans="1:3" hidden="1" x14ac:dyDescent="0.55000000000000004">
      <c r="A1529">
        <v>3906183653</v>
      </c>
      <c r="B1529">
        <v>21</v>
      </c>
      <c r="C1529" t="s">
        <v>521</v>
      </c>
    </row>
    <row r="1530" spans="1:3" x14ac:dyDescent="0.55000000000000004">
      <c r="A1530">
        <v>3906203353</v>
      </c>
      <c r="B1530">
        <v>13</v>
      </c>
      <c r="C1530" t="s">
        <v>504</v>
      </c>
    </row>
    <row r="1531" spans="1:3" x14ac:dyDescent="0.55000000000000004">
      <c r="A1531">
        <v>3906218821</v>
      </c>
      <c r="B1531">
        <v>3</v>
      </c>
      <c r="C1531" t="s">
        <v>504</v>
      </c>
    </row>
    <row r="1532" spans="1:3" hidden="1" x14ac:dyDescent="0.55000000000000004">
      <c r="A1532">
        <v>3906260335</v>
      </c>
      <c r="B1532">
        <v>21</v>
      </c>
      <c r="C1532" t="s">
        <v>522</v>
      </c>
    </row>
    <row r="1533" spans="1:3" hidden="1" x14ac:dyDescent="0.55000000000000004">
      <c r="A1533">
        <v>3906300417</v>
      </c>
      <c r="B1533">
        <v>21</v>
      </c>
      <c r="C1533" t="s">
        <v>523</v>
      </c>
    </row>
    <row r="1534" spans="1:3" hidden="1" x14ac:dyDescent="0.55000000000000004">
      <c r="A1534">
        <v>3906305005</v>
      </c>
      <c r="B1534">
        <v>32</v>
      </c>
      <c r="C1534" t="s">
        <v>504</v>
      </c>
    </row>
    <row r="1535" spans="1:3" hidden="1" x14ac:dyDescent="0.55000000000000004">
      <c r="A1535">
        <v>3906318039</v>
      </c>
      <c r="B1535">
        <v>21</v>
      </c>
      <c r="C1535" t="s">
        <v>524</v>
      </c>
    </row>
    <row r="1536" spans="1:3" hidden="1" x14ac:dyDescent="0.55000000000000004">
      <c r="A1536">
        <v>3906338107</v>
      </c>
      <c r="B1536">
        <v>19</v>
      </c>
      <c r="C1536" t="s">
        <v>525</v>
      </c>
    </row>
    <row r="1537" spans="1:3" hidden="1" x14ac:dyDescent="0.55000000000000004">
      <c r="A1537">
        <v>3906341681</v>
      </c>
      <c r="B1537">
        <v>21</v>
      </c>
      <c r="C1537" t="s">
        <v>526</v>
      </c>
    </row>
    <row r="1538" spans="1:3" hidden="1" x14ac:dyDescent="0.55000000000000004">
      <c r="A1538">
        <v>3906438850</v>
      </c>
      <c r="B1538">
        <v>21</v>
      </c>
      <c r="C1538" t="s">
        <v>527</v>
      </c>
    </row>
    <row r="1539" spans="1:3" hidden="1" x14ac:dyDescent="0.55000000000000004">
      <c r="A1539">
        <v>3906447589</v>
      </c>
      <c r="B1539">
        <v>21</v>
      </c>
      <c r="C1539" t="s">
        <v>528</v>
      </c>
    </row>
    <row r="1540" spans="1:3" hidden="1" x14ac:dyDescent="0.55000000000000004">
      <c r="A1540">
        <v>3930353058</v>
      </c>
      <c r="B1540">
        <v>34</v>
      </c>
      <c r="C1540" t="s">
        <v>45</v>
      </c>
    </row>
    <row r="1541" spans="1:3" x14ac:dyDescent="0.55000000000000004">
      <c r="A1541">
        <v>3930390942</v>
      </c>
      <c r="B1541">
        <v>8</v>
      </c>
      <c r="C1541" t="s">
        <v>45</v>
      </c>
    </row>
    <row r="1542" spans="1:3" hidden="1" x14ac:dyDescent="0.55000000000000004">
      <c r="A1542">
        <v>3930467675</v>
      </c>
      <c r="B1542">
        <v>28</v>
      </c>
      <c r="C1542" t="s">
        <v>45</v>
      </c>
    </row>
    <row r="1543" spans="1:3" x14ac:dyDescent="0.55000000000000004">
      <c r="A1543">
        <v>3930508633</v>
      </c>
      <c r="B1543">
        <v>11</v>
      </c>
      <c r="C1543" t="s">
        <v>45</v>
      </c>
    </row>
    <row r="1544" spans="1:3" hidden="1" x14ac:dyDescent="0.55000000000000004">
      <c r="A1544">
        <v>3930529635</v>
      </c>
      <c r="B1544">
        <v>31</v>
      </c>
      <c r="C1544" t="s">
        <v>45</v>
      </c>
    </row>
    <row r="1545" spans="1:3" x14ac:dyDescent="0.55000000000000004">
      <c r="A1545">
        <v>3930554293</v>
      </c>
      <c r="B1545">
        <v>2</v>
      </c>
      <c r="C1545" t="s">
        <v>45</v>
      </c>
    </row>
    <row r="1546" spans="1:3" x14ac:dyDescent="0.55000000000000004">
      <c r="A1546">
        <v>3930568829</v>
      </c>
      <c r="B1546">
        <v>6</v>
      </c>
      <c r="C1546" t="s">
        <v>45</v>
      </c>
    </row>
    <row r="1547" spans="1:3" hidden="1" x14ac:dyDescent="0.55000000000000004">
      <c r="A1547">
        <v>3930570141</v>
      </c>
      <c r="B1547">
        <v>30</v>
      </c>
      <c r="C1547" t="s">
        <v>45</v>
      </c>
    </row>
    <row r="1548" spans="1:3" x14ac:dyDescent="0.55000000000000004">
      <c r="A1548">
        <v>3930666531</v>
      </c>
      <c r="B1548">
        <v>4</v>
      </c>
      <c r="C1548" t="s">
        <v>45</v>
      </c>
    </row>
    <row r="1549" spans="1:3" hidden="1" x14ac:dyDescent="0.55000000000000004">
      <c r="A1549">
        <v>3930681313</v>
      </c>
      <c r="B1549">
        <v>33</v>
      </c>
      <c r="C1549" t="s">
        <v>45</v>
      </c>
    </row>
    <row r="1550" spans="1:3" x14ac:dyDescent="0.55000000000000004">
      <c r="A1550">
        <v>3930700369</v>
      </c>
      <c r="B1550">
        <v>1</v>
      </c>
      <c r="C1550" t="s">
        <v>45</v>
      </c>
    </row>
    <row r="1551" spans="1:3" hidden="1" x14ac:dyDescent="0.55000000000000004">
      <c r="A1551">
        <v>3930711620</v>
      </c>
      <c r="B1551">
        <v>27</v>
      </c>
      <c r="C1551" t="s">
        <v>45</v>
      </c>
    </row>
    <row r="1552" spans="1:3" x14ac:dyDescent="0.55000000000000004">
      <c r="A1552">
        <v>3930719943</v>
      </c>
      <c r="B1552">
        <v>7</v>
      </c>
      <c r="C1552" t="s">
        <v>45</v>
      </c>
    </row>
    <row r="1553" spans="1:3" x14ac:dyDescent="0.55000000000000004">
      <c r="A1553">
        <v>3930768284</v>
      </c>
      <c r="B1553">
        <v>14</v>
      </c>
      <c r="C1553" t="s">
        <v>45</v>
      </c>
    </row>
    <row r="1554" spans="1:3" x14ac:dyDescent="0.55000000000000004">
      <c r="A1554">
        <v>3930780722</v>
      </c>
      <c r="B1554">
        <v>15</v>
      </c>
      <c r="C1554" t="s">
        <v>45</v>
      </c>
    </row>
    <row r="1555" spans="1:3" hidden="1" x14ac:dyDescent="0.55000000000000004">
      <c r="A1555">
        <v>3930793478</v>
      </c>
      <c r="B1555">
        <v>25</v>
      </c>
      <c r="C1555" t="s">
        <v>45</v>
      </c>
    </row>
    <row r="1556" spans="1:3" x14ac:dyDescent="0.55000000000000004">
      <c r="A1556">
        <v>3930798927</v>
      </c>
      <c r="B1556">
        <v>16</v>
      </c>
      <c r="C1556" t="s">
        <v>45</v>
      </c>
    </row>
    <row r="1557" spans="1:3" x14ac:dyDescent="0.55000000000000004">
      <c r="A1557">
        <v>3930874653</v>
      </c>
      <c r="B1557">
        <v>10</v>
      </c>
      <c r="C1557" t="s">
        <v>45</v>
      </c>
    </row>
    <row r="1558" spans="1:3" x14ac:dyDescent="0.55000000000000004">
      <c r="A1558">
        <v>3930912568</v>
      </c>
      <c r="B1558">
        <v>12</v>
      </c>
      <c r="C1558" t="s">
        <v>45</v>
      </c>
    </row>
    <row r="1559" spans="1:3" hidden="1" x14ac:dyDescent="0.55000000000000004">
      <c r="A1559">
        <v>3930962952</v>
      </c>
      <c r="B1559">
        <v>29</v>
      </c>
      <c r="C1559" t="s">
        <v>45</v>
      </c>
    </row>
    <row r="1560" spans="1:3" hidden="1" x14ac:dyDescent="0.55000000000000004">
      <c r="A1560">
        <v>3931016446</v>
      </c>
      <c r="B1560">
        <v>26</v>
      </c>
      <c r="C1560" t="s">
        <v>45</v>
      </c>
    </row>
    <row r="1561" spans="1:3" x14ac:dyDescent="0.55000000000000004">
      <c r="A1561">
        <v>3931026664</v>
      </c>
      <c r="B1561">
        <v>9</v>
      </c>
      <c r="C1561" t="s">
        <v>45</v>
      </c>
    </row>
    <row r="1562" spans="1:3" x14ac:dyDescent="0.55000000000000004">
      <c r="A1562">
        <v>3931033284</v>
      </c>
      <c r="B1562">
        <v>5</v>
      </c>
      <c r="C1562" t="s">
        <v>45</v>
      </c>
    </row>
    <row r="1563" spans="1:3" x14ac:dyDescent="0.55000000000000004">
      <c r="A1563">
        <v>3931135034</v>
      </c>
      <c r="B1563">
        <v>17</v>
      </c>
      <c r="C1563" t="s">
        <v>45</v>
      </c>
    </row>
    <row r="1564" spans="1:3" x14ac:dyDescent="0.55000000000000004">
      <c r="A1564">
        <v>3931202045</v>
      </c>
      <c r="B1564">
        <v>13</v>
      </c>
      <c r="C1564" t="s">
        <v>45</v>
      </c>
    </row>
    <row r="1565" spans="1:3" x14ac:dyDescent="0.55000000000000004">
      <c r="A1565">
        <v>3931217527</v>
      </c>
      <c r="B1565">
        <v>3</v>
      </c>
      <c r="C1565" t="s">
        <v>45</v>
      </c>
    </row>
    <row r="1566" spans="1:3" hidden="1" x14ac:dyDescent="0.55000000000000004">
      <c r="A1566">
        <v>3931303696</v>
      </c>
      <c r="B1566">
        <v>32</v>
      </c>
      <c r="C1566" t="s">
        <v>45</v>
      </c>
    </row>
    <row r="1567" spans="1:3" hidden="1" x14ac:dyDescent="0.55000000000000004">
      <c r="A1567">
        <v>4200385546</v>
      </c>
      <c r="B1567">
        <v>34</v>
      </c>
      <c r="C1567" t="s">
        <v>529</v>
      </c>
    </row>
    <row r="1568" spans="1:3" hidden="1" x14ac:dyDescent="0.55000000000000004">
      <c r="A1568">
        <v>4200386365</v>
      </c>
      <c r="B1568">
        <v>34</v>
      </c>
      <c r="C1568" t="s">
        <v>2</v>
      </c>
    </row>
    <row r="1569" spans="1:3" x14ac:dyDescent="0.55000000000000004">
      <c r="A1569">
        <v>4200424508</v>
      </c>
      <c r="B1569">
        <v>8</v>
      </c>
      <c r="C1569" t="s">
        <v>530</v>
      </c>
    </row>
    <row r="1570" spans="1:3" x14ac:dyDescent="0.55000000000000004">
      <c r="A1570">
        <v>4200425326</v>
      </c>
      <c r="B1570">
        <v>8</v>
      </c>
      <c r="C1570" t="s">
        <v>2</v>
      </c>
    </row>
    <row r="1571" spans="1:3" hidden="1" x14ac:dyDescent="0.55000000000000004">
      <c r="A1571">
        <v>4200500113</v>
      </c>
      <c r="B1571">
        <v>28</v>
      </c>
      <c r="C1571" t="s">
        <v>531</v>
      </c>
    </row>
    <row r="1572" spans="1:3" hidden="1" x14ac:dyDescent="0.55000000000000004">
      <c r="A1572">
        <v>4200500935</v>
      </c>
      <c r="B1572">
        <v>28</v>
      </c>
      <c r="C1572" t="s">
        <v>2</v>
      </c>
    </row>
    <row r="1573" spans="1:3" x14ac:dyDescent="0.55000000000000004">
      <c r="A1573">
        <v>4200542109</v>
      </c>
      <c r="B1573">
        <v>11</v>
      </c>
      <c r="C1573" t="s">
        <v>532</v>
      </c>
    </row>
    <row r="1574" spans="1:3" x14ac:dyDescent="0.55000000000000004">
      <c r="A1574">
        <v>4200542929</v>
      </c>
      <c r="B1574">
        <v>11</v>
      </c>
      <c r="C1574" t="s">
        <v>2</v>
      </c>
    </row>
    <row r="1575" spans="1:3" hidden="1" x14ac:dyDescent="0.55000000000000004">
      <c r="A1575">
        <v>4200562587</v>
      </c>
      <c r="B1575">
        <v>31</v>
      </c>
      <c r="C1575" t="s">
        <v>533</v>
      </c>
    </row>
    <row r="1576" spans="1:3" hidden="1" x14ac:dyDescent="0.55000000000000004">
      <c r="A1576">
        <v>4200563406</v>
      </c>
      <c r="B1576">
        <v>31</v>
      </c>
      <c r="C1576" t="s">
        <v>2</v>
      </c>
    </row>
    <row r="1577" spans="1:3" x14ac:dyDescent="0.55000000000000004">
      <c r="A1577">
        <v>4200587400</v>
      </c>
      <c r="B1577">
        <v>2</v>
      </c>
      <c r="C1577" t="s">
        <v>534</v>
      </c>
    </row>
    <row r="1578" spans="1:3" x14ac:dyDescent="0.55000000000000004">
      <c r="A1578">
        <v>4200588219</v>
      </c>
      <c r="B1578">
        <v>2</v>
      </c>
      <c r="C1578" t="s">
        <v>2</v>
      </c>
    </row>
    <row r="1579" spans="1:3" x14ac:dyDescent="0.55000000000000004">
      <c r="A1579">
        <v>4200602274</v>
      </c>
      <c r="B1579">
        <v>6</v>
      </c>
      <c r="C1579" t="s">
        <v>535</v>
      </c>
    </row>
    <row r="1580" spans="1:3" x14ac:dyDescent="0.55000000000000004">
      <c r="A1580">
        <v>4200603094</v>
      </c>
      <c r="B1580">
        <v>6</v>
      </c>
      <c r="C1580" t="s">
        <v>2</v>
      </c>
    </row>
    <row r="1581" spans="1:3" hidden="1" x14ac:dyDescent="0.55000000000000004">
      <c r="A1581">
        <v>4200603491</v>
      </c>
      <c r="B1581">
        <v>30</v>
      </c>
      <c r="C1581" t="s">
        <v>536</v>
      </c>
    </row>
    <row r="1582" spans="1:3" hidden="1" x14ac:dyDescent="0.55000000000000004">
      <c r="A1582">
        <v>4200604309</v>
      </c>
      <c r="B1582">
        <v>30</v>
      </c>
      <c r="C1582" t="s">
        <v>2</v>
      </c>
    </row>
    <row r="1583" spans="1:3" x14ac:dyDescent="0.55000000000000004">
      <c r="A1583">
        <v>4200699717</v>
      </c>
      <c r="B1583">
        <v>4</v>
      </c>
      <c r="C1583" t="s">
        <v>537</v>
      </c>
    </row>
    <row r="1584" spans="1:3" x14ac:dyDescent="0.55000000000000004">
      <c r="A1584">
        <v>4200700533</v>
      </c>
      <c r="B1584">
        <v>4</v>
      </c>
      <c r="C1584" t="s">
        <v>2</v>
      </c>
    </row>
    <row r="1585" spans="1:3" hidden="1" x14ac:dyDescent="0.55000000000000004">
      <c r="A1585">
        <v>4200714092</v>
      </c>
      <c r="B1585">
        <v>33</v>
      </c>
      <c r="C1585" t="s">
        <v>538</v>
      </c>
    </row>
    <row r="1586" spans="1:3" hidden="1" x14ac:dyDescent="0.55000000000000004">
      <c r="A1586">
        <v>4200714911</v>
      </c>
      <c r="B1586">
        <v>33</v>
      </c>
      <c r="C1586" t="s">
        <v>2</v>
      </c>
    </row>
    <row r="1587" spans="1:3" x14ac:dyDescent="0.55000000000000004">
      <c r="A1587">
        <v>4200733381</v>
      </c>
      <c r="B1587">
        <v>1</v>
      </c>
      <c r="C1587" t="s">
        <v>539</v>
      </c>
    </row>
    <row r="1588" spans="1:3" x14ac:dyDescent="0.55000000000000004">
      <c r="A1588">
        <v>4200734199</v>
      </c>
      <c r="B1588">
        <v>1</v>
      </c>
      <c r="C1588" t="s">
        <v>2</v>
      </c>
    </row>
    <row r="1589" spans="1:3" hidden="1" x14ac:dyDescent="0.55000000000000004">
      <c r="A1589">
        <v>4200744104</v>
      </c>
      <c r="B1589">
        <v>27</v>
      </c>
      <c r="C1589" t="s">
        <v>540</v>
      </c>
    </row>
    <row r="1590" spans="1:3" hidden="1" x14ac:dyDescent="0.55000000000000004">
      <c r="A1590">
        <v>4200744923</v>
      </c>
      <c r="B1590">
        <v>27</v>
      </c>
      <c r="C1590" t="s">
        <v>2</v>
      </c>
    </row>
    <row r="1591" spans="1:3" x14ac:dyDescent="0.55000000000000004">
      <c r="A1591">
        <v>4200752783</v>
      </c>
      <c r="B1591">
        <v>7</v>
      </c>
      <c r="C1591" t="s">
        <v>541</v>
      </c>
    </row>
    <row r="1592" spans="1:3" x14ac:dyDescent="0.55000000000000004">
      <c r="A1592">
        <v>4200753602</v>
      </c>
      <c r="B1592">
        <v>7</v>
      </c>
      <c r="C1592" t="s">
        <v>2</v>
      </c>
    </row>
    <row r="1593" spans="1:3" x14ac:dyDescent="0.55000000000000004">
      <c r="A1593">
        <v>4200802029</v>
      </c>
      <c r="B1593">
        <v>14</v>
      </c>
      <c r="C1593" t="s">
        <v>542</v>
      </c>
    </row>
    <row r="1594" spans="1:3" x14ac:dyDescent="0.55000000000000004">
      <c r="A1594">
        <v>4200802845</v>
      </c>
      <c r="B1594">
        <v>14</v>
      </c>
      <c r="C1594" t="s">
        <v>2</v>
      </c>
    </row>
    <row r="1595" spans="1:3" x14ac:dyDescent="0.55000000000000004">
      <c r="A1595">
        <v>4200814269</v>
      </c>
      <c r="B1595">
        <v>15</v>
      </c>
      <c r="C1595" t="s">
        <v>543</v>
      </c>
    </row>
    <row r="1596" spans="1:3" x14ac:dyDescent="0.55000000000000004">
      <c r="A1596">
        <v>4200815087</v>
      </c>
      <c r="B1596">
        <v>15</v>
      </c>
      <c r="C1596" t="s">
        <v>2</v>
      </c>
    </row>
    <row r="1597" spans="1:3" hidden="1" x14ac:dyDescent="0.55000000000000004">
      <c r="A1597">
        <v>4200824997</v>
      </c>
      <c r="B1597">
        <v>25</v>
      </c>
      <c r="C1597" t="s">
        <v>544</v>
      </c>
    </row>
    <row r="1598" spans="1:3" hidden="1" x14ac:dyDescent="0.55000000000000004">
      <c r="A1598">
        <v>4200825815</v>
      </c>
      <c r="B1598">
        <v>25</v>
      </c>
      <c r="C1598" t="s">
        <v>2</v>
      </c>
    </row>
    <row r="1599" spans="1:3" x14ac:dyDescent="0.55000000000000004">
      <c r="A1599">
        <v>4200832462</v>
      </c>
      <c r="B1599">
        <v>16</v>
      </c>
      <c r="C1599" t="s">
        <v>545</v>
      </c>
    </row>
    <row r="1600" spans="1:3" x14ac:dyDescent="0.55000000000000004">
      <c r="A1600">
        <v>4200833280</v>
      </c>
      <c r="B1600">
        <v>16</v>
      </c>
      <c r="C1600" t="s">
        <v>2</v>
      </c>
    </row>
    <row r="1601" spans="1:3" x14ac:dyDescent="0.55000000000000004">
      <c r="A1601">
        <v>4200908135</v>
      </c>
      <c r="B1601">
        <v>10</v>
      </c>
      <c r="C1601" t="s">
        <v>546</v>
      </c>
    </row>
    <row r="1602" spans="1:3" x14ac:dyDescent="0.55000000000000004">
      <c r="A1602">
        <v>4200908952</v>
      </c>
      <c r="B1602">
        <v>10</v>
      </c>
      <c r="C1602" t="s">
        <v>2</v>
      </c>
    </row>
    <row r="1603" spans="1:3" x14ac:dyDescent="0.55000000000000004">
      <c r="A1603">
        <v>4200946323</v>
      </c>
      <c r="B1603">
        <v>12</v>
      </c>
      <c r="C1603" t="s">
        <v>547</v>
      </c>
    </row>
    <row r="1604" spans="1:3" x14ac:dyDescent="0.55000000000000004">
      <c r="A1604">
        <v>4200947140</v>
      </c>
      <c r="B1604">
        <v>12</v>
      </c>
      <c r="C1604" t="s">
        <v>2</v>
      </c>
    </row>
    <row r="1605" spans="1:3" hidden="1" x14ac:dyDescent="0.55000000000000004">
      <c r="A1605">
        <v>4200996347</v>
      </c>
      <c r="B1605">
        <v>29</v>
      </c>
      <c r="C1605" t="s">
        <v>548</v>
      </c>
    </row>
    <row r="1606" spans="1:3" hidden="1" x14ac:dyDescent="0.55000000000000004">
      <c r="A1606">
        <v>4200997165</v>
      </c>
      <c r="B1606">
        <v>29</v>
      </c>
      <c r="C1606" t="s">
        <v>2</v>
      </c>
    </row>
    <row r="1607" spans="1:3" hidden="1" x14ac:dyDescent="0.55000000000000004">
      <c r="A1607">
        <v>4201048901</v>
      </c>
      <c r="B1607">
        <v>26</v>
      </c>
      <c r="C1607" t="s">
        <v>549</v>
      </c>
    </row>
    <row r="1608" spans="1:3" hidden="1" x14ac:dyDescent="0.55000000000000004">
      <c r="A1608">
        <v>4201049721</v>
      </c>
      <c r="B1608">
        <v>26</v>
      </c>
      <c r="C1608" t="s">
        <v>2</v>
      </c>
    </row>
    <row r="1609" spans="1:3" x14ac:dyDescent="0.55000000000000004">
      <c r="A1609">
        <v>4201061009</v>
      </c>
      <c r="B1609">
        <v>9</v>
      </c>
      <c r="C1609" t="s">
        <v>550</v>
      </c>
    </row>
    <row r="1610" spans="1:3" x14ac:dyDescent="0.55000000000000004">
      <c r="A1610">
        <v>4201061830</v>
      </c>
      <c r="B1610">
        <v>9</v>
      </c>
      <c r="C1610" t="s">
        <v>2</v>
      </c>
    </row>
    <row r="1611" spans="1:3" x14ac:dyDescent="0.55000000000000004">
      <c r="A1611">
        <v>4201066759</v>
      </c>
      <c r="B1611">
        <v>5</v>
      </c>
      <c r="C1611" t="s">
        <v>551</v>
      </c>
    </row>
    <row r="1612" spans="1:3" x14ac:dyDescent="0.55000000000000004">
      <c r="A1612">
        <v>4201067577</v>
      </c>
      <c r="B1612">
        <v>5</v>
      </c>
      <c r="C1612" t="s">
        <v>2</v>
      </c>
    </row>
    <row r="1613" spans="1:3" x14ac:dyDescent="0.55000000000000004">
      <c r="A1613">
        <v>4201168592</v>
      </c>
      <c r="B1613">
        <v>17</v>
      </c>
      <c r="C1613" t="s">
        <v>552</v>
      </c>
    </row>
    <row r="1614" spans="1:3" x14ac:dyDescent="0.55000000000000004">
      <c r="A1614">
        <v>4201169409</v>
      </c>
      <c r="B1614">
        <v>17</v>
      </c>
      <c r="C1614" t="s">
        <v>2</v>
      </c>
    </row>
    <row r="1615" spans="1:3" x14ac:dyDescent="0.55000000000000004">
      <c r="A1615">
        <v>4201235309</v>
      </c>
      <c r="B1615">
        <v>13</v>
      </c>
      <c r="C1615" t="s">
        <v>553</v>
      </c>
    </row>
    <row r="1616" spans="1:3" x14ac:dyDescent="0.55000000000000004">
      <c r="A1616">
        <v>4201236127</v>
      </c>
      <c r="B1616">
        <v>13</v>
      </c>
      <c r="C1616" t="s">
        <v>2</v>
      </c>
    </row>
    <row r="1617" spans="1:3" x14ac:dyDescent="0.55000000000000004">
      <c r="A1617">
        <v>4201250879</v>
      </c>
      <c r="B1617">
        <v>3</v>
      </c>
      <c r="C1617" t="s">
        <v>554</v>
      </c>
    </row>
    <row r="1618" spans="1:3" x14ac:dyDescent="0.55000000000000004">
      <c r="A1618">
        <v>4201251698</v>
      </c>
      <c r="B1618">
        <v>3</v>
      </c>
      <c r="C1618" t="s">
        <v>2</v>
      </c>
    </row>
    <row r="1619" spans="1:3" hidden="1" x14ac:dyDescent="0.55000000000000004">
      <c r="A1619">
        <v>4201335743</v>
      </c>
      <c r="B1619">
        <v>32</v>
      </c>
      <c r="C1619" t="s">
        <v>555</v>
      </c>
    </row>
    <row r="1620" spans="1:3" hidden="1" x14ac:dyDescent="0.55000000000000004">
      <c r="A1620">
        <v>4201336561</v>
      </c>
      <c r="B1620">
        <v>32</v>
      </c>
      <c r="C1620" t="s">
        <v>2</v>
      </c>
    </row>
    <row r="1621" spans="1:3" hidden="1" x14ac:dyDescent="0.55000000000000004">
      <c r="A1621">
        <v>4205386241</v>
      </c>
      <c r="B1621">
        <v>34</v>
      </c>
      <c r="C1621" t="s">
        <v>556</v>
      </c>
    </row>
    <row r="1622" spans="1:3" x14ac:dyDescent="0.55000000000000004">
      <c r="A1622">
        <v>4205423479</v>
      </c>
      <c r="B1622">
        <v>8</v>
      </c>
      <c r="C1622" t="s">
        <v>556</v>
      </c>
    </row>
    <row r="1623" spans="1:3" hidden="1" x14ac:dyDescent="0.55000000000000004">
      <c r="A1623">
        <v>4205488591</v>
      </c>
      <c r="B1623">
        <v>21</v>
      </c>
      <c r="C1623" t="s">
        <v>557</v>
      </c>
    </row>
    <row r="1624" spans="1:3" hidden="1" x14ac:dyDescent="0.55000000000000004">
      <c r="A1624">
        <v>4205500865</v>
      </c>
      <c r="B1624">
        <v>28</v>
      </c>
      <c r="C1624" t="s">
        <v>556</v>
      </c>
    </row>
    <row r="1625" spans="1:3" x14ac:dyDescent="0.55000000000000004">
      <c r="A1625">
        <v>4205541170</v>
      </c>
      <c r="B1625">
        <v>11</v>
      </c>
      <c r="C1625" t="s">
        <v>556</v>
      </c>
    </row>
    <row r="1626" spans="1:3" hidden="1" x14ac:dyDescent="0.55000000000000004">
      <c r="A1626">
        <v>4205562823</v>
      </c>
      <c r="B1626">
        <v>31</v>
      </c>
      <c r="C1626" t="s">
        <v>556</v>
      </c>
    </row>
    <row r="1627" spans="1:3" x14ac:dyDescent="0.55000000000000004">
      <c r="A1627">
        <v>4205586830</v>
      </c>
      <c r="B1627">
        <v>2</v>
      </c>
      <c r="C1627" t="s">
        <v>556</v>
      </c>
    </row>
    <row r="1628" spans="1:3" x14ac:dyDescent="0.55000000000000004">
      <c r="A1628">
        <v>4205601366</v>
      </c>
      <c r="B1628">
        <v>6</v>
      </c>
      <c r="C1628" t="s">
        <v>556</v>
      </c>
    </row>
    <row r="1629" spans="1:3" hidden="1" x14ac:dyDescent="0.55000000000000004">
      <c r="A1629">
        <v>4205628493</v>
      </c>
      <c r="B1629">
        <v>30</v>
      </c>
      <c r="C1629" t="s">
        <v>556</v>
      </c>
    </row>
    <row r="1630" spans="1:3" hidden="1" x14ac:dyDescent="0.55000000000000004">
      <c r="A1630">
        <v>4205640986</v>
      </c>
      <c r="B1630">
        <v>24</v>
      </c>
      <c r="C1630" t="s">
        <v>558</v>
      </c>
    </row>
    <row r="1631" spans="1:3" hidden="1" x14ac:dyDescent="0.55000000000000004">
      <c r="A1631">
        <v>4205642685</v>
      </c>
      <c r="B1631">
        <v>20</v>
      </c>
      <c r="C1631" t="s">
        <v>559</v>
      </c>
    </row>
    <row r="1632" spans="1:3" hidden="1" x14ac:dyDescent="0.55000000000000004">
      <c r="A1632">
        <v>4205646018</v>
      </c>
      <c r="B1632">
        <v>21</v>
      </c>
      <c r="C1632" t="s">
        <v>560</v>
      </c>
    </row>
    <row r="1633" spans="1:3" x14ac:dyDescent="0.55000000000000004">
      <c r="A1633">
        <v>4205699068</v>
      </c>
      <c r="B1633">
        <v>4</v>
      </c>
      <c r="C1633" t="s">
        <v>556</v>
      </c>
    </row>
    <row r="1634" spans="1:3" hidden="1" x14ac:dyDescent="0.55000000000000004">
      <c r="A1634">
        <v>4205714957</v>
      </c>
      <c r="B1634">
        <v>33</v>
      </c>
      <c r="C1634" t="s">
        <v>556</v>
      </c>
    </row>
    <row r="1635" spans="1:3" x14ac:dyDescent="0.55000000000000004">
      <c r="A1635">
        <v>4205732906</v>
      </c>
      <c r="B1635">
        <v>1</v>
      </c>
      <c r="C1635" t="s">
        <v>556</v>
      </c>
    </row>
    <row r="1636" spans="1:3" hidden="1" x14ac:dyDescent="0.55000000000000004">
      <c r="A1636">
        <v>4205746141</v>
      </c>
      <c r="B1636">
        <v>27</v>
      </c>
      <c r="C1636" t="s">
        <v>556</v>
      </c>
    </row>
    <row r="1637" spans="1:3" x14ac:dyDescent="0.55000000000000004">
      <c r="A1637">
        <v>4205752480</v>
      </c>
      <c r="B1637">
        <v>7</v>
      </c>
      <c r="C1637" t="s">
        <v>556</v>
      </c>
    </row>
    <row r="1638" spans="1:3" hidden="1" x14ac:dyDescent="0.55000000000000004">
      <c r="A1638">
        <v>4205755742</v>
      </c>
      <c r="B1638">
        <v>21</v>
      </c>
      <c r="C1638" t="s">
        <v>561</v>
      </c>
    </row>
    <row r="1639" spans="1:3" hidden="1" x14ac:dyDescent="0.55000000000000004">
      <c r="A1639">
        <v>4205787254</v>
      </c>
      <c r="B1639">
        <v>21</v>
      </c>
      <c r="C1639" t="s">
        <v>562</v>
      </c>
    </row>
    <row r="1640" spans="1:3" x14ac:dyDescent="0.55000000000000004">
      <c r="A1640">
        <v>4205800807</v>
      </c>
      <c r="B1640">
        <v>14</v>
      </c>
      <c r="C1640" t="s">
        <v>556</v>
      </c>
    </row>
    <row r="1641" spans="1:3" x14ac:dyDescent="0.55000000000000004">
      <c r="A1641">
        <v>4205813259</v>
      </c>
      <c r="B1641">
        <v>15</v>
      </c>
      <c r="C1641" t="s">
        <v>556</v>
      </c>
    </row>
    <row r="1642" spans="1:3" hidden="1" x14ac:dyDescent="0.55000000000000004">
      <c r="A1642">
        <v>4205826617</v>
      </c>
      <c r="B1642">
        <v>25</v>
      </c>
      <c r="C1642" t="s">
        <v>556</v>
      </c>
    </row>
    <row r="1643" spans="1:3" hidden="1" x14ac:dyDescent="0.55000000000000004">
      <c r="A1643">
        <v>4205831169</v>
      </c>
      <c r="B1643">
        <v>21</v>
      </c>
      <c r="C1643" t="s">
        <v>563</v>
      </c>
    </row>
    <row r="1644" spans="1:3" x14ac:dyDescent="0.55000000000000004">
      <c r="A1644">
        <v>4205834808</v>
      </c>
      <c r="B1644">
        <v>16</v>
      </c>
      <c r="C1644" t="s">
        <v>556</v>
      </c>
    </row>
    <row r="1645" spans="1:3" hidden="1" x14ac:dyDescent="0.55000000000000004">
      <c r="A1645">
        <v>4205841479</v>
      </c>
      <c r="B1645">
        <v>21</v>
      </c>
      <c r="C1645" t="s">
        <v>564</v>
      </c>
    </row>
    <row r="1646" spans="1:3" hidden="1" x14ac:dyDescent="0.55000000000000004">
      <c r="A1646">
        <v>4205853034</v>
      </c>
      <c r="B1646">
        <v>21</v>
      </c>
      <c r="C1646" t="s">
        <v>565</v>
      </c>
    </row>
    <row r="1647" spans="1:3" hidden="1" x14ac:dyDescent="0.55000000000000004">
      <c r="A1647">
        <v>4205871877</v>
      </c>
      <c r="B1647">
        <v>21</v>
      </c>
      <c r="C1647" t="s">
        <v>566</v>
      </c>
    </row>
    <row r="1648" spans="1:3" hidden="1" x14ac:dyDescent="0.55000000000000004">
      <c r="A1648">
        <v>4205880380</v>
      </c>
      <c r="B1648">
        <v>24</v>
      </c>
      <c r="C1648" t="s">
        <v>567</v>
      </c>
    </row>
    <row r="1649" spans="1:3" hidden="1" x14ac:dyDescent="0.55000000000000004">
      <c r="A1649">
        <v>4205888477</v>
      </c>
      <c r="B1649">
        <v>24</v>
      </c>
      <c r="C1649" t="s">
        <v>568</v>
      </c>
    </row>
    <row r="1650" spans="1:3" x14ac:dyDescent="0.55000000000000004">
      <c r="A1650">
        <v>4205907190</v>
      </c>
      <c r="B1650">
        <v>10</v>
      </c>
      <c r="C1650" t="s">
        <v>556</v>
      </c>
    </row>
    <row r="1651" spans="1:3" hidden="1" x14ac:dyDescent="0.55000000000000004">
      <c r="A1651">
        <v>4205937574</v>
      </c>
      <c r="B1651">
        <v>21</v>
      </c>
      <c r="C1651" t="s">
        <v>569</v>
      </c>
    </row>
    <row r="1652" spans="1:3" x14ac:dyDescent="0.55000000000000004">
      <c r="A1652">
        <v>4205945045</v>
      </c>
      <c r="B1652">
        <v>12</v>
      </c>
      <c r="C1652" t="s">
        <v>556</v>
      </c>
    </row>
    <row r="1653" spans="1:3" hidden="1" x14ac:dyDescent="0.55000000000000004">
      <c r="A1653">
        <v>4205993895</v>
      </c>
      <c r="B1653">
        <v>21</v>
      </c>
      <c r="C1653" t="s">
        <v>570</v>
      </c>
    </row>
    <row r="1654" spans="1:3" hidden="1" x14ac:dyDescent="0.55000000000000004">
      <c r="A1654">
        <v>4205998280</v>
      </c>
      <c r="B1654">
        <v>29</v>
      </c>
      <c r="C1654" t="s">
        <v>556</v>
      </c>
    </row>
    <row r="1655" spans="1:3" hidden="1" x14ac:dyDescent="0.55000000000000004">
      <c r="A1655">
        <v>4206049800</v>
      </c>
      <c r="B1655">
        <v>26</v>
      </c>
      <c r="C1655" t="s">
        <v>556</v>
      </c>
    </row>
    <row r="1656" spans="1:3" x14ac:dyDescent="0.55000000000000004">
      <c r="A1656">
        <v>4206059189</v>
      </c>
      <c r="B1656">
        <v>9</v>
      </c>
      <c r="C1656" t="s">
        <v>556</v>
      </c>
    </row>
    <row r="1657" spans="1:3" hidden="1" x14ac:dyDescent="0.55000000000000004">
      <c r="A1657">
        <v>4206059599</v>
      </c>
      <c r="B1657">
        <v>21</v>
      </c>
      <c r="C1657" t="s">
        <v>571</v>
      </c>
    </row>
    <row r="1658" spans="1:3" x14ac:dyDescent="0.55000000000000004">
      <c r="A1658">
        <v>4206065821</v>
      </c>
      <c r="B1658">
        <v>5</v>
      </c>
      <c r="C1658" t="s">
        <v>556</v>
      </c>
    </row>
    <row r="1659" spans="1:3" hidden="1" x14ac:dyDescent="0.55000000000000004">
      <c r="A1659">
        <v>4206111103</v>
      </c>
      <c r="B1659">
        <v>21</v>
      </c>
      <c r="C1659" t="s">
        <v>572</v>
      </c>
    </row>
    <row r="1660" spans="1:3" hidden="1" x14ac:dyDescent="0.55000000000000004">
      <c r="A1660">
        <v>4206131971</v>
      </c>
      <c r="B1660">
        <v>20</v>
      </c>
      <c r="C1660" t="s">
        <v>573</v>
      </c>
    </row>
    <row r="1661" spans="1:3" hidden="1" x14ac:dyDescent="0.55000000000000004">
      <c r="A1661">
        <v>4206163926</v>
      </c>
      <c r="B1661">
        <v>21</v>
      </c>
      <c r="C1661" t="s">
        <v>574</v>
      </c>
    </row>
    <row r="1662" spans="1:3" x14ac:dyDescent="0.55000000000000004">
      <c r="A1662">
        <v>4206170915</v>
      </c>
      <c r="B1662">
        <v>17</v>
      </c>
      <c r="C1662" t="s">
        <v>556</v>
      </c>
    </row>
    <row r="1663" spans="1:3" x14ac:dyDescent="0.55000000000000004">
      <c r="A1663">
        <v>4206234582</v>
      </c>
      <c r="B1663">
        <v>13</v>
      </c>
      <c r="C1663" t="s">
        <v>556</v>
      </c>
    </row>
    <row r="1664" spans="1:3" x14ac:dyDescent="0.55000000000000004">
      <c r="A1664">
        <v>4206250050</v>
      </c>
      <c r="B1664">
        <v>3</v>
      </c>
      <c r="C1664" t="s">
        <v>556</v>
      </c>
    </row>
    <row r="1665" spans="1:3" hidden="1" x14ac:dyDescent="0.55000000000000004">
      <c r="A1665">
        <v>4206269826</v>
      </c>
      <c r="B1665">
        <v>21</v>
      </c>
      <c r="C1665" t="s">
        <v>575</v>
      </c>
    </row>
    <row r="1666" spans="1:3" hidden="1" x14ac:dyDescent="0.55000000000000004">
      <c r="A1666">
        <v>4206336864</v>
      </c>
      <c r="B1666">
        <v>32</v>
      </c>
      <c r="C1666" t="s">
        <v>556</v>
      </c>
    </row>
    <row r="1667" spans="1:3" hidden="1" x14ac:dyDescent="0.55000000000000004">
      <c r="A1667">
        <v>4206346555</v>
      </c>
      <c r="B1667">
        <v>21</v>
      </c>
      <c r="C1667" t="s">
        <v>576</v>
      </c>
    </row>
    <row r="1668" spans="1:3" hidden="1" x14ac:dyDescent="0.55000000000000004">
      <c r="A1668">
        <v>4206386715</v>
      </c>
      <c r="B1668">
        <v>21</v>
      </c>
      <c r="C1668" t="s">
        <v>577</v>
      </c>
    </row>
    <row r="1669" spans="1:3" hidden="1" x14ac:dyDescent="0.55000000000000004">
      <c r="A1669">
        <v>4206453487</v>
      </c>
      <c r="B1669">
        <v>19</v>
      </c>
      <c r="C1669" t="s">
        <v>578</v>
      </c>
    </row>
    <row r="1670" spans="1:3" hidden="1" x14ac:dyDescent="0.55000000000000004">
      <c r="A1670">
        <v>4230384287</v>
      </c>
      <c r="B1670">
        <v>34</v>
      </c>
      <c r="C1670" t="s">
        <v>45</v>
      </c>
    </row>
    <row r="1671" spans="1:3" x14ac:dyDescent="0.55000000000000004">
      <c r="A1671">
        <v>4230422170</v>
      </c>
      <c r="B1671">
        <v>8</v>
      </c>
      <c r="C1671" t="s">
        <v>45</v>
      </c>
    </row>
    <row r="1672" spans="1:3" hidden="1" x14ac:dyDescent="0.55000000000000004">
      <c r="A1672">
        <v>4230498908</v>
      </c>
      <c r="B1672">
        <v>28</v>
      </c>
      <c r="C1672" t="s">
        <v>45</v>
      </c>
    </row>
    <row r="1673" spans="1:3" x14ac:dyDescent="0.55000000000000004">
      <c r="A1673">
        <v>4230539861</v>
      </c>
      <c r="B1673">
        <v>11</v>
      </c>
      <c r="C1673" t="s">
        <v>45</v>
      </c>
    </row>
    <row r="1674" spans="1:3" hidden="1" x14ac:dyDescent="0.55000000000000004">
      <c r="A1674">
        <v>4230560866</v>
      </c>
      <c r="B1674">
        <v>31</v>
      </c>
      <c r="C1674" t="s">
        <v>45</v>
      </c>
    </row>
    <row r="1675" spans="1:3" x14ac:dyDescent="0.55000000000000004">
      <c r="A1675">
        <v>4230585521</v>
      </c>
      <c r="B1675">
        <v>2</v>
      </c>
      <c r="C1675" t="s">
        <v>45</v>
      </c>
    </row>
    <row r="1676" spans="1:3" x14ac:dyDescent="0.55000000000000004">
      <c r="A1676">
        <v>4230600057</v>
      </c>
      <c r="B1676">
        <v>6</v>
      </c>
      <c r="C1676" t="s">
        <v>45</v>
      </c>
    </row>
    <row r="1677" spans="1:3" hidden="1" x14ac:dyDescent="0.55000000000000004">
      <c r="A1677">
        <v>4230631351</v>
      </c>
      <c r="B1677">
        <v>30</v>
      </c>
      <c r="C1677" t="s">
        <v>45</v>
      </c>
    </row>
    <row r="1678" spans="1:3" x14ac:dyDescent="0.55000000000000004">
      <c r="A1678">
        <v>4230697760</v>
      </c>
      <c r="B1678">
        <v>4</v>
      </c>
      <c r="C1678" t="s">
        <v>45</v>
      </c>
    </row>
    <row r="1679" spans="1:3" hidden="1" x14ac:dyDescent="0.55000000000000004">
      <c r="A1679">
        <v>4230712542</v>
      </c>
      <c r="B1679">
        <v>33</v>
      </c>
      <c r="C1679" t="s">
        <v>45</v>
      </c>
    </row>
    <row r="1680" spans="1:3" x14ac:dyDescent="0.55000000000000004">
      <c r="A1680">
        <v>4230731597</v>
      </c>
      <c r="B1680">
        <v>1</v>
      </c>
      <c r="C1680" t="s">
        <v>45</v>
      </c>
    </row>
    <row r="1681" spans="1:3" hidden="1" x14ac:dyDescent="0.55000000000000004">
      <c r="A1681">
        <v>4230742849</v>
      </c>
      <c r="B1681">
        <v>27</v>
      </c>
      <c r="C1681" t="s">
        <v>45</v>
      </c>
    </row>
    <row r="1682" spans="1:3" x14ac:dyDescent="0.55000000000000004">
      <c r="A1682">
        <v>4230751171</v>
      </c>
      <c r="B1682">
        <v>7</v>
      </c>
      <c r="C1682" t="s">
        <v>45</v>
      </c>
    </row>
    <row r="1683" spans="1:3" x14ac:dyDescent="0.55000000000000004">
      <c r="A1683">
        <v>4230799499</v>
      </c>
      <c r="B1683">
        <v>14</v>
      </c>
      <c r="C1683" t="s">
        <v>45</v>
      </c>
    </row>
    <row r="1684" spans="1:3" x14ac:dyDescent="0.55000000000000004">
      <c r="A1684">
        <v>4230811950</v>
      </c>
      <c r="B1684">
        <v>15</v>
      </c>
      <c r="C1684" t="s">
        <v>45</v>
      </c>
    </row>
    <row r="1685" spans="1:3" hidden="1" x14ac:dyDescent="0.55000000000000004">
      <c r="A1685">
        <v>4230824707</v>
      </c>
      <c r="B1685">
        <v>25</v>
      </c>
      <c r="C1685" t="s">
        <v>45</v>
      </c>
    </row>
    <row r="1686" spans="1:3" x14ac:dyDescent="0.55000000000000004">
      <c r="A1686">
        <v>4230830156</v>
      </c>
      <c r="B1686">
        <v>16</v>
      </c>
      <c r="C1686" t="s">
        <v>45</v>
      </c>
    </row>
    <row r="1687" spans="1:3" x14ac:dyDescent="0.55000000000000004">
      <c r="A1687">
        <v>4230905881</v>
      </c>
      <c r="B1687">
        <v>10</v>
      </c>
      <c r="C1687" t="s">
        <v>45</v>
      </c>
    </row>
    <row r="1688" spans="1:3" x14ac:dyDescent="0.55000000000000004">
      <c r="A1688">
        <v>4230943737</v>
      </c>
      <c r="B1688">
        <v>12</v>
      </c>
      <c r="C1688" t="s">
        <v>45</v>
      </c>
    </row>
    <row r="1689" spans="1:3" hidden="1" x14ac:dyDescent="0.55000000000000004">
      <c r="A1689">
        <v>4230994181</v>
      </c>
      <c r="B1689">
        <v>29</v>
      </c>
      <c r="C1689" t="s">
        <v>45</v>
      </c>
    </row>
    <row r="1690" spans="1:3" hidden="1" x14ac:dyDescent="0.55000000000000004">
      <c r="A1690">
        <v>4231047678</v>
      </c>
      <c r="B1690">
        <v>26</v>
      </c>
      <c r="C1690" t="s">
        <v>45</v>
      </c>
    </row>
    <row r="1691" spans="1:3" x14ac:dyDescent="0.55000000000000004">
      <c r="A1691">
        <v>4231057881</v>
      </c>
      <c r="B1691">
        <v>9</v>
      </c>
      <c r="C1691" t="s">
        <v>45</v>
      </c>
    </row>
    <row r="1692" spans="1:3" x14ac:dyDescent="0.55000000000000004">
      <c r="A1692">
        <v>4231064512</v>
      </c>
      <c r="B1692">
        <v>5</v>
      </c>
      <c r="C1692" t="s">
        <v>45</v>
      </c>
    </row>
    <row r="1693" spans="1:3" x14ac:dyDescent="0.55000000000000004">
      <c r="A1693">
        <v>4231166263</v>
      </c>
      <c r="B1693">
        <v>17</v>
      </c>
      <c r="C1693" t="s">
        <v>45</v>
      </c>
    </row>
    <row r="1694" spans="1:3" x14ac:dyDescent="0.55000000000000004">
      <c r="A1694">
        <v>4231233273</v>
      </c>
      <c r="B1694">
        <v>13</v>
      </c>
      <c r="C1694" t="s">
        <v>45</v>
      </c>
    </row>
    <row r="1695" spans="1:3" x14ac:dyDescent="0.55000000000000004">
      <c r="A1695">
        <v>4231248741</v>
      </c>
      <c r="B1695">
        <v>3</v>
      </c>
      <c r="C1695" t="s">
        <v>45</v>
      </c>
    </row>
    <row r="1696" spans="1:3" hidden="1" x14ac:dyDescent="0.55000000000000004">
      <c r="A1696">
        <v>4231334925</v>
      </c>
      <c r="B1696">
        <v>32</v>
      </c>
      <c r="C1696" t="s">
        <v>45</v>
      </c>
    </row>
    <row r="1697" spans="1:3" hidden="1" x14ac:dyDescent="0.55000000000000004">
      <c r="A1697">
        <v>4500353039</v>
      </c>
      <c r="B1697">
        <v>34</v>
      </c>
      <c r="C1697" t="s">
        <v>2</v>
      </c>
    </row>
    <row r="1698" spans="1:3" hidden="1" x14ac:dyDescent="0.55000000000000004">
      <c r="A1698">
        <v>4500386758</v>
      </c>
      <c r="B1698">
        <v>34</v>
      </c>
      <c r="C1698" t="s">
        <v>579</v>
      </c>
    </row>
    <row r="1699" spans="1:3" x14ac:dyDescent="0.55000000000000004">
      <c r="A1699">
        <v>4500390922</v>
      </c>
      <c r="B1699">
        <v>8</v>
      </c>
      <c r="C1699" t="s">
        <v>2</v>
      </c>
    </row>
    <row r="1700" spans="1:3" x14ac:dyDescent="0.55000000000000004">
      <c r="A1700">
        <v>4500424763</v>
      </c>
      <c r="B1700">
        <v>8</v>
      </c>
      <c r="C1700" t="s">
        <v>580</v>
      </c>
    </row>
    <row r="1701" spans="1:3" hidden="1" x14ac:dyDescent="0.55000000000000004">
      <c r="A1701">
        <v>4500467698</v>
      </c>
      <c r="B1701">
        <v>28</v>
      </c>
      <c r="C1701" t="s">
        <v>2</v>
      </c>
    </row>
    <row r="1702" spans="1:3" hidden="1" x14ac:dyDescent="0.55000000000000004">
      <c r="A1702">
        <v>4500501411</v>
      </c>
      <c r="B1702">
        <v>28</v>
      </c>
      <c r="C1702" t="s">
        <v>581</v>
      </c>
    </row>
    <row r="1703" spans="1:3" x14ac:dyDescent="0.55000000000000004">
      <c r="A1703">
        <v>4500508611</v>
      </c>
      <c r="B1703">
        <v>11</v>
      </c>
      <c r="C1703" t="s">
        <v>2</v>
      </c>
    </row>
    <row r="1704" spans="1:3" hidden="1" x14ac:dyDescent="0.55000000000000004">
      <c r="A1704">
        <v>4500529651</v>
      </c>
      <c r="B1704">
        <v>31</v>
      </c>
      <c r="C1704" t="s">
        <v>2</v>
      </c>
    </row>
    <row r="1705" spans="1:3" x14ac:dyDescent="0.55000000000000004">
      <c r="A1705">
        <v>4500542354</v>
      </c>
      <c r="B1705">
        <v>11</v>
      </c>
      <c r="C1705" t="s">
        <v>582</v>
      </c>
    </row>
    <row r="1706" spans="1:3" x14ac:dyDescent="0.55000000000000004">
      <c r="A1706">
        <v>4500554273</v>
      </c>
      <c r="B1706">
        <v>2</v>
      </c>
      <c r="C1706" t="s">
        <v>2</v>
      </c>
    </row>
    <row r="1707" spans="1:3" hidden="1" x14ac:dyDescent="0.55000000000000004">
      <c r="A1707">
        <v>4500563991</v>
      </c>
      <c r="B1707">
        <v>31</v>
      </c>
      <c r="C1707" t="s">
        <v>583</v>
      </c>
    </row>
    <row r="1708" spans="1:3" x14ac:dyDescent="0.55000000000000004">
      <c r="A1708">
        <v>4500568807</v>
      </c>
      <c r="B1708">
        <v>6</v>
      </c>
      <c r="C1708" t="s">
        <v>2</v>
      </c>
    </row>
    <row r="1709" spans="1:3" hidden="1" x14ac:dyDescent="0.55000000000000004">
      <c r="A1709">
        <v>4500570110</v>
      </c>
      <c r="B1709">
        <v>30</v>
      </c>
      <c r="C1709" t="s">
        <v>2</v>
      </c>
    </row>
    <row r="1710" spans="1:3" x14ac:dyDescent="0.55000000000000004">
      <c r="A1710">
        <v>4500588122</v>
      </c>
      <c r="B1710">
        <v>2</v>
      </c>
      <c r="C1710" t="s">
        <v>584</v>
      </c>
    </row>
    <row r="1711" spans="1:3" x14ac:dyDescent="0.55000000000000004">
      <c r="A1711">
        <v>4500602534</v>
      </c>
      <c r="B1711">
        <v>6</v>
      </c>
      <c r="C1711" t="s">
        <v>585</v>
      </c>
    </row>
    <row r="1712" spans="1:3" hidden="1" x14ac:dyDescent="0.55000000000000004">
      <c r="A1712">
        <v>4500604724</v>
      </c>
      <c r="B1712">
        <v>30</v>
      </c>
      <c r="C1712" t="s">
        <v>586</v>
      </c>
    </row>
    <row r="1713" spans="1:3" x14ac:dyDescent="0.55000000000000004">
      <c r="A1713">
        <v>4500666511</v>
      </c>
      <c r="B1713">
        <v>4</v>
      </c>
      <c r="C1713" t="s">
        <v>2</v>
      </c>
    </row>
    <row r="1714" spans="1:3" hidden="1" x14ac:dyDescent="0.55000000000000004">
      <c r="A1714">
        <v>4500681294</v>
      </c>
      <c r="B1714">
        <v>33</v>
      </c>
      <c r="C1714" t="s">
        <v>2</v>
      </c>
    </row>
    <row r="1715" spans="1:3" x14ac:dyDescent="0.55000000000000004">
      <c r="A1715">
        <v>4500700239</v>
      </c>
      <c r="B1715">
        <v>4</v>
      </c>
      <c r="C1715" t="s">
        <v>587</v>
      </c>
    </row>
    <row r="1716" spans="1:3" x14ac:dyDescent="0.55000000000000004">
      <c r="A1716">
        <v>4500700349</v>
      </c>
      <c r="B1716">
        <v>1</v>
      </c>
      <c r="C1716" t="s">
        <v>2</v>
      </c>
    </row>
    <row r="1717" spans="1:3" hidden="1" x14ac:dyDescent="0.55000000000000004">
      <c r="A1717">
        <v>4500711598</v>
      </c>
      <c r="B1717">
        <v>27</v>
      </c>
      <c r="C1717" t="s">
        <v>2</v>
      </c>
    </row>
    <row r="1718" spans="1:3" hidden="1" x14ac:dyDescent="0.55000000000000004">
      <c r="A1718">
        <v>4500715407</v>
      </c>
      <c r="B1718">
        <v>33</v>
      </c>
      <c r="C1718" t="s">
        <v>588</v>
      </c>
    </row>
    <row r="1719" spans="1:3" x14ac:dyDescent="0.55000000000000004">
      <c r="A1719">
        <v>4500719923</v>
      </c>
      <c r="B1719">
        <v>7</v>
      </c>
      <c r="C1719" t="s">
        <v>2</v>
      </c>
    </row>
    <row r="1720" spans="1:3" x14ac:dyDescent="0.55000000000000004">
      <c r="A1720">
        <v>4500734084</v>
      </c>
      <c r="B1720">
        <v>1</v>
      </c>
      <c r="C1720" t="s">
        <v>589</v>
      </c>
    </row>
    <row r="1721" spans="1:3" hidden="1" x14ac:dyDescent="0.55000000000000004">
      <c r="A1721">
        <v>4500745725</v>
      </c>
      <c r="B1721">
        <v>27</v>
      </c>
      <c r="C1721" t="s">
        <v>590</v>
      </c>
    </row>
    <row r="1722" spans="1:3" x14ac:dyDescent="0.55000000000000004">
      <c r="A1722">
        <v>4500753638</v>
      </c>
      <c r="B1722">
        <v>7</v>
      </c>
      <c r="C1722" t="s">
        <v>591</v>
      </c>
    </row>
    <row r="1723" spans="1:3" x14ac:dyDescent="0.55000000000000004">
      <c r="A1723">
        <v>4500768250</v>
      </c>
      <c r="B1723">
        <v>14</v>
      </c>
      <c r="C1723" t="s">
        <v>2</v>
      </c>
    </row>
    <row r="1724" spans="1:3" x14ac:dyDescent="0.55000000000000004">
      <c r="A1724">
        <v>4500780702</v>
      </c>
      <c r="B1724">
        <v>15</v>
      </c>
      <c r="C1724" t="s">
        <v>2</v>
      </c>
    </row>
    <row r="1725" spans="1:3" hidden="1" x14ac:dyDescent="0.55000000000000004">
      <c r="A1725">
        <v>4500793459</v>
      </c>
      <c r="B1725">
        <v>25</v>
      </c>
      <c r="C1725" t="s">
        <v>2</v>
      </c>
    </row>
    <row r="1726" spans="1:3" x14ac:dyDescent="0.55000000000000004">
      <c r="A1726">
        <v>4500798908</v>
      </c>
      <c r="B1726">
        <v>16</v>
      </c>
      <c r="C1726" t="s">
        <v>2</v>
      </c>
    </row>
    <row r="1727" spans="1:3" x14ac:dyDescent="0.55000000000000004">
      <c r="A1727">
        <v>4500801974</v>
      </c>
      <c r="B1727">
        <v>14</v>
      </c>
      <c r="C1727" t="s">
        <v>592</v>
      </c>
    </row>
    <row r="1728" spans="1:3" x14ac:dyDescent="0.55000000000000004">
      <c r="A1728">
        <v>4500814530</v>
      </c>
      <c r="B1728">
        <v>15</v>
      </c>
      <c r="C1728" t="s">
        <v>593</v>
      </c>
    </row>
    <row r="1729" spans="1:3" hidden="1" x14ac:dyDescent="0.55000000000000004">
      <c r="A1729">
        <v>4500826194</v>
      </c>
      <c r="B1729">
        <v>25</v>
      </c>
      <c r="C1729" t="s">
        <v>594</v>
      </c>
    </row>
    <row r="1730" spans="1:3" x14ac:dyDescent="0.55000000000000004">
      <c r="A1730">
        <v>4500832733</v>
      </c>
      <c r="B1730">
        <v>16</v>
      </c>
      <c r="C1730" t="s">
        <v>595</v>
      </c>
    </row>
    <row r="1731" spans="1:3" x14ac:dyDescent="0.55000000000000004">
      <c r="A1731">
        <v>4500874633</v>
      </c>
      <c r="B1731">
        <v>10</v>
      </c>
      <c r="C1731" t="s">
        <v>2</v>
      </c>
    </row>
    <row r="1732" spans="1:3" x14ac:dyDescent="0.55000000000000004">
      <c r="A1732">
        <v>4500908350</v>
      </c>
      <c r="B1732">
        <v>10</v>
      </c>
      <c r="C1732" t="s">
        <v>596</v>
      </c>
    </row>
    <row r="1733" spans="1:3" x14ac:dyDescent="0.55000000000000004">
      <c r="A1733">
        <v>4500912488</v>
      </c>
      <c r="B1733">
        <v>12</v>
      </c>
      <c r="C1733" t="s">
        <v>2</v>
      </c>
    </row>
    <row r="1734" spans="1:3" x14ac:dyDescent="0.55000000000000004">
      <c r="A1734">
        <v>4500946020</v>
      </c>
      <c r="B1734">
        <v>12</v>
      </c>
      <c r="C1734" t="s">
        <v>597</v>
      </c>
    </row>
    <row r="1735" spans="1:3" hidden="1" x14ac:dyDescent="0.55000000000000004">
      <c r="A1735">
        <v>4500962933</v>
      </c>
      <c r="B1735">
        <v>29</v>
      </c>
      <c r="C1735" t="s">
        <v>2</v>
      </c>
    </row>
    <row r="1736" spans="1:3" hidden="1" x14ac:dyDescent="0.55000000000000004">
      <c r="A1736">
        <v>4500996668</v>
      </c>
      <c r="B1736">
        <v>29</v>
      </c>
      <c r="C1736" t="s">
        <v>598</v>
      </c>
    </row>
    <row r="1737" spans="1:3" hidden="1" x14ac:dyDescent="0.55000000000000004">
      <c r="A1737">
        <v>4501016468</v>
      </c>
      <c r="B1737">
        <v>26</v>
      </c>
      <c r="C1737" t="s">
        <v>2</v>
      </c>
    </row>
    <row r="1738" spans="1:3" x14ac:dyDescent="0.55000000000000004">
      <c r="A1738">
        <v>4501026670</v>
      </c>
      <c r="B1738">
        <v>9</v>
      </c>
      <c r="C1738" t="s">
        <v>2</v>
      </c>
    </row>
    <row r="1739" spans="1:3" x14ac:dyDescent="0.55000000000000004">
      <c r="A1739">
        <v>4501033264</v>
      </c>
      <c r="B1739">
        <v>5</v>
      </c>
      <c r="C1739" t="s">
        <v>2</v>
      </c>
    </row>
    <row r="1740" spans="1:3" hidden="1" x14ac:dyDescent="0.55000000000000004">
      <c r="A1740">
        <v>4501050211</v>
      </c>
      <c r="B1740">
        <v>26</v>
      </c>
      <c r="C1740" t="s">
        <v>599</v>
      </c>
    </row>
    <row r="1741" spans="1:3" x14ac:dyDescent="0.55000000000000004">
      <c r="A1741">
        <v>4501060916</v>
      </c>
      <c r="B1741">
        <v>9</v>
      </c>
      <c r="C1741" t="s">
        <v>600</v>
      </c>
    </row>
    <row r="1742" spans="1:3" x14ac:dyDescent="0.55000000000000004">
      <c r="A1742">
        <v>4501067006</v>
      </c>
      <c r="B1742">
        <v>5</v>
      </c>
      <c r="C1742" t="s">
        <v>601</v>
      </c>
    </row>
    <row r="1743" spans="1:3" x14ac:dyDescent="0.55000000000000004">
      <c r="A1743">
        <v>4501135015</v>
      </c>
      <c r="B1743">
        <v>17</v>
      </c>
      <c r="C1743" t="s">
        <v>2</v>
      </c>
    </row>
    <row r="1744" spans="1:3" x14ac:dyDescent="0.55000000000000004">
      <c r="A1744">
        <v>4501168827</v>
      </c>
      <c r="B1744">
        <v>17</v>
      </c>
      <c r="C1744" t="s">
        <v>602</v>
      </c>
    </row>
    <row r="1745" spans="1:3" x14ac:dyDescent="0.55000000000000004">
      <c r="A1745">
        <v>4501202023</v>
      </c>
      <c r="B1745">
        <v>13</v>
      </c>
      <c r="C1745" t="s">
        <v>2</v>
      </c>
    </row>
    <row r="1746" spans="1:3" x14ac:dyDescent="0.55000000000000004">
      <c r="A1746">
        <v>4501217493</v>
      </c>
      <c r="B1746">
        <v>3</v>
      </c>
      <c r="C1746" t="s">
        <v>2</v>
      </c>
    </row>
    <row r="1747" spans="1:3" x14ac:dyDescent="0.55000000000000004">
      <c r="A1747">
        <v>4501235541</v>
      </c>
      <c r="B1747">
        <v>13</v>
      </c>
      <c r="C1747" t="s">
        <v>603</v>
      </c>
    </row>
    <row r="1748" spans="1:3" x14ac:dyDescent="0.55000000000000004">
      <c r="A1748">
        <v>4501251201</v>
      </c>
      <c r="B1748">
        <v>3</v>
      </c>
      <c r="C1748" t="s">
        <v>604</v>
      </c>
    </row>
    <row r="1749" spans="1:3" hidden="1" x14ac:dyDescent="0.55000000000000004">
      <c r="A1749">
        <v>4501303674</v>
      </c>
      <c r="B1749">
        <v>32</v>
      </c>
      <c r="C1749" t="s">
        <v>2</v>
      </c>
    </row>
    <row r="1750" spans="1:3" hidden="1" x14ac:dyDescent="0.55000000000000004">
      <c r="A1750">
        <v>4501337406</v>
      </c>
      <c r="B1750">
        <v>32</v>
      </c>
      <c r="C1750" t="s">
        <v>605</v>
      </c>
    </row>
    <row r="1751" spans="1:3" hidden="1" x14ac:dyDescent="0.55000000000000004">
      <c r="A1751">
        <v>4505354365</v>
      </c>
      <c r="B1751">
        <v>34</v>
      </c>
      <c r="C1751" t="s">
        <v>606</v>
      </c>
    </row>
    <row r="1752" spans="1:3" x14ac:dyDescent="0.55000000000000004">
      <c r="A1752">
        <v>4505392249</v>
      </c>
      <c r="B1752">
        <v>8</v>
      </c>
      <c r="C1752" t="s">
        <v>606</v>
      </c>
    </row>
    <row r="1753" spans="1:3" hidden="1" x14ac:dyDescent="0.55000000000000004">
      <c r="A1753">
        <v>4505468986</v>
      </c>
      <c r="B1753">
        <v>28</v>
      </c>
      <c r="C1753" t="s">
        <v>606</v>
      </c>
    </row>
    <row r="1754" spans="1:3" hidden="1" x14ac:dyDescent="0.55000000000000004">
      <c r="A1754">
        <v>4505477281</v>
      </c>
      <c r="B1754">
        <v>24</v>
      </c>
      <c r="C1754" t="s">
        <v>607</v>
      </c>
    </row>
    <row r="1755" spans="1:3" hidden="1" x14ac:dyDescent="0.55000000000000004">
      <c r="A1755">
        <v>4505478784</v>
      </c>
      <c r="B1755">
        <v>21</v>
      </c>
      <c r="C1755" t="s">
        <v>608</v>
      </c>
    </row>
    <row r="1756" spans="1:3" x14ac:dyDescent="0.55000000000000004">
      <c r="A1756">
        <v>4505509939</v>
      </c>
      <c r="B1756">
        <v>11</v>
      </c>
      <c r="C1756" t="s">
        <v>606</v>
      </c>
    </row>
    <row r="1757" spans="1:3" hidden="1" x14ac:dyDescent="0.55000000000000004">
      <c r="A1757">
        <v>4505530942</v>
      </c>
      <c r="B1757">
        <v>31</v>
      </c>
      <c r="C1757" t="s">
        <v>606</v>
      </c>
    </row>
    <row r="1758" spans="1:3" x14ac:dyDescent="0.55000000000000004">
      <c r="A1758">
        <v>4505555600</v>
      </c>
      <c r="B1758">
        <v>2</v>
      </c>
      <c r="C1758" t="s">
        <v>606</v>
      </c>
    </row>
    <row r="1759" spans="1:3" x14ac:dyDescent="0.55000000000000004">
      <c r="A1759">
        <v>4505570136</v>
      </c>
      <c r="B1759">
        <v>6</v>
      </c>
      <c r="C1759" t="s">
        <v>606</v>
      </c>
    </row>
    <row r="1760" spans="1:3" hidden="1" x14ac:dyDescent="0.55000000000000004">
      <c r="A1760">
        <v>4505571402</v>
      </c>
      <c r="B1760">
        <v>30</v>
      </c>
      <c r="C1760" t="s">
        <v>606</v>
      </c>
    </row>
    <row r="1761" spans="1:3" hidden="1" x14ac:dyDescent="0.55000000000000004">
      <c r="A1761">
        <v>4505621211</v>
      </c>
      <c r="B1761">
        <v>21</v>
      </c>
      <c r="C1761" t="s">
        <v>609</v>
      </c>
    </row>
    <row r="1762" spans="1:3" hidden="1" x14ac:dyDescent="0.55000000000000004">
      <c r="A1762">
        <v>4505636239</v>
      </c>
      <c r="B1762">
        <v>21</v>
      </c>
      <c r="C1762" t="s">
        <v>610</v>
      </c>
    </row>
    <row r="1763" spans="1:3" x14ac:dyDescent="0.55000000000000004">
      <c r="A1763">
        <v>4505667838</v>
      </c>
      <c r="B1763">
        <v>4</v>
      </c>
      <c r="C1763" t="s">
        <v>606</v>
      </c>
    </row>
    <row r="1764" spans="1:3" hidden="1" x14ac:dyDescent="0.55000000000000004">
      <c r="A1764">
        <v>4505682620</v>
      </c>
      <c r="B1764">
        <v>33</v>
      </c>
      <c r="C1764" t="s">
        <v>606</v>
      </c>
    </row>
    <row r="1765" spans="1:3" hidden="1" x14ac:dyDescent="0.55000000000000004">
      <c r="A1765">
        <v>4505696459</v>
      </c>
      <c r="B1765">
        <v>21</v>
      </c>
      <c r="C1765" t="s">
        <v>611</v>
      </c>
    </row>
    <row r="1766" spans="1:3" x14ac:dyDescent="0.55000000000000004">
      <c r="A1766">
        <v>4505701676</v>
      </c>
      <c r="B1766">
        <v>1</v>
      </c>
      <c r="C1766" t="s">
        <v>606</v>
      </c>
    </row>
    <row r="1767" spans="1:3" hidden="1" x14ac:dyDescent="0.55000000000000004">
      <c r="A1767">
        <v>4505712926</v>
      </c>
      <c r="B1767">
        <v>27</v>
      </c>
      <c r="C1767" t="s">
        <v>606</v>
      </c>
    </row>
    <row r="1768" spans="1:3" x14ac:dyDescent="0.55000000000000004">
      <c r="A1768">
        <v>4505721250</v>
      </c>
      <c r="B1768">
        <v>7</v>
      </c>
      <c r="C1768" t="s">
        <v>606</v>
      </c>
    </row>
    <row r="1769" spans="1:3" x14ac:dyDescent="0.55000000000000004">
      <c r="A1769">
        <v>4505769577</v>
      </c>
      <c r="B1769">
        <v>14</v>
      </c>
      <c r="C1769" t="s">
        <v>606</v>
      </c>
    </row>
    <row r="1770" spans="1:3" hidden="1" x14ac:dyDescent="0.55000000000000004">
      <c r="A1770">
        <v>4505777570</v>
      </c>
      <c r="B1770">
        <v>21</v>
      </c>
      <c r="C1770" t="s">
        <v>612</v>
      </c>
    </row>
    <row r="1771" spans="1:3" x14ac:dyDescent="0.55000000000000004">
      <c r="A1771">
        <v>4505782029</v>
      </c>
      <c r="B1771">
        <v>15</v>
      </c>
      <c r="C1771" t="s">
        <v>606</v>
      </c>
    </row>
    <row r="1772" spans="1:3" hidden="1" x14ac:dyDescent="0.55000000000000004">
      <c r="A1772">
        <v>4505794785</v>
      </c>
      <c r="B1772">
        <v>25</v>
      </c>
      <c r="C1772" t="s">
        <v>606</v>
      </c>
    </row>
    <row r="1773" spans="1:3" hidden="1" x14ac:dyDescent="0.55000000000000004">
      <c r="A1773">
        <v>4505799940</v>
      </c>
      <c r="B1773">
        <v>21</v>
      </c>
      <c r="C1773" t="s">
        <v>613</v>
      </c>
    </row>
    <row r="1774" spans="1:3" x14ac:dyDescent="0.55000000000000004">
      <c r="A1774">
        <v>4505800234</v>
      </c>
      <c r="B1774">
        <v>16</v>
      </c>
      <c r="C1774" t="s">
        <v>606</v>
      </c>
    </row>
    <row r="1775" spans="1:3" hidden="1" x14ac:dyDescent="0.55000000000000004">
      <c r="A1775">
        <v>4505841723</v>
      </c>
      <c r="B1775">
        <v>24</v>
      </c>
      <c r="C1775" t="s">
        <v>614</v>
      </c>
    </row>
    <row r="1776" spans="1:3" hidden="1" x14ac:dyDescent="0.55000000000000004">
      <c r="A1776">
        <v>4505849826</v>
      </c>
      <c r="B1776">
        <v>24</v>
      </c>
      <c r="C1776" t="s">
        <v>615</v>
      </c>
    </row>
    <row r="1777" spans="1:3" hidden="1" x14ac:dyDescent="0.55000000000000004">
      <c r="A1777">
        <v>4505854492</v>
      </c>
      <c r="B1777">
        <v>20</v>
      </c>
      <c r="C1777" t="s">
        <v>616</v>
      </c>
    </row>
    <row r="1778" spans="1:3" x14ac:dyDescent="0.55000000000000004">
      <c r="A1778">
        <v>4505875960</v>
      </c>
      <c r="B1778">
        <v>10</v>
      </c>
      <c r="C1778" t="s">
        <v>606</v>
      </c>
    </row>
    <row r="1779" spans="1:3" x14ac:dyDescent="0.55000000000000004">
      <c r="A1779">
        <v>4505913815</v>
      </c>
      <c r="B1779">
        <v>12</v>
      </c>
      <c r="C1779" t="s">
        <v>606</v>
      </c>
    </row>
    <row r="1780" spans="1:3" hidden="1" x14ac:dyDescent="0.55000000000000004">
      <c r="A1780">
        <v>4505927920</v>
      </c>
      <c r="B1780">
        <v>21</v>
      </c>
      <c r="C1780" t="s">
        <v>617</v>
      </c>
    </row>
    <row r="1781" spans="1:3" hidden="1" x14ac:dyDescent="0.55000000000000004">
      <c r="A1781">
        <v>4505956670</v>
      </c>
      <c r="B1781">
        <v>21</v>
      </c>
      <c r="C1781" t="s">
        <v>618</v>
      </c>
    </row>
    <row r="1782" spans="1:3" hidden="1" x14ac:dyDescent="0.55000000000000004">
      <c r="A1782">
        <v>4505964259</v>
      </c>
      <c r="B1782">
        <v>29</v>
      </c>
      <c r="C1782" t="s">
        <v>606</v>
      </c>
    </row>
    <row r="1783" spans="1:3" hidden="1" x14ac:dyDescent="0.55000000000000004">
      <c r="A1783">
        <v>4505968334</v>
      </c>
      <c r="B1783">
        <v>21</v>
      </c>
      <c r="C1783" t="s">
        <v>619</v>
      </c>
    </row>
    <row r="1784" spans="1:3" hidden="1" x14ac:dyDescent="0.55000000000000004">
      <c r="A1784">
        <v>4505987050</v>
      </c>
      <c r="B1784">
        <v>21</v>
      </c>
      <c r="C1784" t="s">
        <v>620</v>
      </c>
    </row>
    <row r="1785" spans="1:3" hidden="1" x14ac:dyDescent="0.55000000000000004">
      <c r="A1785">
        <v>4506017756</v>
      </c>
      <c r="B1785">
        <v>26</v>
      </c>
      <c r="C1785" t="s">
        <v>606</v>
      </c>
    </row>
    <row r="1786" spans="1:3" x14ac:dyDescent="0.55000000000000004">
      <c r="A1786">
        <v>4506027958</v>
      </c>
      <c r="B1786">
        <v>9</v>
      </c>
      <c r="C1786" t="s">
        <v>606</v>
      </c>
    </row>
    <row r="1787" spans="1:3" x14ac:dyDescent="0.55000000000000004">
      <c r="A1787">
        <v>4506034591</v>
      </c>
      <c r="B1787">
        <v>5</v>
      </c>
      <c r="C1787" t="s">
        <v>606</v>
      </c>
    </row>
    <row r="1788" spans="1:3" hidden="1" x14ac:dyDescent="0.55000000000000004">
      <c r="A1788">
        <v>4506093871</v>
      </c>
      <c r="B1788">
        <v>20</v>
      </c>
      <c r="C1788" t="s">
        <v>621</v>
      </c>
    </row>
    <row r="1789" spans="1:3" x14ac:dyDescent="0.55000000000000004">
      <c r="A1789">
        <v>4506136341</v>
      </c>
      <c r="B1789">
        <v>17</v>
      </c>
      <c r="C1789" t="s">
        <v>606</v>
      </c>
    </row>
    <row r="1790" spans="1:3" x14ac:dyDescent="0.55000000000000004">
      <c r="A1790">
        <v>4506203351</v>
      </c>
      <c r="B1790">
        <v>13</v>
      </c>
      <c r="C1790" t="s">
        <v>606</v>
      </c>
    </row>
    <row r="1791" spans="1:3" hidden="1" x14ac:dyDescent="0.55000000000000004">
      <c r="A1791">
        <v>4506211984</v>
      </c>
      <c r="B1791">
        <v>21</v>
      </c>
      <c r="C1791" t="s">
        <v>622</v>
      </c>
    </row>
    <row r="1792" spans="1:3" x14ac:dyDescent="0.55000000000000004">
      <c r="A1792">
        <v>4506218820</v>
      </c>
      <c r="B1792">
        <v>3</v>
      </c>
      <c r="C1792" t="s">
        <v>606</v>
      </c>
    </row>
    <row r="1793" spans="1:3" hidden="1" x14ac:dyDescent="0.55000000000000004">
      <c r="A1793">
        <v>4506218882</v>
      </c>
      <c r="B1793">
        <v>21</v>
      </c>
      <c r="C1793" t="s">
        <v>623</v>
      </c>
    </row>
    <row r="1794" spans="1:3" hidden="1" x14ac:dyDescent="0.55000000000000004">
      <c r="A1794">
        <v>4506252035</v>
      </c>
      <c r="B1794">
        <v>21</v>
      </c>
      <c r="C1794" t="s">
        <v>624</v>
      </c>
    </row>
    <row r="1795" spans="1:3" hidden="1" x14ac:dyDescent="0.55000000000000004">
      <c r="A1795">
        <v>4506305002</v>
      </c>
      <c r="B1795">
        <v>32</v>
      </c>
      <c r="C1795" t="s">
        <v>606</v>
      </c>
    </row>
    <row r="1796" spans="1:3" hidden="1" x14ac:dyDescent="0.55000000000000004">
      <c r="A1796">
        <v>4506336926</v>
      </c>
      <c r="B1796">
        <v>21</v>
      </c>
      <c r="C1796" t="s">
        <v>625</v>
      </c>
    </row>
    <row r="1797" spans="1:3" hidden="1" x14ac:dyDescent="0.55000000000000004">
      <c r="A1797">
        <v>4506385050</v>
      </c>
      <c r="B1797">
        <v>21</v>
      </c>
      <c r="C1797" t="s">
        <v>626</v>
      </c>
    </row>
    <row r="1798" spans="1:3" hidden="1" x14ac:dyDescent="0.55000000000000004">
      <c r="A1798">
        <v>4506404268</v>
      </c>
      <c r="B1798">
        <v>21</v>
      </c>
      <c r="C1798" t="s">
        <v>627</v>
      </c>
    </row>
    <row r="1799" spans="1:3" hidden="1" x14ac:dyDescent="0.55000000000000004">
      <c r="A1799">
        <v>4506424435</v>
      </c>
      <c r="B1799">
        <v>19</v>
      </c>
      <c r="C1799" t="s">
        <v>628</v>
      </c>
    </row>
    <row r="1800" spans="1:3" hidden="1" x14ac:dyDescent="0.55000000000000004">
      <c r="A1800">
        <v>4530353057</v>
      </c>
      <c r="B1800">
        <v>34</v>
      </c>
      <c r="C1800" t="s">
        <v>45</v>
      </c>
    </row>
    <row r="1801" spans="1:3" x14ac:dyDescent="0.55000000000000004">
      <c r="A1801">
        <v>4530398032</v>
      </c>
      <c r="B1801">
        <v>8</v>
      </c>
      <c r="C1801" t="s">
        <v>45</v>
      </c>
    </row>
    <row r="1802" spans="1:3" hidden="1" x14ac:dyDescent="0.55000000000000004">
      <c r="A1802">
        <v>4530467677</v>
      </c>
      <c r="B1802">
        <v>28</v>
      </c>
      <c r="C1802" t="s">
        <v>45</v>
      </c>
    </row>
    <row r="1803" spans="1:3" x14ac:dyDescent="0.55000000000000004">
      <c r="A1803">
        <v>4530508631</v>
      </c>
      <c r="B1803">
        <v>11</v>
      </c>
      <c r="C1803" t="s">
        <v>45</v>
      </c>
    </row>
    <row r="1804" spans="1:3" hidden="1" x14ac:dyDescent="0.55000000000000004">
      <c r="A1804">
        <v>4530529634</v>
      </c>
      <c r="B1804">
        <v>31</v>
      </c>
      <c r="C1804" t="s">
        <v>45</v>
      </c>
    </row>
    <row r="1805" spans="1:3" x14ac:dyDescent="0.55000000000000004">
      <c r="A1805">
        <v>4530554291</v>
      </c>
      <c r="B1805">
        <v>2</v>
      </c>
      <c r="C1805" t="s">
        <v>45</v>
      </c>
    </row>
    <row r="1806" spans="1:3" hidden="1" x14ac:dyDescent="0.55000000000000004">
      <c r="A1806">
        <v>4530570139</v>
      </c>
      <c r="B1806">
        <v>30</v>
      </c>
      <c r="C1806" t="s">
        <v>45</v>
      </c>
    </row>
    <row r="1807" spans="1:3" x14ac:dyDescent="0.55000000000000004">
      <c r="A1807">
        <v>4530583022</v>
      </c>
      <c r="B1807">
        <v>6</v>
      </c>
      <c r="C1807" t="s">
        <v>45</v>
      </c>
    </row>
    <row r="1808" spans="1:3" x14ac:dyDescent="0.55000000000000004">
      <c r="A1808">
        <v>4530670348</v>
      </c>
      <c r="B1808">
        <v>4</v>
      </c>
      <c r="C1808" t="s">
        <v>45</v>
      </c>
    </row>
    <row r="1809" spans="1:3" hidden="1" x14ac:dyDescent="0.55000000000000004">
      <c r="A1809">
        <v>4530681312</v>
      </c>
      <c r="B1809">
        <v>33</v>
      </c>
      <c r="C1809" t="s">
        <v>45</v>
      </c>
    </row>
    <row r="1810" spans="1:3" x14ac:dyDescent="0.55000000000000004">
      <c r="A1810">
        <v>4530700367</v>
      </c>
      <c r="B1810">
        <v>1</v>
      </c>
      <c r="C1810" t="s">
        <v>45</v>
      </c>
    </row>
    <row r="1811" spans="1:3" hidden="1" x14ac:dyDescent="0.55000000000000004">
      <c r="A1811">
        <v>4530711618</v>
      </c>
      <c r="B1811">
        <v>27</v>
      </c>
      <c r="C1811" t="s">
        <v>45</v>
      </c>
    </row>
    <row r="1812" spans="1:3" x14ac:dyDescent="0.55000000000000004">
      <c r="A1812">
        <v>4530725734</v>
      </c>
      <c r="B1812">
        <v>7</v>
      </c>
      <c r="C1812" t="s">
        <v>45</v>
      </c>
    </row>
    <row r="1813" spans="1:3" x14ac:dyDescent="0.55000000000000004">
      <c r="A1813">
        <v>4530768268</v>
      </c>
      <c r="B1813">
        <v>14</v>
      </c>
      <c r="C1813" t="s">
        <v>45</v>
      </c>
    </row>
    <row r="1814" spans="1:3" hidden="1" x14ac:dyDescent="0.55000000000000004">
      <c r="A1814">
        <v>4530793477</v>
      </c>
      <c r="B1814">
        <v>25</v>
      </c>
      <c r="C1814" t="s">
        <v>45</v>
      </c>
    </row>
    <row r="1815" spans="1:3" x14ac:dyDescent="0.55000000000000004">
      <c r="A1815">
        <v>4530798971</v>
      </c>
      <c r="B1815">
        <v>16</v>
      </c>
      <c r="C1815" t="s">
        <v>45</v>
      </c>
    </row>
    <row r="1816" spans="1:3" x14ac:dyDescent="0.55000000000000004">
      <c r="A1816">
        <v>4530805319</v>
      </c>
      <c r="B1816">
        <v>15</v>
      </c>
      <c r="C1816" t="s">
        <v>45</v>
      </c>
    </row>
    <row r="1817" spans="1:3" x14ac:dyDescent="0.55000000000000004">
      <c r="A1817">
        <v>4530874651</v>
      </c>
      <c r="B1817">
        <v>10</v>
      </c>
      <c r="C1817" t="s">
        <v>45</v>
      </c>
    </row>
    <row r="1818" spans="1:3" x14ac:dyDescent="0.55000000000000004">
      <c r="A1818">
        <v>4530912522</v>
      </c>
      <c r="B1818">
        <v>12</v>
      </c>
      <c r="C1818" t="s">
        <v>45</v>
      </c>
    </row>
    <row r="1819" spans="1:3" hidden="1" x14ac:dyDescent="0.55000000000000004">
      <c r="A1819">
        <v>4530962951</v>
      </c>
      <c r="B1819">
        <v>29</v>
      </c>
      <c r="C1819" t="s">
        <v>45</v>
      </c>
    </row>
    <row r="1820" spans="1:3" hidden="1" x14ac:dyDescent="0.55000000000000004">
      <c r="A1820">
        <v>4531016447</v>
      </c>
      <c r="B1820">
        <v>26</v>
      </c>
      <c r="C1820" t="s">
        <v>45</v>
      </c>
    </row>
    <row r="1821" spans="1:3" x14ac:dyDescent="0.55000000000000004">
      <c r="A1821">
        <v>4531026664</v>
      </c>
      <c r="B1821">
        <v>9</v>
      </c>
      <c r="C1821" t="s">
        <v>45</v>
      </c>
    </row>
    <row r="1822" spans="1:3" x14ac:dyDescent="0.55000000000000004">
      <c r="A1822">
        <v>4531038927</v>
      </c>
      <c r="B1822">
        <v>5</v>
      </c>
      <c r="C1822" t="s">
        <v>45</v>
      </c>
    </row>
    <row r="1823" spans="1:3" x14ac:dyDescent="0.55000000000000004">
      <c r="A1823">
        <v>4531135033</v>
      </c>
      <c r="B1823">
        <v>17</v>
      </c>
      <c r="C1823" t="s">
        <v>45</v>
      </c>
    </row>
    <row r="1824" spans="1:3" x14ac:dyDescent="0.55000000000000004">
      <c r="A1824">
        <v>4531202042</v>
      </c>
      <c r="B1824">
        <v>13</v>
      </c>
      <c r="C1824" t="s">
        <v>45</v>
      </c>
    </row>
    <row r="1825" spans="1:3" x14ac:dyDescent="0.55000000000000004">
      <c r="A1825">
        <v>4531218082</v>
      </c>
      <c r="B1825">
        <v>3</v>
      </c>
      <c r="C1825" t="s">
        <v>45</v>
      </c>
    </row>
    <row r="1826" spans="1:3" hidden="1" x14ac:dyDescent="0.55000000000000004">
      <c r="A1826">
        <v>4531303694</v>
      </c>
      <c r="B1826">
        <v>32</v>
      </c>
      <c r="C1826" t="s">
        <v>45</v>
      </c>
    </row>
    <row r="1827" spans="1:3" hidden="1" x14ac:dyDescent="0.55000000000000004">
      <c r="A1827">
        <v>4800385556</v>
      </c>
      <c r="B1827">
        <v>34</v>
      </c>
      <c r="C1827" t="s">
        <v>629</v>
      </c>
    </row>
    <row r="1828" spans="1:3" hidden="1" x14ac:dyDescent="0.55000000000000004">
      <c r="A1828">
        <v>4800386376</v>
      </c>
      <c r="B1828">
        <v>34</v>
      </c>
      <c r="C1828" t="s">
        <v>2</v>
      </c>
    </row>
    <row r="1829" spans="1:3" x14ac:dyDescent="0.55000000000000004">
      <c r="A1829">
        <v>4800423874</v>
      </c>
      <c r="B1829">
        <v>8</v>
      </c>
      <c r="C1829" t="s">
        <v>630</v>
      </c>
    </row>
    <row r="1830" spans="1:3" x14ac:dyDescent="0.55000000000000004">
      <c r="A1830">
        <v>4800424693</v>
      </c>
      <c r="B1830">
        <v>8</v>
      </c>
      <c r="C1830" t="s">
        <v>2</v>
      </c>
    </row>
    <row r="1831" spans="1:3" hidden="1" x14ac:dyDescent="0.55000000000000004">
      <c r="A1831">
        <v>4800500177</v>
      </c>
      <c r="B1831">
        <v>28</v>
      </c>
      <c r="C1831" t="s">
        <v>631</v>
      </c>
    </row>
    <row r="1832" spans="1:3" hidden="1" x14ac:dyDescent="0.55000000000000004">
      <c r="A1832">
        <v>4800500995</v>
      </c>
      <c r="B1832">
        <v>28</v>
      </c>
      <c r="C1832" t="s">
        <v>2</v>
      </c>
    </row>
    <row r="1833" spans="1:3" x14ac:dyDescent="0.55000000000000004">
      <c r="A1833">
        <v>4800542381</v>
      </c>
      <c r="B1833">
        <v>11</v>
      </c>
      <c r="C1833" t="s">
        <v>632</v>
      </c>
    </row>
    <row r="1834" spans="1:3" x14ac:dyDescent="0.55000000000000004">
      <c r="A1834">
        <v>4800543199</v>
      </c>
      <c r="B1834">
        <v>11</v>
      </c>
      <c r="C1834" t="s">
        <v>2</v>
      </c>
    </row>
    <row r="1835" spans="1:3" hidden="1" x14ac:dyDescent="0.55000000000000004">
      <c r="A1835">
        <v>4800562558</v>
      </c>
      <c r="B1835">
        <v>31</v>
      </c>
      <c r="C1835" t="s">
        <v>633</v>
      </c>
    </row>
    <row r="1836" spans="1:3" hidden="1" x14ac:dyDescent="0.55000000000000004">
      <c r="A1836">
        <v>4800563375</v>
      </c>
      <c r="B1836">
        <v>31</v>
      </c>
      <c r="C1836" t="s">
        <v>2</v>
      </c>
    </row>
    <row r="1837" spans="1:3" x14ac:dyDescent="0.55000000000000004">
      <c r="A1837">
        <v>4800587239</v>
      </c>
      <c r="B1837">
        <v>2</v>
      </c>
      <c r="C1837" t="s">
        <v>634</v>
      </c>
    </row>
    <row r="1838" spans="1:3" x14ac:dyDescent="0.55000000000000004">
      <c r="A1838">
        <v>4800588058</v>
      </c>
      <c r="B1838">
        <v>2</v>
      </c>
      <c r="C1838" t="s">
        <v>2</v>
      </c>
    </row>
    <row r="1839" spans="1:3" x14ac:dyDescent="0.55000000000000004">
      <c r="A1839">
        <v>4800601774</v>
      </c>
      <c r="B1839">
        <v>6</v>
      </c>
      <c r="C1839" t="s">
        <v>635</v>
      </c>
    </row>
    <row r="1840" spans="1:3" x14ac:dyDescent="0.55000000000000004">
      <c r="A1840">
        <v>4800602593</v>
      </c>
      <c r="B1840">
        <v>6</v>
      </c>
      <c r="C1840" t="s">
        <v>2</v>
      </c>
    </row>
    <row r="1841" spans="1:3" hidden="1" x14ac:dyDescent="0.55000000000000004">
      <c r="A1841">
        <v>4800603462</v>
      </c>
      <c r="B1841">
        <v>30</v>
      </c>
      <c r="C1841" t="s">
        <v>636</v>
      </c>
    </row>
    <row r="1842" spans="1:3" hidden="1" x14ac:dyDescent="0.55000000000000004">
      <c r="A1842">
        <v>4800604280</v>
      </c>
      <c r="B1842">
        <v>30</v>
      </c>
      <c r="C1842" t="s">
        <v>2</v>
      </c>
    </row>
    <row r="1843" spans="1:3" x14ac:dyDescent="0.55000000000000004">
      <c r="A1843">
        <v>4800699431</v>
      </c>
      <c r="B1843">
        <v>4</v>
      </c>
      <c r="C1843" t="s">
        <v>637</v>
      </c>
    </row>
    <row r="1844" spans="1:3" x14ac:dyDescent="0.55000000000000004">
      <c r="A1844">
        <v>4800700250</v>
      </c>
      <c r="B1844">
        <v>4</v>
      </c>
      <c r="C1844" t="s">
        <v>2</v>
      </c>
    </row>
    <row r="1845" spans="1:3" hidden="1" x14ac:dyDescent="0.55000000000000004">
      <c r="A1845">
        <v>4800714085</v>
      </c>
      <c r="B1845">
        <v>33</v>
      </c>
      <c r="C1845" t="s">
        <v>638</v>
      </c>
    </row>
    <row r="1846" spans="1:3" hidden="1" x14ac:dyDescent="0.55000000000000004">
      <c r="A1846">
        <v>4800714905</v>
      </c>
      <c r="B1846">
        <v>33</v>
      </c>
      <c r="C1846" t="s">
        <v>2</v>
      </c>
    </row>
    <row r="1847" spans="1:3" x14ac:dyDescent="0.55000000000000004">
      <c r="A1847">
        <v>4800732839</v>
      </c>
      <c r="B1847">
        <v>1</v>
      </c>
      <c r="C1847" t="s">
        <v>639</v>
      </c>
    </row>
    <row r="1848" spans="1:3" x14ac:dyDescent="0.55000000000000004">
      <c r="A1848">
        <v>4800733658</v>
      </c>
      <c r="B1848">
        <v>1</v>
      </c>
      <c r="C1848" t="s">
        <v>2</v>
      </c>
    </row>
    <row r="1849" spans="1:3" hidden="1" x14ac:dyDescent="0.55000000000000004">
      <c r="A1849">
        <v>4800744111</v>
      </c>
      <c r="B1849">
        <v>27</v>
      </c>
      <c r="C1849" t="s">
        <v>640</v>
      </c>
    </row>
    <row r="1850" spans="1:3" hidden="1" x14ac:dyDescent="0.55000000000000004">
      <c r="A1850">
        <v>4800744931</v>
      </c>
      <c r="B1850">
        <v>27</v>
      </c>
      <c r="C1850" t="s">
        <v>2</v>
      </c>
    </row>
    <row r="1851" spans="1:3" x14ac:dyDescent="0.55000000000000004">
      <c r="A1851">
        <v>4800752786</v>
      </c>
      <c r="B1851">
        <v>7</v>
      </c>
      <c r="C1851" t="s">
        <v>641</v>
      </c>
    </row>
    <row r="1852" spans="1:3" x14ac:dyDescent="0.55000000000000004">
      <c r="A1852">
        <v>4800753606</v>
      </c>
      <c r="B1852">
        <v>7</v>
      </c>
      <c r="C1852" t="s">
        <v>2</v>
      </c>
    </row>
    <row r="1853" spans="1:3" x14ac:dyDescent="0.55000000000000004">
      <c r="A1853">
        <v>4800802459</v>
      </c>
      <c r="B1853">
        <v>14</v>
      </c>
      <c r="C1853" t="s">
        <v>642</v>
      </c>
    </row>
    <row r="1854" spans="1:3" x14ac:dyDescent="0.55000000000000004">
      <c r="A1854">
        <v>4800803276</v>
      </c>
      <c r="B1854">
        <v>14</v>
      </c>
      <c r="C1854" t="s">
        <v>2</v>
      </c>
    </row>
    <row r="1855" spans="1:3" x14ac:dyDescent="0.55000000000000004">
      <c r="A1855">
        <v>4800814250</v>
      </c>
      <c r="B1855">
        <v>15</v>
      </c>
      <c r="C1855" t="s">
        <v>643</v>
      </c>
    </row>
    <row r="1856" spans="1:3" x14ac:dyDescent="0.55000000000000004">
      <c r="A1856">
        <v>4800815068</v>
      </c>
      <c r="B1856">
        <v>15</v>
      </c>
      <c r="C1856" t="s">
        <v>2</v>
      </c>
    </row>
    <row r="1857" spans="1:3" hidden="1" x14ac:dyDescent="0.55000000000000004">
      <c r="A1857">
        <v>4800824873</v>
      </c>
      <c r="B1857">
        <v>25</v>
      </c>
      <c r="C1857" t="s">
        <v>644</v>
      </c>
    </row>
    <row r="1858" spans="1:3" hidden="1" x14ac:dyDescent="0.55000000000000004">
      <c r="A1858">
        <v>4800825693</v>
      </c>
      <c r="B1858">
        <v>25</v>
      </c>
      <c r="C1858" t="s">
        <v>2</v>
      </c>
    </row>
    <row r="1859" spans="1:3" x14ac:dyDescent="0.55000000000000004">
      <c r="A1859">
        <v>4800832029</v>
      </c>
      <c r="B1859">
        <v>16</v>
      </c>
      <c r="C1859" t="s">
        <v>645</v>
      </c>
    </row>
    <row r="1860" spans="1:3" x14ac:dyDescent="0.55000000000000004">
      <c r="A1860">
        <v>4800832849</v>
      </c>
      <c r="B1860">
        <v>16</v>
      </c>
      <c r="C1860" t="s">
        <v>2</v>
      </c>
    </row>
    <row r="1861" spans="1:3" x14ac:dyDescent="0.55000000000000004">
      <c r="A1861">
        <v>4800908087</v>
      </c>
      <c r="B1861">
        <v>10</v>
      </c>
      <c r="C1861" t="s">
        <v>646</v>
      </c>
    </row>
    <row r="1862" spans="1:3" x14ac:dyDescent="0.55000000000000004">
      <c r="A1862">
        <v>4800908905</v>
      </c>
      <c r="B1862">
        <v>10</v>
      </c>
      <c r="C1862" t="s">
        <v>2</v>
      </c>
    </row>
    <row r="1863" spans="1:3" x14ac:dyDescent="0.55000000000000004">
      <c r="A1863">
        <v>4800946366</v>
      </c>
      <c r="B1863">
        <v>12</v>
      </c>
      <c r="C1863" t="s">
        <v>647</v>
      </c>
    </row>
    <row r="1864" spans="1:3" x14ac:dyDescent="0.55000000000000004">
      <c r="A1864">
        <v>4800947184</v>
      </c>
      <c r="B1864">
        <v>12</v>
      </c>
      <c r="C1864" t="s">
        <v>2</v>
      </c>
    </row>
    <row r="1865" spans="1:3" hidden="1" x14ac:dyDescent="0.55000000000000004">
      <c r="A1865">
        <v>4800995882</v>
      </c>
      <c r="B1865">
        <v>29</v>
      </c>
      <c r="C1865" t="s">
        <v>648</v>
      </c>
    </row>
    <row r="1866" spans="1:3" hidden="1" x14ac:dyDescent="0.55000000000000004">
      <c r="A1866">
        <v>4800996700</v>
      </c>
      <c r="B1866">
        <v>29</v>
      </c>
      <c r="C1866" t="s">
        <v>2</v>
      </c>
    </row>
    <row r="1867" spans="1:3" hidden="1" x14ac:dyDescent="0.55000000000000004">
      <c r="A1867">
        <v>4801048955</v>
      </c>
      <c r="B1867">
        <v>26</v>
      </c>
      <c r="C1867" t="s">
        <v>649</v>
      </c>
    </row>
    <row r="1868" spans="1:3" hidden="1" x14ac:dyDescent="0.55000000000000004">
      <c r="A1868">
        <v>4801049773</v>
      </c>
      <c r="B1868">
        <v>26</v>
      </c>
      <c r="C1868" t="s">
        <v>2</v>
      </c>
    </row>
    <row r="1869" spans="1:3" x14ac:dyDescent="0.55000000000000004">
      <c r="A1869">
        <v>4801061014</v>
      </c>
      <c r="B1869">
        <v>9</v>
      </c>
      <c r="C1869" t="s">
        <v>650</v>
      </c>
    </row>
    <row r="1870" spans="1:3" x14ac:dyDescent="0.55000000000000004">
      <c r="A1870">
        <v>4801061833</v>
      </c>
      <c r="B1870">
        <v>9</v>
      </c>
      <c r="C1870" t="s">
        <v>2</v>
      </c>
    </row>
    <row r="1871" spans="1:3" x14ac:dyDescent="0.55000000000000004">
      <c r="A1871">
        <v>4801066991</v>
      </c>
      <c r="B1871">
        <v>5</v>
      </c>
      <c r="C1871" t="s">
        <v>651</v>
      </c>
    </row>
    <row r="1872" spans="1:3" x14ac:dyDescent="0.55000000000000004">
      <c r="A1872">
        <v>4801067810</v>
      </c>
      <c r="B1872">
        <v>5</v>
      </c>
      <c r="C1872" t="s">
        <v>2</v>
      </c>
    </row>
    <row r="1873" spans="1:3" x14ac:dyDescent="0.55000000000000004">
      <c r="A1873">
        <v>4801168617</v>
      </c>
      <c r="B1873">
        <v>17</v>
      </c>
      <c r="C1873" t="s">
        <v>652</v>
      </c>
    </row>
    <row r="1874" spans="1:3" x14ac:dyDescent="0.55000000000000004">
      <c r="A1874">
        <v>4801169435</v>
      </c>
      <c r="B1874">
        <v>17</v>
      </c>
      <c r="C1874" t="s">
        <v>2</v>
      </c>
    </row>
    <row r="1875" spans="1:3" x14ac:dyDescent="0.55000000000000004">
      <c r="A1875">
        <v>4801234731</v>
      </c>
      <c r="B1875">
        <v>13</v>
      </c>
      <c r="C1875" t="s">
        <v>653</v>
      </c>
    </row>
    <row r="1876" spans="1:3" x14ac:dyDescent="0.55000000000000004">
      <c r="A1876">
        <v>4801235551</v>
      </c>
      <c r="B1876">
        <v>13</v>
      </c>
      <c r="C1876" t="s">
        <v>2</v>
      </c>
    </row>
    <row r="1877" spans="1:3" x14ac:dyDescent="0.55000000000000004">
      <c r="A1877">
        <v>4801251271</v>
      </c>
      <c r="B1877">
        <v>3</v>
      </c>
      <c r="C1877" t="s">
        <v>654</v>
      </c>
    </row>
    <row r="1878" spans="1:3" x14ac:dyDescent="0.55000000000000004">
      <c r="A1878">
        <v>4801252089</v>
      </c>
      <c r="B1878">
        <v>3</v>
      </c>
      <c r="C1878" t="s">
        <v>2</v>
      </c>
    </row>
    <row r="1879" spans="1:3" hidden="1" x14ac:dyDescent="0.55000000000000004">
      <c r="A1879">
        <v>4801335740</v>
      </c>
      <c r="B1879">
        <v>32</v>
      </c>
      <c r="C1879" t="s">
        <v>655</v>
      </c>
    </row>
    <row r="1880" spans="1:3" hidden="1" x14ac:dyDescent="0.55000000000000004">
      <c r="A1880">
        <v>4801336560</v>
      </c>
      <c r="B1880">
        <v>32</v>
      </c>
      <c r="C1880" t="s">
        <v>2</v>
      </c>
    </row>
    <row r="1881" spans="1:3" hidden="1" x14ac:dyDescent="0.55000000000000004">
      <c r="A1881">
        <v>4805386246</v>
      </c>
      <c r="B1881">
        <v>34</v>
      </c>
      <c r="C1881" t="s">
        <v>656</v>
      </c>
    </row>
    <row r="1882" spans="1:3" x14ac:dyDescent="0.55000000000000004">
      <c r="A1882">
        <v>4805423481</v>
      </c>
      <c r="B1882">
        <v>8</v>
      </c>
      <c r="C1882" t="s">
        <v>656</v>
      </c>
    </row>
    <row r="1883" spans="1:3" hidden="1" x14ac:dyDescent="0.55000000000000004">
      <c r="A1883">
        <v>4805500862</v>
      </c>
      <c r="B1883">
        <v>28</v>
      </c>
      <c r="C1883" t="s">
        <v>656</v>
      </c>
    </row>
    <row r="1884" spans="1:3" x14ac:dyDescent="0.55000000000000004">
      <c r="A1884">
        <v>4805541172</v>
      </c>
      <c r="B1884">
        <v>11</v>
      </c>
      <c r="C1884" t="s">
        <v>656</v>
      </c>
    </row>
    <row r="1885" spans="1:3" hidden="1" x14ac:dyDescent="0.55000000000000004">
      <c r="A1885">
        <v>4805562820</v>
      </c>
      <c r="B1885">
        <v>31</v>
      </c>
      <c r="C1885" t="s">
        <v>656</v>
      </c>
    </row>
    <row r="1886" spans="1:3" x14ac:dyDescent="0.55000000000000004">
      <c r="A1886">
        <v>4805586832</v>
      </c>
      <c r="B1886">
        <v>2</v>
      </c>
      <c r="C1886" t="s">
        <v>656</v>
      </c>
    </row>
    <row r="1887" spans="1:3" hidden="1" x14ac:dyDescent="0.55000000000000004">
      <c r="A1887">
        <v>4805597493</v>
      </c>
      <c r="B1887">
        <v>21</v>
      </c>
      <c r="C1887" t="s">
        <v>657</v>
      </c>
    </row>
    <row r="1888" spans="1:3" x14ac:dyDescent="0.55000000000000004">
      <c r="A1888">
        <v>4805601368</v>
      </c>
      <c r="B1888">
        <v>6</v>
      </c>
      <c r="C1888" t="s">
        <v>656</v>
      </c>
    </row>
    <row r="1889" spans="1:3" hidden="1" x14ac:dyDescent="0.55000000000000004">
      <c r="A1889">
        <v>4805629412</v>
      </c>
      <c r="B1889">
        <v>30</v>
      </c>
      <c r="C1889" t="s">
        <v>656</v>
      </c>
    </row>
    <row r="1890" spans="1:3" hidden="1" x14ac:dyDescent="0.55000000000000004">
      <c r="A1890">
        <v>4805667538</v>
      </c>
      <c r="B1890">
        <v>21</v>
      </c>
      <c r="C1890" t="s">
        <v>658</v>
      </c>
    </row>
    <row r="1891" spans="1:3" x14ac:dyDescent="0.55000000000000004">
      <c r="A1891">
        <v>4805699070</v>
      </c>
      <c r="B1891">
        <v>4</v>
      </c>
      <c r="C1891" t="s">
        <v>656</v>
      </c>
    </row>
    <row r="1892" spans="1:3" hidden="1" x14ac:dyDescent="0.55000000000000004">
      <c r="A1892">
        <v>4805707791</v>
      </c>
      <c r="B1892">
        <v>24</v>
      </c>
      <c r="C1892" t="s">
        <v>659</v>
      </c>
    </row>
    <row r="1893" spans="1:3" hidden="1" x14ac:dyDescent="0.55000000000000004">
      <c r="A1893">
        <v>4805714962</v>
      </c>
      <c r="B1893">
        <v>33</v>
      </c>
      <c r="C1893" t="s">
        <v>656</v>
      </c>
    </row>
    <row r="1894" spans="1:3" x14ac:dyDescent="0.55000000000000004">
      <c r="A1894">
        <v>4805732908</v>
      </c>
      <c r="B1894">
        <v>1</v>
      </c>
      <c r="C1894" t="s">
        <v>656</v>
      </c>
    </row>
    <row r="1895" spans="1:3" hidden="1" x14ac:dyDescent="0.55000000000000004">
      <c r="A1895">
        <v>4805746146</v>
      </c>
      <c r="B1895">
        <v>27</v>
      </c>
      <c r="C1895" t="s">
        <v>656</v>
      </c>
    </row>
    <row r="1896" spans="1:3" x14ac:dyDescent="0.55000000000000004">
      <c r="A1896">
        <v>4805752482</v>
      </c>
      <c r="B1896">
        <v>7</v>
      </c>
      <c r="C1896" t="s">
        <v>656</v>
      </c>
    </row>
    <row r="1897" spans="1:3" x14ac:dyDescent="0.55000000000000004">
      <c r="A1897">
        <v>4805800807</v>
      </c>
      <c r="B1897">
        <v>14</v>
      </c>
      <c r="C1897" t="s">
        <v>656</v>
      </c>
    </row>
    <row r="1898" spans="1:3" x14ac:dyDescent="0.55000000000000004">
      <c r="A1898">
        <v>4805813261</v>
      </c>
      <c r="B1898">
        <v>15</v>
      </c>
      <c r="C1898" t="s">
        <v>656</v>
      </c>
    </row>
    <row r="1899" spans="1:3" hidden="1" x14ac:dyDescent="0.55000000000000004">
      <c r="A1899">
        <v>4805826622</v>
      </c>
      <c r="B1899">
        <v>25</v>
      </c>
      <c r="C1899" t="s">
        <v>656</v>
      </c>
    </row>
    <row r="1900" spans="1:3" x14ac:dyDescent="0.55000000000000004">
      <c r="A1900">
        <v>4805834734</v>
      </c>
      <c r="B1900">
        <v>16</v>
      </c>
      <c r="C1900" t="s">
        <v>656</v>
      </c>
    </row>
    <row r="1901" spans="1:3" hidden="1" x14ac:dyDescent="0.55000000000000004">
      <c r="A1901">
        <v>4805835012</v>
      </c>
      <c r="B1901">
        <v>20</v>
      </c>
      <c r="C1901" t="s">
        <v>660</v>
      </c>
    </row>
    <row r="1902" spans="1:3" x14ac:dyDescent="0.55000000000000004">
      <c r="A1902">
        <v>4805907192</v>
      </c>
      <c r="B1902">
        <v>10</v>
      </c>
      <c r="C1902" t="s">
        <v>656</v>
      </c>
    </row>
    <row r="1903" spans="1:3" hidden="1" x14ac:dyDescent="0.55000000000000004">
      <c r="A1903">
        <v>4805927630</v>
      </c>
      <c r="B1903">
        <v>21</v>
      </c>
      <c r="C1903" t="s">
        <v>661</v>
      </c>
    </row>
    <row r="1904" spans="1:3" x14ac:dyDescent="0.55000000000000004">
      <c r="A1904">
        <v>4805945047</v>
      </c>
      <c r="B1904">
        <v>12</v>
      </c>
      <c r="C1904" t="s">
        <v>656</v>
      </c>
    </row>
    <row r="1905" spans="1:3" hidden="1" x14ac:dyDescent="0.55000000000000004">
      <c r="A1905">
        <v>4805945532</v>
      </c>
      <c r="B1905">
        <v>21</v>
      </c>
      <c r="C1905" t="s">
        <v>662</v>
      </c>
    </row>
    <row r="1906" spans="1:3" hidden="1" x14ac:dyDescent="0.55000000000000004">
      <c r="A1906">
        <v>4805998340</v>
      </c>
      <c r="B1906">
        <v>29</v>
      </c>
      <c r="C1906" t="s">
        <v>656</v>
      </c>
    </row>
    <row r="1907" spans="1:3" hidden="1" x14ac:dyDescent="0.55000000000000004">
      <c r="A1907">
        <v>4806044031</v>
      </c>
      <c r="B1907">
        <v>21</v>
      </c>
      <c r="C1907" t="s">
        <v>663</v>
      </c>
    </row>
    <row r="1908" spans="1:3" hidden="1" x14ac:dyDescent="0.55000000000000004">
      <c r="A1908">
        <v>4806049794</v>
      </c>
      <c r="B1908">
        <v>26</v>
      </c>
      <c r="C1908" t="s">
        <v>656</v>
      </c>
    </row>
    <row r="1909" spans="1:3" x14ac:dyDescent="0.55000000000000004">
      <c r="A1909">
        <v>4806059189</v>
      </c>
      <c r="B1909">
        <v>9</v>
      </c>
      <c r="C1909" t="s">
        <v>656</v>
      </c>
    </row>
    <row r="1910" spans="1:3" x14ac:dyDescent="0.55000000000000004">
      <c r="A1910">
        <v>4806065823</v>
      </c>
      <c r="B1910">
        <v>5</v>
      </c>
      <c r="C1910" t="s">
        <v>656</v>
      </c>
    </row>
    <row r="1911" spans="1:3" hidden="1" x14ac:dyDescent="0.55000000000000004">
      <c r="A1911">
        <v>4806072505</v>
      </c>
      <c r="B1911">
        <v>24</v>
      </c>
      <c r="C1911" t="s">
        <v>664</v>
      </c>
    </row>
    <row r="1912" spans="1:3" hidden="1" x14ac:dyDescent="0.55000000000000004">
      <c r="A1912">
        <v>4806074550</v>
      </c>
      <c r="B1912">
        <v>20</v>
      </c>
      <c r="C1912" t="s">
        <v>665</v>
      </c>
    </row>
    <row r="1913" spans="1:3" hidden="1" x14ac:dyDescent="0.55000000000000004">
      <c r="A1913">
        <v>4806080502</v>
      </c>
      <c r="B1913">
        <v>24</v>
      </c>
      <c r="C1913" t="s">
        <v>666</v>
      </c>
    </row>
    <row r="1914" spans="1:3" x14ac:dyDescent="0.55000000000000004">
      <c r="A1914">
        <v>4806170891</v>
      </c>
      <c r="B1914">
        <v>17</v>
      </c>
      <c r="C1914" t="s">
        <v>656</v>
      </c>
    </row>
    <row r="1915" spans="1:3" x14ac:dyDescent="0.55000000000000004">
      <c r="A1915">
        <v>4806234584</v>
      </c>
      <c r="B1915">
        <v>13</v>
      </c>
      <c r="C1915" t="s">
        <v>656</v>
      </c>
    </row>
    <row r="1916" spans="1:3" hidden="1" x14ac:dyDescent="0.55000000000000004">
      <c r="A1916">
        <v>4806241534</v>
      </c>
      <c r="B1916">
        <v>21</v>
      </c>
      <c r="C1916" t="s">
        <v>667</v>
      </c>
    </row>
    <row r="1917" spans="1:3" x14ac:dyDescent="0.55000000000000004">
      <c r="A1917">
        <v>4806250052</v>
      </c>
      <c r="B1917">
        <v>3</v>
      </c>
      <c r="C1917" t="s">
        <v>656</v>
      </c>
    </row>
    <row r="1918" spans="1:3" hidden="1" x14ac:dyDescent="0.55000000000000004">
      <c r="A1918">
        <v>4806317517</v>
      </c>
      <c r="B1918">
        <v>21</v>
      </c>
      <c r="C1918" t="s">
        <v>668</v>
      </c>
    </row>
    <row r="1919" spans="1:3" hidden="1" x14ac:dyDescent="0.55000000000000004">
      <c r="A1919">
        <v>4806336869</v>
      </c>
      <c r="B1919">
        <v>32</v>
      </c>
      <c r="C1919" t="s">
        <v>656</v>
      </c>
    </row>
    <row r="1920" spans="1:3" hidden="1" x14ac:dyDescent="0.55000000000000004">
      <c r="A1920">
        <v>4806414741</v>
      </c>
      <c r="B1920">
        <v>19</v>
      </c>
      <c r="C1920" t="s">
        <v>669</v>
      </c>
    </row>
    <row r="1921" spans="1:3" hidden="1" x14ac:dyDescent="0.55000000000000004">
      <c r="A1921">
        <v>4806448195</v>
      </c>
      <c r="B1921">
        <v>21</v>
      </c>
      <c r="C1921" t="s">
        <v>670</v>
      </c>
    </row>
    <row r="1922" spans="1:3" hidden="1" x14ac:dyDescent="0.55000000000000004">
      <c r="A1922">
        <v>4806458026</v>
      </c>
      <c r="B1922">
        <v>21</v>
      </c>
      <c r="C1922" t="s">
        <v>671</v>
      </c>
    </row>
    <row r="1923" spans="1:3" hidden="1" x14ac:dyDescent="0.55000000000000004">
      <c r="A1923">
        <v>4830384289</v>
      </c>
      <c r="B1923">
        <v>34</v>
      </c>
      <c r="C1923" t="s">
        <v>45</v>
      </c>
    </row>
    <row r="1924" spans="1:3" x14ac:dyDescent="0.55000000000000004">
      <c r="A1924">
        <v>4830422187</v>
      </c>
      <c r="B1924">
        <v>8</v>
      </c>
      <c r="C1924" t="s">
        <v>45</v>
      </c>
    </row>
    <row r="1925" spans="1:3" hidden="1" x14ac:dyDescent="0.55000000000000004">
      <c r="A1925">
        <v>4830498906</v>
      </c>
      <c r="B1925">
        <v>28</v>
      </c>
      <c r="C1925" t="s">
        <v>45</v>
      </c>
    </row>
    <row r="1926" spans="1:3" x14ac:dyDescent="0.55000000000000004">
      <c r="A1926">
        <v>4830539878</v>
      </c>
      <c r="B1926">
        <v>11</v>
      </c>
      <c r="C1926" t="s">
        <v>45</v>
      </c>
    </row>
    <row r="1927" spans="1:3" hidden="1" x14ac:dyDescent="0.55000000000000004">
      <c r="A1927">
        <v>4830560864</v>
      </c>
      <c r="B1927">
        <v>31</v>
      </c>
      <c r="C1927" t="s">
        <v>45</v>
      </c>
    </row>
    <row r="1928" spans="1:3" x14ac:dyDescent="0.55000000000000004">
      <c r="A1928">
        <v>4830585538</v>
      </c>
      <c r="B1928">
        <v>2</v>
      </c>
      <c r="C1928" t="s">
        <v>45</v>
      </c>
    </row>
    <row r="1929" spans="1:3" x14ac:dyDescent="0.55000000000000004">
      <c r="A1929">
        <v>4830600074</v>
      </c>
      <c r="B1929">
        <v>6</v>
      </c>
      <c r="C1929" t="s">
        <v>45</v>
      </c>
    </row>
    <row r="1930" spans="1:3" hidden="1" x14ac:dyDescent="0.55000000000000004">
      <c r="A1930">
        <v>4830629004</v>
      </c>
      <c r="B1930">
        <v>30</v>
      </c>
      <c r="C1930" t="s">
        <v>45</v>
      </c>
    </row>
    <row r="1931" spans="1:3" x14ac:dyDescent="0.55000000000000004">
      <c r="A1931">
        <v>4830697776</v>
      </c>
      <c r="B1931">
        <v>4</v>
      </c>
      <c r="C1931" t="s">
        <v>45</v>
      </c>
    </row>
    <row r="1932" spans="1:3" hidden="1" x14ac:dyDescent="0.55000000000000004">
      <c r="A1932">
        <v>4830712544</v>
      </c>
      <c r="B1932">
        <v>33</v>
      </c>
      <c r="C1932" t="s">
        <v>45</v>
      </c>
    </row>
    <row r="1933" spans="1:3" x14ac:dyDescent="0.55000000000000004">
      <c r="A1933">
        <v>4830731614</v>
      </c>
      <c r="B1933">
        <v>1</v>
      </c>
      <c r="C1933" t="s">
        <v>45</v>
      </c>
    </row>
    <row r="1934" spans="1:3" hidden="1" x14ac:dyDescent="0.55000000000000004">
      <c r="A1934">
        <v>4830742851</v>
      </c>
      <c r="B1934">
        <v>27</v>
      </c>
      <c r="C1934" t="s">
        <v>45</v>
      </c>
    </row>
    <row r="1935" spans="1:3" x14ac:dyDescent="0.55000000000000004">
      <c r="A1935">
        <v>4830751188</v>
      </c>
      <c r="B1935">
        <v>7</v>
      </c>
      <c r="C1935" t="s">
        <v>45</v>
      </c>
    </row>
    <row r="1936" spans="1:3" x14ac:dyDescent="0.55000000000000004">
      <c r="A1936">
        <v>4830799515</v>
      </c>
      <c r="B1936">
        <v>14</v>
      </c>
      <c r="C1936" t="s">
        <v>45</v>
      </c>
    </row>
    <row r="1937" spans="1:3" x14ac:dyDescent="0.55000000000000004">
      <c r="A1937">
        <v>4830811967</v>
      </c>
      <c r="B1937">
        <v>15</v>
      </c>
      <c r="C1937" t="s">
        <v>45</v>
      </c>
    </row>
    <row r="1938" spans="1:3" hidden="1" x14ac:dyDescent="0.55000000000000004">
      <c r="A1938">
        <v>4830824709</v>
      </c>
      <c r="B1938">
        <v>25</v>
      </c>
      <c r="C1938" t="s">
        <v>45</v>
      </c>
    </row>
    <row r="1939" spans="1:3" x14ac:dyDescent="0.55000000000000004">
      <c r="A1939">
        <v>4830830173</v>
      </c>
      <c r="B1939">
        <v>16</v>
      </c>
      <c r="C1939" t="s">
        <v>45</v>
      </c>
    </row>
    <row r="1940" spans="1:3" x14ac:dyDescent="0.55000000000000004">
      <c r="A1940">
        <v>4830905898</v>
      </c>
      <c r="B1940">
        <v>10</v>
      </c>
      <c r="C1940" t="s">
        <v>45</v>
      </c>
    </row>
    <row r="1941" spans="1:3" x14ac:dyDescent="0.55000000000000004">
      <c r="A1941">
        <v>4830943799</v>
      </c>
      <c r="B1941">
        <v>12</v>
      </c>
      <c r="C1941" t="s">
        <v>45</v>
      </c>
    </row>
    <row r="1942" spans="1:3" hidden="1" x14ac:dyDescent="0.55000000000000004">
      <c r="A1942">
        <v>4830994198</v>
      </c>
      <c r="B1942">
        <v>29</v>
      </c>
      <c r="C1942" t="s">
        <v>45</v>
      </c>
    </row>
    <row r="1943" spans="1:3" hidden="1" x14ac:dyDescent="0.55000000000000004">
      <c r="A1943">
        <v>4831047676</v>
      </c>
      <c r="B1943">
        <v>26</v>
      </c>
      <c r="C1943" t="s">
        <v>45</v>
      </c>
    </row>
    <row r="1944" spans="1:3" x14ac:dyDescent="0.55000000000000004">
      <c r="A1944">
        <v>4831057895</v>
      </c>
      <c r="B1944">
        <v>9</v>
      </c>
      <c r="C1944" t="s">
        <v>45</v>
      </c>
    </row>
    <row r="1945" spans="1:3" x14ac:dyDescent="0.55000000000000004">
      <c r="A1945">
        <v>4831064575</v>
      </c>
      <c r="B1945">
        <v>5</v>
      </c>
      <c r="C1945" t="s">
        <v>45</v>
      </c>
    </row>
    <row r="1946" spans="1:3" x14ac:dyDescent="0.55000000000000004">
      <c r="A1946">
        <v>4831166280</v>
      </c>
      <c r="B1946">
        <v>17</v>
      </c>
      <c r="C1946" t="s">
        <v>45</v>
      </c>
    </row>
    <row r="1947" spans="1:3" x14ac:dyDescent="0.55000000000000004">
      <c r="A1947">
        <v>4831233290</v>
      </c>
      <c r="B1947">
        <v>13</v>
      </c>
      <c r="C1947" t="s">
        <v>45</v>
      </c>
    </row>
    <row r="1948" spans="1:3" x14ac:dyDescent="0.55000000000000004">
      <c r="A1948">
        <v>4831248758</v>
      </c>
      <c r="B1948">
        <v>3</v>
      </c>
      <c r="C1948" t="s">
        <v>45</v>
      </c>
    </row>
    <row r="1949" spans="1:3" hidden="1" x14ac:dyDescent="0.55000000000000004">
      <c r="A1949">
        <v>4831334927</v>
      </c>
      <c r="B1949">
        <v>32</v>
      </c>
      <c r="C1949" t="s">
        <v>45</v>
      </c>
    </row>
    <row r="1950" spans="1:3" hidden="1" x14ac:dyDescent="0.55000000000000004">
      <c r="A1950">
        <v>5100353040</v>
      </c>
      <c r="B1950">
        <v>34</v>
      </c>
      <c r="C1950" t="s">
        <v>2</v>
      </c>
    </row>
    <row r="1951" spans="1:3" hidden="1" x14ac:dyDescent="0.55000000000000004">
      <c r="A1951">
        <v>5100386766</v>
      </c>
      <c r="B1951">
        <v>34</v>
      </c>
      <c r="C1951" t="s">
        <v>672</v>
      </c>
    </row>
    <row r="1952" spans="1:3" x14ac:dyDescent="0.55000000000000004">
      <c r="A1952">
        <v>5100390962</v>
      </c>
      <c r="B1952">
        <v>8</v>
      </c>
      <c r="C1952" t="s">
        <v>2</v>
      </c>
    </row>
    <row r="1953" spans="1:3" x14ac:dyDescent="0.55000000000000004">
      <c r="A1953">
        <v>5100426373</v>
      </c>
      <c r="B1953">
        <v>8</v>
      </c>
      <c r="C1953" t="s">
        <v>673</v>
      </c>
    </row>
    <row r="1954" spans="1:3" hidden="1" x14ac:dyDescent="0.55000000000000004">
      <c r="A1954">
        <v>5100467658</v>
      </c>
      <c r="B1954">
        <v>28</v>
      </c>
      <c r="C1954" t="s">
        <v>2</v>
      </c>
    </row>
    <row r="1955" spans="1:3" hidden="1" x14ac:dyDescent="0.55000000000000004">
      <c r="A1955">
        <v>5100501398</v>
      </c>
      <c r="B1955">
        <v>28</v>
      </c>
      <c r="C1955" t="s">
        <v>674</v>
      </c>
    </row>
    <row r="1956" spans="1:3" x14ac:dyDescent="0.55000000000000004">
      <c r="A1956">
        <v>5100508653</v>
      </c>
      <c r="B1956">
        <v>11</v>
      </c>
      <c r="C1956" t="s">
        <v>2</v>
      </c>
    </row>
    <row r="1957" spans="1:3" hidden="1" x14ac:dyDescent="0.55000000000000004">
      <c r="A1957">
        <v>5100529656</v>
      </c>
      <c r="B1957">
        <v>31</v>
      </c>
      <c r="C1957" t="s">
        <v>2</v>
      </c>
    </row>
    <row r="1958" spans="1:3" x14ac:dyDescent="0.55000000000000004">
      <c r="A1958">
        <v>5100543722</v>
      </c>
      <c r="B1958">
        <v>11</v>
      </c>
      <c r="C1958" t="s">
        <v>675</v>
      </c>
    </row>
    <row r="1959" spans="1:3" x14ac:dyDescent="0.55000000000000004">
      <c r="A1959">
        <v>5100554313</v>
      </c>
      <c r="B1959">
        <v>2</v>
      </c>
      <c r="C1959" t="s">
        <v>2</v>
      </c>
    </row>
    <row r="1960" spans="1:3" hidden="1" x14ac:dyDescent="0.55000000000000004">
      <c r="A1960">
        <v>5100563977</v>
      </c>
      <c r="B1960">
        <v>31</v>
      </c>
      <c r="C1960" t="s">
        <v>676</v>
      </c>
    </row>
    <row r="1961" spans="1:3" x14ac:dyDescent="0.55000000000000004">
      <c r="A1961">
        <v>5100568849</v>
      </c>
      <c r="B1961">
        <v>6</v>
      </c>
      <c r="C1961" t="s">
        <v>2</v>
      </c>
    </row>
    <row r="1962" spans="1:3" hidden="1" x14ac:dyDescent="0.55000000000000004">
      <c r="A1962">
        <v>5100570078</v>
      </c>
      <c r="B1962">
        <v>30</v>
      </c>
      <c r="C1962" t="s">
        <v>2</v>
      </c>
    </row>
    <row r="1963" spans="1:3" x14ac:dyDescent="0.55000000000000004">
      <c r="A1963">
        <v>5100589455</v>
      </c>
      <c r="B1963">
        <v>2</v>
      </c>
      <c r="C1963" t="s">
        <v>677</v>
      </c>
    </row>
    <row r="1964" spans="1:3" x14ac:dyDescent="0.55000000000000004">
      <c r="A1964">
        <v>5100604267</v>
      </c>
      <c r="B1964">
        <v>6</v>
      </c>
      <c r="C1964" t="s">
        <v>678</v>
      </c>
    </row>
    <row r="1965" spans="1:3" hidden="1" x14ac:dyDescent="0.55000000000000004">
      <c r="A1965">
        <v>5100604683</v>
      </c>
      <c r="B1965">
        <v>30</v>
      </c>
      <c r="C1965" t="s">
        <v>679</v>
      </c>
    </row>
    <row r="1966" spans="1:3" x14ac:dyDescent="0.55000000000000004">
      <c r="A1966">
        <v>5100666551</v>
      </c>
      <c r="B1966">
        <v>4</v>
      </c>
      <c r="C1966" t="s">
        <v>2</v>
      </c>
    </row>
    <row r="1967" spans="1:3" hidden="1" x14ac:dyDescent="0.55000000000000004">
      <c r="A1967">
        <v>5100681334</v>
      </c>
      <c r="B1967">
        <v>33</v>
      </c>
      <c r="C1967" t="s">
        <v>2</v>
      </c>
    </row>
    <row r="1968" spans="1:3" x14ac:dyDescent="0.55000000000000004">
      <c r="A1968">
        <v>5100700389</v>
      </c>
      <c r="B1968">
        <v>1</v>
      </c>
      <c r="C1968" t="s">
        <v>2</v>
      </c>
    </row>
    <row r="1969" spans="1:3" x14ac:dyDescent="0.55000000000000004">
      <c r="A1969">
        <v>5100701586</v>
      </c>
      <c r="B1969">
        <v>4</v>
      </c>
      <c r="C1969" t="s">
        <v>680</v>
      </c>
    </row>
    <row r="1970" spans="1:3" hidden="1" x14ac:dyDescent="0.55000000000000004">
      <c r="A1970">
        <v>5100711641</v>
      </c>
      <c r="B1970">
        <v>27</v>
      </c>
      <c r="C1970" t="s">
        <v>2</v>
      </c>
    </row>
    <row r="1971" spans="1:3" hidden="1" x14ac:dyDescent="0.55000000000000004">
      <c r="A1971">
        <v>5100715462</v>
      </c>
      <c r="B1971">
        <v>33</v>
      </c>
      <c r="C1971" t="s">
        <v>681</v>
      </c>
    </row>
    <row r="1972" spans="1:3" x14ac:dyDescent="0.55000000000000004">
      <c r="A1972">
        <v>5100719963</v>
      </c>
      <c r="B1972">
        <v>7</v>
      </c>
      <c r="C1972" t="s">
        <v>2</v>
      </c>
    </row>
    <row r="1973" spans="1:3" x14ac:dyDescent="0.55000000000000004">
      <c r="A1973">
        <v>5100735443</v>
      </c>
      <c r="B1973">
        <v>1</v>
      </c>
      <c r="C1973" t="s">
        <v>682</v>
      </c>
    </row>
    <row r="1974" spans="1:3" hidden="1" x14ac:dyDescent="0.55000000000000004">
      <c r="A1974">
        <v>5100745393</v>
      </c>
      <c r="B1974">
        <v>27</v>
      </c>
      <c r="C1974" t="s">
        <v>683</v>
      </c>
    </row>
    <row r="1975" spans="1:3" x14ac:dyDescent="0.55000000000000004">
      <c r="A1975">
        <v>5100755374</v>
      </c>
      <c r="B1975">
        <v>7</v>
      </c>
      <c r="C1975" t="s">
        <v>684</v>
      </c>
    </row>
    <row r="1976" spans="1:3" x14ac:dyDescent="0.55000000000000004">
      <c r="A1976">
        <v>5100768290</v>
      </c>
      <c r="B1976">
        <v>14</v>
      </c>
      <c r="C1976" t="s">
        <v>2</v>
      </c>
    </row>
    <row r="1977" spans="1:3" x14ac:dyDescent="0.55000000000000004">
      <c r="A1977">
        <v>5100780742</v>
      </c>
      <c r="B1977">
        <v>15</v>
      </c>
      <c r="C1977" t="s">
        <v>2</v>
      </c>
    </row>
    <row r="1978" spans="1:3" hidden="1" x14ac:dyDescent="0.55000000000000004">
      <c r="A1978">
        <v>5100793499</v>
      </c>
      <c r="B1978">
        <v>25</v>
      </c>
      <c r="C1978" t="s">
        <v>2</v>
      </c>
    </row>
    <row r="1979" spans="1:3" x14ac:dyDescent="0.55000000000000004">
      <c r="A1979">
        <v>5100798948</v>
      </c>
      <c r="B1979">
        <v>16</v>
      </c>
      <c r="C1979" t="s">
        <v>2</v>
      </c>
    </row>
    <row r="1980" spans="1:3" x14ac:dyDescent="0.55000000000000004">
      <c r="A1980">
        <v>5100803329</v>
      </c>
      <c r="B1980">
        <v>14</v>
      </c>
      <c r="C1980" t="s">
        <v>685</v>
      </c>
    </row>
    <row r="1981" spans="1:3" x14ac:dyDescent="0.55000000000000004">
      <c r="A1981">
        <v>5100816259</v>
      </c>
      <c r="B1981">
        <v>15</v>
      </c>
      <c r="C1981" t="s">
        <v>686</v>
      </c>
    </row>
    <row r="1982" spans="1:3" hidden="1" x14ac:dyDescent="0.55000000000000004">
      <c r="A1982">
        <v>5100826140</v>
      </c>
      <c r="B1982">
        <v>25</v>
      </c>
      <c r="C1982" t="s">
        <v>687</v>
      </c>
    </row>
    <row r="1983" spans="1:3" x14ac:dyDescent="0.55000000000000004">
      <c r="A1983">
        <v>5100834482</v>
      </c>
      <c r="B1983">
        <v>16</v>
      </c>
      <c r="C1983" t="s">
        <v>688</v>
      </c>
    </row>
    <row r="1984" spans="1:3" x14ac:dyDescent="0.55000000000000004">
      <c r="A1984">
        <v>5100874673</v>
      </c>
      <c r="B1984">
        <v>10</v>
      </c>
      <c r="C1984" t="s">
        <v>2</v>
      </c>
    </row>
    <row r="1985" spans="1:3" x14ac:dyDescent="0.55000000000000004">
      <c r="A1985">
        <v>5100909715</v>
      </c>
      <c r="B1985">
        <v>10</v>
      </c>
      <c r="C1985" t="s">
        <v>689</v>
      </c>
    </row>
    <row r="1986" spans="1:3" x14ac:dyDescent="0.55000000000000004">
      <c r="A1986">
        <v>5100912528</v>
      </c>
      <c r="B1986">
        <v>12</v>
      </c>
      <c r="C1986" t="s">
        <v>2</v>
      </c>
    </row>
    <row r="1987" spans="1:3" x14ac:dyDescent="0.55000000000000004">
      <c r="A1987">
        <v>5100947533</v>
      </c>
      <c r="B1987">
        <v>12</v>
      </c>
      <c r="C1987" t="s">
        <v>690</v>
      </c>
    </row>
    <row r="1988" spans="1:3" hidden="1" x14ac:dyDescent="0.55000000000000004">
      <c r="A1988">
        <v>5100962973</v>
      </c>
      <c r="B1988">
        <v>29</v>
      </c>
      <c r="C1988" t="s">
        <v>2</v>
      </c>
    </row>
    <row r="1989" spans="1:3" hidden="1" x14ac:dyDescent="0.55000000000000004">
      <c r="A1989">
        <v>5100998104</v>
      </c>
      <c r="B1989">
        <v>29</v>
      </c>
      <c r="C1989" t="s">
        <v>691</v>
      </c>
    </row>
    <row r="1990" spans="1:3" hidden="1" x14ac:dyDescent="0.55000000000000004">
      <c r="A1990">
        <v>5101016428</v>
      </c>
      <c r="B1990">
        <v>26</v>
      </c>
      <c r="C1990" t="s">
        <v>2</v>
      </c>
    </row>
    <row r="1991" spans="1:3" x14ac:dyDescent="0.55000000000000004">
      <c r="A1991">
        <v>5101026670</v>
      </c>
      <c r="B1991">
        <v>9</v>
      </c>
      <c r="C1991" t="s">
        <v>2</v>
      </c>
    </row>
    <row r="1992" spans="1:3" x14ac:dyDescent="0.55000000000000004">
      <c r="A1992">
        <v>5101033590</v>
      </c>
      <c r="B1992">
        <v>5</v>
      </c>
      <c r="C1992" t="s">
        <v>2</v>
      </c>
    </row>
    <row r="1993" spans="1:3" hidden="1" x14ac:dyDescent="0.55000000000000004">
      <c r="A1993">
        <v>5101050150</v>
      </c>
      <c r="B1993">
        <v>26</v>
      </c>
      <c r="C1993" t="s">
        <v>692</v>
      </c>
    </row>
    <row r="1994" spans="1:3" x14ac:dyDescent="0.55000000000000004">
      <c r="A1994">
        <v>5101062115</v>
      </c>
      <c r="B1994">
        <v>9</v>
      </c>
      <c r="C1994" t="s">
        <v>693</v>
      </c>
    </row>
    <row r="1995" spans="1:3" x14ac:dyDescent="0.55000000000000004">
      <c r="A1995">
        <v>5101069315</v>
      </c>
      <c r="B1995">
        <v>5</v>
      </c>
      <c r="C1995" t="s">
        <v>694</v>
      </c>
    </row>
    <row r="1996" spans="1:3" x14ac:dyDescent="0.55000000000000004">
      <c r="A1996">
        <v>5101135055</v>
      </c>
      <c r="B1996">
        <v>17</v>
      </c>
      <c r="C1996" t="s">
        <v>2</v>
      </c>
    </row>
    <row r="1997" spans="1:3" x14ac:dyDescent="0.55000000000000004">
      <c r="A1997">
        <v>5101170192</v>
      </c>
      <c r="B1997">
        <v>17</v>
      </c>
      <c r="C1997" t="s">
        <v>695</v>
      </c>
    </row>
    <row r="1998" spans="1:3" x14ac:dyDescent="0.55000000000000004">
      <c r="A1998">
        <v>5101202065</v>
      </c>
      <c r="B1998">
        <v>13</v>
      </c>
      <c r="C1998" t="s">
        <v>2</v>
      </c>
    </row>
    <row r="1999" spans="1:3" x14ac:dyDescent="0.55000000000000004">
      <c r="A1999">
        <v>5101217533</v>
      </c>
      <c r="B1999">
        <v>3</v>
      </c>
      <c r="C1999" t="s">
        <v>2</v>
      </c>
    </row>
    <row r="2000" spans="1:3" x14ac:dyDescent="0.55000000000000004">
      <c r="A2000">
        <v>5101237260</v>
      </c>
      <c r="B2000">
        <v>13</v>
      </c>
      <c r="C2000" t="s">
        <v>696</v>
      </c>
    </row>
    <row r="2001" spans="1:3" x14ac:dyDescent="0.55000000000000004">
      <c r="A2001">
        <v>5101252593</v>
      </c>
      <c r="B2001">
        <v>3</v>
      </c>
      <c r="C2001" t="s">
        <v>697</v>
      </c>
    </row>
    <row r="2002" spans="1:3" hidden="1" x14ac:dyDescent="0.55000000000000004">
      <c r="A2002">
        <v>5101303678</v>
      </c>
      <c r="B2002">
        <v>32</v>
      </c>
      <c r="C2002" t="s">
        <v>2</v>
      </c>
    </row>
    <row r="2003" spans="1:3" hidden="1" x14ac:dyDescent="0.55000000000000004">
      <c r="A2003">
        <v>5101337279</v>
      </c>
      <c r="B2003">
        <v>32</v>
      </c>
      <c r="C2003" t="s">
        <v>698</v>
      </c>
    </row>
    <row r="2004" spans="1:3" hidden="1" x14ac:dyDescent="0.55000000000000004">
      <c r="A2004">
        <v>5105354367</v>
      </c>
      <c r="B2004">
        <v>34</v>
      </c>
      <c r="C2004" t="s">
        <v>699</v>
      </c>
    </row>
    <row r="2005" spans="1:3" x14ac:dyDescent="0.55000000000000004">
      <c r="A2005">
        <v>5105392250</v>
      </c>
      <c r="B2005">
        <v>8</v>
      </c>
      <c r="C2005" t="s">
        <v>699</v>
      </c>
    </row>
    <row r="2006" spans="1:3" hidden="1" x14ac:dyDescent="0.55000000000000004">
      <c r="A2006">
        <v>5105468984</v>
      </c>
      <c r="B2006">
        <v>28</v>
      </c>
      <c r="C2006" t="s">
        <v>699</v>
      </c>
    </row>
    <row r="2007" spans="1:3" x14ac:dyDescent="0.55000000000000004">
      <c r="A2007">
        <v>5105509941</v>
      </c>
      <c r="B2007">
        <v>11</v>
      </c>
      <c r="C2007" t="s">
        <v>699</v>
      </c>
    </row>
    <row r="2008" spans="1:3" hidden="1" x14ac:dyDescent="0.55000000000000004">
      <c r="A2008">
        <v>5105530944</v>
      </c>
      <c r="B2008">
        <v>31</v>
      </c>
      <c r="C2008" t="s">
        <v>699</v>
      </c>
    </row>
    <row r="2009" spans="1:3" hidden="1" x14ac:dyDescent="0.55000000000000004">
      <c r="A2009">
        <v>5105532575</v>
      </c>
      <c r="B2009">
        <v>21</v>
      </c>
      <c r="C2009" t="s">
        <v>700</v>
      </c>
    </row>
    <row r="2010" spans="1:3" x14ac:dyDescent="0.55000000000000004">
      <c r="A2010">
        <v>5105555601</v>
      </c>
      <c r="B2010">
        <v>2</v>
      </c>
      <c r="C2010" t="s">
        <v>699</v>
      </c>
    </row>
    <row r="2011" spans="1:3" x14ac:dyDescent="0.55000000000000004">
      <c r="A2011">
        <v>5105570137</v>
      </c>
      <c r="B2011">
        <v>6</v>
      </c>
      <c r="C2011" t="s">
        <v>699</v>
      </c>
    </row>
    <row r="2012" spans="1:3" hidden="1" x14ac:dyDescent="0.55000000000000004">
      <c r="A2012">
        <v>5105571405</v>
      </c>
      <c r="B2012">
        <v>30</v>
      </c>
      <c r="C2012" t="s">
        <v>699</v>
      </c>
    </row>
    <row r="2013" spans="1:3" hidden="1" x14ac:dyDescent="0.55000000000000004">
      <c r="A2013">
        <v>5105578171</v>
      </c>
      <c r="B2013">
        <v>21</v>
      </c>
      <c r="C2013" t="s">
        <v>701</v>
      </c>
    </row>
    <row r="2014" spans="1:3" hidden="1" x14ac:dyDescent="0.55000000000000004">
      <c r="A2014">
        <v>5105647967</v>
      </c>
      <c r="B2014">
        <v>21</v>
      </c>
      <c r="C2014" t="s">
        <v>702</v>
      </c>
    </row>
    <row r="2015" spans="1:3" x14ac:dyDescent="0.55000000000000004">
      <c r="A2015">
        <v>5105667839</v>
      </c>
      <c r="B2015">
        <v>4</v>
      </c>
      <c r="C2015" t="s">
        <v>699</v>
      </c>
    </row>
    <row r="2016" spans="1:3" hidden="1" x14ac:dyDescent="0.55000000000000004">
      <c r="A2016">
        <v>5105668557</v>
      </c>
      <c r="B2016">
        <v>21</v>
      </c>
      <c r="C2016" t="s">
        <v>703</v>
      </c>
    </row>
    <row r="2017" spans="1:3" hidden="1" x14ac:dyDescent="0.55000000000000004">
      <c r="A2017">
        <v>5105669286</v>
      </c>
      <c r="B2017">
        <v>24</v>
      </c>
      <c r="C2017" t="s">
        <v>704</v>
      </c>
    </row>
    <row r="2018" spans="1:3" hidden="1" x14ac:dyDescent="0.55000000000000004">
      <c r="A2018">
        <v>5105671362</v>
      </c>
      <c r="B2018">
        <v>20</v>
      </c>
      <c r="C2018" t="s">
        <v>705</v>
      </c>
    </row>
    <row r="2019" spans="1:3" hidden="1" x14ac:dyDescent="0.55000000000000004">
      <c r="A2019">
        <v>5105682622</v>
      </c>
      <c r="B2019">
        <v>33</v>
      </c>
      <c r="C2019" t="s">
        <v>699</v>
      </c>
    </row>
    <row r="2020" spans="1:3" x14ac:dyDescent="0.55000000000000004">
      <c r="A2020">
        <v>5105701677</v>
      </c>
      <c r="B2020">
        <v>1</v>
      </c>
      <c r="C2020" t="s">
        <v>699</v>
      </c>
    </row>
    <row r="2021" spans="1:3" hidden="1" x14ac:dyDescent="0.55000000000000004">
      <c r="A2021">
        <v>5105712929</v>
      </c>
      <c r="B2021">
        <v>27</v>
      </c>
      <c r="C2021" t="s">
        <v>699</v>
      </c>
    </row>
    <row r="2022" spans="1:3" x14ac:dyDescent="0.55000000000000004">
      <c r="A2022">
        <v>5105721251</v>
      </c>
      <c r="B2022">
        <v>7</v>
      </c>
      <c r="C2022" t="s">
        <v>699</v>
      </c>
    </row>
    <row r="2023" spans="1:3" hidden="1" x14ac:dyDescent="0.55000000000000004">
      <c r="A2023">
        <v>5105738753</v>
      </c>
      <c r="B2023">
        <v>21</v>
      </c>
      <c r="C2023" t="s">
        <v>706</v>
      </c>
    </row>
    <row r="2024" spans="1:3" x14ac:dyDescent="0.55000000000000004">
      <c r="A2024">
        <v>5105769578</v>
      </c>
      <c r="B2024">
        <v>14</v>
      </c>
      <c r="C2024" t="s">
        <v>699</v>
      </c>
    </row>
    <row r="2025" spans="1:3" x14ac:dyDescent="0.55000000000000004">
      <c r="A2025">
        <v>5105782030</v>
      </c>
      <c r="B2025">
        <v>15</v>
      </c>
      <c r="C2025" t="s">
        <v>699</v>
      </c>
    </row>
    <row r="2026" spans="1:3" hidden="1" x14ac:dyDescent="0.55000000000000004">
      <c r="A2026">
        <v>5105783798</v>
      </c>
      <c r="B2026">
        <v>24</v>
      </c>
      <c r="C2026" t="s">
        <v>707</v>
      </c>
    </row>
    <row r="2027" spans="1:3" hidden="1" x14ac:dyDescent="0.55000000000000004">
      <c r="A2027">
        <v>5105794787</v>
      </c>
      <c r="B2027">
        <v>25</v>
      </c>
      <c r="C2027" t="s">
        <v>699</v>
      </c>
    </row>
    <row r="2028" spans="1:3" x14ac:dyDescent="0.55000000000000004">
      <c r="A2028">
        <v>5105800236</v>
      </c>
      <c r="B2028">
        <v>16</v>
      </c>
      <c r="C2028" t="s">
        <v>699</v>
      </c>
    </row>
    <row r="2029" spans="1:3" x14ac:dyDescent="0.55000000000000004">
      <c r="A2029">
        <v>5105875961</v>
      </c>
      <c r="B2029">
        <v>10</v>
      </c>
      <c r="C2029" t="s">
        <v>699</v>
      </c>
    </row>
    <row r="2030" spans="1:3" hidden="1" x14ac:dyDescent="0.55000000000000004">
      <c r="A2030">
        <v>5105889212</v>
      </c>
      <c r="B2030">
        <v>21</v>
      </c>
      <c r="C2030" t="s">
        <v>708</v>
      </c>
    </row>
    <row r="2031" spans="1:3" hidden="1" x14ac:dyDescent="0.55000000000000004">
      <c r="A2031">
        <v>5105898983</v>
      </c>
      <c r="B2031">
        <v>21</v>
      </c>
      <c r="C2031" t="s">
        <v>709</v>
      </c>
    </row>
    <row r="2032" spans="1:3" hidden="1" x14ac:dyDescent="0.55000000000000004">
      <c r="A2032">
        <v>5105899978</v>
      </c>
      <c r="B2032">
        <v>24</v>
      </c>
      <c r="C2032" t="s">
        <v>710</v>
      </c>
    </row>
    <row r="2033" spans="1:3" hidden="1" x14ac:dyDescent="0.55000000000000004">
      <c r="A2033">
        <v>5105909733</v>
      </c>
      <c r="B2033">
        <v>21</v>
      </c>
      <c r="C2033" t="s">
        <v>711</v>
      </c>
    </row>
    <row r="2034" spans="1:3" x14ac:dyDescent="0.55000000000000004">
      <c r="A2034">
        <v>5105913816</v>
      </c>
      <c r="B2034">
        <v>12</v>
      </c>
      <c r="C2034" t="s">
        <v>699</v>
      </c>
    </row>
    <row r="2035" spans="1:3" hidden="1" x14ac:dyDescent="0.55000000000000004">
      <c r="A2035">
        <v>5105920055</v>
      </c>
      <c r="B2035">
        <v>21</v>
      </c>
      <c r="C2035" t="s">
        <v>712</v>
      </c>
    </row>
    <row r="2036" spans="1:3" hidden="1" x14ac:dyDescent="0.55000000000000004">
      <c r="A2036">
        <v>5105964261</v>
      </c>
      <c r="B2036">
        <v>29</v>
      </c>
      <c r="C2036" t="s">
        <v>699</v>
      </c>
    </row>
    <row r="2037" spans="1:3" hidden="1" x14ac:dyDescent="0.55000000000000004">
      <c r="A2037">
        <v>5106014241</v>
      </c>
      <c r="B2037">
        <v>21</v>
      </c>
      <c r="C2037" t="s">
        <v>713</v>
      </c>
    </row>
    <row r="2038" spans="1:3" hidden="1" x14ac:dyDescent="0.55000000000000004">
      <c r="A2038">
        <v>5106017754</v>
      </c>
      <c r="B2038">
        <v>26</v>
      </c>
      <c r="C2038" t="s">
        <v>699</v>
      </c>
    </row>
    <row r="2039" spans="1:3" x14ac:dyDescent="0.55000000000000004">
      <c r="A2039">
        <v>5106027958</v>
      </c>
      <c r="B2039">
        <v>9</v>
      </c>
      <c r="C2039" t="s">
        <v>699</v>
      </c>
    </row>
    <row r="2040" spans="1:3" x14ac:dyDescent="0.55000000000000004">
      <c r="A2040">
        <v>5106034592</v>
      </c>
      <c r="B2040">
        <v>5</v>
      </c>
      <c r="C2040" t="s">
        <v>699</v>
      </c>
    </row>
    <row r="2041" spans="1:3" hidden="1" x14ac:dyDescent="0.55000000000000004">
      <c r="A2041">
        <v>5106088618</v>
      </c>
      <c r="B2041">
        <v>21</v>
      </c>
      <c r="C2041" t="s">
        <v>714</v>
      </c>
    </row>
    <row r="2042" spans="1:3" x14ac:dyDescent="0.55000000000000004">
      <c r="A2042">
        <v>5106136343</v>
      </c>
      <c r="B2042">
        <v>17</v>
      </c>
      <c r="C2042" t="s">
        <v>699</v>
      </c>
    </row>
    <row r="2043" spans="1:3" hidden="1" x14ac:dyDescent="0.55000000000000004">
      <c r="A2043">
        <v>5106139812</v>
      </c>
      <c r="B2043">
        <v>21</v>
      </c>
      <c r="C2043" t="s">
        <v>715</v>
      </c>
    </row>
    <row r="2044" spans="1:3" hidden="1" x14ac:dyDescent="0.55000000000000004">
      <c r="A2044">
        <v>5106160757</v>
      </c>
      <c r="B2044">
        <v>20</v>
      </c>
      <c r="C2044" t="s">
        <v>716</v>
      </c>
    </row>
    <row r="2045" spans="1:3" x14ac:dyDescent="0.55000000000000004">
      <c r="A2045">
        <v>5106203353</v>
      </c>
      <c r="B2045">
        <v>13</v>
      </c>
      <c r="C2045" t="s">
        <v>699</v>
      </c>
    </row>
    <row r="2046" spans="1:3" x14ac:dyDescent="0.55000000000000004">
      <c r="A2046">
        <v>5106218821</v>
      </c>
      <c r="B2046">
        <v>3</v>
      </c>
      <c r="C2046" t="s">
        <v>699</v>
      </c>
    </row>
    <row r="2047" spans="1:3" hidden="1" x14ac:dyDescent="0.55000000000000004">
      <c r="A2047">
        <v>5106272191</v>
      </c>
      <c r="B2047">
        <v>21</v>
      </c>
      <c r="C2047" t="s">
        <v>717</v>
      </c>
    </row>
    <row r="2048" spans="1:3" hidden="1" x14ac:dyDescent="0.55000000000000004">
      <c r="A2048">
        <v>5106288595</v>
      </c>
      <c r="B2048">
        <v>21</v>
      </c>
      <c r="C2048" t="s">
        <v>718</v>
      </c>
    </row>
    <row r="2049" spans="1:3" hidden="1" x14ac:dyDescent="0.55000000000000004">
      <c r="A2049">
        <v>5106305005</v>
      </c>
      <c r="B2049">
        <v>32</v>
      </c>
      <c r="C2049" t="s">
        <v>699</v>
      </c>
    </row>
    <row r="2050" spans="1:3" hidden="1" x14ac:dyDescent="0.55000000000000004">
      <c r="A2050">
        <v>5106347108</v>
      </c>
      <c r="B2050">
        <v>21</v>
      </c>
      <c r="C2050" t="s">
        <v>719</v>
      </c>
    </row>
    <row r="2051" spans="1:3" hidden="1" x14ac:dyDescent="0.55000000000000004">
      <c r="A2051">
        <v>5106385908</v>
      </c>
      <c r="B2051">
        <v>19</v>
      </c>
      <c r="C2051" t="s">
        <v>720</v>
      </c>
    </row>
    <row r="2052" spans="1:3" hidden="1" x14ac:dyDescent="0.55000000000000004">
      <c r="A2052">
        <v>5106404702</v>
      </c>
      <c r="B2052">
        <v>21</v>
      </c>
      <c r="C2052" t="s">
        <v>721</v>
      </c>
    </row>
    <row r="2053" spans="1:3" hidden="1" x14ac:dyDescent="0.55000000000000004">
      <c r="A2053">
        <v>5106880304</v>
      </c>
      <c r="B2053">
        <v>21</v>
      </c>
      <c r="C2053" t="s">
        <v>722</v>
      </c>
    </row>
    <row r="2054" spans="1:3" hidden="1" x14ac:dyDescent="0.55000000000000004">
      <c r="A2054">
        <v>5107245543</v>
      </c>
      <c r="B2054">
        <v>21</v>
      </c>
      <c r="C2054" t="s">
        <v>723</v>
      </c>
    </row>
    <row r="2055" spans="1:3" hidden="1" x14ac:dyDescent="0.55000000000000004">
      <c r="A2055">
        <v>5130353058</v>
      </c>
      <c r="B2055">
        <v>34</v>
      </c>
      <c r="C2055" t="s">
        <v>45</v>
      </c>
    </row>
    <row r="2056" spans="1:3" x14ac:dyDescent="0.55000000000000004">
      <c r="A2056">
        <v>5130390942</v>
      </c>
      <c r="B2056">
        <v>8</v>
      </c>
      <c r="C2056" t="s">
        <v>45</v>
      </c>
    </row>
    <row r="2057" spans="1:3" hidden="1" x14ac:dyDescent="0.55000000000000004">
      <c r="A2057">
        <v>5130467676</v>
      </c>
      <c r="B2057">
        <v>28</v>
      </c>
      <c r="C2057" t="s">
        <v>45</v>
      </c>
    </row>
    <row r="2058" spans="1:3" x14ac:dyDescent="0.55000000000000004">
      <c r="A2058">
        <v>5130516618</v>
      </c>
      <c r="B2058">
        <v>11</v>
      </c>
      <c r="C2058" t="s">
        <v>45</v>
      </c>
    </row>
    <row r="2059" spans="1:3" hidden="1" x14ac:dyDescent="0.55000000000000004">
      <c r="A2059">
        <v>5130529635</v>
      </c>
      <c r="B2059">
        <v>31</v>
      </c>
      <c r="C2059" t="s">
        <v>45</v>
      </c>
    </row>
    <row r="2060" spans="1:3" x14ac:dyDescent="0.55000000000000004">
      <c r="A2060">
        <v>5130554293</v>
      </c>
      <c r="B2060">
        <v>2</v>
      </c>
      <c r="C2060" t="s">
        <v>45</v>
      </c>
    </row>
    <row r="2061" spans="1:3" x14ac:dyDescent="0.55000000000000004">
      <c r="A2061">
        <v>5130568829</v>
      </c>
      <c r="B2061">
        <v>6</v>
      </c>
      <c r="C2061" t="s">
        <v>45</v>
      </c>
    </row>
    <row r="2062" spans="1:3" hidden="1" x14ac:dyDescent="0.55000000000000004">
      <c r="A2062">
        <v>5130570141</v>
      </c>
      <c r="B2062">
        <v>30</v>
      </c>
      <c r="C2062" t="s">
        <v>45</v>
      </c>
    </row>
    <row r="2063" spans="1:3" x14ac:dyDescent="0.55000000000000004">
      <c r="A2063">
        <v>5130666531</v>
      </c>
      <c r="B2063">
        <v>4</v>
      </c>
      <c r="C2063" t="s">
        <v>45</v>
      </c>
    </row>
    <row r="2064" spans="1:3" hidden="1" x14ac:dyDescent="0.55000000000000004">
      <c r="A2064">
        <v>5130681313</v>
      </c>
      <c r="B2064">
        <v>33</v>
      </c>
      <c r="C2064" t="s">
        <v>45</v>
      </c>
    </row>
    <row r="2065" spans="1:3" x14ac:dyDescent="0.55000000000000004">
      <c r="A2065">
        <v>5130700369</v>
      </c>
      <c r="B2065">
        <v>1</v>
      </c>
      <c r="C2065" t="s">
        <v>45</v>
      </c>
    </row>
    <row r="2066" spans="1:3" hidden="1" x14ac:dyDescent="0.55000000000000004">
      <c r="A2066">
        <v>5130711620</v>
      </c>
      <c r="B2066">
        <v>27</v>
      </c>
      <c r="C2066" t="s">
        <v>45</v>
      </c>
    </row>
    <row r="2067" spans="1:3" x14ac:dyDescent="0.55000000000000004">
      <c r="A2067">
        <v>5130719943</v>
      </c>
      <c r="B2067">
        <v>7</v>
      </c>
      <c r="C2067" t="s">
        <v>45</v>
      </c>
    </row>
    <row r="2068" spans="1:3" x14ac:dyDescent="0.55000000000000004">
      <c r="A2068">
        <v>5130768270</v>
      </c>
      <c r="B2068">
        <v>14</v>
      </c>
      <c r="C2068" t="s">
        <v>45</v>
      </c>
    </row>
    <row r="2069" spans="1:3" x14ac:dyDescent="0.55000000000000004">
      <c r="A2069">
        <v>5130780722</v>
      </c>
      <c r="B2069">
        <v>15</v>
      </c>
      <c r="C2069" t="s">
        <v>45</v>
      </c>
    </row>
    <row r="2070" spans="1:3" hidden="1" x14ac:dyDescent="0.55000000000000004">
      <c r="A2070">
        <v>5130793478</v>
      </c>
      <c r="B2070">
        <v>25</v>
      </c>
      <c r="C2070" t="s">
        <v>45</v>
      </c>
    </row>
    <row r="2071" spans="1:3" x14ac:dyDescent="0.55000000000000004">
      <c r="A2071">
        <v>5130798927</v>
      </c>
      <c r="B2071">
        <v>16</v>
      </c>
      <c r="C2071" t="s">
        <v>45</v>
      </c>
    </row>
    <row r="2072" spans="1:3" x14ac:dyDescent="0.55000000000000004">
      <c r="A2072">
        <v>5130874653</v>
      </c>
      <c r="B2072">
        <v>10</v>
      </c>
      <c r="C2072" t="s">
        <v>45</v>
      </c>
    </row>
    <row r="2073" spans="1:3" x14ac:dyDescent="0.55000000000000004">
      <c r="A2073">
        <v>5130912508</v>
      </c>
      <c r="B2073">
        <v>12</v>
      </c>
      <c r="C2073" t="s">
        <v>45</v>
      </c>
    </row>
    <row r="2074" spans="1:3" hidden="1" x14ac:dyDescent="0.55000000000000004">
      <c r="A2074">
        <v>5130962952</v>
      </c>
      <c r="B2074">
        <v>29</v>
      </c>
      <c r="C2074" t="s">
        <v>45</v>
      </c>
    </row>
    <row r="2075" spans="1:3" hidden="1" x14ac:dyDescent="0.55000000000000004">
      <c r="A2075">
        <v>5131016446</v>
      </c>
      <c r="B2075">
        <v>26</v>
      </c>
      <c r="C2075" t="s">
        <v>45</v>
      </c>
    </row>
    <row r="2076" spans="1:3" x14ac:dyDescent="0.55000000000000004">
      <c r="A2076">
        <v>5131026650</v>
      </c>
      <c r="B2076">
        <v>9</v>
      </c>
      <c r="C2076" t="s">
        <v>45</v>
      </c>
    </row>
    <row r="2077" spans="1:3" x14ac:dyDescent="0.55000000000000004">
      <c r="A2077">
        <v>5131033730</v>
      </c>
      <c r="B2077">
        <v>5</v>
      </c>
      <c r="C2077" t="s">
        <v>45</v>
      </c>
    </row>
    <row r="2078" spans="1:3" x14ac:dyDescent="0.55000000000000004">
      <c r="A2078">
        <v>5131135034</v>
      </c>
      <c r="B2078">
        <v>17</v>
      </c>
      <c r="C2078" t="s">
        <v>45</v>
      </c>
    </row>
    <row r="2079" spans="1:3" x14ac:dyDescent="0.55000000000000004">
      <c r="A2079">
        <v>5131202045</v>
      </c>
      <c r="B2079">
        <v>13</v>
      </c>
      <c r="C2079" t="s">
        <v>45</v>
      </c>
    </row>
    <row r="2080" spans="1:3" x14ac:dyDescent="0.55000000000000004">
      <c r="A2080">
        <v>5131217513</v>
      </c>
      <c r="B2080">
        <v>3</v>
      </c>
      <c r="C2080" t="s">
        <v>45</v>
      </c>
    </row>
    <row r="2081" spans="1:3" hidden="1" x14ac:dyDescent="0.55000000000000004">
      <c r="A2081">
        <v>5131303696</v>
      </c>
      <c r="B2081">
        <v>32</v>
      </c>
      <c r="C2081" t="s">
        <v>45</v>
      </c>
    </row>
    <row r="2082" spans="1:3" hidden="1" x14ac:dyDescent="0.55000000000000004">
      <c r="A2082">
        <v>5400385556</v>
      </c>
      <c r="B2082">
        <v>34</v>
      </c>
      <c r="C2082" t="s">
        <v>724</v>
      </c>
    </row>
    <row r="2083" spans="1:3" hidden="1" x14ac:dyDescent="0.55000000000000004">
      <c r="A2083">
        <v>5400386376</v>
      </c>
      <c r="B2083">
        <v>34</v>
      </c>
      <c r="C2083" t="s">
        <v>2</v>
      </c>
    </row>
    <row r="2084" spans="1:3" x14ac:dyDescent="0.55000000000000004">
      <c r="A2084">
        <v>5400424789</v>
      </c>
      <c r="B2084">
        <v>8</v>
      </c>
      <c r="C2084" t="s">
        <v>725</v>
      </c>
    </row>
    <row r="2085" spans="1:3" x14ac:dyDescent="0.55000000000000004">
      <c r="A2085">
        <v>5400425608</v>
      </c>
      <c r="B2085">
        <v>8</v>
      </c>
      <c r="C2085" t="s">
        <v>2</v>
      </c>
    </row>
    <row r="2086" spans="1:3" hidden="1" x14ac:dyDescent="0.55000000000000004">
      <c r="A2086">
        <v>5400500176</v>
      </c>
      <c r="B2086">
        <v>28</v>
      </c>
      <c r="C2086" t="s">
        <v>726</v>
      </c>
    </row>
    <row r="2087" spans="1:3" hidden="1" x14ac:dyDescent="0.55000000000000004">
      <c r="A2087">
        <v>5400500996</v>
      </c>
      <c r="B2087">
        <v>28</v>
      </c>
      <c r="C2087" t="s">
        <v>2</v>
      </c>
    </row>
    <row r="2088" spans="1:3" hidden="1" x14ac:dyDescent="0.55000000000000004">
      <c r="A2088">
        <v>5400562556</v>
      </c>
      <c r="B2088">
        <v>31</v>
      </c>
      <c r="C2088" t="s">
        <v>727</v>
      </c>
    </row>
    <row r="2089" spans="1:3" hidden="1" x14ac:dyDescent="0.55000000000000004">
      <c r="A2089">
        <v>5400563374</v>
      </c>
      <c r="B2089">
        <v>31</v>
      </c>
      <c r="C2089" t="s">
        <v>2</v>
      </c>
    </row>
    <row r="2090" spans="1:3" x14ac:dyDescent="0.55000000000000004">
      <c r="A2090">
        <v>5400587255</v>
      </c>
      <c r="B2090">
        <v>2</v>
      </c>
      <c r="C2090" t="s">
        <v>728</v>
      </c>
    </row>
    <row r="2091" spans="1:3" x14ac:dyDescent="0.55000000000000004">
      <c r="A2091">
        <v>5400588075</v>
      </c>
      <c r="B2091">
        <v>2</v>
      </c>
      <c r="C2091" t="s">
        <v>2</v>
      </c>
    </row>
    <row r="2092" spans="1:3" hidden="1" x14ac:dyDescent="0.55000000000000004">
      <c r="A2092">
        <v>5400603482</v>
      </c>
      <c r="B2092">
        <v>30</v>
      </c>
      <c r="C2092" t="s">
        <v>729</v>
      </c>
    </row>
    <row r="2093" spans="1:3" hidden="1" x14ac:dyDescent="0.55000000000000004">
      <c r="A2093">
        <v>5400604300</v>
      </c>
      <c r="B2093">
        <v>30</v>
      </c>
      <c r="C2093" t="s">
        <v>2</v>
      </c>
    </row>
    <row r="2094" spans="1:3" x14ac:dyDescent="0.55000000000000004">
      <c r="A2094">
        <v>5400699128</v>
      </c>
      <c r="B2094">
        <v>4</v>
      </c>
      <c r="C2094" t="s">
        <v>730</v>
      </c>
    </row>
    <row r="2095" spans="1:3" x14ac:dyDescent="0.55000000000000004">
      <c r="A2095">
        <v>5400699947</v>
      </c>
      <c r="B2095">
        <v>4</v>
      </c>
      <c r="C2095" t="s">
        <v>2</v>
      </c>
    </row>
    <row r="2096" spans="1:3" hidden="1" x14ac:dyDescent="0.55000000000000004">
      <c r="A2096">
        <v>5400714094</v>
      </c>
      <c r="B2096">
        <v>33</v>
      </c>
      <c r="C2096" t="s">
        <v>731</v>
      </c>
    </row>
    <row r="2097" spans="1:3" hidden="1" x14ac:dyDescent="0.55000000000000004">
      <c r="A2097">
        <v>5400714912</v>
      </c>
      <c r="B2097">
        <v>33</v>
      </c>
      <c r="C2097" t="s">
        <v>2</v>
      </c>
    </row>
    <row r="2098" spans="1:3" x14ac:dyDescent="0.55000000000000004">
      <c r="A2098">
        <v>5400733237</v>
      </c>
      <c r="B2098">
        <v>1</v>
      </c>
      <c r="C2098" t="s">
        <v>732</v>
      </c>
    </row>
    <row r="2099" spans="1:3" x14ac:dyDescent="0.55000000000000004">
      <c r="A2099">
        <v>5400734057</v>
      </c>
      <c r="B2099">
        <v>1</v>
      </c>
      <c r="C2099" t="s">
        <v>2</v>
      </c>
    </row>
    <row r="2100" spans="1:3" hidden="1" x14ac:dyDescent="0.55000000000000004">
      <c r="A2100">
        <v>5400744114</v>
      </c>
      <c r="B2100">
        <v>27</v>
      </c>
      <c r="C2100" t="s">
        <v>733</v>
      </c>
    </row>
    <row r="2101" spans="1:3" hidden="1" x14ac:dyDescent="0.55000000000000004">
      <c r="A2101">
        <v>5400744932</v>
      </c>
      <c r="B2101">
        <v>27</v>
      </c>
      <c r="C2101" t="s">
        <v>2</v>
      </c>
    </row>
    <row r="2102" spans="1:3" x14ac:dyDescent="0.55000000000000004">
      <c r="A2102">
        <v>5400752993</v>
      </c>
      <c r="B2102">
        <v>7</v>
      </c>
      <c r="C2102" t="s">
        <v>734</v>
      </c>
    </row>
    <row r="2103" spans="1:3" x14ac:dyDescent="0.55000000000000004">
      <c r="A2103">
        <v>5400753813</v>
      </c>
      <c r="B2103">
        <v>7</v>
      </c>
      <c r="C2103" t="s">
        <v>2</v>
      </c>
    </row>
    <row r="2104" spans="1:3" x14ac:dyDescent="0.55000000000000004">
      <c r="A2104">
        <v>5400801107</v>
      </c>
      <c r="B2104">
        <v>14</v>
      </c>
      <c r="C2104" t="s">
        <v>735</v>
      </c>
    </row>
    <row r="2105" spans="1:3" x14ac:dyDescent="0.55000000000000004">
      <c r="A2105">
        <v>5400801927</v>
      </c>
      <c r="B2105">
        <v>14</v>
      </c>
      <c r="C2105" t="s">
        <v>2</v>
      </c>
    </row>
    <row r="2106" spans="1:3" x14ac:dyDescent="0.55000000000000004">
      <c r="A2106">
        <v>5400813419</v>
      </c>
      <c r="B2106">
        <v>15</v>
      </c>
      <c r="C2106" t="s">
        <v>736</v>
      </c>
    </row>
    <row r="2107" spans="1:3" x14ac:dyDescent="0.55000000000000004">
      <c r="A2107">
        <v>5400814239</v>
      </c>
      <c r="B2107">
        <v>15</v>
      </c>
      <c r="C2107" t="s">
        <v>2</v>
      </c>
    </row>
    <row r="2108" spans="1:3" hidden="1" x14ac:dyDescent="0.55000000000000004">
      <c r="A2108">
        <v>5400824895</v>
      </c>
      <c r="B2108">
        <v>25</v>
      </c>
      <c r="C2108" t="s">
        <v>737</v>
      </c>
    </row>
    <row r="2109" spans="1:3" hidden="1" x14ac:dyDescent="0.55000000000000004">
      <c r="A2109">
        <v>5400825714</v>
      </c>
      <c r="B2109">
        <v>25</v>
      </c>
      <c r="C2109" t="s">
        <v>2</v>
      </c>
    </row>
    <row r="2110" spans="1:3" x14ac:dyDescent="0.55000000000000004">
      <c r="A2110">
        <v>5400831610</v>
      </c>
      <c r="B2110">
        <v>16</v>
      </c>
      <c r="C2110" t="s">
        <v>738</v>
      </c>
    </row>
    <row r="2111" spans="1:3" x14ac:dyDescent="0.55000000000000004">
      <c r="A2111">
        <v>5400832430</v>
      </c>
      <c r="B2111">
        <v>16</v>
      </c>
      <c r="C2111" t="s">
        <v>2</v>
      </c>
    </row>
    <row r="2112" spans="1:3" x14ac:dyDescent="0.55000000000000004">
      <c r="A2112">
        <v>5400908216</v>
      </c>
      <c r="B2112">
        <v>10</v>
      </c>
      <c r="C2112" t="s">
        <v>739</v>
      </c>
    </row>
    <row r="2113" spans="1:3" x14ac:dyDescent="0.55000000000000004">
      <c r="A2113">
        <v>5400909035</v>
      </c>
      <c r="B2113">
        <v>10</v>
      </c>
      <c r="C2113" t="s">
        <v>2</v>
      </c>
    </row>
    <row r="2114" spans="1:3" x14ac:dyDescent="0.55000000000000004">
      <c r="A2114">
        <v>5400945345</v>
      </c>
      <c r="B2114">
        <v>12</v>
      </c>
      <c r="C2114" t="s">
        <v>740</v>
      </c>
    </row>
    <row r="2115" spans="1:3" x14ac:dyDescent="0.55000000000000004">
      <c r="A2115">
        <v>5400946164</v>
      </c>
      <c r="B2115">
        <v>12</v>
      </c>
      <c r="C2115" t="s">
        <v>2</v>
      </c>
    </row>
    <row r="2116" spans="1:3" hidden="1" x14ac:dyDescent="0.55000000000000004">
      <c r="A2116">
        <v>5400995433</v>
      </c>
      <c r="B2116">
        <v>29</v>
      </c>
      <c r="C2116" t="s">
        <v>741</v>
      </c>
    </row>
    <row r="2117" spans="1:3" hidden="1" x14ac:dyDescent="0.55000000000000004">
      <c r="A2117">
        <v>5400996252</v>
      </c>
      <c r="B2117">
        <v>29</v>
      </c>
      <c r="C2117" t="s">
        <v>2</v>
      </c>
    </row>
    <row r="2118" spans="1:3" hidden="1" x14ac:dyDescent="0.55000000000000004">
      <c r="A2118">
        <v>5401048972</v>
      </c>
      <c r="B2118">
        <v>26</v>
      </c>
      <c r="C2118" t="s">
        <v>742</v>
      </c>
    </row>
    <row r="2119" spans="1:3" hidden="1" x14ac:dyDescent="0.55000000000000004">
      <c r="A2119">
        <v>5401049792</v>
      </c>
      <c r="B2119">
        <v>26</v>
      </c>
      <c r="C2119" t="s">
        <v>2</v>
      </c>
    </row>
    <row r="2120" spans="1:3" x14ac:dyDescent="0.55000000000000004">
      <c r="A2120">
        <v>5401059321</v>
      </c>
      <c r="B2120">
        <v>9</v>
      </c>
      <c r="C2120" t="s">
        <v>743</v>
      </c>
    </row>
    <row r="2121" spans="1:3" x14ac:dyDescent="0.55000000000000004">
      <c r="A2121">
        <v>5401060139</v>
      </c>
      <c r="B2121">
        <v>9</v>
      </c>
      <c r="C2121" t="s">
        <v>2</v>
      </c>
    </row>
    <row r="2122" spans="1:3" x14ac:dyDescent="0.55000000000000004">
      <c r="A2122">
        <v>5401067429</v>
      </c>
      <c r="B2122">
        <v>5</v>
      </c>
      <c r="C2122" t="s">
        <v>744</v>
      </c>
    </row>
    <row r="2123" spans="1:3" x14ac:dyDescent="0.55000000000000004">
      <c r="A2123">
        <v>5401068249</v>
      </c>
      <c r="B2123">
        <v>5</v>
      </c>
      <c r="C2123" t="s">
        <v>2</v>
      </c>
    </row>
    <row r="2124" spans="1:3" x14ac:dyDescent="0.55000000000000004">
      <c r="A2124">
        <v>5401168611</v>
      </c>
      <c r="B2124">
        <v>17</v>
      </c>
      <c r="C2124" t="s">
        <v>745</v>
      </c>
    </row>
    <row r="2125" spans="1:3" x14ac:dyDescent="0.55000000000000004">
      <c r="A2125">
        <v>5401169430</v>
      </c>
      <c r="B2125">
        <v>17</v>
      </c>
      <c r="C2125" t="s">
        <v>2</v>
      </c>
    </row>
    <row r="2126" spans="1:3" x14ac:dyDescent="0.55000000000000004">
      <c r="A2126">
        <v>5401234732</v>
      </c>
      <c r="B2126">
        <v>13</v>
      </c>
      <c r="C2126" t="s">
        <v>746</v>
      </c>
    </row>
    <row r="2127" spans="1:3" x14ac:dyDescent="0.55000000000000004">
      <c r="A2127">
        <v>5401235552</v>
      </c>
      <c r="B2127">
        <v>13</v>
      </c>
      <c r="C2127" t="s">
        <v>2</v>
      </c>
    </row>
    <row r="2128" spans="1:3" x14ac:dyDescent="0.55000000000000004">
      <c r="A2128">
        <v>5401250369</v>
      </c>
      <c r="B2128">
        <v>3</v>
      </c>
      <c r="C2128" t="s">
        <v>747</v>
      </c>
    </row>
    <row r="2129" spans="1:3" x14ac:dyDescent="0.55000000000000004">
      <c r="A2129">
        <v>5401251189</v>
      </c>
      <c r="B2129">
        <v>3</v>
      </c>
      <c r="C2129" t="s">
        <v>2</v>
      </c>
    </row>
    <row r="2130" spans="1:3" hidden="1" x14ac:dyDescent="0.55000000000000004">
      <c r="A2130">
        <v>5401335659</v>
      </c>
      <c r="B2130">
        <v>32</v>
      </c>
      <c r="C2130" t="s">
        <v>748</v>
      </c>
    </row>
    <row r="2131" spans="1:3" hidden="1" x14ac:dyDescent="0.55000000000000004">
      <c r="A2131">
        <v>5401336478</v>
      </c>
      <c r="B2131">
        <v>32</v>
      </c>
      <c r="C2131" t="s">
        <v>2</v>
      </c>
    </row>
    <row r="2132" spans="1:3" x14ac:dyDescent="0.55000000000000004">
      <c r="A2132">
        <v>5402541483</v>
      </c>
      <c r="B2132">
        <v>11</v>
      </c>
      <c r="C2132" t="s">
        <v>749</v>
      </c>
    </row>
    <row r="2133" spans="1:3" x14ac:dyDescent="0.55000000000000004">
      <c r="A2133">
        <v>5402542302</v>
      </c>
      <c r="B2133">
        <v>11</v>
      </c>
      <c r="C2133" t="s">
        <v>2</v>
      </c>
    </row>
    <row r="2134" spans="1:3" x14ac:dyDescent="0.55000000000000004">
      <c r="A2134">
        <v>5402601690</v>
      </c>
      <c r="B2134">
        <v>6</v>
      </c>
      <c r="C2134" t="s">
        <v>750</v>
      </c>
    </row>
    <row r="2135" spans="1:3" x14ac:dyDescent="0.55000000000000004">
      <c r="A2135">
        <v>5402602510</v>
      </c>
      <c r="B2135">
        <v>6</v>
      </c>
      <c r="C2135" t="s">
        <v>2</v>
      </c>
    </row>
    <row r="2136" spans="1:3" hidden="1" x14ac:dyDescent="0.55000000000000004">
      <c r="A2136">
        <v>5405386243</v>
      </c>
      <c r="B2136">
        <v>34</v>
      </c>
      <c r="C2136" t="s">
        <v>751</v>
      </c>
    </row>
    <row r="2137" spans="1:3" x14ac:dyDescent="0.55000000000000004">
      <c r="A2137">
        <v>5405423481</v>
      </c>
      <c r="B2137">
        <v>8</v>
      </c>
      <c r="C2137" t="s">
        <v>751</v>
      </c>
    </row>
    <row r="2138" spans="1:3" hidden="1" x14ac:dyDescent="0.55000000000000004">
      <c r="A2138">
        <v>5405500865</v>
      </c>
      <c r="B2138">
        <v>28</v>
      </c>
      <c r="C2138" t="s">
        <v>751</v>
      </c>
    </row>
    <row r="2139" spans="1:3" hidden="1" x14ac:dyDescent="0.55000000000000004">
      <c r="A2139">
        <v>5405562823</v>
      </c>
      <c r="B2139">
        <v>31</v>
      </c>
      <c r="C2139" t="s">
        <v>751</v>
      </c>
    </row>
    <row r="2140" spans="1:3" x14ac:dyDescent="0.55000000000000004">
      <c r="A2140">
        <v>5405586832</v>
      </c>
      <c r="B2140">
        <v>2</v>
      </c>
      <c r="C2140" t="s">
        <v>751</v>
      </c>
    </row>
    <row r="2141" spans="1:3" hidden="1" x14ac:dyDescent="0.55000000000000004">
      <c r="A2141">
        <v>5405618846</v>
      </c>
      <c r="B2141">
        <v>21</v>
      </c>
      <c r="C2141" t="s">
        <v>752</v>
      </c>
    </row>
    <row r="2142" spans="1:3" hidden="1" x14ac:dyDescent="0.55000000000000004">
      <c r="A2142">
        <v>5405630464</v>
      </c>
      <c r="B2142">
        <v>30</v>
      </c>
      <c r="C2142" t="s">
        <v>751</v>
      </c>
    </row>
    <row r="2143" spans="1:3" hidden="1" x14ac:dyDescent="0.55000000000000004">
      <c r="A2143">
        <v>5405640271</v>
      </c>
      <c r="B2143">
        <v>24</v>
      </c>
      <c r="C2143" t="s">
        <v>753</v>
      </c>
    </row>
    <row r="2144" spans="1:3" hidden="1" x14ac:dyDescent="0.55000000000000004">
      <c r="A2144">
        <v>5405651945</v>
      </c>
      <c r="B2144">
        <v>20</v>
      </c>
      <c r="C2144" t="s">
        <v>754</v>
      </c>
    </row>
    <row r="2145" spans="1:3" x14ac:dyDescent="0.55000000000000004">
      <c r="A2145">
        <v>5405699070</v>
      </c>
      <c r="B2145">
        <v>4</v>
      </c>
      <c r="C2145" t="s">
        <v>751</v>
      </c>
    </row>
    <row r="2146" spans="1:3" hidden="1" x14ac:dyDescent="0.55000000000000004">
      <c r="A2146">
        <v>5405714957</v>
      </c>
      <c r="B2146">
        <v>33</v>
      </c>
      <c r="C2146" t="s">
        <v>751</v>
      </c>
    </row>
    <row r="2147" spans="1:3" hidden="1" x14ac:dyDescent="0.55000000000000004">
      <c r="A2147">
        <v>5405728981</v>
      </c>
      <c r="B2147">
        <v>21</v>
      </c>
      <c r="C2147" t="s">
        <v>755</v>
      </c>
    </row>
    <row r="2148" spans="1:3" x14ac:dyDescent="0.55000000000000004">
      <c r="A2148">
        <v>5405732908</v>
      </c>
      <c r="B2148">
        <v>1</v>
      </c>
      <c r="C2148" t="s">
        <v>751</v>
      </c>
    </row>
    <row r="2149" spans="1:3" hidden="1" x14ac:dyDescent="0.55000000000000004">
      <c r="A2149">
        <v>5405746143</v>
      </c>
      <c r="B2149">
        <v>27</v>
      </c>
      <c r="C2149" t="s">
        <v>751</v>
      </c>
    </row>
    <row r="2150" spans="1:3" x14ac:dyDescent="0.55000000000000004">
      <c r="A2150">
        <v>5405752482</v>
      </c>
      <c r="B2150">
        <v>7</v>
      </c>
      <c r="C2150" t="s">
        <v>751</v>
      </c>
    </row>
    <row r="2151" spans="1:3" x14ac:dyDescent="0.55000000000000004">
      <c r="A2151">
        <v>5405800809</v>
      </c>
      <c r="B2151">
        <v>14</v>
      </c>
      <c r="C2151" t="s">
        <v>751</v>
      </c>
    </row>
    <row r="2152" spans="1:3" x14ac:dyDescent="0.55000000000000004">
      <c r="A2152">
        <v>5405813261</v>
      </c>
      <c r="B2152">
        <v>15</v>
      </c>
      <c r="C2152" t="s">
        <v>751</v>
      </c>
    </row>
    <row r="2153" spans="1:3" hidden="1" x14ac:dyDescent="0.55000000000000004">
      <c r="A2153">
        <v>5405826617</v>
      </c>
      <c r="B2153">
        <v>25</v>
      </c>
      <c r="C2153" t="s">
        <v>751</v>
      </c>
    </row>
    <row r="2154" spans="1:3" x14ac:dyDescent="0.55000000000000004">
      <c r="A2154">
        <v>5405834784</v>
      </c>
      <c r="B2154">
        <v>16</v>
      </c>
      <c r="C2154" t="s">
        <v>751</v>
      </c>
    </row>
    <row r="2155" spans="1:3" hidden="1" x14ac:dyDescent="0.55000000000000004">
      <c r="A2155">
        <v>5405869700</v>
      </c>
      <c r="B2155">
        <v>21</v>
      </c>
      <c r="C2155" t="s">
        <v>756</v>
      </c>
    </row>
    <row r="2156" spans="1:3" hidden="1" x14ac:dyDescent="0.55000000000000004">
      <c r="A2156">
        <v>5405879636</v>
      </c>
      <c r="B2156">
        <v>21</v>
      </c>
      <c r="C2156" t="s">
        <v>757</v>
      </c>
    </row>
    <row r="2157" spans="1:3" hidden="1" x14ac:dyDescent="0.55000000000000004">
      <c r="A2157">
        <v>5405879676</v>
      </c>
      <c r="B2157">
        <v>24</v>
      </c>
      <c r="C2157" t="s">
        <v>758</v>
      </c>
    </row>
    <row r="2158" spans="1:3" hidden="1" x14ac:dyDescent="0.55000000000000004">
      <c r="A2158">
        <v>5405887833</v>
      </c>
      <c r="B2158">
        <v>24</v>
      </c>
      <c r="C2158" t="s">
        <v>759</v>
      </c>
    </row>
    <row r="2159" spans="1:3" hidden="1" x14ac:dyDescent="0.55000000000000004">
      <c r="A2159">
        <v>5405900027</v>
      </c>
      <c r="B2159">
        <v>21</v>
      </c>
      <c r="C2159" t="s">
        <v>760</v>
      </c>
    </row>
    <row r="2160" spans="1:3" x14ac:dyDescent="0.55000000000000004">
      <c r="A2160">
        <v>5405907192</v>
      </c>
      <c r="B2160">
        <v>10</v>
      </c>
      <c r="C2160" t="s">
        <v>751</v>
      </c>
    </row>
    <row r="2161" spans="1:3" hidden="1" x14ac:dyDescent="0.55000000000000004">
      <c r="A2161">
        <v>5405910401</v>
      </c>
      <c r="B2161">
        <v>21</v>
      </c>
      <c r="C2161" t="s">
        <v>761</v>
      </c>
    </row>
    <row r="2162" spans="1:3" x14ac:dyDescent="0.55000000000000004">
      <c r="A2162">
        <v>5405945047</v>
      </c>
      <c r="B2162">
        <v>12</v>
      </c>
      <c r="C2162" t="s">
        <v>751</v>
      </c>
    </row>
    <row r="2163" spans="1:3" hidden="1" x14ac:dyDescent="0.55000000000000004">
      <c r="A2163">
        <v>5405983363</v>
      </c>
      <c r="B2163">
        <v>21</v>
      </c>
      <c r="C2163" t="s">
        <v>762</v>
      </c>
    </row>
    <row r="2164" spans="1:3" hidden="1" x14ac:dyDescent="0.55000000000000004">
      <c r="A2164">
        <v>5405998694</v>
      </c>
      <c r="B2164">
        <v>29</v>
      </c>
      <c r="C2164" t="s">
        <v>751</v>
      </c>
    </row>
    <row r="2165" spans="1:3" hidden="1" x14ac:dyDescent="0.55000000000000004">
      <c r="A2165">
        <v>5406049879</v>
      </c>
      <c r="B2165">
        <v>26</v>
      </c>
      <c r="C2165" t="s">
        <v>751</v>
      </c>
    </row>
    <row r="2166" spans="1:3" x14ac:dyDescent="0.55000000000000004">
      <c r="A2166">
        <v>5406059187</v>
      </c>
      <c r="B2166">
        <v>9</v>
      </c>
      <c r="C2166" t="s">
        <v>751</v>
      </c>
    </row>
    <row r="2167" spans="1:3" x14ac:dyDescent="0.55000000000000004">
      <c r="A2167">
        <v>5406065823</v>
      </c>
      <c r="B2167">
        <v>5</v>
      </c>
      <c r="C2167" t="s">
        <v>751</v>
      </c>
    </row>
    <row r="2168" spans="1:3" hidden="1" x14ac:dyDescent="0.55000000000000004">
      <c r="A2168">
        <v>5406115094</v>
      </c>
      <c r="B2168">
        <v>21</v>
      </c>
      <c r="C2168" t="s">
        <v>763</v>
      </c>
    </row>
    <row r="2169" spans="1:3" hidden="1" x14ac:dyDescent="0.55000000000000004">
      <c r="A2169">
        <v>5406141382</v>
      </c>
      <c r="B2169">
        <v>20</v>
      </c>
      <c r="C2169" t="s">
        <v>764</v>
      </c>
    </row>
    <row r="2170" spans="1:3" x14ac:dyDescent="0.55000000000000004">
      <c r="A2170">
        <v>5406170891</v>
      </c>
      <c r="B2170">
        <v>17</v>
      </c>
      <c r="C2170" t="s">
        <v>751</v>
      </c>
    </row>
    <row r="2171" spans="1:3" hidden="1" x14ac:dyDescent="0.55000000000000004">
      <c r="A2171">
        <v>5406202673</v>
      </c>
      <c r="B2171">
        <v>21</v>
      </c>
      <c r="C2171" t="s">
        <v>765</v>
      </c>
    </row>
    <row r="2172" spans="1:3" x14ac:dyDescent="0.55000000000000004">
      <c r="A2172">
        <v>5406234584</v>
      </c>
      <c r="B2172">
        <v>13</v>
      </c>
      <c r="C2172" t="s">
        <v>751</v>
      </c>
    </row>
    <row r="2173" spans="1:3" x14ac:dyDescent="0.55000000000000004">
      <c r="A2173">
        <v>5406250052</v>
      </c>
      <c r="B2173">
        <v>3</v>
      </c>
      <c r="C2173" t="s">
        <v>751</v>
      </c>
    </row>
    <row r="2174" spans="1:3" hidden="1" x14ac:dyDescent="0.55000000000000004">
      <c r="A2174">
        <v>5406336864</v>
      </c>
      <c r="B2174">
        <v>32</v>
      </c>
      <c r="C2174" t="s">
        <v>751</v>
      </c>
    </row>
    <row r="2175" spans="1:3" hidden="1" x14ac:dyDescent="0.55000000000000004">
      <c r="A2175">
        <v>5406362247</v>
      </c>
      <c r="B2175">
        <v>21</v>
      </c>
      <c r="C2175" t="s">
        <v>766</v>
      </c>
    </row>
    <row r="2176" spans="1:3" hidden="1" x14ac:dyDescent="0.55000000000000004">
      <c r="A2176">
        <v>5406369218</v>
      </c>
      <c r="B2176">
        <v>21</v>
      </c>
      <c r="C2176" t="s">
        <v>767</v>
      </c>
    </row>
    <row r="2177" spans="1:3" hidden="1" x14ac:dyDescent="0.55000000000000004">
      <c r="A2177">
        <v>5406376106</v>
      </c>
      <c r="B2177">
        <v>21</v>
      </c>
      <c r="C2177" t="s">
        <v>768</v>
      </c>
    </row>
    <row r="2178" spans="1:3" hidden="1" x14ac:dyDescent="0.55000000000000004">
      <c r="A2178">
        <v>5406376133</v>
      </c>
      <c r="B2178">
        <v>19</v>
      </c>
      <c r="C2178" t="s">
        <v>769</v>
      </c>
    </row>
    <row r="2179" spans="1:3" hidden="1" x14ac:dyDescent="0.55000000000000004">
      <c r="A2179">
        <v>5406455689</v>
      </c>
      <c r="B2179">
        <v>21</v>
      </c>
      <c r="C2179" t="s">
        <v>770</v>
      </c>
    </row>
    <row r="2180" spans="1:3" hidden="1" x14ac:dyDescent="0.55000000000000004">
      <c r="A2180">
        <v>5406624805</v>
      </c>
      <c r="B2180">
        <v>21</v>
      </c>
      <c r="C2180" t="s">
        <v>771</v>
      </c>
    </row>
    <row r="2181" spans="1:3" hidden="1" x14ac:dyDescent="0.55000000000000004">
      <c r="A2181">
        <v>5406636850</v>
      </c>
      <c r="B2181">
        <v>21</v>
      </c>
      <c r="C2181" t="s">
        <v>772</v>
      </c>
    </row>
    <row r="2182" spans="1:3" x14ac:dyDescent="0.55000000000000004">
      <c r="A2182">
        <v>5407541172</v>
      </c>
      <c r="B2182">
        <v>11</v>
      </c>
      <c r="C2182" t="s">
        <v>751</v>
      </c>
    </row>
    <row r="2183" spans="1:3" x14ac:dyDescent="0.55000000000000004">
      <c r="A2183">
        <v>5407601368</v>
      </c>
      <c r="B2183">
        <v>6</v>
      </c>
      <c r="C2183" t="s">
        <v>751</v>
      </c>
    </row>
    <row r="2184" spans="1:3" hidden="1" x14ac:dyDescent="0.55000000000000004">
      <c r="A2184">
        <v>5407639583</v>
      </c>
      <c r="B2184">
        <v>21</v>
      </c>
      <c r="C2184" t="s">
        <v>773</v>
      </c>
    </row>
    <row r="2185" spans="1:3" hidden="1" x14ac:dyDescent="0.55000000000000004">
      <c r="A2185">
        <v>5430384287</v>
      </c>
      <c r="B2185">
        <v>34</v>
      </c>
      <c r="C2185" t="s">
        <v>45</v>
      </c>
    </row>
    <row r="2186" spans="1:3" x14ac:dyDescent="0.55000000000000004">
      <c r="A2186">
        <v>5430422173</v>
      </c>
      <c r="B2186">
        <v>8</v>
      </c>
      <c r="C2186" t="s">
        <v>45</v>
      </c>
    </row>
    <row r="2187" spans="1:3" hidden="1" x14ac:dyDescent="0.55000000000000004">
      <c r="A2187">
        <v>5430498908</v>
      </c>
      <c r="B2187">
        <v>28</v>
      </c>
      <c r="C2187" t="s">
        <v>45</v>
      </c>
    </row>
    <row r="2188" spans="1:3" hidden="1" x14ac:dyDescent="0.55000000000000004">
      <c r="A2188">
        <v>5430560877</v>
      </c>
      <c r="B2188">
        <v>31</v>
      </c>
      <c r="C2188" t="s">
        <v>45</v>
      </c>
    </row>
    <row r="2189" spans="1:3" x14ac:dyDescent="0.55000000000000004">
      <c r="A2189">
        <v>5430585524</v>
      </c>
      <c r="B2189">
        <v>2</v>
      </c>
      <c r="C2189" t="s">
        <v>45</v>
      </c>
    </row>
    <row r="2190" spans="1:3" hidden="1" x14ac:dyDescent="0.55000000000000004">
      <c r="A2190">
        <v>5430629880</v>
      </c>
      <c r="B2190">
        <v>30</v>
      </c>
      <c r="C2190" t="s">
        <v>45</v>
      </c>
    </row>
    <row r="2191" spans="1:3" x14ac:dyDescent="0.55000000000000004">
      <c r="A2191">
        <v>5430697762</v>
      </c>
      <c r="B2191">
        <v>4</v>
      </c>
      <c r="C2191" t="s">
        <v>45</v>
      </c>
    </row>
    <row r="2192" spans="1:3" hidden="1" x14ac:dyDescent="0.55000000000000004">
      <c r="A2192">
        <v>5430712542</v>
      </c>
      <c r="B2192">
        <v>33</v>
      </c>
      <c r="C2192" t="s">
        <v>45</v>
      </c>
    </row>
    <row r="2193" spans="1:3" x14ac:dyDescent="0.55000000000000004">
      <c r="A2193">
        <v>5430731600</v>
      </c>
      <c r="B2193">
        <v>1</v>
      </c>
      <c r="C2193" t="s">
        <v>45</v>
      </c>
    </row>
    <row r="2194" spans="1:3" hidden="1" x14ac:dyDescent="0.55000000000000004">
      <c r="A2194">
        <v>5430742849</v>
      </c>
      <c r="B2194">
        <v>27</v>
      </c>
      <c r="C2194" t="s">
        <v>45</v>
      </c>
    </row>
    <row r="2195" spans="1:3" x14ac:dyDescent="0.55000000000000004">
      <c r="A2195">
        <v>5430751174</v>
      </c>
      <c r="B2195">
        <v>7</v>
      </c>
      <c r="C2195" t="s">
        <v>45</v>
      </c>
    </row>
    <row r="2196" spans="1:3" x14ac:dyDescent="0.55000000000000004">
      <c r="A2196">
        <v>5430799501</v>
      </c>
      <c r="B2196">
        <v>14</v>
      </c>
      <c r="C2196" t="s">
        <v>45</v>
      </c>
    </row>
    <row r="2197" spans="1:3" x14ac:dyDescent="0.55000000000000004">
      <c r="A2197">
        <v>5430811953</v>
      </c>
      <c r="B2197">
        <v>15</v>
      </c>
      <c r="C2197" t="s">
        <v>45</v>
      </c>
    </row>
    <row r="2198" spans="1:3" hidden="1" x14ac:dyDescent="0.55000000000000004">
      <c r="A2198">
        <v>5430824707</v>
      </c>
      <c r="B2198">
        <v>25</v>
      </c>
      <c r="C2198" t="s">
        <v>45</v>
      </c>
    </row>
    <row r="2199" spans="1:3" x14ac:dyDescent="0.55000000000000004">
      <c r="A2199">
        <v>5430830158</v>
      </c>
      <c r="B2199">
        <v>16</v>
      </c>
      <c r="C2199" t="s">
        <v>45</v>
      </c>
    </row>
    <row r="2200" spans="1:3" x14ac:dyDescent="0.55000000000000004">
      <c r="A2200">
        <v>5430905884</v>
      </c>
      <c r="B2200">
        <v>10</v>
      </c>
      <c r="C2200" t="s">
        <v>45</v>
      </c>
    </row>
    <row r="2201" spans="1:3" x14ac:dyDescent="0.55000000000000004">
      <c r="A2201">
        <v>5430943739</v>
      </c>
      <c r="B2201">
        <v>12</v>
      </c>
      <c r="C2201" t="s">
        <v>45</v>
      </c>
    </row>
    <row r="2202" spans="1:3" hidden="1" x14ac:dyDescent="0.55000000000000004">
      <c r="A2202">
        <v>5430994183</v>
      </c>
      <c r="B2202">
        <v>29</v>
      </c>
      <c r="C2202" t="s">
        <v>45</v>
      </c>
    </row>
    <row r="2203" spans="1:3" hidden="1" x14ac:dyDescent="0.55000000000000004">
      <c r="A2203">
        <v>5431047678</v>
      </c>
      <c r="B2203">
        <v>26</v>
      </c>
      <c r="C2203" t="s">
        <v>45</v>
      </c>
    </row>
    <row r="2204" spans="1:3" x14ac:dyDescent="0.55000000000000004">
      <c r="A2204">
        <v>5431057879</v>
      </c>
      <c r="B2204">
        <v>9</v>
      </c>
      <c r="C2204" t="s">
        <v>45</v>
      </c>
    </row>
    <row r="2205" spans="1:3" x14ac:dyDescent="0.55000000000000004">
      <c r="A2205">
        <v>5431064515</v>
      </c>
      <c r="B2205">
        <v>5</v>
      </c>
      <c r="C2205" t="s">
        <v>45</v>
      </c>
    </row>
    <row r="2206" spans="1:3" x14ac:dyDescent="0.55000000000000004">
      <c r="A2206">
        <v>5431166265</v>
      </c>
      <c r="B2206">
        <v>17</v>
      </c>
      <c r="C2206" t="s">
        <v>45</v>
      </c>
    </row>
    <row r="2207" spans="1:3" x14ac:dyDescent="0.55000000000000004">
      <c r="A2207">
        <v>5431233276</v>
      </c>
      <c r="B2207">
        <v>13</v>
      </c>
      <c r="C2207" t="s">
        <v>45</v>
      </c>
    </row>
    <row r="2208" spans="1:3" x14ac:dyDescent="0.55000000000000004">
      <c r="A2208">
        <v>5431248744</v>
      </c>
      <c r="B2208">
        <v>3</v>
      </c>
      <c r="C2208" t="s">
        <v>45</v>
      </c>
    </row>
    <row r="2209" spans="1:3" hidden="1" x14ac:dyDescent="0.55000000000000004">
      <c r="A2209">
        <v>5431334925</v>
      </c>
      <c r="B2209">
        <v>32</v>
      </c>
      <c r="C2209" t="s">
        <v>45</v>
      </c>
    </row>
    <row r="2210" spans="1:3" x14ac:dyDescent="0.55000000000000004">
      <c r="A2210">
        <v>5432539864</v>
      </c>
      <c r="B2210">
        <v>11</v>
      </c>
      <c r="C2210" t="s">
        <v>45</v>
      </c>
    </row>
    <row r="2211" spans="1:3" x14ac:dyDescent="0.55000000000000004">
      <c r="A2211">
        <v>5432600060</v>
      </c>
      <c r="B2211">
        <v>6</v>
      </c>
      <c r="C2211" t="s">
        <v>45</v>
      </c>
    </row>
    <row r="2212" spans="1:3" hidden="1" x14ac:dyDescent="0.55000000000000004">
      <c r="A2212">
        <v>5700353039</v>
      </c>
      <c r="B2212">
        <v>34</v>
      </c>
      <c r="C2212" t="s">
        <v>2</v>
      </c>
    </row>
    <row r="2213" spans="1:3" hidden="1" x14ac:dyDescent="0.55000000000000004">
      <c r="A2213">
        <v>5700386641</v>
      </c>
      <c r="B2213">
        <v>34</v>
      </c>
      <c r="C2213" t="s">
        <v>774</v>
      </c>
    </row>
    <row r="2214" spans="1:3" x14ac:dyDescent="0.55000000000000004">
      <c r="A2214">
        <v>5700391458</v>
      </c>
      <c r="B2214">
        <v>8</v>
      </c>
      <c r="C2214" t="s">
        <v>2</v>
      </c>
    </row>
    <row r="2215" spans="1:3" x14ac:dyDescent="0.55000000000000004">
      <c r="A2215">
        <v>5700425728</v>
      </c>
      <c r="B2215">
        <v>8</v>
      </c>
      <c r="C2215" t="s">
        <v>775</v>
      </c>
    </row>
    <row r="2216" spans="1:3" hidden="1" x14ac:dyDescent="0.55000000000000004">
      <c r="A2216">
        <v>5700467659</v>
      </c>
      <c r="B2216">
        <v>28</v>
      </c>
      <c r="C2216" t="s">
        <v>2</v>
      </c>
    </row>
    <row r="2217" spans="1:3" hidden="1" x14ac:dyDescent="0.55000000000000004">
      <c r="A2217">
        <v>5700501347</v>
      </c>
      <c r="B2217">
        <v>28</v>
      </c>
      <c r="C2217" t="s">
        <v>776</v>
      </c>
    </row>
    <row r="2218" spans="1:3" hidden="1" x14ac:dyDescent="0.55000000000000004">
      <c r="A2218">
        <v>5700529651</v>
      </c>
      <c r="B2218">
        <v>31</v>
      </c>
      <c r="C2218" t="s">
        <v>2</v>
      </c>
    </row>
    <row r="2219" spans="1:3" x14ac:dyDescent="0.55000000000000004">
      <c r="A2219">
        <v>5700554332</v>
      </c>
      <c r="B2219">
        <v>2</v>
      </c>
      <c r="C2219" t="s">
        <v>2</v>
      </c>
    </row>
    <row r="2220" spans="1:3" hidden="1" x14ac:dyDescent="0.55000000000000004">
      <c r="A2220">
        <v>5700563957</v>
      </c>
      <c r="B2220">
        <v>31</v>
      </c>
      <c r="C2220" t="s">
        <v>777</v>
      </c>
    </row>
    <row r="2221" spans="1:3" hidden="1" x14ac:dyDescent="0.55000000000000004">
      <c r="A2221">
        <v>5700570112</v>
      </c>
      <c r="B2221">
        <v>30</v>
      </c>
      <c r="C2221" t="s">
        <v>2</v>
      </c>
    </row>
    <row r="2222" spans="1:3" x14ac:dyDescent="0.55000000000000004">
      <c r="A2222">
        <v>5700587875</v>
      </c>
      <c r="B2222">
        <v>2</v>
      </c>
      <c r="C2222" t="s">
        <v>778</v>
      </c>
    </row>
    <row r="2223" spans="1:3" hidden="1" x14ac:dyDescent="0.55000000000000004">
      <c r="A2223">
        <v>5700604701</v>
      </c>
      <c r="B2223">
        <v>30</v>
      </c>
      <c r="C2223" t="s">
        <v>779</v>
      </c>
    </row>
    <row r="2224" spans="1:3" x14ac:dyDescent="0.55000000000000004">
      <c r="A2224">
        <v>5700666575</v>
      </c>
      <c r="B2224">
        <v>4</v>
      </c>
      <c r="C2224" t="s">
        <v>2</v>
      </c>
    </row>
    <row r="2225" spans="1:3" hidden="1" x14ac:dyDescent="0.55000000000000004">
      <c r="A2225">
        <v>5700681294</v>
      </c>
      <c r="B2225">
        <v>33</v>
      </c>
      <c r="C2225" t="s">
        <v>2</v>
      </c>
    </row>
    <row r="2226" spans="1:3" x14ac:dyDescent="0.55000000000000004">
      <c r="A2226">
        <v>5700700321</v>
      </c>
      <c r="B2226">
        <v>4</v>
      </c>
      <c r="C2226" t="s">
        <v>780</v>
      </c>
    </row>
    <row r="2227" spans="1:3" hidden="1" x14ac:dyDescent="0.55000000000000004">
      <c r="A2227">
        <v>5700711601</v>
      </c>
      <c r="B2227">
        <v>27</v>
      </c>
      <c r="C2227" t="s">
        <v>2</v>
      </c>
    </row>
    <row r="2228" spans="1:3" hidden="1" x14ac:dyDescent="0.55000000000000004">
      <c r="A2228">
        <v>5700715432</v>
      </c>
      <c r="B2228">
        <v>33</v>
      </c>
      <c r="C2228" t="s">
        <v>781</v>
      </c>
    </row>
    <row r="2229" spans="1:3" x14ac:dyDescent="0.55000000000000004">
      <c r="A2229">
        <v>5700720703</v>
      </c>
      <c r="B2229">
        <v>7</v>
      </c>
      <c r="C2229" t="s">
        <v>2</v>
      </c>
    </row>
    <row r="2230" spans="1:3" hidden="1" x14ac:dyDescent="0.55000000000000004">
      <c r="A2230">
        <v>5700745330</v>
      </c>
      <c r="B2230">
        <v>27</v>
      </c>
      <c r="C2230" t="s">
        <v>782</v>
      </c>
    </row>
    <row r="2231" spans="1:3" x14ac:dyDescent="0.55000000000000004">
      <c r="A2231">
        <v>5700754858</v>
      </c>
      <c r="B2231">
        <v>7</v>
      </c>
      <c r="C2231" t="s">
        <v>783</v>
      </c>
    </row>
    <row r="2232" spans="1:3" x14ac:dyDescent="0.55000000000000004">
      <c r="A2232">
        <v>5700768270</v>
      </c>
      <c r="B2232">
        <v>14</v>
      </c>
      <c r="C2232" t="s">
        <v>2</v>
      </c>
    </row>
    <row r="2233" spans="1:3" x14ac:dyDescent="0.55000000000000004">
      <c r="A2233">
        <v>5700781223</v>
      </c>
      <c r="B2233">
        <v>15</v>
      </c>
      <c r="C2233" t="s">
        <v>2</v>
      </c>
    </row>
    <row r="2234" spans="1:3" hidden="1" x14ac:dyDescent="0.55000000000000004">
      <c r="A2234">
        <v>5700793459</v>
      </c>
      <c r="B2234">
        <v>25</v>
      </c>
      <c r="C2234" t="s">
        <v>2</v>
      </c>
    </row>
    <row r="2235" spans="1:3" x14ac:dyDescent="0.55000000000000004">
      <c r="A2235">
        <v>5700798948</v>
      </c>
      <c r="B2235">
        <v>16</v>
      </c>
      <c r="C2235" t="s">
        <v>2</v>
      </c>
    </row>
    <row r="2236" spans="1:3" x14ac:dyDescent="0.55000000000000004">
      <c r="A2236">
        <v>5700802425</v>
      </c>
      <c r="B2236">
        <v>14</v>
      </c>
      <c r="C2236" t="s">
        <v>784</v>
      </c>
    </row>
    <row r="2237" spans="1:3" x14ac:dyDescent="0.55000000000000004">
      <c r="A2237">
        <v>5700815108</v>
      </c>
      <c r="B2237">
        <v>15</v>
      </c>
      <c r="C2237" t="s">
        <v>785</v>
      </c>
    </row>
    <row r="2238" spans="1:3" hidden="1" x14ac:dyDescent="0.55000000000000004">
      <c r="A2238">
        <v>5700826110</v>
      </c>
      <c r="B2238">
        <v>25</v>
      </c>
      <c r="C2238" t="s">
        <v>786</v>
      </c>
    </row>
    <row r="2239" spans="1:3" x14ac:dyDescent="0.55000000000000004">
      <c r="A2239">
        <v>5700832865</v>
      </c>
      <c r="B2239">
        <v>16</v>
      </c>
      <c r="C2239" t="s">
        <v>787</v>
      </c>
    </row>
    <row r="2240" spans="1:3" x14ac:dyDescent="0.55000000000000004">
      <c r="A2240">
        <v>5700875333</v>
      </c>
      <c r="B2240">
        <v>10</v>
      </c>
      <c r="C2240" t="s">
        <v>2</v>
      </c>
    </row>
    <row r="2241" spans="1:3" x14ac:dyDescent="0.55000000000000004">
      <c r="A2241">
        <v>5700909498</v>
      </c>
      <c r="B2241">
        <v>10</v>
      </c>
      <c r="C2241" t="s">
        <v>788</v>
      </c>
    </row>
    <row r="2242" spans="1:3" x14ac:dyDescent="0.55000000000000004">
      <c r="A2242">
        <v>5700912502</v>
      </c>
      <c r="B2242">
        <v>12</v>
      </c>
      <c r="C2242" t="s">
        <v>2</v>
      </c>
    </row>
    <row r="2243" spans="1:3" x14ac:dyDescent="0.55000000000000004">
      <c r="A2243">
        <v>5700946573</v>
      </c>
      <c r="B2243">
        <v>12</v>
      </c>
      <c r="C2243" t="s">
        <v>789</v>
      </c>
    </row>
    <row r="2244" spans="1:3" hidden="1" x14ac:dyDescent="0.55000000000000004">
      <c r="A2244">
        <v>5700962973</v>
      </c>
      <c r="B2244">
        <v>29</v>
      </c>
      <c r="C2244" t="s">
        <v>2</v>
      </c>
    </row>
    <row r="2245" spans="1:3" hidden="1" x14ac:dyDescent="0.55000000000000004">
      <c r="A2245">
        <v>5700997124</v>
      </c>
      <c r="B2245">
        <v>29</v>
      </c>
      <c r="C2245" t="s">
        <v>790</v>
      </c>
    </row>
    <row r="2246" spans="1:3" hidden="1" x14ac:dyDescent="0.55000000000000004">
      <c r="A2246">
        <v>5701016429</v>
      </c>
      <c r="B2246">
        <v>26</v>
      </c>
      <c r="C2246" t="s">
        <v>2</v>
      </c>
    </row>
    <row r="2247" spans="1:3" x14ac:dyDescent="0.55000000000000004">
      <c r="A2247">
        <v>5701026643</v>
      </c>
      <c r="B2247">
        <v>9</v>
      </c>
      <c r="C2247" t="s">
        <v>2</v>
      </c>
    </row>
    <row r="2248" spans="1:3" x14ac:dyDescent="0.55000000000000004">
      <c r="A2248">
        <v>5701034729</v>
      </c>
      <c r="B2248">
        <v>5</v>
      </c>
      <c r="C2248" t="s">
        <v>2</v>
      </c>
    </row>
    <row r="2249" spans="1:3" hidden="1" x14ac:dyDescent="0.55000000000000004">
      <c r="A2249">
        <v>5701050165</v>
      </c>
      <c r="B2249">
        <v>26</v>
      </c>
      <c r="C2249" t="s">
        <v>791</v>
      </c>
    </row>
    <row r="2250" spans="1:3" x14ac:dyDescent="0.55000000000000004">
      <c r="A2250">
        <v>5701060481</v>
      </c>
      <c r="B2250">
        <v>9</v>
      </c>
      <c r="C2250" t="s">
        <v>792</v>
      </c>
    </row>
    <row r="2251" spans="1:3" x14ac:dyDescent="0.55000000000000004">
      <c r="A2251">
        <v>5701068799</v>
      </c>
      <c r="B2251">
        <v>5</v>
      </c>
      <c r="C2251" t="s">
        <v>793</v>
      </c>
    </row>
    <row r="2252" spans="1:3" x14ac:dyDescent="0.55000000000000004">
      <c r="A2252">
        <v>5701135016</v>
      </c>
      <c r="B2252">
        <v>17</v>
      </c>
      <c r="C2252" t="s">
        <v>2</v>
      </c>
    </row>
    <row r="2253" spans="1:3" x14ac:dyDescent="0.55000000000000004">
      <c r="A2253">
        <v>5701168845</v>
      </c>
      <c r="B2253">
        <v>17</v>
      </c>
      <c r="C2253" t="s">
        <v>794</v>
      </c>
    </row>
    <row r="2254" spans="1:3" x14ac:dyDescent="0.55000000000000004">
      <c r="A2254">
        <v>5701202412</v>
      </c>
      <c r="B2254">
        <v>13</v>
      </c>
      <c r="C2254" t="s">
        <v>2</v>
      </c>
    </row>
    <row r="2255" spans="1:3" x14ac:dyDescent="0.55000000000000004">
      <c r="A2255">
        <v>5701218068</v>
      </c>
      <c r="B2255">
        <v>3</v>
      </c>
      <c r="C2255" t="s">
        <v>2</v>
      </c>
    </row>
    <row r="2256" spans="1:3" x14ac:dyDescent="0.55000000000000004">
      <c r="A2256">
        <v>5701236246</v>
      </c>
      <c r="B2256">
        <v>13</v>
      </c>
      <c r="C2256" t="s">
        <v>795</v>
      </c>
    </row>
    <row r="2257" spans="1:3" x14ac:dyDescent="0.55000000000000004">
      <c r="A2257">
        <v>5701252228</v>
      </c>
      <c r="B2257">
        <v>3</v>
      </c>
      <c r="C2257" t="s">
        <v>796</v>
      </c>
    </row>
    <row r="2258" spans="1:3" hidden="1" x14ac:dyDescent="0.55000000000000004">
      <c r="A2258">
        <v>5701303677</v>
      </c>
      <c r="B2258">
        <v>32</v>
      </c>
      <c r="C2258" t="s">
        <v>2</v>
      </c>
    </row>
    <row r="2259" spans="1:3" hidden="1" x14ac:dyDescent="0.55000000000000004">
      <c r="A2259">
        <v>5701337269</v>
      </c>
      <c r="B2259">
        <v>32</v>
      </c>
      <c r="C2259" t="s">
        <v>797</v>
      </c>
    </row>
    <row r="2260" spans="1:3" x14ac:dyDescent="0.55000000000000004">
      <c r="A2260">
        <v>5702509229</v>
      </c>
      <c r="B2260">
        <v>11</v>
      </c>
      <c r="C2260" t="s">
        <v>2</v>
      </c>
    </row>
    <row r="2261" spans="1:3" x14ac:dyDescent="0.55000000000000004">
      <c r="A2261">
        <v>5702542682</v>
      </c>
      <c r="B2261">
        <v>11</v>
      </c>
      <c r="C2261" t="s">
        <v>798</v>
      </c>
    </row>
    <row r="2262" spans="1:3" x14ac:dyDescent="0.55000000000000004">
      <c r="A2262">
        <v>5702569428</v>
      </c>
      <c r="B2262">
        <v>6</v>
      </c>
      <c r="C2262" t="s">
        <v>2</v>
      </c>
    </row>
    <row r="2263" spans="1:3" x14ac:dyDescent="0.55000000000000004">
      <c r="A2263">
        <v>5702603572</v>
      </c>
      <c r="B2263">
        <v>6</v>
      </c>
      <c r="C2263" t="s">
        <v>799</v>
      </c>
    </row>
    <row r="2264" spans="1:3" x14ac:dyDescent="0.55000000000000004">
      <c r="A2264">
        <v>5702700419</v>
      </c>
      <c r="B2264">
        <v>1</v>
      </c>
      <c r="C2264" t="s">
        <v>2</v>
      </c>
    </row>
    <row r="2265" spans="1:3" x14ac:dyDescent="0.55000000000000004">
      <c r="A2265">
        <v>5702734224</v>
      </c>
      <c r="B2265">
        <v>1</v>
      </c>
      <c r="C2265" t="s">
        <v>800</v>
      </c>
    </row>
    <row r="2266" spans="1:3" hidden="1" x14ac:dyDescent="0.55000000000000004">
      <c r="A2266">
        <v>5705354365</v>
      </c>
      <c r="B2266">
        <v>34</v>
      </c>
      <c r="C2266" t="s">
        <v>801</v>
      </c>
    </row>
    <row r="2267" spans="1:3" x14ac:dyDescent="0.55000000000000004">
      <c r="A2267">
        <v>5705392250</v>
      </c>
      <c r="B2267">
        <v>8</v>
      </c>
      <c r="C2267" t="s">
        <v>801</v>
      </c>
    </row>
    <row r="2268" spans="1:3" hidden="1" x14ac:dyDescent="0.55000000000000004">
      <c r="A2268">
        <v>5705468986</v>
      </c>
      <c r="B2268">
        <v>28</v>
      </c>
      <c r="C2268" t="s">
        <v>801</v>
      </c>
    </row>
    <row r="2269" spans="1:3" hidden="1" x14ac:dyDescent="0.55000000000000004">
      <c r="A2269">
        <v>5705476465</v>
      </c>
      <c r="B2269">
        <v>24</v>
      </c>
      <c r="C2269" t="s">
        <v>802</v>
      </c>
    </row>
    <row r="2270" spans="1:3" hidden="1" x14ac:dyDescent="0.55000000000000004">
      <c r="A2270">
        <v>5705530942</v>
      </c>
      <c r="B2270">
        <v>31</v>
      </c>
      <c r="C2270" t="s">
        <v>801</v>
      </c>
    </row>
    <row r="2271" spans="1:3" x14ac:dyDescent="0.55000000000000004">
      <c r="A2271">
        <v>5705555601</v>
      </c>
      <c r="B2271">
        <v>2</v>
      </c>
      <c r="C2271" t="s">
        <v>801</v>
      </c>
    </row>
    <row r="2272" spans="1:3" hidden="1" x14ac:dyDescent="0.55000000000000004">
      <c r="A2272">
        <v>5705571403</v>
      </c>
      <c r="B2272">
        <v>30</v>
      </c>
      <c r="C2272" t="s">
        <v>801</v>
      </c>
    </row>
    <row r="2273" spans="1:3" hidden="1" x14ac:dyDescent="0.55000000000000004">
      <c r="A2273">
        <v>5705599415</v>
      </c>
      <c r="B2273">
        <v>21</v>
      </c>
      <c r="C2273" t="s">
        <v>803</v>
      </c>
    </row>
    <row r="2274" spans="1:3" x14ac:dyDescent="0.55000000000000004">
      <c r="A2274">
        <v>5705667839</v>
      </c>
      <c r="B2274">
        <v>4</v>
      </c>
      <c r="C2274" t="s">
        <v>801</v>
      </c>
    </row>
    <row r="2275" spans="1:3" hidden="1" x14ac:dyDescent="0.55000000000000004">
      <c r="A2275">
        <v>5705682620</v>
      </c>
      <c r="B2275">
        <v>33</v>
      </c>
      <c r="C2275" t="s">
        <v>801</v>
      </c>
    </row>
    <row r="2276" spans="1:3" hidden="1" x14ac:dyDescent="0.55000000000000004">
      <c r="A2276">
        <v>5705712927</v>
      </c>
      <c r="B2276">
        <v>27</v>
      </c>
      <c r="C2276" t="s">
        <v>801</v>
      </c>
    </row>
    <row r="2277" spans="1:3" hidden="1" x14ac:dyDescent="0.55000000000000004">
      <c r="A2277">
        <v>5705719270</v>
      </c>
      <c r="B2277">
        <v>21</v>
      </c>
      <c r="C2277" t="s">
        <v>804</v>
      </c>
    </row>
    <row r="2278" spans="1:3" x14ac:dyDescent="0.55000000000000004">
      <c r="A2278">
        <v>5705721251</v>
      </c>
      <c r="B2278">
        <v>7</v>
      </c>
      <c r="C2278" t="s">
        <v>801</v>
      </c>
    </row>
    <row r="2279" spans="1:3" hidden="1" x14ac:dyDescent="0.55000000000000004">
      <c r="A2279">
        <v>5705728516</v>
      </c>
      <c r="B2279">
        <v>20</v>
      </c>
      <c r="C2279" t="s">
        <v>805</v>
      </c>
    </row>
    <row r="2280" spans="1:3" hidden="1" x14ac:dyDescent="0.55000000000000004">
      <c r="A2280">
        <v>5705734237</v>
      </c>
      <c r="B2280">
        <v>21</v>
      </c>
      <c r="C2280" t="s">
        <v>806</v>
      </c>
    </row>
    <row r="2281" spans="1:3" x14ac:dyDescent="0.55000000000000004">
      <c r="A2281">
        <v>5705769578</v>
      </c>
      <c r="B2281">
        <v>14</v>
      </c>
      <c r="C2281" t="s">
        <v>801</v>
      </c>
    </row>
    <row r="2282" spans="1:3" x14ac:dyDescent="0.55000000000000004">
      <c r="A2282">
        <v>5705782030</v>
      </c>
      <c r="B2282">
        <v>15</v>
      </c>
      <c r="C2282" t="s">
        <v>801</v>
      </c>
    </row>
    <row r="2283" spans="1:3" hidden="1" x14ac:dyDescent="0.55000000000000004">
      <c r="A2283">
        <v>5705794785</v>
      </c>
      <c r="B2283">
        <v>25</v>
      </c>
      <c r="C2283" t="s">
        <v>801</v>
      </c>
    </row>
    <row r="2284" spans="1:3" x14ac:dyDescent="0.55000000000000004">
      <c r="A2284">
        <v>5705800236</v>
      </c>
      <c r="B2284">
        <v>16</v>
      </c>
      <c r="C2284" t="s">
        <v>801</v>
      </c>
    </row>
    <row r="2285" spans="1:3" hidden="1" x14ac:dyDescent="0.55000000000000004">
      <c r="A2285">
        <v>5705840917</v>
      </c>
      <c r="B2285">
        <v>24</v>
      </c>
      <c r="C2285" t="s">
        <v>807</v>
      </c>
    </row>
    <row r="2286" spans="1:3" hidden="1" x14ac:dyDescent="0.55000000000000004">
      <c r="A2286">
        <v>5705849050</v>
      </c>
      <c r="B2286">
        <v>24</v>
      </c>
      <c r="C2286" t="s">
        <v>808</v>
      </c>
    </row>
    <row r="2287" spans="1:3" x14ac:dyDescent="0.55000000000000004">
      <c r="A2287">
        <v>5705875961</v>
      </c>
      <c r="B2287">
        <v>10</v>
      </c>
      <c r="C2287" t="s">
        <v>801</v>
      </c>
    </row>
    <row r="2288" spans="1:3" hidden="1" x14ac:dyDescent="0.55000000000000004">
      <c r="A2288">
        <v>5705880794</v>
      </c>
      <c r="B2288">
        <v>21</v>
      </c>
      <c r="C2288" t="s">
        <v>809</v>
      </c>
    </row>
    <row r="2289" spans="1:3" hidden="1" x14ac:dyDescent="0.55000000000000004">
      <c r="A2289">
        <v>5705900668</v>
      </c>
      <c r="B2289">
        <v>21</v>
      </c>
      <c r="C2289" t="s">
        <v>810</v>
      </c>
    </row>
    <row r="2290" spans="1:3" x14ac:dyDescent="0.55000000000000004">
      <c r="A2290">
        <v>5705913816</v>
      </c>
      <c r="B2290">
        <v>12</v>
      </c>
      <c r="C2290" t="s">
        <v>801</v>
      </c>
    </row>
    <row r="2291" spans="1:3" hidden="1" x14ac:dyDescent="0.55000000000000004">
      <c r="A2291">
        <v>5705963998</v>
      </c>
      <c r="B2291">
        <v>21</v>
      </c>
      <c r="C2291" t="s">
        <v>811</v>
      </c>
    </row>
    <row r="2292" spans="1:3" hidden="1" x14ac:dyDescent="0.55000000000000004">
      <c r="A2292">
        <v>5705964261</v>
      </c>
      <c r="B2292">
        <v>29</v>
      </c>
      <c r="C2292" t="s">
        <v>801</v>
      </c>
    </row>
    <row r="2293" spans="1:3" hidden="1" x14ac:dyDescent="0.55000000000000004">
      <c r="A2293">
        <v>5705979468</v>
      </c>
      <c r="B2293">
        <v>21</v>
      </c>
      <c r="C2293" t="s">
        <v>812</v>
      </c>
    </row>
    <row r="2294" spans="1:3" hidden="1" x14ac:dyDescent="0.55000000000000004">
      <c r="A2294">
        <v>5706017756</v>
      </c>
      <c r="B2294">
        <v>26</v>
      </c>
      <c r="C2294" t="s">
        <v>801</v>
      </c>
    </row>
    <row r="2295" spans="1:3" x14ac:dyDescent="0.55000000000000004">
      <c r="A2295">
        <v>5706027957</v>
      </c>
      <c r="B2295">
        <v>9</v>
      </c>
      <c r="C2295" t="s">
        <v>801</v>
      </c>
    </row>
    <row r="2296" spans="1:3" x14ac:dyDescent="0.55000000000000004">
      <c r="A2296">
        <v>5706034592</v>
      </c>
      <c r="B2296">
        <v>5</v>
      </c>
      <c r="C2296" t="s">
        <v>801</v>
      </c>
    </row>
    <row r="2297" spans="1:3" hidden="1" x14ac:dyDescent="0.55000000000000004">
      <c r="A2297">
        <v>5706069246</v>
      </c>
      <c r="B2297">
        <v>21</v>
      </c>
      <c r="C2297" t="s">
        <v>813</v>
      </c>
    </row>
    <row r="2298" spans="1:3" hidden="1" x14ac:dyDescent="0.55000000000000004">
      <c r="A2298">
        <v>5706081016</v>
      </c>
      <c r="B2298">
        <v>21</v>
      </c>
      <c r="C2298" t="s">
        <v>814</v>
      </c>
    </row>
    <row r="2299" spans="1:3" hidden="1" x14ac:dyDescent="0.55000000000000004">
      <c r="A2299">
        <v>5706092810</v>
      </c>
      <c r="B2299">
        <v>20</v>
      </c>
      <c r="C2299" t="s">
        <v>815</v>
      </c>
    </row>
    <row r="2300" spans="1:3" hidden="1" x14ac:dyDescent="0.55000000000000004">
      <c r="A2300">
        <v>5706095670</v>
      </c>
      <c r="B2300">
        <v>21</v>
      </c>
      <c r="C2300" t="s">
        <v>816</v>
      </c>
    </row>
    <row r="2301" spans="1:3" x14ac:dyDescent="0.55000000000000004">
      <c r="A2301">
        <v>5706203353</v>
      </c>
      <c r="B2301">
        <v>13</v>
      </c>
      <c r="C2301" t="s">
        <v>801</v>
      </c>
    </row>
    <row r="2302" spans="1:3" x14ac:dyDescent="0.55000000000000004">
      <c r="A2302">
        <v>5706218821</v>
      </c>
      <c r="B2302">
        <v>3</v>
      </c>
      <c r="C2302" t="s">
        <v>801</v>
      </c>
    </row>
    <row r="2303" spans="1:3" hidden="1" x14ac:dyDescent="0.55000000000000004">
      <c r="A2303">
        <v>5706240068</v>
      </c>
      <c r="B2303">
        <v>21</v>
      </c>
      <c r="C2303" t="s">
        <v>817</v>
      </c>
    </row>
    <row r="2304" spans="1:3" hidden="1" x14ac:dyDescent="0.55000000000000004">
      <c r="A2304">
        <v>5706305003</v>
      </c>
      <c r="B2304">
        <v>32</v>
      </c>
      <c r="C2304" t="s">
        <v>801</v>
      </c>
    </row>
    <row r="2305" spans="1:3" hidden="1" x14ac:dyDescent="0.55000000000000004">
      <c r="A2305">
        <v>5706347102</v>
      </c>
      <c r="B2305">
        <v>19</v>
      </c>
      <c r="C2305" t="s">
        <v>818</v>
      </c>
    </row>
    <row r="2306" spans="1:3" hidden="1" x14ac:dyDescent="0.55000000000000004">
      <c r="A2306">
        <v>5706356365</v>
      </c>
      <c r="B2306">
        <v>21</v>
      </c>
      <c r="C2306" t="s">
        <v>819</v>
      </c>
    </row>
    <row r="2307" spans="1:3" hidden="1" x14ac:dyDescent="0.55000000000000004">
      <c r="A2307">
        <v>5706494707</v>
      </c>
      <c r="B2307">
        <v>21</v>
      </c>
      <c r="C2307" t="s">
        <v>820</v>
      </c>
    </row>
    <row r="2308" spans="1:3" hidden="1" x14ac:dyDescent="0.55000000000000004">
      <c r="A2308">
        <v>5706572129</v>
      </c>
      <c r="B2308">
        <v>21</v>
      </c>
      <c r="C2308" t="s">
        <v>821</v>
      </c>
    </row>
    <row r="2309" spans="1:3" x14ac:dyDescent="0.55000000000000004">
      <c r="A2309">
        <v>5707509941</v>
      </c>
      <c r="B2309">
        <v>11</v>
      </c>
      <c r="C2309" t="s">
        <v>801</v>
      </c>
    </row>
    <row r="2310" spans="1:3" x14ac:dyDescent="0.55000000000000004">
      <c r="A2310">
        <v>5707570137</v>
      </c>
      <c r="B2310">
        <v>6</v>
      </c>
      <c r="C2310" t="s">
        <v>801</v>
      </c>
    </row>
    <row r="2311" spans="1:3" hidden="1" x14ac:dyDescent="0.55000000000000004">
      <c r="A2311">
        <v>5707620047</v>
      </c>
      <c r="B2311">
        <v>21</v>
      </c>
      <c r="C2311" t="s">
        <v>822</v>
      </c>
    </row>
    <row r="2312" spans="1:3" x14ac:dyDescent="0.55000000000000004">
      <c r="A2312">
        <v>5707701677</v>
      </c>
      <c r="B2312">
        <v>1</v>
      </c>
      <c r="C2312" t="s">
        <v>801</v>
      </c>
    </row>
    <row r="2313" spans="1:3" hidden="1" x14ac:dyDescent="0.55000000000000004">
      <c r="A2313">
        <v>5707937546</v>
      </c>
      <c r="B2313">
        <v>21</v>
      </c>
      <c r="C2313" t="s">
        <v>823</v>
      </c>
    </row>
    <row r="2314" spans="1:3" x14ac:dyDescent="0.55000000000000004">
      <c r="A2314">
        <v>5708136343</v>
      </c>
      <c r="B2314">
        <v>17</v>
      </c>
      <c r="C2314" t="s">
        <v>801</v>
      </c>
    </row>
    <row r="2315" spans="1:3" hidden="1" x14ac:dyDescent="0.55000000000000004">
      <c r="A2315">
        <v>5708193076</v>
      </c>
      <c r="B2315">
        <v>21</v>
      </c>
      <c r="C2315" t="s">
        <v>824</v>
      </c>
    </row>
    <row r="2316" spans="1:3" hidden="1" x14ac:dyDescent="0.55000000000000004">
      <c r="A2316">
        <v>5730353057</v>
      </c>
      <c r="B2316">
        <v>34</v>
      </c>
      <c r="C2316" t="s">
        <v>45</v>
      </c>
    </row>
    <row r="2317" spans="1:3" x14ac:dyDescent="0.55000000000000004">
      <c r="A2317">
        <v>5730391635</v>
      </c>
      <c r="B2317">
        <v>8</v>
      </c>
      <c r="C2317" t="s">
        <v>45</v>
      </c>
    </row>
    <row r="2318" spans="1:3" hidden="1" x14ac:dyDescent="0.55000000000000004">
      <c r="A2318">
        <v>5730467688</v>
      </c>
      <c r="B2318">
        <v>28</v>
      </c>
      <c r="C2318" t="s">
        <v>45</v>
      </c>
    </row>
    <row r="2319" spans="1:3" hidden="1" x14ac:dyDescent="0.55000000000000004">
      <c r="A2319">
        <v>5730529634</v>
      </c>
      <c r="B2319">
        <v>31</v>
      </c>
      <c r="C2319" t="s">
        <v>45</v>
      </c>
    </row>
    <row r="2320" spans="1:3" x14ac:dyDescent="0.55000000000000004">
      <c r="A2320">
        <v>5730562927</v>
      </c>
      <c r="B2320">
        <v>2</v>
      </c>
      <c r="C2320" t="s">
        <v>45</v>
      </c>
    </row>
    <row r="2321" spans="1:3" hidden="1" x14ac:dyDescent="0.55000000000000004">
      <c r="A2321">
        <v>5730570140</v>
      </c>
      <c r="B2321">
        <v>30</v>
      </c>
      <c r="C2321" t="s">
        <v>45</v>
      </c>
    </row>
    <row r="2322" spans="1:3" hidden="1" x14ac:dyDescent="0.55000000000000004">
      <c r="A2322">
        <v>5730681312</v>
      </c>
      <c r="B2322">
        <v>33</v>
      </c>
      <c r="C2322" t="s">
        <v>45</v>
      </c>
    </row>
    <row r="2323" spans="1:3" x14ac:dyDescent="0.55000000000000004">
      <c r="A2323">
        <v>5730688544</v>
      </c>
      <c r="B2323">
        <v>4</v>
      </c>
      <c r="C2323" t="s">
        <v>45</v>
      </c>
    </row>
    <row r="2324" spans="1:3" hidden="1" x14ac:dyDescent="0.55000000000000004">
      <c r="A2324">
        <v>5730711619</v>
      </c>
      <c r="B2324">
        <v>27</v>
      </c>
      <c r="C2324" t="s">
        <v>45</v>
      </c>
    </row>
    <row r="2325" spans="1:3" x14ac:dyDescent="0.55000000000000004">
      <c r="A2325">
        <v>5730720841</v>
      </c>
      <c r="B2325">
        <v>7</v>
      </c>
      <c r="C2325" t="s">
        <v>45</v>
      </c>
    </row>
    <row r="2326" spans="1:3" x14ac:dyDescent="0.55000000000000004">
      <c r="A2326">
        <v>5730778271</v>
      </c>
      <c r="B2326">
        <v>14</v>
      </c>
      <c r="C2326" t="s">
        <v>45</v>
      </c>
    </row>
    <row r="2327" spans="1:3" x14ac:dyDescent="0.55000000000000004">
      <c r="A2327">
        <v>5730789735</v>
      </c>
      <c r="B2327">
        <v>15</v>
      </c>
      <c r="C2327" t="s">
        <v>45</v>
      </c>
    </row>
    <row r="2328" spans="1:3" hidden="1" x14ac:dyDescent="0.55000000000000004">
      <c r="A2328">
        <v>5730793477</v>
      </c>
      <c r="B2328">
        <v>25</v>
      </c>
      <c r="C2328" t="s">
        <v>45</v>
      </c>
    </row>
    <row r="2329" spans="1:3" x14ac:dyDescent="0.55000000000000004">
      <c r="A2329">
        <v>5730800200</v>
      </c>
      <c r="B2329">
        <v>16</v>
      </c>
      <c r="C2329" t="s">
        <v>45</v>
      </c>
    </row>
    <row r="2330" spans="1:3" x14ac:dyDescent="0.55000000000000004">
      <c r="A2330">
        <v>5730876424</v>
      </c>
      <c r="B2330">
        <v>10</v>
      </c>
      <c r="C2330" t="s">
        <v>45</v>
      </c>
    </row>
    <row r="2331" spans="1:3" x14ac:dyDescent="0.55000000000000004">
      <c r="A2331">
        <v>5730912632</v>
      </c>
      <c r="B2331">
        <v>12</v>
      </c>
      <c r="C2331" t="s">
        <v>45</v>
      </c>
    </row>
    <row r="2332" spans="1:3" hidden="1" x14ac:dyDescent="0.55000000000000004">
      <c r="A2332">
        <v>5730962952</v>
      </c>
      <c r="B2332">
        <v>29</v>
      </c>
      <c r="C2332" t="s">
        <v>45</v>
      </c>
    </row>
    <row r="2333" spans="1:3" hidden="1" x14ac:dyDescent="0.55000000000000004">
      <c r="A2333">
        <v>5731016459</v>
      </c>
      <c r="B2333">
        <v>26</v>
      </c>
      <c r="C2333" t="s">
        <v>45</v>
      </c>
    </row>
    <row r="2334" spans="1:3" x14ac:dyDescent="0.55000000000000004">
      <c r="A2334">
        <v>5731035802</v>
      </c>
      <c r="B2334">
        <v>5</v>
      </c>
      <c r="C2334" t="s">
        <v>45</v>
      </c>
    </row>
    <row r="2335" spans="1:3" x14ac:dyDescent="0.55000000000000004">
      <c r="A2335">
        <v>5731035945</v>
      </c>
      <c r="B2335">
        <v>9</v>
      </c>
      <c r="C2335" t="s">
        <v>45</v>
      </c>
    </row>
    <row r="2336" spans="1:3" x14ac:dyDescent="0.55000000000000004">
      <c r="A2336">
        <v>5731212167</v>
      </c>
      <c r="B2336">
        <v>13</v>
      </c>
      <c r="C2336" t="s">
        <v>45</v>
      </c>
    </row>
    <row r="2337" spans="1:3" x14ac:dyDescent="0.55000000000000004">
      <c r="A2337">
        <v>5731218206</v>
      </c>
      <c r="B2337">
        <v>3</v>
      </c>
      <c r="C2337" t="s">
        <v>45</v>
      </c>
    </row>
    <row r="2338" spans="1:3" hidden="1" x14ac:dyDescent="0.55000000000000004">
      <c r="A2338">
        <v>5731303695</v>
      </c>
      <c r="B2338">
        <v>32</v>
      </c>
      <c r="C2338" t="s">
        <v>45</v>
      </c>
    </row>
    <row r="2339" spans="1:3" x14ac:dyDescent="0.55000000000000004">
      <c r="A2339">
        <v>5732509478</v>
      </c>
      <c r="B2339">
        <v>11</v>
      </c>
      <c r="C2339" t="s">
        <v>45</v>
      </c>
    </row>
    <row r="2340" spans="1:3" x14ac:dyDescent="0.55000000000000004">
      <c r="A2340">
        <v>5732569587</v>
      </c>
      <c r="B2340">
        <v>6</v>
      </c>
      <c r="C2340" t="s">
        <v>45</v>
      </c>
    </row>
    <row r="2341" spans="1:3" x14ac:dyDescent="0.55000000000000004">
      <c r="A2341">
        <v>5732700608</v>
      </c>
      <c r="B2341">
        <v>1</v>
      </c>
      <c r="C2341" t="s">
        <v>45</v>
      </c>
    </row>
    <row r="2342" spans="1:3" x14ac:dyDescent="0.55000000000000004">
      <c r="A2342">
        <v>5733135034</v>
      </c>
      <c r="B2342">
        <v>17</v>
      </c>
      <c r="C2342" t="s">
        <v>45</v>
      </c>
    </row>
    <row r="2343" spans="1:3" hidden="1" x14ac:dyDescent="0.55000000000000004">
      <c r="A2343">
        <v>6000385455</v>
      </c>
      <c r="B2343">
        <v>34</v>
      </c>
      <c r="C2343" t="s">
        <v>825</v>
      </c>
    </row>
    <row r="2344" spans="1:3" hidden="1" x14ac:dyDescent="0.55000000000000004">
      <c r="A2344">
        <v>6000386275</v>
      </c>
      <c r="B2344">
        <v>34</v>
      </c>
      <c r="C2344" t="s">
        <v>2</v>
      </c>
    </row>
    <row r="2345" spans="1:3" x14ac:dyDescent="0.55000000000000004">
      <c r="A2345">
        <v>6000425568</v>
      </c>
      <c r="B2345">
        <v>8</v>
      </c>
      <c r="C2345" t="s">
        <v>826</v>
      </c>
    </row>
    <row r="2346" spans="1:3" x14ac:dyDescent="0.55000000000000004">
      <c r="A2346">
        <v>6000426386</v>
      </c>
      <c r="B2346">
        <v>8</v>
      </c>
      <c r="C2346" t="s">
        <v>2</v>
      </c>
    </row>
    <row r="2347" spans="1:3" hidden="1" x14ac:dyDescent="0.55000000000000004">
      <c r="A2347">
        <v>6000500178</v>
      </c>
      <c r="B2347">
        <v>28</v>
      </c>
      <c r="C2347" t="s">
        <v>827</v>
      </c>
    </row>
    <row r="2348" spans="1:3" hidden="1" x14ac:dyDescent="0.55000000000000004">
      <c r="A2348">
        <v>6000500996</v>
      </c>
      <c r="B2348">
        <v>28</v>
      </c>
      <c r="C2348" t="s">
        <v>2</v>
      </c>
    </row>
    <row r="2349" spans="1:3" hidden="1" x14ac:dyDescent="0.55000000000000004">
      <c r="A2349">
        <v>6000562554</v>
      </c>
      <c r="B2349">
        <v>31</v>
      </c>
      <c r="C2349" t="s">
        <v>828</v>
      </c>
    </row>
    <row r="2350" spans="1:3" hidden="1" x14ac:dyDescent="0.55000000000000004">
      <c r="A2350">
        <v>6000563372</v>
      </c>
      <c r="B2350">
        <v>31</v>
      </c>
      <c r="C2350" t="s">
        <v>2</v>
      </c>
    </row>
    <row r="2351" spans="1:3" x14ac:dyDescent="0.55000000000000004">
      <c r="A2351">
        <v>6000588255</v>
      </c>
      <c r="B2351">
        <v>2</v>
      </c>
      <c r="C2351" t="s">
        <v>829</v>
      </c>
    </row>
    <row r="2352" spans="1:3" x14ac:dyDescent="0.55000000000000004">
      <c r="A2352">
        <v>6000589073</v>
      </c>
      <c r="B2352">
        <v>2</v>
      </c>
      <c r="C2352" t="s">
        <v>2</v>
      </c>
    </row>
    <row r="2353" spans="1:3" hidden="1" x14ac:dyDescent="0.55000000000000004">
      <c r="A2353">
        <v>6000603460</v>
      </c>
      <c r="B2353">
        <v>30</v>
      </c>
      <c r="C2353" t="s">
        <v>830</v>
      </c>
    </row>
    <row r="2354" spans="1:3" hidden="1" x14ac:dyDescent="0.55000000000000004">
      <c r="A2354">
        <v>6000604279</v>
      </c>
      <c r="B2354">
        <v>30</v>
      </c>
      <c r="C2354" t="s">
        <v>2</v>
      </c>
    </row>
    <row r="2355" spans="1:3" x14ac:dyDescent="0.55000000000000004">
      <c r="A2355">
        <v>6000700544</v>
      </c>
      <c r="B2355">
        <v>4</v>
      </c>
      <c r="C2355" t="s">
        <v>831</v>
      </c>
    </row>
    <row r="2356" spans="1:3" x14ac:dyDescent="0.55000000000000004">
      <c r="A2356">
        <v>6000701362</v>
      </c>
      <c r="B2356">
        <v>4</v>
      </c>
      <c r="C2356" t="s">
        <v>2</v>
      </c>
    </row>
    <row r="2357" spans="1:3" hidden="1" x14ac:dyDescent="0.55000000000000004">
      <c r="A2357">
        <v>6000714102</v>
      </c>
      <c r="B2357">
        <v>33</v>
      </c>
      <c r="C2357" t="s">
        <v>832</v>
      </c>
    </row>
    <row r="2358" spans="1:3" hidden="1" x14ac:dyDescent="0.55000000000000004">
      <c r="A2358">
        <v>6000714921</v>
      </c>
      <c r="B2358">
        <v>33</v>
      </c>
      <c r="C2358" t="s">
        <v>2</v>
      </c>
    </row>
    <row r="2359" spans="1:3" hidden="1" x14ac:dyDescent="0.55000000000000004">
      <c r="A2359">
        <v>6000744112</v>
      </c>
      <c r="B2359">
        <v>27</v>
      </c>
      <c r="C2359" t="s">
        <v>833</v>
      </c>
    </row>
    <row r="2360" spans="1:3" hidden="1" x14ac:dyDescent="0.55000000000000004">
      <c r="A2360">
        <v>6000744932</v>
      </c>
      <c r="B2360">
        <v>27</v>
      </c>
      <c r="C2360" t="s">
        <v>2</v>
      </c>
    </row>
    <row r="2361" spans="1:3" x14ac:dyDescent="0.55000000000000004">
      <c r="A2361">
        <v>6000754672</v>
      </c>
      <c r="B2361">
        <v>7</v>
      </c>
      <c r="C2361" t="s">
        <v>834</v>
      </c>
    </row>
    <row r="2362" spans="1:3" x14ac:dyDescent="0.55000000000000004">
      <c r="A2362">
        <v>6000755489</v>
      </c>
      <c r="B2362">
        <v>7</v>
      </c>
      <c r="C2362" t="s">
        <v>2</v>
      </c>
    </row>
    <row r="2363" spans="1:3" x14ac:dyDescent="0.55000000000000004">
      <c r="A2363">
        <v>6000802358</v>
      </c>
      <c r="B2363">
        <v>14</v>
      </c>
      <c r="C2363" t="s">
        <v>835</v>
      </c>
    </row>
    <row r="2364" spans="1:3" x14ac:dyDescent="0.55000000000000004">
      <c r="A2364">
        <v>6000803176</v>
      </c>
      <c r="B2364">
        <v>14</v>
      </c>
      <c r="C2364" t="s">
        <v>2</v>
      </c>
    </row>
    <row r="2365" spans="1:3" x14ac:dyDescent="0.55000000000000004">
      <c r="A2365">
        <v>6000814842</v>
      </c>
      <c r="B2365">
        <v>15</v>
      </c>
      <c r="C2365" t="s">
        <v>836</v>
      </c>
    </row>
    <row r="2366" spans="1:3" x14ac:dyDescent="0.55000000000000004">
      <c r="A2366">
        <v>6000815660</v>
      </c>
      <c r="B2366">
        <v>15</v>
      </c>
      <c r="C2366" t="s">
        <v>2</v>
      </c>
    </row>
    <row r="2367" spans="1:3" hidden="1" x14ac:dyDescent="0.55000000000000004">
      <c r="A2367">
        <v>6000825089</v>
      </c>
      <c r="B2367">
        <v>25</v>
      </c>
      <c r="C2367" t="s">
        <v>837</v>
      </c>
    </row>
    <row r="2368" spans="1:3" hidden="1" x14ac:dyDescent="0.55000000000000004">
      <c r="A2368">
        <v>6000825909</v>
      </c>
      <c r="B2368">
        <v>25</v>
      </c>
      <c r="C2368" t="s">
        <v>2</v>
      </c>
    </row>
    <row r="2369" spans="1:3" x14ac:dyDescent="0.55000000000000004">
      <c r="A2369">
        <v>6000909296</v>
      </c>
      <c r="B2369">
        <v>10</v>
      </c>
      <c r="C2369" t="s">
        <v>838</v>
      </c>
    </row>
    <row r="2370" spans="1:3" x14ac:dyDescent="0.55000000000000004">
      <c r="A2370">
        <v>6000910114</v>
      </c>
      <c r="B2370">
        <v>10</v>
      </c>
      <c r="C2370" t="s">
        <v>2</v>
      </c>
    </row>
    <row r="2371" spans="1:3" x14ac:dyDescent="0.55000000000000004">
      <c r="A2371">
        <v>6000946374</v>
      </c>
      <c r="B2371">
        <v>12</v>
      </c>
      <c r="C2371" t="s">
        <v>839</v>
      </c>
    </row>
    <row r="2372" spans="1:3" x14ac:dyDescent="0.55000000000000004">
      <c r="A2372">
        <v>6000947192</v>
      </c>
      <c r="B2372">
        <v>12</v>
      </c>
      <c r="C2372" t="s">
        <v>2</v>
      </c>
    </row>
    <row r="2373" spans="1:3" hidden="1" x14ac:dyDescent="0.55000000000000004">
      <c r="A2373">
        <v>6001048932</v>
      </c>
      <c r="B2373">
        <v>26</v>
      </c>
      <c r="C2373" t="s">
        <v>840</v>
      </c>
    </row>
    <row r="2374" spans="1:3" hidden="1" x14ac:dyDescent="0.55000000000000004">
      <c r="A2374">
        <v>6001049750</v>
      </c>
      <c r="B2374">
        <v>26</v>
      </c>
      <c r="C2374" t="s">
        <v>2</v>
      </c>
    </row>
    <row r="2375" spans="1:3" x14ac:dyDescent="0.55000000000000004">
      <c r="A2375">
        <v>6001060814</v>
      </c>
      <c r="B2375">
        <v>9</v>
      </c>
      <c r="C2375" t="s">
        <v>841</v>
      </c>
    </row>
    <row r="2376" spans="1:3" x14ac:dyDescent="0.55000000000000004">
      <c r="A2376">
        <v>6001061632</v>
      </c>
      <c r="B2376">
        <v>9</v>
      </c>
      <c r="C2376" t="s">
        <v>2</v>
      </c>
    </row>
    <row r="2377" spans="1:3" x14ac:dyDescent="0.55000000000000004">
      <c r="A2377">
        <v>6001068692</v>
      </c>
      <c r="B2377">
        <v>5</v>
      </c>
      <c r="C2377" t="s">
        <v>842</v>
      </c>
    </row>
    <row r="2378" spans="1:3" x14ac:dyDescent="0.55000000000000004">
      <c r="A2378">
        <v>6001069509</v>
      </c>
      <c r="B2378">
        <v>5</v>
      </c>
      <c r="C2378" t="s">
        <v>2</v>
      </c>
    </row>
    <row r="2379" spans="1:3" x14ac:dyDescent="0.55000000000000004">
      <c r="A2379">
        <v>6001236491</v>
      </c>
      <c r="B2379">
        <v>13</v>
      </c>
      <c r="C2379" t="s">
        <v>843</v>
      </c>
    </row>
    <row r="2380" spans="1:3" x14ac:dyDescent="0.55000000000000004">
      <c r="A2380">
        <v>6001237308</v>
      </c>
      <c r="B2380">
        <v>13</v>
      </c>
      <c r="C2380" t="s">
        <v>2</v>
      </c>
    </row>
    <row r="2381" spans="1:3" x14ac:dyDescent="0.55000000000000004">
      <c r="A2381">
        <v>6001251577</v>
      </c>
      <c r="B2381">
        <v>3</v>
      </c>
      <c r="C2381" t="s">
        <v>844</v>
      </c>
    </row>
    <row r="2382" spans="1:3" x14ac:dyDescent="0.55000000000000004">
      <c r="A2382">
        <v>6001252396</v>
      </c>
      <c r="B2382">
        <v>3</v>
      </c>
      <c r="C2382" t="s">
        <v>2</v>
      </c>
    </row>
    <row r="2383" spans="1:3" hidden="1" x14ac:dyDescent="0.55000000000000004">
      <c r="A2383">
        <v>6001335666</v>
      </c>
      <c r="B2383">
        <v>32</v>
      </c>
      <c r="C2383" t="s">
        <v>845</v>
      </c>
    </row>
    <row r="2384" spans="1:3" hidden="1" x14ac:dyDescent="0.55000000000000004">
      <c r="A2384">
        <v>6001336486</v>
      </c>
      <c r="B2384">
        <v>32</v>
      </c>
      <c r="C2384" t="s">
        <v>2</v>
      </c>
    </row>
    <row r="2385" spans="1:3" x14ac:dyDescent="0.55000000000000004">
      <c r="A2385">
        <v>6002543175</v>
      </c>
      <c r="B2385">
        <v>11</v>
      </c>
      <c r="C2385" t="s">
        <v>846</v>
      </c>
    </row>
    <row r="2386" spans="1:3" x14ac:dyDescent="0.55000000000000004">
      <c r="A2386">
        <v>6002543995</v>
      </c>
      <c r="B2386">
        <v>11</v>
      </c>
      <c r="C2386" t="s">
        <v>2</v>
      </c>
    </row>
    <row r="2387" spans="1:3" x14ac:dyDescent="0.55000000000000004">
      <c r="A2387">
        <v>6002603242</v>
      </c>
      <c r="B2387">
        <v>6</v>
      </c>
      <c r="C2387" t="s">
        <v>847</v>
      </c>
    </row>
    <row r="2388" spans="1:3" x14ac:dyDescent="0.55000000000000004">
      <c r="A2388">
        <v>6002604061</v>
      </c>
      <c r="B2388">
        <v>6</v>
      </c>
      <c r="C2388" t="s">
        <v>2</v>
      </c>
    </row>
    <row r="2389" spans="1:3" x14ac:dyDescent="0.55000000000000004">
      <c r="A2389">
        <v>6002733624</v>
      </c>
      <c r="B2389">
        <v>1</v>
      </c>
      <c r="C2389" t="s">
        <v>848</v>
      </c>
    </row>
    <row r="2390" spans="1:3" x14ac:dyDescent="0.55000000000000004">
      <c r="A2390">
        <v>6002734442</v>
      </c>
      <c r="B2390">
        <v>1</v>
      </c>
      <c r="C2390" t="s">
        <v>2</v>
      </c>
    </row>
    <row r="2391" spans="1:3" x14ac:dyDescent="0.55000000000000004">
      <c r="A2391">
        <v>6002831896</v>
      </c>
      <c r="B2391">
        <v>16</v>
      </c>
      <c r="C2391" t="s">
        <v>849</v>
      </c>
    </row>
    <row r="2392" spans="1:3" x14ac:dyDescent="0.55000000000000004">
      <c r="A2392">
        <v>6002832714</v>
      </c>
      <c r="B2392">
        <v>16</v>
      </c>
      <c r="C2392" t="s">
        <v>2</v>
      </c>
    </row>
    <row r="2393" spans="1:3" hidden="1" x14ac:dyDescent="0.55000000000000004">
      <c r="A2393">
        <v>6002995911</v>
      </c>
      <c r="B2393">
        <v>29</v>
      </c>
      <c r="C2393" t="s">
        <v>850</v>
      </c>
    </row>
    <row r="2394" spans="1:3" hidden="1" x14ac:dyDescent="0.55000000000000004">
      <c r="A2394">
        <v>6002996729</v>
      </c>
      <c r="B2394">
        <v>29</v>
      </c>
      <c r="C2394" t="s">
        <v>2</v>
      </c>
    </row>
    <row r="2395" spans="1:3" x14ac:dyDescent="0.55000000000000004">
      <c r="A2395">
        <v>6003168889</v>
      </c>
      <c r="B2395">
        <v>17</v>
      </c>
      <c r="C2395" t="s">
        <v>851</v>
      </c>
    </row>
    <row r="2396" spans="1:3" x14ac:dyDescent="0.55000000000000004">
      <c r="A2396">
        <v>6003169705</v>
      </c>
      <c r="B2396">
        <v>17</v>
      </c>
      <c r="C2396" t="s">
        <v>2</v>
      </c>
    </row>
    <row r="2397" spans="1:3" hidden="1" x14ac:dyDescent="0.55000000000000004">
      <c r="A2397">
        <v>6005386246</v>
      </c>
      <c r="B2397">
        <v>34</v>
      </c>
      <c r="C2397" t="s">
        <v>852</v>
      </c>
    </row>
    <row r="2398" spans="1:3" x14ac:dyDescent="0.55000000000000004">
      <c r="A2398">
        <v>6005423479</v>
      </c>
      <c r="B2398">
        <v>8</v>
      </c>
      <c r="C2398" t="s">
        <v>852</v>
      </c>
    </row>
    <row r="2399" spans="1:3" hidden="1" x14ac:dyDescent="0.55000000000000004">
      <c r="A2399">
        <v>6005500862</v>
      </c>
      <c r="B2399">
        <v>28</v>
      </c>
      <c r="C2399" t="s">
        <v>852</v>
      </c>
    </row>
    <row r="2400" spans="1:3" hidden="1" x14ac:dyDescent="0.55000000000000004">
      <c r="A2400">
        <v>6005562823</v>
      </c>
      <c r="B2400">
        <v>31</v>
      </c>
      <c r="C2400" t="s">
        <v>852</v>
      </c>
    </row>
    <row r="2401" spans="1:3" x14ac:dyDescent="0.55000000000000004">
      <c r="A2401">
        <v>6005586830</v>
      </c>
      <c r="B2401">
        <v>2</v>
      </c>
      <c r="C2401" t="s">
        <v>852</v>
      </c>
    </row>
    <row r="2402" spans="1:3" hidden="1" x14ac:dyDescent="0.55000000000000004">
      <c r="A2402">
        <v>6005631311</v>
      </c>
      <c r="B2402">
        <v>30</v>
      </c>
      <c r="C2402" t="s">
        <v>852</v>
      </c>
    </row>
    <row r="2403" spans="1:3" x14ac:dyDescent="0.55000000000000004">
      <c r="A2403">
        <v>6005699068</v>
      </c>
      <c r="B2403">
        <v>4</v>
      </c>
      <c r="C2403" t="s">
        <v>852</v>
      </c>
    </row>
    <row r="2404" spans="1:3" hidden="1" x14ac:dyDescent="0.55000000000000004">
      <c r="A2404">
        <v>6005707067</v>
      </c>
      <c r="B2404">
        <v>24</v>
      </c>
      <c r="C2404" t="s">
        <v>853</v>
      </c>
    </row>
    <row r="2405" spans="1:3" hidden="1" x14ac:dyDescent="0.55000000000000004">
      <c r="A2405">
        <v>6005709029</v>
      </c>
      <c r="B2405">
        <v>20</v>
      </c>
      <c r="C2405" t="s">
        <v>854</v>
      </c>
    </row>
    <row r="2406" spans="1:3" hidden="1" x14ac:dyDescent="0.55000000000000004">
      <c r="A2406">
        <v>6005714962</v>
      </c>
      <c r="B2406">
        <v>33</v>
      </c>
      <c r="C2406" t="s">
        <v>852</v>
      </c>
    </row>
    <row r="2407" spans="1:3" hidden="1" x14ac:dyDescent="0.55000000000000004">
      <c r="A2407">
        <v>6005746146</v>
      </c>
      <c r="B2407">
        <v>27</v>
      </c>
      <c r="C2407" t="s">
        <v>852</v>
      </c>
    </row>
    <row r="2408" spans="1:3" x14ac:dyDescent="0.55000000000000004">
      <c r="A2408">
        <v>6005752480</v>
      </c>
      <c r="B2408">
        <v>7</v>
      </c>
      <c r="C2408" t="s">
        <v>852</v>
      </c>
    </row>
    <row r="2409" spans="1:3" x14ac:dyDescent="0.55000000000000004">
      <c r="A2409">
        <v>6005800807</v>
      </c>
      <c r="B2409">
        <v>14</v>
      </c>
      <c r="C2409" t="s">
        <v>852</v>
      </c>
    </row>
    <row r="2410" spans="1:3" x14ac:dyDescent="0.55000000000000004">
      <c r="A2410">
        <v>6005813259</v>
      </c>
      <c r="B2410">
        <v>15</v>
      </c>
      <c r="C2410" t="s">
        <v>852</v>
      </c>
    </row>
    <row r="2411" spans="1:3" hidden="1" x14ac:dyDescent="0.55000000000000004">
      <c r="A2411">
        <v>6005826622</v>
      </c>
      <c r="B2411">
        <v>25</v>
      </c>
      <c r="C2411" t="s">
        <v>852</v>
      </c>
    </row>
    <row r="2412" spans="1:3" x14ac:dyDescent="0.55000000000000004">
      <c r="A2412">
        <v>6005907190</v>
      </c>
      <c r="B2412">
        <v>10</v>
      </c>
      <c r="C2412" t="s">
        <v>852</v>
      </c>
    </row>
    <row r="2413" spans="1:3" x14ac:dyDescent="0.55000000000000004">
      <c r="A2413">
        <v>6005945045</v>
      </c>
      <c r="B2413">
        <v>12</v>
      </c>
      <c r="C2413" t="s">
        <v>852</v>
      </c>
    </row>
    <row r="2414" spans="1:3" hidden="1" x14ac:dyDescent="0.55000000000000004">
      <c r="A2414">
        <v>6006049796</v>
      </c>
      <c r="B2414">
        <v>26</v>
      </c>
      <c r="C2414" t="s">
        <v>852</v>
      </c>
    </row>
    <row r="2415" spans="1:3" x14ac:dyDescent="0.55000000000000004">
      <c r="A2415">
        <v>6006059187</v>
      </c>
      <c r="B2415">
        <v>9</v>
      </c>
      <c r="C2415" t="s">
        <v>852</v>
      </c>
    </row>
    <row r="2416" spans="1:3" x14ac:dyDescent="0.55000000000000004">
      <c r="A2416">
        <v>6006065821</v>
      </c>
      <c r="B2416">
        <v>5</v>
      </c>
      <c r="C2416" t="s">
        <v>852</v>
      </c>
    </row>
    <row r="2417" spans="1:3" hidden="1" x14ac:dyDescent="0.55000000000000004">
      <c r="A2417">
        <v>6006071663</v>
      </c>
      <c r="B2417">
        <v>24</v>
      </c>
      <c r="C2417" t="s">
        <v>855</v>
      </c>
    </row>
    <row r="2418" spans="1:3" hidden="1" x14ac:dyDescent="0.55000000000000004">
      <c r="A2418">
        <v>6006073493</v>
      </c>
      <c r="B2418">
        <v>20</v>
      </c>
      <c r="C2418" t="s">
        <v>856</v>
      </c>
    </row>
    <row r="2419" spans="1:3" hidden="1" x14ac:dyDescent="0.55000000000000004">
      <c r="A2419">
        <v>6006079727</v>
      </c>
      <c r="B2419">
        <v>24</v>
      </c>
      <c r="C2419" t="s">
        <v>857</v>
      </c>
    </row>
    <row r="2420" spans="1:3" x14ac:dyDescent="0.55000000000000004">
      <c r="A2420">
        <v>6006234582</v>
      </c>
      <c r="B2420">
        <v>13</v>
      </c>
      <c r="C2420" t="s">
        <v>852</v>
      </c>
    </row>
    <row r="2421" spans="1:3" x14ac:dyDescent="0.55000000000000004">
      <c r="A2421">
        <v>6006250050</v>
      </c>
      <c r="B2421">
        <v>3</v>
      </c>
      <c r="C2421" t="s">
        <v>852</v>
      </c>
    </row>
    <row r="2422" spans="1:3" hidden="1" x14ac:dyDescent="0.55000000000000004">
      <c r="A2422">
        <v>6006336869</v>
      </c>
      <c r="B2422">
        <v>32</v>
      </c>
      <c r="C2422" t="s">
        <v>852</v>
      </c>
    </row>
    <row r="2423" spans="1:3" hidden="1" x14ac:dyDescent="0.55000000000000004">
      <c r="A2423">
        <v>6006462401</v>
      </c>
      <c r="B2423">
        <v>19</v>
      </c>
      <c r="C2423" t="s">
        <v>858</v>
      </c>
    </row>
    <row r="2424" spans="1:3" x14ac:dyDescent="0.55000000000000004">
      <c r="A2424">
        <v>6007541172</v>
      </c>
      <c r="B2424">
        <v>11</v>
      </c>
      <c r="C2424" t="s">
        <v>852</v>
      </c>
    </row>
    <row r="2425" spans="1:3" x14ac:dyDescent="0.55000000000000004">
      <c r="A2425">
        <v>6007601366</v>
      </c>
      <c r="B2425">
        <v>6</v>
      </c>
      <c r="C2425" t="s">
        <v>852</v>
      </c>
    </row>
    <row r="2426" spans="1:3" x14ac:dyDescent="0.55000000000000004">
      <c r="A2426">
        <v>6007732906</v>
      </c>
      <c r="B2426">
        <v>1</v>
      </c>
      <c r="C2426" t="s">
        <v>852</v>
      </c>
    </row>
    <row r="2427" spans="1:3" x14ac:dyDescent="0.55000000000000004">
      <c r="A2427">
        <v>6007834728</v>
      </c>
      <c r="B2427">
        <v>16</v>
      </c>
      <c r="C2427" t="s">
        <v>852</v>
      </c>
    </row>
    <row r="2428" spans="1:3" hidden="1" x14ac:dyDescent="0.55000000000000004">
      <c r="A2428">
        <v>6007998626</v>
      </c>
      <c r="B2428">
        <v>29</v>
      </c>
      <c r="C2428" t="s">
        <v>852</v>
      </c>
    </row>
    <row r="2429" spans="1:3" x14ac:dyDescent="0.55000000000000004">
      <c r="A2429">
        <v>6008170887</v>
      </c>
      <c r="B2429">
        <v>17</v>
      </c>
      <c r="C2429" t="s">
        <v>852</v>
      </c>
    </row>
    <row r="2430" spans="1:3" hidden="1" x14ac:dyDescent="0.55000000000000004">
      <c r="A2430">
        <v>6008288922</v>
      </c>
      <c r="B2430">
        <v>21</v>
      </c>
      <c r="C2430" t="s">
        <v>859</v>
      </c>
    </row>
    <row r="2431" spans="1:3" hidden="1" x14ac:dyDescent="0.55000000000000004">
      <c r="A2431">
        <v>6030384289</v>
      </c>
      <c r="B2431">
        <v>34</v>
      </c>
      <c r="C2431" t="s">
        <v>45</v>
      </c>
    </row>
    <row r="2432" spans="1:3" x14ac:dyDescent="0.55000000000000004">
      <c r="A2432">
        <v>6030422187</v>
      </c>
      <c r="B2432">
        <v>8</v>
      </c>
      <c r="C2432" t="s">
        <v>45</v>
      </c>
    </row>
    <row r="2433" spans="1:3" hidden="1" x14ac:dyDescent="0.55000000000000004">
      <c r="A2433">
        <v>6030498906</v>
      </c>
      <c r="B2433">
        <v>28</v>
      </c>
      <c r="C2433" t="s">
        <v>45</v>
      </c>
    </row>
    <row r="2434" spans="1:3" hidden="1" x14ac:dyDescent="0.55000000000000004">
      <c r="A2434">
        <v>6030560866</v>
      </c>
      <c r="B2434">
        <v>31</v>
      </c>
      <c r="C2434" t="s">
        <v>45</v>
      </c>
    </row>
    <row r="2435" spans="1:3" x14ac:dyDescent="0.55000000000000004">
      <c r="A2435">
        <v>6030585538</v>
      </c>
      <c r="B2435">
        <v>2</v>
      </c>
      <c r="C2435" t="s">
        <v>45</v>
      </c>
    </row>
    <row r="2436" spans="1:3" hidden="1" x14ac:dyDescent="0.55000000000000004">
      <c r="A2436">
        <v>6030601342</v>
      </c>
      <c r="B2436">
        <v>30</v>
      </c>
      <c r="C2436" t="s">
        <v>45</v>
      </c>
    </row>
    <row r="2437" spans="1:3" x14ac:dyDescent="0.55000000000000004">
      <c r="A2437">
        <v>6030697822</v>
      </c>
      <c r="B2437">
        <v>4</v>
      </c>
      <c r="C2437" t="s">
        <v>45</v>
      </c>
    </row>
    <row r="2438" spans="1:3" hidden="1" x14ac:dyDescent="0.55000000000000004">
      <c r="A2438">
        <v>6030712544</v>
      </c>
      <c r="B2438">
        <v>33</v>
      </c>
      <c r="C2438" t="s">
        <v>45</v>
      </c>
    </row>
    <row r="2439" spans="1:3" hidden="1" x14ac:dyDescent="0.55000000000000004">
      <c r="A2439">
        <v>6030742851</v>
      </c>
      <c r="B2439">
        <v>27</v>
      </c>
      <c r="C2439" t="s">
        <v>45</v>
      </c>
    </row>
    <row r="2440" spans="1:3" x14ac:dyDescent="0.55000000000000004">
      <c r="A2440">
        <v>6030751188</v>
      </c>
      <c r="B2440">
        <v>7</v>
      </c>
      <c r="C2440" t="s">
        <v>45</v>
      </c>
    </row>
    <row r="2441" spans="1:3" x14ac:dyDescent="0.55000000000000004">
      <c r="A2441">
        <v>6030799515</v>
      </c>
      <c r="B2441">
        <v>14</v>
      </c>
      <c r="C2441" t="s">
        <v>45</v>
      </c>
    </row>
    <row r="2442" spans="1:3" x14ac:dyDescent="0.55000000000000004">
      <c r="A2442">
        <v>6030811968</v>
      </c>
      <c r="B2442">
        <v>15</v>
      </c>
      <c r="C2442" t="s">
        <v>45</v>
      </c>
    </row>
    <row r="2443" spans="1:3" hidden="1" x14ac:dyDescent="0.55000000000000004">
      <c r="A2443">
        <v>6030824724</v>
      </c>
      <c r="B2443">
        <v>25</v>
      </c>
      <c r="C2443" t="s">
        <v>45</v>
      </c>
    </row>
    <row r="2444" spans="1:3" x14ac:dyDescent="0.55000000000000004">
      <c r="A2444">
        <v>6030943798</v>
      </c>
      <c r="B2444">
        <v>12</v>
      </c>
      <c r="C2444" t="s">
        <v>45</v>
      </c>
    </row>
    <row r="2445" spans="1:3" x14ac:dyDescent="0.55000000000000004">
      <c r="A2445">
        <v>6030991933</v>
      </c>
      <c r="B2445">
        <v>10</v>
      </c>
      <c r="C2445" t="s">
        <v>45</v>
      </c>
    </row>
    <row r="2446" spans="1:3" hidden="1" x14ac:dyDescent="0.55000000000000004">
      <c r="A2446">
        <v>6031047676</v>
      </c>
      <c r="B2446">
        <v>26</v>
      </c>
      <c r="C2446" t="s">
        <v>45</v>
      </c>
    </row>
    <row r="2447" spans="1:3" x14ac:dyDescent="0.55000000000000004">
      <c r="A2447">
        <v>6031057941</v>
      </c>
      <c r="B2447">
        <v>9</v>
      </c>
      <c r="C2447" t="s">
        <v>45</v>
      </c>
    </row>
    <row r="2448" spans="1:3" x14ac:dyDescent="0.55000000000000004">
      <c r="A2448">
        <v>6031064529</v>
      </c>
      <c r="B2448">
        <v>5</v>
      </c>
      <c r="C2448" t="s">
        <v>45</v>
      </c>
    </row>
    <row r="2449" spans="1:3" x14ac:dyDescent="0.55000000000000004">
      <c r="A2449">
        <v>6031233290</v>
      </c>
      <c r="B2449">
        <v>13</v>
      </c>
      <c r="C2449" t="s">
        <v>45</v>
      </c>
    </row>
    <row r="2450" spans="1:3" x14ac:dyDescent="0.55000000000000004">
      <c r="A2450">
        <v>6031248849</v>
      </c>
      <c r="B2450">
        <v>3</v>
      </c>
      <c r="C2450" t="s">
        <v>45</v>
      </c>
    </row>
    <row r="2451" spans="1:3" hidden="1" x14ac:dyDescent="0.55000000000000004">
      <c r="A2451">
        <v>6031334927</v>
      </c>
      <c r="B2451">
        <v>32</v>
      </c>
      <c r="C2451" t="s">
        <v>45</v>
      </c>
    </row>
    <row r="2452" spans="1:3" x14ac:dyDescent="0.55000000000000004">
      <c r="A2452">
        <v>6032539878</v>
      </c>
      <c r="B2452">
        <v>11</v>
      </c>
      <c r="C2452" t="s">
        <v>45</v>
      </c>
    </row>
    <row r="2453" spans="1:3" x14ac:dyDescent="0.55000000000000004">
      <c r="A2453">
        <v>6032600074</v>
      </c>
      <c r="B2453">
        <v>6</v>
      </c>
      <c r="C2453" t="s">
        <v>45</v>
      </c>
    </row>
    <row r="2454" spans="1:3" x14ac:dyDescent="0.55000000000000004">
      <c r="A2454">
        <v>6032731614</v>
      </c>
      <c r="B2454">
        <v>1</v>
      </c>
      <c r="C2454" t="s">
        <v>45</v>
      </c>
    </row>
    <row r="2455" spans="1:3" x14ac:dyDescent="0.55000000000000004">
      <c r="A2455">
        <v>6032860182</v>
      </c>
      <c r="B2455">
        <v>16</v>
      </c>
      <c r="C2455" t="s">
        <v>45</v>
      </c>
    </row>
    <row r="2456" spans="1:3" hidden="1" x14ac:dyDescent="0.55000000000000004">
      <c r="A2456">
        <v>6032994335</v>
      </c>
      <c r="B2456">
        <v>29</v>
      </c>
      <c r="C2456" t="s">
        <v>45</v>
      </c>
    </row>
    <row r="2457" spans="1:3" x14ac:dyDescent="0.55000000000000004">
      <c r="A2457">
        <v>6033166309</v>
      </c>
      <c r="B2457">
        <v>17</v>
      </c>
      <c r="C2457" t="s">
        <v>45</v>
      </c>
    </row>
    <row r="2458" spans="1:3" hidden="1" x14ac:dyDescent="0.55000000000000004">
      <c r="A2458">
        <v>6300353072</v>
      </c>
      <c r="B2458">
        <v>34</v>
      </c>
      <c r="C2458" t="s">
        <v>2</v>
      </c>
    </row>
    <row r="2459" spans="1:3" hidden="1" x14ac:dyDescent="0.55000000000000004">
      <c r="A2459">
        <v>6300386704</v>
      </c>
      <c r="B2459">
        <v>34</v>
      </c>
      <c r="C2459" t="s">
        <v>860</v>
      </c>
    </row>
    <row r="2460" spans="1:3" x14ac:dyDescent="0.55000000000000004">
      <c r="A2460">
        <v>6300392746</v>
      </c>
      <c r="B2460">
        <v>8</v>
      </c>
      <c r="C2460" t="s">
        <v>2</v>
      </c>
    </row>
    <row r="2461" spans="1:3" x14ac:dyDescent="0.55000000000000004">
      <c r="A2461">
        <v>6300428525</v>
      </c>
      <c r="B2461">
        <v>8</v>
      </c>
      <c r="C2461" t="s">
        <v>861</v>
      </c>
    </row>
    <row r="2462" spans="1:3" hidden="1" x14ac:dyDescent="0.55000000000000004">
      <c r="A2462">
        <v>6300467698</v>
      </c>
      <c r="B2462">
        <v>28</v>
      </c>
      <c r="C2462" t="s">
        <v>2</v>
      </c>
    </row>
    <row r="2463" spans="1:3" hidden="1" x14ac:dyDescent="0.55000000000000004">
      <c r="A2463">
        <v>6300501513</v>
      </c>
      <c r="B2463">
        <v>28</v>
      </c>
      <c r="C2463" t="s">
        <v>862</v>
      </c>
    </row>
    <row r="2464" spans="1:3" hidden="1" x14ac:dyDescent="0.55000000000000004">
      <c r="A2464">
        <v>6300529656</v>
      </c>
      <c r="B2464">
        <v>31</v>
      </c>
      <c r="C2464" t="s">
        <v>2</v>
      </c>
    </row>
    <row r="2465" spans="1:3" x14ac:dyDescent="0.55000000000000004">
      <c r="A2465">
        <v>6300555503</v>
      </c>
      <c r="B2465">
        <v>2</v>
      </c>
      <c r="C2465" t="s">
        <v>2</v>
      </c>
    </row>
    <row r="2466" spans="1:3" hidden="1" x14ac:dyDescent="0.55000000000000004">
      <c r="A2466">
        <v>6300563411</v>
      </c>
      <c r="B2466">
        <v>31</v>
      </c>
      <c r="C2466" t="s">
        <v>863</v>
      </c>
    </row>
    <row r="2467" spans="1:3" hidden="1" x14ac:dyDescent="0.55000000000000004">
      <c r="A2467">
        <v>6300570117</v>
      </c>
      <c r="B2467">
        <v>30</v>
      </c>
      <c r="C2467" t="s">
        <v>2</v>
      </c>
    </row>
    <row r="2468" spans="1:3" x14ac:dyDescent="0.55000000000000004">
      <c r="A2468">
        <v>6300591090</v>
      </c>
      <c r="B2468">
        <v>2</v>
      </c>
      <c r="C2468" t="s">
        <v>864</v>
      </c>
    </row>
    <row r="2469" spans="1:3" hidden="1" x14ac:dyDescent="0.55000000000000004">
      <c r="A2469">
        <v>6300605149</v>
      </c>
      <c r="B2469">
        <v>30</v>
      </c>
      <c r="C2469" t="s">
        <v>865</v>
      </c>
    </row>
    <row r="2470" spans="1:3" x14ac:dyDescent="0.55000000000000004">
      <c r="A2470">
        <v>6300667701</v>
      </c>
      <c r="B2470">
        <v>4</v>
      </c>
      <c r="C2470" t="s">
        <v>2</v>
      </c>
    </row>
    <row r="2471" spans="1:3" hidden="1" x14ac:dyDescent="0.55000000000000004">
      <c r="A2471">
        <v>6300681327</v>
      </c>
      <c r="B2471">
        <v>33</v>
      </c>
      <c r="C2471" t="s">
        <v>2</v>
      </c>
    </row>
    <row r="2472" spans="1:3" x14ac:dyDescent="0.55000000000000004">
      <c r="A2472">
        <v>6300702637</v>
      </c>
      <c r="B2472">
        <v>4</v>
      </c>
      <c r="C2472" t="s">
        <v>866</v>
      </c>
    </row>
    <row r="2473" spans="1:3" hidden="1" x14ac:dyDescent="0.55000000000000004">
      <c r="A2473">
        <v>6300711634</v>
      </c>
      <c r="B2473">
        <v>27</v>
      </c>
      <c r="C2473" t="s">
        <v>2</v>
      </c>
    </row>
    <row r="2474" spans="1:3" hidden="1" x14ac:dyDescent="0.55000000000000004">
      <c r="A2474">
        <v>6300715475</v>
      </c>
      <c r="B2474">
        <v>33</v>
      </c>
      <c r="C2474" t="s">
        <v>867</v>
      </c>
    </row>
    <row r="2475" spans="1:3" x14ac:dyDescent="0.55000000000000004">
      <c r="A2475">
        <v>6300721859</v>
      </c>
      <c r="B2475">
        <v>7</v>
      </c>
      <c r="C2475" t="s">
        <v>2</v>
      </c>
    </row>
    <row r="2476" spans="1:3" hidden="1" x14ac:dyDescent="0.55000000000000004">
      <c r="A2476">
        <v>6300745392</v>
      </c>
      <c r="B2476">
        <v>27</v>
      </c>
      <c r="C2476" t="s">
        <v>868</v>
      </c>
    </row>
    <row r="2477" spans="1:3" x14ac:dyDescent="0.55000000000000004">
      <c r="A2477">
        <v>6300757345</v>
      </c>
      <c r="B2477">
        <v>7</v>
      </c>
      <c r="C2477" t="s">
        <v>869</v>
      </c>
    </row>
    <row r="2478" spans="1:3" x14ac:dyDescent="0.55000000000000004">
      <c r="A2478">
        <v>6300769457</v>
      </c>
      <c r="B2478">
        <v>14</v>
      </c>
      <c r="C2478" t="s">
        <v>2</v>
      </c>
    </row>
    <row r="2479" spans="1:3" x14ac:dyDescent="0.55000000000000004">
      <c r="A2479">
        <v>6300782452</v>
      </c>
      <c r="B2479">
        <v>15</v>
      </c>
      <c r="C2479" t="s">
        <v>2</v>
      </c>
    </row>
    <row r="2480" spans="1:3" hidden="1" x14ac:dyDescent="0.55000000000000004">
      <c r="A2480">
        <v>6300793499</v>
      </c>
      <c r="B2480">
        <v>25</v>
      </c>
      <c r="C2480" t="s">
        <v>2</v>
      </c>
    </row>
    <row r="2481" spans="1:3" x14ac:dyDescent="0.55000000000000004">
      <c r="A2481">
        <v>6300804522</v>
      </c>
      <c r="B2481">
        <v>14</v>
      </c>
      <c r="C2481" t="s">
        <v>870</v>
      </c>
    </row>
    <row r="2482" spans="1:3" x14ac:dyDescent="0.55000000000000004">
      <c r="A2482">
        <v>6300817883</v>
      </c>
      <c r="B2482">
        <v>15</v>
      </c>
      <c r="C2482" t="s">
        <v>871</v>
      </c>
    </row>
    <row r="2483" spans="1:3" hidden="1" x14ac:dyDescent="0.55000000000000004">
      <c r="A2483">
        <v>6300827670</v>
      </c>
      <c r="B2483">
        <v>25</v>
      </c>
      <c r="C2483" t="s">
        <v>872</v>
      </c>
    </row>
    <row r="2484" spans="1:3" x14ac:dyDescent="0.55000000000000004">
      <c r="A2484">
        <v>6300876558</v>
      </c>
      <c r="B2484">
        <v>10</v>
      </c>
      <c r="C2484" t="s">
        <v>2</v>
      </c>
    </row>
    <row r="2485" spans="1:3" x14ac:dyDescent="0.55000000000000004">
      <c r="A2485">
        <v>6300912410</v>
      </c>
      <c r="B2485">
        <v>10</v>
      </c>
      <c r="C2485" t="s">
        <v>873</v>
      </c>
    </row>
    <row r="2486" spans="1:3" x14ac:dyDescent="0.55000000000000004">
      <c r="A2486">
        <v>6300913678</v>
      </c>
      <c r="B2486">
        <v>12</v>
      </c>
      <c r="C2486" t="s">
        <v>2</v>
      </c>
    </row>
    <row r="2487" spans="1:3" x14ac:dyDescent="0.55000000000000004">
      <c r="A2487">
        <v>6300949049</v>
      </c>
      <c r="B2487">
        <v>12</v>
      </c>
      <c r="C2487" t="s">
        <v>874</v>
      </c>
    </row>
    <row r="2488" spans="1:3" hidden="1" x14ac:dyDescent="0.55000000000000004">
      <c r="A2488">
        <v>6301016463</v>
      </c>
      <c r="B2488">
        <v>26</v>
      </c>
      <c r="C2488" t="s">
        <v>2</v>
      </c>
    </row>
    <row r="2489" spans="1:3" x14ac:dyDescent="0.55000000000000004">
      <c r="A2489">
        <v>6301027929</v>
      </c>
      <c r="B2489">
        <v>9</v>
      </c>
      <c r="C2489" t="s">
        <v>2</v>
      </c>
    </row>
    <row r="2490" spans="1:3" x14ac:dyDescent="0.55000000000000004">
      <c r="A2490">
        <v>6301035949</v>
      </c>
      <c r="B2490">
        <v>5</v>
      </c>
      <c r="C2490" t="s">
        <v>2</v>
      </c>
    </row>
    <row r="2491" spans="1:3" hidden="1" x14ac:dyDescent="0.55000000000000004">
      <c r="A2491">
        <v>6301050233</v>
      </c>
      <c r="B2491">
        <v>26</v>
      </c>
      <c r="C2491" t="s">
        <v>875</v>
      </c>
    </row>
    <row r="2492" spans="1:3" x14ac:dyDescent="0.55000000000000004">
      <c r="A2492">
        <v>6301063871</v>
      </c>
      <c r="B2492">
        <v>9</v>
      </c>
      <c r="C2492" t="s">
        <v>876</v>
      </c>
    </row>
    <row r="2493" spans="1:3" x14ac:dyDescent="0.55000000000000004">
      <c r="A2493">
        <v>6301071281</v>
      </c>
      <c r="B2493">
        <v>5</v>
      </c>
      <c r="C2493" t="s">
        <v>877</v>
      </c>
    </row>
    <row r="2494" spans="1:3" x14ac:dyDescent="0.55000000000000004">
      <c r="A2494">
        <v>6301203530</v>
      </c>
      <c r="B2494">
        <v>13</v>
      </c>
      <c r="C2494" t="s">
        <v>2</v>
      </c>
    </row>
    <row r="2495" spans="1:3" x14ac:dyDescent="0.55000000000000004">
      <c r="A2495">
        <v>6301219256</v>
      </c>
      <c r="B2495">
        <v>3</v>
      </c>
      <c r="C2495" t="s">
        <v>2</v>
      </c>
    </row>
    <row r="2496" spans="1:3" x14ac:dyDescent="0.55000000000000004">
      <c r="A2496">
        <v>6301239203</v>
      </c>
      <c r="B2496">
        <v>13</v>
      </c>
      <c r="C2496" t="s">
        <v>878</v>
      </c>
    </row>
    <row r="2497" spans="1:3" x14ac:dyDescent="0.55000000000000004">
      <c r="A2497">
        <v>6301255082</v>
      </c>
      <c r="B2497">
        <v>3</v>
      </c>
      <c r="C2497" t="s">
        <v>879</v>
      </c>
    </row>
    <row r="2498" spans="1:3" hidden="1" x14ac:dyDescent="0.55000000000000004">
      <c r="A2498">
        <v>6301303710</v>
      </c>
      <c r="B2498">
        <v>32</v>
      </c>
      <c r="C2498" t="s">
        <v>2</v>
      </c>
    </row>
    <row r="2499" spans="1:3" hidden="1" x14ac:dyDescent="0.55000000000000004">
      <c r="A2499">
        <v>6301337377</v>
      </c>
      <c r="B2499">
        <v>32</v>
      </c>
      <c r="C2499" t="s">
        <v>880</v>
      </c>
    </row>
    <row r="2500" spans="1:3" x14ac:dyDescent="0.55000000000000004">
      <c r="A2500">
        <v>6302510531</v>
      </c>
      <c r="B2500">
        <v>11</v>
      </c>
      <c r="C2500" t="s">
        <v>2</v>
      </c>
    </row>
    <row r="2501" spans="1:3" x14ac:dyDescent="0.55000000000000004">
      <c r="A2501">
        <v>6302546288</v>
      </c>
      <c r="B2501">
        <v>11</v>
      </c>
      <c r="C2501" t="s">
        <v>881</v>
      </c>
    </row>
    <row r="2502" spans="1:3" x14ac:dyDescent="0.55000000000000004">
      <c r="A2502">
        <v>6302570676</v>
      </c>
      <c r="B2502">
        <v>6</v>
      </c>
      <c r="C2502" t="s">
        <v>2</v>
      </c>
    </row>
    <row r="2503" spans="1:3" x14ac:dyDescent="0.55000000000000004">
      <c r="A2503">
        <v>6302606374</v>
      </c>
      <c r="B2503">
        <v>6</v>
      </c>
      <c r="C2503" t="s">
        <v>882</v>
      </c>
    </row>
    <row r="2504" spans="1:3" x14ac:dyDescent="0.55000000000000004">
      <c r="A2504">
        <v>6302701816</v>
      </c>
      <c r="B2504">
        <v>1</v>
      </c>
      <c r="C2504" t="s">
        <v>2</v>
      </c>
    </row>
    <row r="2505" spans="1:3" x14ac:dyDescent="0.55000000000000004">
      <c r="A2505">
        <v>6302736805</v>
      </c>
      <c r="B2505">
        <v>1</v>
      </c>
      <c r="C2505" t="s">
        <v>883</v>
      </c>
    </row>
    <row r="2506" spans="1:3" x14ac:dyDescent="0.55000000000000004">
      <c r="A2506">
        <v>6302798948</v>
      </c>
      <c r="B2506">
        <v>16</v>
      </c>
      <c r="C2506" t="s">
        <v>2</v>
      </c>
    </row>
    <row r="2507" spans="1:3" x14ac:dyDescent="0.55000000000000004">
      <c r="A2507">
        <v>6302834824</v>
      </c>
      <c r="B2507">
        <v>16</v>
      </c>
      <c r="C2507" t="s">
        <v>884</v>
      </c>
    </row>
    <row r="2508" spans="1:3" hidden="1" x14ac:dyDescent="0.55000000000000004">
      <c r="A2508">
        <v>6302962973</v>
      </c>
      <c r="B2508">
        <v>29</v>
      </c>
      <c r="C2508" t="s">
        <v>2</v>
      </c>
    </row>
    <row r="2509" spans="1:3" hidden="1" x14ac:dyDescent="0.55000000000000004">
      <c r="A2509">
        <v>6302998124</v>
      </c>
      <c r="B2509">
        <v>29</v>
      </c>
      <c r="C2509" t="s">
        <v>885</v>
      </c>
    </row>
    <row r="2510" spans="1:3" x14ac:dyDescent="0.55000000000000004">
      <c r="A2510">
        <v>6303135015</v>
      </c>
      <c r="B2510">
        <v>17</v>
      </c>
      <c r="C2510" t="s">
        <v>2</v>
      </c>
    </row>
    <row r="2511" spans="1:3" x14ac:dyDescent="0.55000000000000004">
      <c r="A2511">
        <v>6303170463</v>
      </c>
      <c r="B2511">
        <v>17</v>
      </c>
      <c r="C2511" t="s">
        <v>886</v>
      </c>
    </row>
    <row r="2512" spans="1:3" hidden="1" x14ac:dyDescent="0.55000000000000004">
      <c r="A2512">
        <v>6305354364</v>
      </c>
      <c r="B2512">
        <v>34</v>
      </c>
      <c r="C2512" t="s">
        <v>887</v>
      </c>
    </row>
    <row r="2513" spans="1:3" x14ac:dyDescent="0.55000000000000004">
      <c r="A2513">
        <v>6305392250</v>
      </c>
      <c r="B2513">
        <v>8</v>
      </c>
      <c r="C2513" t="s">
        <v>887</v>
      </c>
    </row>
    <row r="2514" spans="1:3" hidden="1" x14ac:dyDescent="0.55000000000000004">
      <c r="A2514">
        <v>6305468986</v>
      </c>
      <c r="B2514">
        <v>28</v>
      </c>
      <c r="C2514" t="s">
        <v>887</v>
      </c>
    </row>
    <row r="2515" spans="1:3" hidden="1" x14ac:dyDescent="0.55000000000000004">
      <c r="A2515">
        <v>6305530944</v>
      </c>
      <c r="B2515">
        <v>31</v>
      </c>
      <c r="C2515" t="s">
        <v>887</v>
      </c>
    </row>
    <row r="2516" spans="1:3" hidden="1" x14ac:dyDescent="0.55000000000000004">
      <c r="A2516">
        <v>6305543406</v>
      </c>
      <c r="B2516">
        <v>24</v>
      </c>
      <c r="C2516" t="s">
        <v>888</v>
      </c>
    </row>
    <row r="2517" spans="1:3" x14ac:dyDescent="0.55000000000000004">
      <c r="A2517">
        <v>6305555601</v>
      </c>
      <c r="B2517">
        <v>2</v>
      </c>
      <c r="C2517" t="s">
        <v>887</v>
      </c>
    </row>
    <row r="2518" spans="1:3" hidden="1" x14ac:dyDescent="0.55000000000000004">
      <c r="A2518">
        <v>6305571405</v>
      </c>
      <c r="B2518">
        <v>30</v>
      </c>
      <c r="C2518" t="s">
        <v>887</v>
      </c>
    </row>
    <row r="2519" spans="1:3" hidden="1" x14ac:dyDescent="0.55000000000000004">
      <c r="A2519">
        <v>6305606630</v>
      </c>
      <c r="B2519">
        <v>21</v>
      </c>
      <c r="C2519" t="s">
        <v>889</v>
      </c>
    </row>
    <row r="2520" spans="1:3" hidden="1" x14ac:dyDescent="0.55000000000000004">
      <c r="A2520">
        <v>6305652333</v>
      </c>
      <c r="B2520">
        <v>23</v>
      </c>
      <c r="C2520" t="s">
        <v>890</v>
      </c>
    </row>
    <row r="2521" spans="1:3" x14ac:dyDescent="0.55000000000000004">
      <c r="A2521">
        <v>6305667839</v>
      </c>
      <c r="B2521">
        <v>4</v>
      </c>
      <c r="C2521" t="s">
        <v>887</v>
      </c>
    </row>
    <row r="2522" spans="1:3" hidden="1" x14ac:dyDescent="0.55000000000000004">
      <c r="A2522">
        <v>6305670370</v>
      </c>
      <c r="B2522">
        <v>20</v>
      </c>
      <c r="C2522" t="s">
        <v>891</v>
      </c>
    </row>
    <row r="2523" spans="1:3" hidden="1" x14ac:dyDescent="0.55000000000000004">
      <c r="A2523">
        <v>6305682619</v>
      </c>
      <c r="B2523">
        <v>33</v>
      </c>
      <c r="C2523" t="s">
        <v>887</v>
      </c>
    </row>
    <row r="2524" spans="1:3" hidden="1" x14ac:dyDescent="0.55000000000000004">
      <c r="A2524">
        <v>6305712926</v>
      </c>
      <c r="B2524">
        <v>27</v>
      </c>
      <c r="C2524" t="s">
        <v>887</v>
      </c>
    </row>
    <row r="2525" spans="1:3" x14ac:dyDescent="0.55000000000000004">
      <c r="A2525">
        <v>6305721251</v>
      </c>
      <c r="B2525">
        <v>7</v>
      </c>
      <c r="C2525" t="s">
        <v>887</v>
      </c>
    </row>
    <row r="2526" spans="1:3" x14ac:dyDescent="0.55000000000000004">
      <c r="A2526">
        <v>6305769578</v>
      </c>
      <c r="B2526">
        <v>14</v>
      </c>
      <c r="C2526" t="s">
        <v>887</v>
      </c>
    </row>
    <row r="2527" spans="1:3" x14ac:dyDescent="0.55000000000000004">
      <c r="A2527">
        <v>6305782030</v>
      </c>
      <c r="B2527">
        <v>15</v>
      </c>
      <c r="C2527" t="s">
        <v>887</v>
      </c>
    </row>
    <row r="2528" spans="1:3" hidden="1" x14ac:dyDescent="0.55000000000000004">
      <c r="A2528">
        <v>6305782780</v>
      </c>
      <c r="B2528">
        <v>24</v>
      </c>
      <c r="C2528" t="s">
        <v>892</v>
      </c>
    </row>
    <row r="2529" spans="1:3" hidden="1" x14ac:dyDescent="0.55000000000000004">
      <c r="A2529">
        <v>6305794787</v>
      </c>
      <c r="B2529">
        <v>25</v>
      </c>
      <c r="C2529" t="s">
        <v>887</v>
      </c>
    </row>
    <row r="2530" spans="1:3" hidden="1" x14ac:dyDescent="0.55000000000000004">
      <c r="A2530">
        <v>6305875677</v>
      </c>
      <c r="B2530">
        <v>22</v>
      </c>
      <c r="C2530" t="s">
        <v>893</v>
      </c>
    </row>
    <row r="2531" spans="1:3" x14ac:dyDescent="0.55000000000000004">
      <c r="A2531">
        <v>6305875961</v>
      </c>
      <c r="B2531">
        <v>10</v>
      </c>
      <c r="C2531" t="s">
        <v>887</v>
      </c>
    </row>
    <row r="2532" spans="1:3" hidden="1" x14ac:dyDescent="0.55000000000000004">
      <c r="A2532">
        <v>6305899003</v>
      </c>
      <c r="B2532">
        <v>24</v>
      </c>
      <c r="C2532" t="s">
        <v>894</v>
      </c>
    </row>
    <row r="2533" spans="1:3" x14ac:dyDescent="0.55000000000000004">
      <c r="A2533">
        <v>6305913816</v>
      </c>
      <c r="B2533">
        <v>12</v>
      </c>
      <c r="C2533" t="s">
        <v>887</v>
      </c>
    </row>
    <row r="2534" spans="1:3" hidden="1" x14ac:dyDescent="0.55000000000000004">
      <c r="A2534">
        <v>6306017754</v>
      </c>
      <c r="B2534">
        <v>26</v>
      </c>
      <c r="C2534" t="s">
        <v>887</v>
      </c>
    </row>
    <row r="2535" spans="1:3" hidden="1" x14ac:dyDescent="0.55000000000000004">
      <c r="A2535">
        <v>6306018488</v>
      </c>
      <c r="B2535">
        <v>23</v>
      </c>
      <c r="C2535" t="s">
        <v>895</v>
      </c>
    </row>
    <row r="2536" spans="1:3" x14ac:dyDescent="0.55000000000000004">
      <c r="A2536">
        <v>6306027958</v>
      </c>
      <c r="B2536">
        <v>9</v>
      </c>
      <c r="C2536" t="s">
        <v>887</v>
      </c>
    </row>
    <row r="2537" spans="1:3" x14ac:dyDescent="0.55000000000000004">
      <c r="A2537">
        <v>6306034592</v>
      </c>
      <c r="B2537">
        <v>5</v>
      </c>
      <c r="C2537" t="s">
        <v>887</v>
      </c>
    </row>
    <row r="2538" spans="1:3" hidden="1" x14ac:dyDescent="0.55000000000000004">
      <c r="A2538">
        <v>6306097023</v>
      </c>
      <c r="B2538">
        <v>21</v>
      </c>
      <c r="C2538" t="s">
        <v>896</v>
      </c>
    </row>
    <row r="2539" spans="1:3" hidden="1" x14ac:dyDescent="0.55000000000000004">
      <c r="A2539">
        <v>6306159740</v>
      </c>
      <c r="B2539">
        <v>20</v>
      </c>
      <c r="C2539" t="s">
        <v>897</v>
      </c>
    </row>
    <row r="2540" spans="1:3" x14ac:dyDescent="0.55000000000000004">
      <c r="A2540">
        <v>6306203353</v>
      </c>
      <c r="B2540">
        <v>13</v>
      </c>
      <c r="C2540" t="s">
        <v>887</v>
      </c>
    </row>
    <row r="2541" spans="1:3" x14ac:dyDescent="0.55000000000000004">
      <c r="A2541">
        <v>6306218821</v>
      </c>
      <c r="B2541">
        <v>3</v>
      </c>
      <c r="C2541" t="s">
        <v>887</v>
      </c>
    </row>
    <row r="2542" spans="1:3" hidden="1" x14ac:dyDescent="0.55000000000000004">
      <c r="A2542">
        <v>6306305002</v>
      </c>
      <c r="B2542">
        <v>32</v>
      </c>
      <c r="C2542" t="s">
        <v>887</v>
      </c>
    </row>
    <row r="2543" spans="1:3" hidden="1" x14ac:dyDescent="0.55000000000000004">
      <c r="A2543">
        <v>6306433323</v>
      </c>
      <c r="B2543">
        <v>19</v>
      </c>
      <c r="C2543" t="s">
        <v>898</v>
      </c>
    </row>
    <row r="2544" spans="1:3" hidden="1" x14ac:dyDescent="0.55000000000000004">
      <c r="A2544">
        <v>6306462048</v>
      </c>
      <c r="B2544">
        <v>21</v>
      </c>
      <c r="C2544" t="s">
        <v>899</v>
      </c>
    </row>
    <row r="2545" spans="1:3" x14ac:dyDescent="0.55000000000000004">
      <c r="A2545">
        <v>6307509941</v>
      </c>
      <c r="B2545">
        <v>11</v>
      </c>
      <c r="C2545" t="s">
        <v>887</v>
      </c>
    </row>
    <row r="2546" spans="1:3" x14ac:dyDescent="0.55000000000000004">
      <c r="A2546">
        <v>6307570137</v>
      </c>
      <c r="B2546">
        <v>6</v>
      </c>
      <c r="C2546" t="s">
        <v>887</v>
      </c>
    </row>
    <row r="2547" spans="1:3" x14ac:dyDescent="0.55000000000000004">
      <c r="A2547">
        <v>6307701677</v>
      </c>
      <c r="B2547">
        <v>1</v>
      </c>
      <c r="C2547" t="s">
        <v>887</v>
      </c>
    </row>
    <row r="2548" spans="1:3" hidden="1" x14ac:dyDescent="0.55000000000000004">
      <c r="A2548">
        <v>6307702568</v>
      </c>
      <c r="B2548">
        <v>21</v>
      </c>
      <c r="C2548" t="s">
        <v>900</v>
      </c>
    </row>
    <row r="2549" spans="1:3" hidden="1" x14ac:dyDescent="0.55000000000000004">
      <c r="A2549">
        <v>6307795451</v>
      </c>
      <c r="B2549">
        <v>21</v>
      </c>
      <c r="C2549" t="s">
        <v>901</v>
      </c>
    </row>
    <row r="2550" spans="1:3" x14ac:dyDescent="0.55000000000000004">
      <c r="A2550">
        <v>6307800236</v>
      </c>
      <c r="B2550">
        <v>16</v>
      </c>
      <c r="C2550" t="s">
        <v>887</v>
      </c>
    </row>
    <row r="2551" spans="1:3" hidden="1" x14ac:dyDescent="0.55000000000000004">
      <c r="A2551">
        <v>6307942868</v>
      </c>
      <c r="B2551">
        <v>21</v>
      </c>
      <c r="C2551" t="s">
        <v>902</v>
      </c>
    </row>
    <row r="2552" spans="1:3" hidden="1" x14ac:dyDescent="0.55000000000000004">
      <c r="A2552">
        <v>6307964261</v>
      </c>
      <c r="B2552">
        <v>29</v>
      </c>
      <c r="C2552" t="s">
        <v>887</v>
      </c>
    </row>
    <row r="2553" spans="1:3" x14ac:dyDescent="0.55000000000000004">
      <c r="A2553">
        <v>6308136341</v>
      </c>
      <c r="B2553">
        <v>17</v>
      </c>
      <c r="C2553" t="s">
        <v>887</v>
      </c>
    </row>
    <row r="2554" spans="1:3" hidden="1" x14ac:dyDescent="0.55000000000000004">
      <c r="A2554">
        <v>6308182168</v>
      </c>
      <c r="B2554">
        <v>21</v>
      </c>
      <c r="C2554" t="s">
        <v>903</v>
      </c>
    </row>
    <row r="2555" spans="1:3" hidden="1" x14ac:dyDescent="0.55000000000000004">
      <c r="A2555">
        <v>6330353056</v>
      </c>
      <c r="B2555">
        <v>34</v>
      </c>
      <c r="C2555" t="s">
        <v>45</v>
      </c>
    </row>
    <row r="2556" spans="1:3" x14ac:dyDescent="0.55000000000000004">
      <c r="A2556">
        <v>6330392885</v>
      </c>
      <c r="B2556">
        <v>8</v>
      </c>
      <c r="C2556" t="s">
        <v>45</v>
      </c>
    </row>
    <row r="2557" spans="1:3" hidden="1" x14ac:dyDescent="0.55000000000000004">
      <c r="A2557">
        <v>6330467677</v>
      </c>
      <c r="B2557">
        <v>28</v>
      </c>
      <c r="C2557" t="s">
        <v>45</v>
      </c>
    </row>
    <row r="2558" spans="1:3" hidden="1" x14ac:dyDescent="0.55000000000000004">
      <c r="A2558">
        <v>6330529635</v>
      </c>
      <c r="B2558">
        <v>31</v>
      </c>
      <c r="C2558" t="s">
        <v>45</v>
      </c>
    </row>
    <row r="2559" spans="1:3" x14ac:dyDescent="0.55000000000000004">
      <c r="A2559">
        <v>6330555642</v>
      </c>
      <c r="B2559">
        <v>2</v>
      </c>
      <c r="C2559" t="s">
        <v>45</v>
      </c>
    </row>
    <row r="2560" spans="1:3" hidden="1" x14ac:dyDescent="0.55000000000000004">
      <c r="A2560">
        <v>6330570096</v>
      </c>
      <c r="B2560">
        <v>30</v>
      </c>
      <c r="C2560" t="s">
        <v>45</v>
      </c>
    </row>
    <row r="2561" spans="1:3" x14ac:dyDescent="0.55000000000000004">
      <c r="A2561">
        <v>6330667840</v>
      </c>
      <c r="B2561">
        <v>4</v>
      </c>
      <c r="C2561" t="s">
        <v>45</v>
      </c>
    </row>
    <row r="2562" spans="1:3" hidden="1" x14ac:dyDescent="0.55000000000000004">
      <c r="A2562">
        <v>6330681311</v>
      </c>
      <c r="B2562">
        <v>33</v>
      </c>
      <c r="C2562" t="s">
        <v>45</v>
      </c>
    </row>
    <row r="2563" spans="1:3" hidden="1" x14ac:dyDescent="0.55000000000000004">
      <c r="A2563">
        <v>6330711618</v>
      </c>
      <c r="B2563">
        <v>27</v>
      </c>
      <c r="C2563" t="s">
        <v>45</v>
      </c>
    </row>
    <row r="2564" spans="1:3" x14ac:dyDescent="0.55000000000000004">
      <c r="A2564">
        <v>6330721994</v>
      </c>
      <c r="B2564">
        <v>7</v>
      </c>
      <c r="C2564" t="s">
        <v>45</v>
      </c>
    </row>
    <row r="2565" spans="1:3" x14ac:dyDescent="0.55000000000000004">
      <c r="A2565">
        <v>6330769594</v>
      </c>
      <c r="B2565">
        <v>14</v>
      </c>
      <c r="C2565" t="s">
        <v>45</v>
      </c>
    </row>
    <row r="2566" spans="1:3" x14ac:dyDescent="0.55000000000000004">
      <c r="A2566">
        <v>6330782589</v>
      </c>
      <c r="B2566">
        <v>15</v>
      </c>
      <c r="C2566" t="s">
        <v>45</v>
      </c>
    </row>
    <row r="2567" spans="1:3" hidden="1" x14ac:dyDescent="0.55000000000000004">
      <c r="A2567">
        <v>6330793478</v>
      </c>
      <c r="B2567">
        <v>25</v>
      </c>
      <c r="C2567" t="s">
        <v>45</v>
      </c>
    </row>
    <row r="2568" spans="1:3" x14ac:dyDescent="0.55000000000000004">
      <c r="A2568">
        <v>6330876697</v>
      </c>
      <c r="B2568">
        <v>10</v>
      </c>
      <c r="C2568" t="s">
        <v>45</v>
      </c>
    </row>
    <row r="2569" spans="1:3" x14ac:dyDescent="0.55000000000000004">
      <c r="A2569">
        <v>6330913817</v>
      </c>
      <c r="B2569">
        <v>12</v>
      </c>
      <c r="C2569" t="s">
        <v>45</v>
      </c>
    </row>
    <row r="2570" spans="1:3" hidden="1" x14ac:dyDescent="0.55000000000000004">
      <c r="A2570">
        <v>6331016446</v>
      </c>
      <c r="B2570">
        <v>26</v>
      </c>
      <c r="C2570" t="s">
        <v>45</v>
      </c>
    </row>
    <row r="2571" spans="1:3" x14ac:dyDescent="0.55000000000000004">
      <c r="A2571">
        <v>6331028066</v>
      </c>
      <c r="B2571">
        <v>9</v>
      </c>
      <c r="C2571" t="s">
        <v>45</v>
      </c>
    </row>
    <row r="2572" spans="1:3" x14ac:dyDescent="0.55000000000000004">
      <c r="A2572">
        <v>6331036088</v>
      </c>
      <c r="B2572">
        <v>5</v>
      </c>
      <c r="C2572" t="s">
        <v>45</v>
      </c>
    </row>
    <row r="2573" spans="1:3" x14ac:dyDescent="0.55000000000000004">
      <c r="A2573">
        <v>6331203669</v>
      </c>
      <c r="B2573">
        <v>13</v>
      </c>
      <c r="C2573" t="s">
        <v>45</v>
      </c>
    </row>
    <row r="2574" spans="1:3" x14ac:dyDescent="0.55000000000000004">
      <c r="A2574">
        <v>6331219395</v>
      </c>
      <c r="B2574">
        <v>3</v>
      </c>
      <c r="C2574" t="s">
        <v>45</v>
      </c>
    </row>
    <row r="2575" spans="1:3" hidden="1" x14ac:dyDescent="0.55000000000000004">
      <c r="A2575">
        <v>6331303694</v>
      </c>
      <c r="B2575">
        <v>32</v>
      </c>
      <c r="C2575" t="s">
        <v>45</v>
      </c>
    </row>
    <row r="2576" spans="1:3" x14ac:dyDescent="0.55000000000000004">
      <c r="A2576">
        <v>6332510668</v>
      </c>
      <c r="B2576">
        <v>11</v>
      </c>
      <c r="C2576" t="s">
        <v>45</v>
      </c>
    </row>
    <row r="2577" spans="1:3" x14ac:dyDescent="0.55000000000000004">
      <c r="A2577">
        <v>6332570815</v>
      </c>
      <c r="B2577">
        <v>6</v>
      </c>
      <c r="C2577" t="s">
        <v>45</v>
      </c>
    </row>
    <row r="2578" spans="1:3" x14ac:dyDescent="0.55000000000000004">
      <c r="A2578">
        <v>6332701956</v>
      </c>
      <c r="B2578">
        <v>1</v>
      </c>
      <c r="C2578" t="s">
        <v>45</v>
      </c>
    </row>
    <row r="2579" spans="1:3" x14ac:dyDescent="0.55000000000000004">
      <c r="A2579">
        <v>6332798927</v>
      </c>
      <c r="B2579">
        <v>16</v>
      </c>
      <c r="C2579" t="s">
        <v>45</v>
      </c>
    </row>
    <row r="2580" spans="1:3" hidden="1" x14ac:dyDescent="0.55000000000000004">
      <c r="A2580">
        <v>6332962952</v>
      </c>
      <c r="B2580">
        <v>29</v>
      </c>
      <c r="C2580" t="s">
        <v>45</v>
      </c>
    </row>
    <row r="2581" spans="1:3" x14ac:dyDescent="0.55000000000000004">
      <c r="A2581">
        <v>6333135033</v>
      </c>
      <c r="B2581">
        <v>17</v>
      </c>
      <c r="C2581" t="s">
        <v>45</v>
      </c>
    </row>
    <row r="2582" spans="1:3" hidden="1" x14ac:dyDescent="0.55000000000000004">
      <c r="A2582">
        <v>6600385418</v>
      </c>
      <c r="B2582">
        <v>34</v>
      </c>
      <c r="C2582" t="s">
        <v>904</v>
      </c>
    </row>
    <row r="2583" spans="1:3" hidden="1" x14ac:dyDescent="0.55000000000000004">
      <c r="A2583">
        <v>6600386236</v>
      </c>
      <c r="B2583">
        <v>34</v>
      </c>
      <c r="C2583" t="s">
        <v>2</v>
      </c>
    </row>
    <row r="2584" spans="1:3" x14ac:dyDescent="0.55000000000000004">
      <c r="A2584">
        <v>6600426101</v>
      </c>
      <c r="B2584">
        <v>8</v>
      </c>
      <c r="C2584" t="s">
        <v>905</v>
      </c>
    </row>
    <row r="2585" spans="1:3" x14ac:dyDescent="0.55000000000000004">
      <c r="A2585">
        <v>6600426921</v>
      </c>
      <c r="B2585">
        <v>8</v>
      </c>
      <c r="C2585" t="s">
        <v>2</v>
      </c>
    </row>
    <row r="2586" spans="1:3" hidden="1" x14ac:dyDescent="0.55000000000000004">
      <c r="A2586">
        <v>6600500131</v>
      </c>
      <c r="B2586">
        <v>28</v>
      </c>
      <c r="C2586" t="s">
        <v>906</v>
      </c>
    </row>
    <row r="2587" spans="1:3" hidden="1" x14ac:dyDescent="0.55000000000000004">
      <c r="A2587">
        <v>6600500950</v>
      </c>
      <c r="B2587">
        <v>28</v>
      </c>
      <c r="C2587" t="s">
        <v>2</v>
      </c>
    </row>
    <row r="2588" spans="1:3" hidden="1" x14ac:dyDescent="0.55000000000000004">
      <c r="A2588">
        <v>6600562113</v>
      </c>
      <c r="B2588">
        <v>31</v>
      </c>
      <c r="C2588" t="s">
        <v>907</v>
      </c>
    </row>
    <row r="2589" spans="1:3" hidden="1" x14ac:dyDescent="0.55000000000000004">
      <c r="A2589">
        <v>6600562932</v>
      </c>
      <c r="B2589">
        <v>31</v>
      </c>
      <c r="C2589" t="s">
        <v>2</v>
      </c>
    </row>
    <row r="2590" spans="1:3" x14ac:dyDescent="0.55000000000000004">
      <c r="A2590">
        <v>6600588433</v>
      </c>
      <c r="B2590">
        <v>2</v>
      </c>
      <c r="C2590" t="s">
        <v>908</v>
      </c>
    </row>
    <row r="2591" spans="1:3" x14ac:dyDescent="0.55000000000000004">
      <c r="A2591">
        <v>6600589253</v>
      </c>
      <c r="B2591">
        <v>2</v>
      </c>
      <c r="C2591" t="s">
        <v>2</v>
      </c>
    </row>
    <row r="2592" spans="1:3" hidden="1" x14ac:dyDescent="0.55000000000000004">
      <c r="A2592">
        <v>6600602922</v>
      </c>
      <c r="B2592">
        <v>30</v>
      </c>
      <c r="C2592" t="s">
        <v>909</v>
      </c>
    </row>
    <row r="2593" spans="1:3" hidden="1" x14ac:dyDescent="0.55000000000000004">
      <c r="A2593">
        <v>6600603741</v>
      </c>
      <c r="B2593">
        <v>30</v>
      </c>
      <c r="C2593" t="s">
        <v>2</v>
      </c>
    </row>
    <row r="2594" spans="1:3" x14ac:dyDescent="0.55000000000000004">
      <c r="A2594">
        <v>6600700430</v>
      </c>
      <c r="B2594">
        <v>4</v>
      </c>
      <c r="C2594" t="s">
        <v>910</v>
      </c>
    </row>
    <row r="2595" spans="1:3" x14ac:dyDescent="0.55000000000000004">
      <c r="A2595">
        <v>6600701249</v>
      </c>
      <c r="B2595">
        <v>4</v>
      </c>
      <c r="C2595" t="s">
        <v>2</v>
      </c>
    </row>
    <row r="2596" spans="1:3" hidden="1" x14ac:dyDescent="0.55000000000000004">
      <c r="A2596">
        <v>6600714079</v>
      </c>
      <c r="B2596">
        <v>33</v>
      </c>
      <c r="C2596" t="s">
        <v>911</v>
      </c>
    </row>
    <row r="2597" spans="1:3" hidden="1" x14ac:dyDescent="0.55000000000000004">
      <c r="A2597">
        <v>6600714898</v>
      </c>
      <c r="B2597">
        <v>33</v>
      </c>
      <c r="C2597" t="s">
        <v>2</v>
      </c>
    </row>
    <row r="2598" spans="1:3" hidden="1" x14ac:dyDescent="0.55000000000000004">
      <c r="A2598">
        <v>6600744084</v>
      </c>
      <c r="B2598">
        <v>27</v>
      </c>
      <c r="C2598" t="s">
        <v>912</v>
      </c>
    </row>
    <row r="2599" spans="1:3" hidden="1" x14ac:dyDescent="0.55000000000000004">
      <c r="A2599">
        <v>6600744902</v>
      </c>
      <c r="B2599">
        <v>27</v>
      </c>
      <c r="C2599" t="s">
        <v>2</v>
      </c>
    </row>
    <row r="2600" spans="1:3" x14ac:dyDescent="0.55000000000000004">
      <c r="A2600">
        <v>6600754662</v>
      </c>
      <c r="B2600">
        <v>7</v>
      </c>
      <c r="C2600" t="s">
        <v>913</v>
      </c>
    </row>
    <row r="2601" spans="1:3" x14ac:dyDescent="0.55000000000000004">
      <c r="A2601">
        <v>6600755482</v>
      </c>
      <c r="B2601">
        <v>7</v>
      </c>
      <c r="C2601" t="s">
        <v>2</v>
      </c>
    </row>
    <row r="2602" spans="1:3" x14ac:dyDescent="0.55000000000000004">
      <c r="A2602">
        <v>6600802268</v>
      </c>
      <c r="B2602">
        <v>14</v>
      </c>
      <c r="C2602" t="s">
        <v>914</v>
      </c>
    </row>
    <row r="2603" spans="1:3" x14ac:dyDescent="0.55000000000000004">
      <c r="A2603">
        <v>6600803087</v>
      </c>
      <c r="B2603">
        <v>14</v>
      </c>
      <c r="C2603" t="s">
        <v>2</v>
      </c>
    </row>
    <row r="2604" spans="1:3" x14ac:dyDescent="0.55000000000000004">
      <c r="A2604">
        <v>6600815159</v>
      </c>
      <c r="B2604">
        <v>15</v>
      </c>
      <c r="C2604" t="s">
        <v>915</v>
      </c>
    </row>
    <row r="2605" spans="1:3" x14ac:dyDescent="0.55000000000000004">
      <c r="A2605">
        <v>6600815979</v>
      </c>
      <c r="B2605">
        <v>15</v>
      </c>
      <c r="C2605" t="s">
        <v>2</v>
      </c>
    </row>
    <row r="2606" spans="1:3" hidden="1" x14ac:dyDescent="0.55000000000000004">
      <c r="A2606">
        <v>6600825455</v>
      </c>
      <c r="B2606">
        <v>25</v>
      </c>
      <c r="C2606" t="s">
        <v>916</v>
      </c>
    </row>
    <row r="2607" spans="1:3" hidden="1" x14ac:dyDescent="0.55000000000000004">
      <c r="A2607">
        <v>6600826273</v>
      </c>
      <c r="B2607">
        <v>25</v>
      </c>
      <c r="C2607" t="s">
        <v>2</v>
      </c>
    </row>
    <row r="2608" spans="1:3" x14ac:dyDescent="0.55000000000000004">
      <c r="A2608">
        <v>6600909913</v>
      </c>
      <c r="B2608">
        <v>10</v>
      </c>
      <c r="C2608" t="s">
        <v>917</v>
      </c>
    </row>
    <row r="2609" spans="1:3" x14ac:dyDescent="0.55000000000000004">
      <c r="A2609">
        <v>6600910733</v>
      </c>
      <c r="B2609">
        <v>10</v>
      </c>
      <c r="C2609" t="s">
        <v>2</v>
      </c>
    </row>
    <row r="2610" spans="1:3" x14ac:dyDescent="0.55000000000000004">
      <c r="A2610">
        <v>6600946421</v>
      </c>
      <c r="B2610">
        <v>12</v>
      </c>
      <c r="C2610" t="s">
        <v>918</v>
      </c>
    </row>
    <row r="2611" spans="1:3" x14ac:dyDescent="0.55000000000000004">
      <c r="A2611">
        <v>6600947240</v>
      </c>
      <c r="B2611">
        <v>12</v>
      </c>
      <c r="C2611" t="s">
        <v>2</v>
      </c>
    </row>
    <row r="2612" spans="1:3" hidden="1" x14ac:dyDescent="0.55000000000000004">
      <c r="A2612">
        <v>6601048902</v>
      </c>
      <c r="B2612">
        <v>26</v>
      </c>
      <c r="C2612" t="s">
        <v>919</v>
      </c>
    </row>
    <row r="2613" spans="1:3" hidden="1" x14ac:dyDescent="0.55000000000000004">
      <c r="A2613">
        <v>6601049720</v>
      </c>
      <c r="B2613">
        <v>26</v>
      </c>
      <c r="C2613" t="s">
        <v>2</v>
      </c>
    </row>
    <row r="2614" spans="1:3" x14ac:dyDescent="0.55000000000000004">
      <c r="A2614">
        <v>6601061549</v>
      </c>
      <c r="B2614">
        <v>9</v>
      </c>
      <c r="C2614" t="s">
        <v>920</v>
      </c>
    </row>
    <row r="2615" spans="1:3" x14ac:dyDescent="0.55000000000000004">
      <c r="A2615">
        <v>6601062368</v>
      </c>
      <c r="B2615">
        <v>9</v>
      </c>
      <c r="C2615" t="s">
        <v>2</v>
      </c>
    </row>
    <row r="2616" spans="1:3" x14ac:dyDescent="0.55000000000000004">
      <c r="A2616">
        <v>6601068653</v>
      </c>
      <c r="B2616">
        <v>5</v>
      </c>
      <c r="C2616" t="s">
        <v>921</v>
      </c>
    </row>
    <row r="2617" spans="1:3" x14ac:dyDescent="0.55000000000000004">
      <c r="A2617">
        <v>6601069473</v>
      </c>
      <c r="B2617">
        <v>5</v>
      </c>
      <c r="C2617" t="s">
        <v>2</v>
      </c>
    </row>
    <row r="2618" spans="1:3" x14ac:dyDescent="0.55000000000000004">
      <c r="A2618">
        <v>6601236143</v>
      </c>
      <c r="B2618">
        <v>13</v>
      </c>
      <c r="C2618" t="s">
        <v>922</v>
      </c>
    </row>
    <row r="2619" spans="1:3" x14ac:dyDescent="0.55000000000000004">
      <c r="A2619">
        <v>6601236962</v>
      </c>
      <c r="B2619">
        <v>13</v>
      </c>
      <c r="C2619" t="s">
        <v>2</v>
      </c>
    </row>
    <row r="2620" spans="1:3" x14ac:dyDescent="0.55000000000000004">
      <c r="A2620">
        <v>6601251925</v>
      </c>
      <c r="B2620">
        <v>3</v>
      </c>
      <c r="C2620" t="s">
        <v>923</v>
      </c>
    </row>
    <row r="2621" spans="1:3" x14ac:dyDescent="0.55000000000000004">
      <c r="A2621">
        <v>6601252744</v>
      </c>
      <c r="B2621">
        <v>3</v>
      </c>
      <c r="C2621" t="s">
        <v>2</v>
      </c>
    </row>
    <row r="2622" spans="1:3" hidden="1" x14ac:dyDescent="0.55000000000000004">
      <c r="A2622">
        <v>6601335638</v>
      </c>
      <c r="B2622">
        <v>32</v>
      </c>
      <c r="C2622" t="s">
        <v>924</v>
      </c>
    </row>
    <row r="2623" spans="1:3" hidden="1" x14ac:dyDescent="0.55000000000000004">
      <c r="A2623">
        <v>6601336456</v>
      </c>
      <c r="B2623">
        <v>32</v>
      </c>
      <c r="C2623" t="s">
        <v>2</v>
      </c>
    </row>
    <row r="2624" spans="1:3" x14ac:dyDescent="0.55000000000000004">
      <c r="A2624">
        <v>6602543986</v>
      </c>
      <c r="B2624">
        <v>11</v>
      </c>
      <c r="C2624" t="s">
        <v>925</v>
      </c>
    </row>
    <row r="2625" spans="1:3" x14ac:dyDescent="0.55000000000000004">
      <c r="A2625">
        <v>6602544806</v>
      </c>
      <c r="B2625">
        <v>11</v>
      </c>
      <c r="C2625" t="s">
        <v>2</v>
      </c>
    </row>
    <row r="2626" spans="1:3" x14ac:dyDescent="0.55000000000000004">
      <c r="A2626">
        <v>6602603355</v>
      </c>
      <c r="B2626">
        <v>6</v>
      </c>
      <c r="C2626" t="s">
        <v>926</v>
      </c>
    </row>
    <row r="2627" spans="1:3" x14ac:dyDescent="0.55000000000000004">
      <c r="A2627">
        <v>6602604174</v>
      </c>
      <c r="B2627">
        <v>6</v>
      </c>
      <c r="C2627" t="s">
        <v>2</v>
      </c>
    </row>
    <row r="2628" spans="1:3" x14ac:dyDescent="0.55000000000000004">
      <c r="A2628">
        <v>6602734631</v>
      </c>
      <c r="B2628">
        <v>1</v>
      </c>
      <c r="C2628" t="s">
        <v>927</v>
      </c>
    </row>
    <row r="2629" spans="1:3" x14ac:dyDescent="0.55000000000000004">
      <c r="A2629">
        <v>6602735450</v>
      </c>
      <c r="B2629">
        <v>1</v>
      </c>
      <c r="C2629" t="s">
        <v>2</v>
      </c>
    </row>
    <row r="2630" spans="1:3" x14ac:dyDescent="0.55000000000000004">
      <c r="A2630">
        <v>6602831885</v>
      </c>
      <c r="B2630">
        <v>16</v>
      </c>
      <c r="C2630" t="s">
        <v>928</v>
      </c>
    </row>
    <row r="2631" spans="1:3" x14ac:dyDescent="0.55000000000000004">
      <c r="A2631">
        <v>6602832705</v>
      </c>
      <c r="B2631">
        <v>16</v>
      </c>
      <c r="C2631" t="s">
        <v>2</v>
      </c>
    </row>
    <row r="2632" spans="1:3" hidden="1" x14ac:dyDescent="0.55000000000000004">
      <c r="A2632">
        <v>6602994707</v>
      </c>
      <c r="B2632">
        <v>29</v>
      </c>
      <c r="C2632" t="s">
        <v>929</v>
      </c>
    </row>
    <row r="2633" spans="1:3" hidden="1" x14ac:dyDescent="0.55000000000000004">
      <c r="A2633">
        <v>6602995527</v>
      </c>
      <c r="B2633">
        <v>29</v>
      </c>
      <c r="C2633" t="s">
        <v>2</v>
      </c>
    </row>
    <row r="2634" spans="1:3" x14ac:dyDescent="0.55000000000000004">
      <c r="A2634">
        <v>6603167997</v>
      </c>
      <c r="B2634">
        <v>17</v>
      </c>
      <c r="C2634" t="s">
        <v>930</v>
      </c>
    </row>
    <row r="2635" spans="1:3" x14ac:dyDescent="0.55000000000000004">
      <c r="A2635">
        <v>6603168817</v>
      </c>
      <c r="B2635">
        <v>17</v>
      </c>
      <c r="C2635" t="s">
        <v>2</v>
      </c>
    </row>
    <row r="2636" spans="1:3" hidden="1" x14ac:dyDescent="0.55000000000000004">
      <c r="A2636">
        <v>6605386243</v>
      </c>
      <c r="B2636">
        <v>34</v>
      </c>
      <c r="C2636" t="s">
        <v>931</v>
      </c>
    </row>
    <row r="2637" spans="1:3" x14ac:dyDescent="0.55000000000000004">
      <c r="A2637">
        <v>6605423481</v>
      </c>
      <c r="B2637">
        <v>8</v>
      </c>
      <c r="C2637" t="s">
        <v>931</v>
      </c>
    </row>
    <row r="2638" spans="1:3" hidden="1" x14ac:dyDescent="0.55000000000000004">
      <c r="A2638">
        <v>6605500865</v>
      </c>
      <c r="B2638">
        <v>28</v>
      </c>
      <c r="C2638" t="s">
        <v>931</v>
      </c>
    </row>
    <row r="2639" spans="1:3" hidden="1" x14ac:dyDescent="0.55000000000000004">
      <c r="A2639">
        <v>6605529032</v>
      </c>
      <c r="B2639">
        <v>21</v>
      </c>
      <c r="C2639" t="s">
        <v>932</v>
      </c>
    </row>
    <row r="2640" spans="1:3" hidden="1" x14ac:dyDescent="0.55000000000000004">
      <c r="A2640">
        <v>6605562818</v>
      </c>
      <c r="B2640">
        <v>31</v>
      </c>
      <c r="C2640" t="s">
        <v>931</v>
      </c>
    </row>
    <row r="2641" spans="1:3" x14ac:dyDescent="0.55000000000000004">
      <c r="A2641">
        <v>6605586832</v>
      </c>
      <c r="B2641">
        <v>2</v>
      </c>
      <c r="C2641" t="s">
        <v>931</v>
      </c>
    </row>
    <row r="2642" spans="1:3" hidden="1" x14ac:dyDescent="0.55000000000000004">
      <c r="A2642">
        <v>6605603447</v>
      </c>
      <c r="B2642">
        <v>30</v>
      </c>
      <c r="C2642" t="s">
        <v>931</v>
      </c>
    </row>
    <row r="2643" spans="1:3" hidden="1" x14ac:dyDescent="0.55000000000000004">
      <c r="A2643">
        <v>6605632860</v>
      </c>
      <c r="B2643">
        <v>23</v>
      </c>
      <c r="C2643" t="s">
        <v>933</v>
      </c>
    </row>
    <row r="2644" spans="1:3" hidden="1" x14ac:dyDescent="0.55000000000000004">
      <c r="A2644">
        <v>6605639230</v>
      </c>
      <c r="B2644">
        <v>24</v>
      </c>
      <c r="C2644" t="s">
        <v>934</v>
      </c>
    </row>
    <row r="2645" spans="1:3" hidden="1" x14ac:dyDescent="0.55000000000000004">
      <c r="A2645">
        <v>6605651030</v>
      </c>
      <c r="B2645">
        <v>20</v>
      </c>
      <c r="C2645" t="s">
        <v>935</v>
      </c>
    </row>
    <row r="2646" spans="1:3" x14ac:dyDescent="0.55000000000000004">
      <c r="A2646">
        <v>6605699070</v>
      </c>
      <c r="B2646">
        <v>4</v>
      </c>
      <c r="C2646" t="s">
        <v>931</v>
      </c>
    </row>
    <row r="2647" spans="1:3" hidden="1" x14ac:dyDescent="0.55000000000000004">
      <c r="A2647">
        <v>6605714957</v>
      </c>
      <c r="B2647">
        <v>33</v>
      </c>
      <c r="C2647" t="s">
        <v>931</v>
      </c>
    </row>
    <row r="2648" spans="1:3" hidden="1" x14ac:dyDescent="0.55000000000000004">
      <c r="A2648">
        <v>6605746141</v>
      </c>
      <c r="B2648">
        <v>27</v>
      </c>
      <c r="C2648" t="s">
        <v>931</v>
      </c>
    </row>
    <row r="2649" spans="1:3" hidden="1" x14ac:dyDescent="0.55000000000000004">
      <c r="A2649">
        <v>6605749148</v>
      </c>
      <c r="B2649">
        <v>23</v>
      </c>
      <c r="C2649" t="s">
        <v>936</v>
      </c>
    </row>
    <row r="2650" spans="1:3" x14ac:dyDescent="0.55000000000000004">
      <c r="A2650">
        <v>6605752482</v>
      </c>
      <c r="B2650">
        <v>7</v>
      </c>
      <c r="C2650" t="s">
        <v>931</v>
      </c>
    </row>
    <row r="2651" spans="1:3" x14ac:dyDescent="0.55000000000000004">
      <c r="A2651">
        <v>6605800809</v>
      </c>
      <c r="B2651">
        <v>14</v>
      </c>
      <c r="C2651" t="s">
        <v>931</v>
      </c>
    </row>
    <row r="2652" spans="1:3" x14ac:dyDescent="0.55000000000000004">
      <c r="A2652">
        <v>6605813261</v>
      </c>
      <c r="B2652">
        <v>15</v>
      </c>
      <c r="C2652" t="s">
        <v>931</v>
      </c>
    </row>
    <row r="2653" spans="1:3" hidden="1" x14ac:dyDescent="0.55000000000000004">
      <c r="A2653">
        <v>6605826663</v>
      </c>
      <c r="B2653">
        <v>25</v>
      </c>
      <c r="C2653" t="s">
        <v>931</v>
      </c>
    </row>
    <row r="2654" spans="1:3" hidden="1" x14ac:dyDescent="0.55000000000000004">
      <c r="A2654">
        <v>6605866040</v>
      </c>
      <c r="B2654">
        <v>22</v>
      </c>
      <c r="C2654" t="s">
        <v>937</v>
      </c>
    </row>
    <row r="2655" spans="1:3" hidden="1" x14ac:dyDescent="0.55000000000000004">
      <c r="A2655">
        <v>6605878789</v>
      </c>
      <c r="B2655">
        <v>24</v>
      </c>
      <c r="C2655" t="s">
        <v>938</v>
      </c>
    </row>
    <row r="2656" spans="1:3" hidden="1" x14ac:dyDescent="0.55000000000000004">
      <c r="A2656">
        <v>6605886855</v>
      </c>
      <c r="B2656">
        <v>24</v>
      </c>
      <c r="C2656" t="s">
        <v>939</v>
      </c>
    </row>
    <row r="2657" spans="1:3" x14ac:dyDescent="0.55000000000000004">
      <c r="A2657">
        <v>6605907192</v>
      </c>
      <c r="B2657">
        <v>10</v>
      </c>
      <c r="C2657" t="s">
        <v>931</v>
      </c>
    </row>
    <row r="2658" spans="1:3" x14ac:dyDescent="0.55000000000000004">
      <c r="A2658">
        <v>6605945047</v>
      </c>
      <c r="B2658">
        <v>12</v>
      </c>
      <c r="C2658" t="s">
        <v>931</v>
      </c>
    </row>
    <row r="2659" spans="1:3" hidden="1" x14ac:dyDescent="0.55000000000000004">
      <c r="A2659">
        <v>6606019358</v>
      </c>
      <c r="B2659">
        <v>21</v>
      </c>
      <c r="C2659" t="s">
        <v>940</v>
      </c>
    </row>
    <row r="2660" spans="1:3" hidden="1" x14ac:dyDescent="0.55000000000000004">
      <c r="A2660">
        <v>6606049796</v>
      </c>
      <c r="B2660">
        <v>26</v>
      </c>
      <c r="C2660" t="s">
        <v>931</v>
      </c>
    </row>
    <row r="2661" spans="1:3" x14ac:dyDescent="0.55000000000000004">
      <c r="A2661">
        <v>6606059189</v>
      </c>
      <c r="B2661">
        <v>9</v>
      </c>
      <c r="C2661" t="s">
        <v>931</v>
      </c>
    </row>
    <row r="2662" spans="1:3" x14ac:dyDescent="0.55000000000000004">
      <c r="A2662">
        <v>6606065823</v>
      </c>
      <c r="B2662">
        <v>5</v>
      </c>
      <c r="C2662" t="s">
        <v>931</v>
      </c>
    </row>
    <row r="2663" spans="1:3" hidden="1" x14ac:dyDescent="0.55000000000000004">
      <c r="A2663">
        <v>6606140408</v>
      </c>
      <c r="B2663">
        <v>20</v>
      </c>
      <c r="C2663" t="s">
        <v>941</v>
      </c>
    </row>
    <row r="2664" spans="1:3" x14ac:dyDescent="0.55000000000000004">
      <c r="A2664">
        <v>6606234584</v>
      </c>
      <c r="B2664">
        <v>13</v>
      </c>
      <c r="C2664" t="s">
        <v>931</v>
      </c>
    </row>
    <row r="2665" spans="1:3" x14ac:dyDescent="0.55000000000000004">
      <c r="A2665">
        <v>6606250052</v>
      </c>
      <c r="B2665">
        <v>3</v>
      </c>
      <c r="C2665" t="s">
        <v>931</v>
      </c>
    </row>
    <row r="2666" spans="1:3" hidden="1" x14ac:dyDescent="0.55000000000000004">
      <c r="A2666">
        <v>6606259596</v>
      </c>
      <c r="B2666">
        <v>21</v>
      </c>
      <c r="C2666" t="s">
        <v>942</v>
      </c>
    </row>
    <row r="2667" spans="1:3" hidden="1" x14ac:dyDescent="0.55000000000000004">
      <c r="A2667">
        <v>6606336866</v>
      </c>
      <c r="B2667">
        <v>32</v>
      </c>
      <c r="C2667" t="s">
        <v>931</v>
      </c>
    </row>
    <row r="2668" spans="1:3" hidden="1" x14ac:dyDescent="0.55000000000000004">
      <c r="A2668">
        <v>6606423645</v>
      </c>
      <c r="B2668">
        <v>19</v>
      </c>
      <c r="C2668" t="s">
        <v>943</v>
      </c>
    </row>
    <row r="2669" spans="1:3" x14ac:dyDescent="0.55000000000000004">
      <c r="A2669">
        <v>6607541172</v>
      </c>
      <c r="B2669">
        <v>11</v>
      </c>
      <c r="C2669" t="s">
        <v>931</v>
      </c>
    </row>
    <row r="2670" spans="1:3" x14ac:dyDescent="0.55000000000000004">
      <c r="A2670">
        <v>6607601368</v>
      </c>
      <c r="B2670">
        <v>6</v>
      </c>
      <c r="C2670" t="s">
        <v>931</v>
      </c>
    </row>
    <row r="2671" spans="1:3" x14ac:dyDescent="0.55000000000000004">
      <c r="A2671">
        <v>6607732908</v>
      </c>
      <c r="B2671">
        <v>1</v>
      </c>
      <c r="C2671" t="s">
        <v>931</v>
      </c>
    </row>
    <row r="2672" spans="1:3" hidden="1" x14ac:dyDescent="0.55000000000000004">
      <c r="A2672">
        <v>6607785599</v>
      </c>
      <c r="B2672">
        <v>21</v>
      </c>
      <c r="C2672" t="s">
        <v>944</v>
      </c>
    </row>
    <row r="2673" spans="1:3" x14ac:dyDescent="0.55000000000000004">
      <c r="A2673">
        <v>6607834735</v>
      </c>
      <c r="B2673">
        <v>16</v>
      </c>
      <c r="C2673" t="s">
        <v>931</v>
      </c>
    </row>
    <row r="2674" spans="1:3" hidden="1" x14ac:dyDescent="0.55000000000000004">
      <c r="A2674">
        <v>6607875199</v>
      </c>
      <c r="B2674">
        <v>21</v>
      </c>
      <c r="C2674" t="s">
        <v>945</v>
      </c>
    </row>
    <row r="2675" spans="1:3" hidden="1" x14ac:dyDescent="0.55000000000000004">
      <c r="A2675">
        <v>6607998552</v>
      </c>
      <c r="B2675">
        <v>29</v>
      </c>
      <c r="C2675" t="s">
        <v>931</v>
      </c>
    </row>
    <row r="2676" spans="1:3" hidden="1" x14ac:dyDescent="0.55000000000000004">
      <c r="A2676">
        <v>6608116432</v>
      </c>
      <c r="B2676">
        <v>21</v>
      </c>
      <c r="C2676" t="s">
        <v>946</v>
      </c>
    </row>
    <row r="2677" spans="1:3" x14ac:dyDescent="0.55000000000000004">
      <c r="A2677">
        <v>6608170807</v>
      </c>
      <c r="B2677">
        <v>17</v>
      </c>
      <c r="C2677" t="s">
        <v>931</v>
      </c>
    </row>
    <row r="2678" spans="1:3" hidden="1" x14ac:dyDescent="0.55000000000000004">
      <c r="A2678">
        <v>6608230770</v>
      </c>
      <c r="B2678">
        <v>21</v>
      </c>
      <c r="C2678" t="s">
        <v>947</v>
      </c>
    </row>
    <row r="2679" spans="1:3" hidden="1" x14ac:dyDescent="0.55000000000000004">
      <c r="A2679">
        <v>6630384287</v>
      </c>
      <c r="B2679">
        <v>34</v>
      </c>
      <c r="C2679" t="s">
        <v>45</v>
      </c>
    </row>
    <row r="2680" spans="1:3" x14ac:dyDescent="0.55000000000000004">
      <c r="A2680">
        <v>6630422173</v>
      </c>
      <c r="B2680">
        <v>8</v>
      </c>
      <c r="C2680" t="s">
        <v>45</v>
      </c>
    </row>
    <row r="2681" spans="1:3" hidden="1" x14ac:dyDescent="0.55000000000000004">
      <c r="A2681">
        <v>6630498908</v>
      </c>
      <c r="B2681">
        <v>28</v>
      </c>
      <c r="C2681" t="s">
        <v>45</v>
      </c>
    </row>
    <row r="2682" spans="1:3" hidden="1" x14ac:dyDescent="0.55000000000000004">
      <c r="A2682">
        <v>6630560864</v>
      </c>
      <c r="B2682">
        <v>31</v>
      </c>
      <c r="C2682" t="s">
        <v>45</v>
      </c>
    </row>
    <row r="2683" spans="1:3" x14ac:dyDescent="0.55000000000000004">
      <c r="A2683">
        <v>6630585524</v>
      </c>
      <c r="B2683">
        <v>2</v>
      </c>
      <c r="C2683" t="s">
        <v>45</v>
      </c>
    </row>
    <row r="2684" spans="1:3" hidden="1" x14ac:dyDescent="0.55000000000000004">
      <c r="A2684">
        <v>6630601327</v>
      </c>
      <c r="B2684">
        <v>30</v>
      </c>
      <c r="C2684" t="s">
        <v>45</v>
      </c>
    </row>
    <row r="2685" spans="1:3" x14ac:dyDescent="0.55000000000000004">
      <c r="A2685">
        <v>6630697762</v>
      </c>
      <c r="B2685">
        <v>4</v>
      </c>
      <c r="C2685" t="s">
        <v>45</v>
      </c>
    </row>
    <row r="2686" spans="1:3" hidden="1" x14ac:dyDescent="0.55000000000000004">
      <c r="A2686">
        <v>6630712542</v>
      </c>
      <c r="B2686">
        <v>33</v>
      </c>
      <c r="C2686" t="s">
        <v>45</v>
      </c>
    </row>
    <row r="2687" spans="1:3" hidden="1" x14ac:dyDescent="0.55000000000000004">
      <c r="A2687">
        <v>6630742849</v>
      </c>
      <c r="B2687">
        <v>27</v>
      </c>
      <c r="C2687" t="s">
        <v>45</v>
      </c>
    </row>
    <row r="2688" spans="1:3" x14ac:dyDescent="0.55000000000000004">
      <c r="A2688">
        <v>6630751174</v>
      </c>
      <c r="B2688">
        <v>7</v>
      </c>
      <c r="C2688" t="s">
        <v>45</v>
      </c>
    </row>
    <row r="2689" spans="1:3" x14ac:dyDescent="0.55000000000000004">
      <c r="A2689">
        <v>6630799501</v>
      </c>
      <c r="B2689">
        <v>14</v>
      </c>
      <c r="C2689" t="s">
        <v>45</v>
      </c>
    </row>
    <row r="2690" spans="1:3" x14ac:dyDescent="0.55000000000000004">
      <c r="A2690">
        <v>6630811953</v>
      </c>
      <c r="B2690">
        <v>15</v>
      </c>
      <c r="C2690" t="s">
        <v>45</v>
      </c>
    </row>
    <row r="2691" spans="1:3" hidden="1" x14ac:dyDescent="0.55000000000000004">
      <c r="A2691">
        <v>6630824707</v>
      </c>
      <c r="B2691">
        <v>25</v>
      </c>
      <c r="C2691" t="s">
        <v>45</v>
      </c>
    </row>
    <row r="2692" spans="1:3" x14ac:dyDescent="0.55000000000000004">
      <c r="A2692">
        <v>6630905884</v>
      </c>
      <c r="B2692">
        <v>10</v>
      </c>
      <c r="C2692" t="s">
        <v>45</v>
      </c>
    </row>
    <row r="2693" spans="1:3" x14ac:dyDescent="0.55000000000000004">
      <c r="A2693">
        <v>6630943739</v>
      </c>
      <c r="B2693">
        <v>12</v>
      </c>
      <c r="C2693" t="s">
        <v>45</v>
      </c>
    </row>
    <row r="2694" spans="1:3" hidden="1" x14ac:dyDescent="0.55000000000000004">
      <c r="A2694">
        <v>6631047676</v>
      </c>
      <c r="B2694">
        <v>26</v>
      </c>
      <c r="C2694" t="s">
        <v>45</v>
      </c>
    </row>
    <row r="2695" spans="1:3" x14ac:dyDescent="0.55000000000000004">
      <c r="A2695">
        <v>6631057881</v>
      </c>
      <c r="B2695">
        <v>9</v>
      </c>
      <c r="C2695" t="s">
        <v>45</v>
      </c>
    </row>
    <row r="2696" spans="1:3" x14ac:dyDescent="0.55000000000000004">
      <c r="A2696">
        <v>6631064515</v>
      </c>
      <c r="B2696">
        <v>5</v>
      </c>
      <c r="C2696" t="s">
        <v>45</v>
      </c>
    </row>
    <row r="2697" spans="1:3" x14ac:dyDescent="0.55000000000000004">
      <c r="A2697">
        <v>6631233276</v>
      </c>
      <c r="B2697">
        <v>13</v>
      </c>
      <c r="C2697" t="s">
        <v>45</v>
      </c>
    </row>
    <row r="2698" spans="1:3" x14ac:dyDescent="0.55000000000000004">
      <c r="A2698">
        <v>6631248744</v>
      </c>
      <c r="B2698">
        <v>3</v>
      </c>
      <c r="C2698" t="s">
        <v>45</v>
      </c>
    </row>
    <row r="2699" spans="1:3" hidden="1" x14ac:dyDescent="0.55000000000000004">
      <c r="A2699">
        <v>6631334925</v>
      </c>
      <c r="B2699">
        <v>32</v>
      </c>
      <c r="C2699" t="s">
        <v>45</v>
      </c>
    </row>
    <row r="2700" spans="1:3" x14ac:dyDescent="0.55000000000000004">
      <c r="A2700">
        <v>6632539864</v>
      </c>
      <c r="B2700">
        <v>11</v>
      </c>
      <c r="C2700" t="s">
        <v>45</v>
      </c>
    </row>
    <row r="2701" spans="1:3" x14ac:dyDescent="0.55000000000000004">
      <c r="A2701">
        <v>6632600060</v>
      </c>
      <c r="B2701">
        <v>6</v>
      </c>
      <c r="C2701" t="s">
        <v>45</v>
      </c>
    </row>
    <row r="2702" spans="1:3" x14ac:dyDescent="0.55000000000000004">
      <c r="A2702">
        <v>6632731600</v>
      </c>
      <c r="B2702">
        <v>1</v>
      </c>
      <c r="C2702" t="s">
        <v>45</v>
      </c>
    </row>
    <row r="2703" spans="1:3" x14ac:dyDescent="0.55000000000000004">
      <c r="A2703">
        <v>6632830158</v>
      </c>
      <c r="B2703">
        <v>16</v>
      </c>
      <c r="C2703" t="s">
        <v>45</v>
      </c>
    </row>
    <row r="2704" spans="1:3" hidden="1" x14ac:dyDescent="0.55000000000000004">
      <c r="A2704">
        <v>6632994183</v>
      </c>
      <c r="B2704">
        <v>29</v>
      </c>
      <c r="C2704" t="s">
        <v>45</v>
      </c>
    </row>
    <row r="2705" spans="1:3" x14ac:dyDescent="0.55000000000000004">
      <c r="A2705">
        <v>6633166265</v>
      </c>
      <c r="B2705">
        <v>17</v>
      </c>
      <c r="C2705" t="s">
        <v>45</v>
      </c>
    </row>
    <row r="2706" spans="1:3" hidden="1" x14ac:dyDescent="0.55000000000000004">
      <c r="A2706">
        <v>6900353040</v>
      </c>
      <c r="B2706">
        <v>34</v>
      </c>
      <c r="C2706" t="s">
        <v>2</v>
      </c>
    </row>
    <row r="2707" spans="1:3" hidden="1" x14ac:dyDescent="0.55000000000000004">
      <c r="A2707">
        <v>6900386684</v>
      </c>
      <c r="B2707">
        <v>34</v>
      </c>
      <c r="C2707" t="s">
        <v>948</v>
      </c>
    </row>
    <row r="2708" spans="1:3" x14ac:dyDescent="0.55000000000000004">
      <c r="A2708">
        <v>6900393934</v>
      </c>
      <c r="B2708">
        <v>8</v>
      </c>
      <c r="C2708" t="s">
        <v>2</v>
      </c>
    </row>
    <row r="2709" spans="1:3" x14ac:dyDescent="0.55000000000000004">
      <c r="A2709">
        <v>6900428083</v>
      </c>
      <c r="B2709">
        <v>8</v>
      </c>
      <c r="C2709" t="s">
        <v>949</v>
      </c>
    </row>
    <row r="2710" spans="1:3" hidden="1" x14ac:dyDescent="0.55000000000000004">
      <c r="A2710">
        <v>6900467691</v>
      </c>
      <c r="B2710">
        <v>28</v>
      </c>
      <c r="C2710" t="s">
        <v>2</v>
      </c>
    </row>
    <row r="2711" spans="1:3" hidden="1" x14ac:dyDescent="0.55000000000000004">
      <c r="A2711">
        <v>6900501442</v>
      </c>
      <c r="B2711">
        <v>28</v>
      </c>
      <c r="C2711" t="s">
        <v>950</v>
      </c>
    </row>
    <row r="2712" spans="1:3" hidden="1" x14ac:dyDescent="0.55000000000000004">
      <c r="A2712">
        <v>6900529613</v>
      </c>
      <c r="B2712">
        <v>31</v>
      </c>
      <c r="C2712" t="s">
        <v>2</v>
      </c>
    </row>
    <row r="2713" spans="1:3" x14ac:dyDescent="0.55000000000000004">
      <c r="A2713">
        <v>6900556668</v>
      </c>
      <c r="B2713">
        <v>2</v>
      </c>
      <c r="C2713" t="s">
        <v>2</v>
      </c>
    </row>
    <row r="2714" spans="1:3" hidden="1" x14ac:dyDescent="0.55000000000000004">
      <c r="A2714">
        <v>6900563348</v>
      </c>
      <c r="B2714">
        <v>31</v>
      </c>
      <c r="C2714" t="s">
        <v>951</v>
      </c>
    </row>
    <row r="2715" spans="1:3" hidden="1" x14ac:dyDescent="0.55000000000000004">
      <c r="A2715">
        <v>6900570078</v>
      </c>
      <c r="B2715">
        <v>30</v>
      </c>
      <c r="C2715" t="s">
        <v>2</v>
      </c>
    </row>
    <row r="2716" spans="1:3" x14ac:dyDescent="0.55000000000000004">
      <c r="A2716">
        <v>6900590126</v>
      </c>
      <c r="B2716">
        <v>2</v>
      </c>
      <c r="C2716" t="s">
        <v>952</v>
      </c>
    </row>
    <row r="2717" spans="1:3" hidden="1" x14ac:dyDescent="0.55000000000000004">
      <c r="A2717">
        <v>6900604227</v>
      </c>
      <c r="B2717">
        <v>30</v>
      </c>
      <c r="C2717" t="s">
        <v>953</v>
      </c>
    </row>
    <row r="2718" spans="1:3" x14ac:dyDescent="0.55000000000000004">
      <c r="A2718">
        <v>6900668865</v>
      </c>
      <c r="B2718">
        <v>4</v>
      </c>
      <c r="C2718" t="s">
        <v>2</v>
      </c>
    </row>
    <row r="2719" spans="1:3" hidden="1" x14ac:dyDescent="0.55000000000000004">
      <c r="A2719">
        <v>6900681295</v>
      </c>
      <c r="B2719">
        <v>33</v>
      </c>
      <c r="C2719" t="s">
        <v>2</v>
      </c>
    </row>
    <row r="2720" spans="1:3" x14ac:dyDescent="0.55000000000000004">
      <c r="A2720">
        <v>6900702150</v>
      </c>
      <c r="B2720">
        <v>4</v>
      </c>
      <c r="C2720" t="s">
        <v>954</v>
      </c>
    </row>
    <row r="2721" spans="1:3" hidden="1" x14ac:dyDescent="0.55000000000000004">
      <c r="A2721">
        <v>6900711602</v>
      </c>
      <c r="B2721">
        <v>27</v>
      </c>
      <c r="C2721" t="s">
        <v>2</v>
      </c>
    </row>
    <row r="2722" spans="1:3" hidden="1" x14ac:dyDescent="0.55000000000000004">
      <c r="A2722">
        <v>6900715451</v>
      </c>
      <c r="B2722">
        <v>33</v>
      </c>
      <c r="C2722" t="s">
        <v>955</v>
      </c>
    </row>
    <row r="2723" spans="1:3" x14ac:dyDescent="0.55000000000000004">
      <c r="A2723">
        <v>6900723004</v>
      </c>
      <c r="B2723">
        <v>7</v>
      </c>
      <c r="C2723" t="s">
        <v>2</v>
      </c>
    </row>
    <row r="2724" spans="1:3" hidden="1" x14ac:dyDescent="0.55000000000000004">
      <c r="A2724">
        <v>6900745325</v>
      </c>
      <c r="B2724">
        <v>27</v>
      </c>
      <c r="C2724" t="s">
        <v>956</v>
      </c>
    </row>
    <row r="2725" spans="1:3" x14ac:dyDescent="0.55000000000000004">
      <c r="A2725">
        <v>6900756448</v>
      </c>
      <c r="B2725">
        <v>7</v>
      </c>
      <c r="C2725" t="s">
        <v>957</v>
      </c>
    </row>
    <row r="2726" spans="1:3" x14ac:dyDescent="0.55000000000000004">
      <c r="A2726">
        <v>6900770643</v>
      </c>
      <c r="B2726">
        <v>14</v>
      </c>
      <c r="C2726" t="s">
        <v>2</v>
      </c>
    </row>
    <row r="2727" spans="1:3" x14ac:dyDescent="0.55000000000000004">
      <c r="A2727">
        <v>6900783614</v>
      </c>
      <c r="B2727">
        <v>15</v>
      </c>
      <c r="C2727" t="s">
        <v>2</v>
      </c>
    </row>
    <row r="2728" spans="1:3" hidden="1" x14ac:dyDescent="0.55000000000000004">
      <c r="A2728">
        <v>6900793459</v>
      </c>
      <c r="B2728">
        <v>25</v>
      </c>
      <c r="C2728" t="s">
        <v>2</v>
      </c>
    </row>
    <row r="2729" spans="1:3" x14ac:dyDescent="0.55000000000000004">
      <c r="A2729">
        <v>6900804014</v>
      </c>
      <c r="B2729">
        <v>14</v>
      </c>
      <c r="C2729" t="s">
        <v>958</v>
      </c>
    </row>
    <row r="2730" spans="1:3" x14ac:dyDescent="0.55000000000000004">
      <c r="A2730">
        <v>6900817096</v>
      </c>
      <c r="B2730">
        <v>15</v>
      </c>
      <c r="C2730" t="s">
        <v>959</v>
      </c>
    </row>
    <row r="2731" spans="1:3" hidden="1" x14ac:dyDescent="0.55000000000000004">
      <c r="A2731">
        <v>6900826804</v>
      </c>
      <c r="B2731">
        <v>25</v>
      </c>
      <c r="C2731" t="s">
        <v>960</v>
      </c>
    </row>
    <row r="2732" spans="1:3" x14ac:dyDescent="0.55000000000000004">
      <c r="A2732">
        <v>6900877677</v>
      </c>
      <c r="B2732">
        <v>10</v>
      </c>
      <c r="C2732" t="s">
        <v>2</v>
      </c>
    </row>
    <row r="2733" spans="1:3" x14ac:dyDescent="0.55000000000000004">
      <c r="A2733">
        <v>6900911900</v>
      </c>
      <c r="B2733">
        <v>10</v>
      </c>
      <c r="C2733" t="s">
        <v>961</v>
      </c>
    </row>
    <row r="2734" spans="1:3" x14ac:dyDescent="0.55000000000000004">
      <c r="A2734">
        <v>6900914881</v>
      </c>
      <c r="B2734">
        <v>12</v>
      </c>
      <c r="C2734" t="s">
        <v>2</v>
      </c>
    </row>
    <row r="2735" spans="1:3" x14ac:dyDescent="0.55000000000000004">
      <c r="A2735">
        <v>6900948122</v>
      </c>
      <c r="B2735">
        <v>12</v>
      </c>
      <c r="C2735" t="s">
        <v>962</v>
      </c>
    </row>
    <row r="2736" spans="1:3" hidden="1" x14ac:dyDescent="0.55000000000000004">
      <c r="A2736">
        <v>6901016463</v>
      </c>
      <c r="B2736">
        <v>26</v>
      </c>
      <c r="C2736" t="s">
        <v>2</v>
      </c>
    </row>
    <row r="2737" spans="1:3" x14ac:dyDescent="0.55000000000000004">
      <c r="A2737">
        <v>6901029130</v>
      </c>
      <c r="B2737">
        <v>9</v>
      </c>
      <c r="C2737" t="s">
        <v>2</v>
      </c>
    </row>
    <row r="2738" spans="1:3" x14ac:dyDescent="0.55000000000000004">
      <c r="A2738">
        <v>6901037114</v>
      </c>
      <c r="B2738">
        <v>5</v>
      </c>
      <c r="C2738" t="s">
        <v>2</v>
      </c>
    </row>
    <row r="2739" spans="1:3" hidden="1" x14ac:dyDescent="0.55000000000000004">
      <c r="A2739">
        <v>6901050218</v>
      </c>
      <c r="B2739">
        <v>26</v>
      </c>
      <c r="C2739" t="s">
        <v>963</v>
      </c>
    </row>
    <row r="2740" spans="1:3" x14ac:dyDescent="0.55000000000000004">
      <c r="A2740">
        <v>6901063289</v>
      </c>
      <c r="B2740">
        <v>9</v>
      </c>
      <c r="C2740" t="s">
        <v>964</v>
      </c>
    </row>
    <row r="2741" spans="1:3" x14ac:dyDescent="0.55000000000000004">
      <c r="A2741">
        <v>6901070582</v>
      </c>
      <c r="B2741">
        <v>5</v>
      </c>
      <c r="C2741" t="s">
        <v>965</v>
      </c>
    </row>
    <row r="2742" spans="1:3" x14ac:dyDescent="0.55000000000000004">
      <c r="A2742">
        <v>6901204679</v>
      </c>
      <c r="B2742">
        <v>13</v>
      </c>
      <c r="C2742" t="s">
        <v>2</v>
      </c>
    </row>
    <row r="2743" spans="1:3" x14ac:dyDescent="0.55000000000000004">
      <c r="A2743">
        <v>6901220405</v>
      </c>
      <c r="B2743">
        <v>3</v>
      </c>
      <c r="C2743" t="s">
        <v>2</v>
      </c>
    </row>
    <row r="2744" spans="1:3" x14ac:dyDescent="0.55000000000000004">
      <c r="A2744">
        <v>6901238336</v>
      </c>
      <c r="B2744">
        <v>13</v>
      </c>
      <c r="C2744" t="s">
        <v>966</v>
      </c>
    </row>
    <row r="2745" spans="1:3" x14ac:dyDescent="0.55000000000000004">
      <c r="A2745">
        <v>6901253861</v>
      </c>
      <c r="B2745">
        <v>3</v>
      </c>
      <c r="C2745" t="s">
        <v>967</v>
      </c>
    </row>
    <row r="2746" spans="1:3" hidden="1" x14ac:dyDescent="0.55000000000000004">
      <c r="A2746">
        <v>6901303678</v>
      </c>
      <c r="B2746">
        <v>32</v>
      </c>
      <c r="C2746" t="s">
        <v>2</v>
      </c>
    </row>
    <row r="2747" spans="1:3" hidden="1" x14ac:dyDescent="0.55000000000000004">
      <c r="A2747">
        <v>6901337313</v>
      </c>
      <c r="B2747">
        <v>32</v>
      </c>
      <c r="C2747" t="s">
        <v>968</v>
      </c>
    </row>
    <row r="2748" spans="1:3" x14ac:dyDescent="0.55000000000000004">
      <c r="A2748">
        <v>6902511733</v>
      </c>
      <c r="B2748">
        <v>11</v>
      </c>
      <c r="C2748" t="s">
        <v>2</v>
      </c>
    </row>
    <row r="2749" spans="1:3" x14ac:dyDescent="0.55000000000000004">
      <c r="A2749">
        <v>6902545814</v>
      </c>
      <c r="B2749">
        <v>11</v>
      </c>
      <c r="C2749" t="s">
        <v>969</v>
      </c>
    </row>
    <row r="2750" spans="1:3" x14ac:dyDescent="0.55000000000000004">
      <c r="A2750">
        <v>6902571826</v>
      </c>
      <c r="B2750">
        <v>6</v>
      </c>
      <c r="C2750" t="s">
        <v>2</v>
      </c>
    </row>
    <row r="2751" spans="1:3" x14ac:dyDescent="0.55000000000000004">
      <c r="A2751">
        <v>6902605215</v>
      </c>
      <c r="B2751">
        <v>6</v>
      </c>
      <c r="C2751" t="s">
        <v>970</v>
      </c>
    </row>
    <row r="2752" spans="1:3" x14ac:dyDescent="0.55000000000000004">
      <c r="A2752">
        <v>6902703035</v>
      </c>
      <c r="B2752">
        <v>1</v>
      </c>
      <c r="C2752" t="s">
        <v>2</v>
      </c>
    </row>
    <row r="2753" spans="1:3" x14ac:dyDescent="0.55000000000000004">
      <c r="A2753">
        <v>6902736767</v>
      </c>
      <c r="B2753">
        <v>1</v>
      </c>
      <c r="C2753" t="s">
        <v>971</v>
      </c>
    </row>
    <row r="2754" spans="1:3" x14ac:dyDescent="0.55000000000000004">
      <c r="A2754">
        <v>6902798948</v>
      </c>
      <c r="B2754">
        <v>16</v>
      </c>
      <c r="C2754" t="s">
        <v>2</v>
      </c>
    </row>
    <row r="2755" spans="1:3" x14ac:dyDescent="0.55000000000000004">
      <c r="A2755">
        <v>6902833075</v>
      </c>
      <c r="B2755">
        <v>16</v>
      </c>
      <c r="C2755" t="s">
        <v>972</v>
      </c>
    </row>
    <row r="2756" spans="1:3" hidden="1" x14ac:dyDescent="0.55000000000000004">
      <c r="A2756">
        <v>6902962934</v>
      </c>
      <c r="B2756">
        <v>29</v>
      </c>
      <c r="C2756" t="s">
        <v>2</v>
      </c>
    </row>
    <row r="2757" spans="1:3" hidden="1" x14ac:dyDescent="0.55000000000000004">
      <c r="A2757">
        <v>6902996071</v>
      </c>
      <c r="B2757">
        <v>29</v>
      </c>
      <c r="C2757" t="s">
        <v>973</v>
      </c>
    </row>
    <row r="2758" spans="1:3" x14ac:dyDescent="0.55000000000000004">
      <c r="A2758">
        <v>6903135016</v>
      </c>
      <c r="B2758">
        <v>17</v>
      </c>
      <c r="C2758" t="s">
        <v>2</v>
      </c>
    </row>
    <row r="2759" spans="1:3" x14ac:dyDescent="0.55000000000000004">
      <c r="A2759">
        <v>6903170067</v>
      </c>
      <c r="B2759">
        <v>17</v>
      </c>
      <c r="C2759" t="s">
        <v>974</v>
      </c>
    </row>
    <row r="2760" spans="1:3" hidden="1" x14ac:dyDescent="0.55000000000000004">
      <c r="A2760">
        <v>6905354367</v>
      </c>
      <c r="B2760">
        <v>34</v>
      </c>
      <c r="C2760" t="s">
        <v>975</v>
      </c>
    </row>
    <row r="2761" spans="1:3" x14ac:dyDescent="0.55000000000000004">
      <c r="A2761">
        <v>6905392246</v>
      </c>
      <c r="B2761">
        <v>8</v>
      </c>
      <c r="C2761" t="s">
        <v>975</v>
      </c>
    </row>
    <row r="2762" spans="1:3" hidden="1" x14ac:dyDescent="0.55000000000000004">
      <c r="A2762">
        <v>6905468983</v>
      </c>
      <c r="B2762">
        <v>28</v>
      </c>
      <c r="C2762" t="s">
        <v>975</v>
      </c>
    </row>
    <row r="2763" spans="1:3" hidden="1" x14ac:dyDescent="0.55000000000000004">
      <c r="A2763">
        <v>6905475500</v>
      </c>
      <c r="B2763">
        <v>24</v>
      </c>
      <c r="C2763" t="s">
        <v>976</v>
      </c>
    </row>
    <row r="2764" spans="1:3" hidden="1" x14ac:dyDescent="0.55000000000000004">
      <c r="A2764">
        <v>6905530941</v>
      </c>
      <c r="B2764">
        <v>31</v>
      </c>
      <c r="C2764" t="s">
        <v>975</v>
      </c>
    </row>
    <row r="2765" spans="1:3" x14ac:dyDescent="0.55000000000000004">
      <c r="A2765">
        <v>6905555642</v>
      </c>
      <c r="B2765">
        <v>2</v>
      </c>
      <c r="C2765" t="s">
        <v>975</v>
      </c>
    </row>
    <row r="2766" spans="1:3" hidden="1" x14ac:dyDescent="0.55000000000000004">
      <c r="A2766">
        <v>6905571405</v>
      </c>
      <c r="B2766">
        <v>30</v>
      </c>
      <c r="C2766" t="s">
        <v>975</v>
      </c>
    </row>
    <row r="2767" spans="1:3" hidden="1" x14ac:dyDescent="0.55000000000000004">
      <c r="A2767">
        <v>6905596816</v>
      </c>
      <c r="B2767">
        <v>21</v>
      </c>
      <c r="C2767" t="s">
        <v>977</v>
      </c>
    </row>
    <row r="2768" spans="1:3" hidden="1" x14ac:dyDescent="0.55000000000000004">
      <c r="A2768">
        <v>6905613612</v>
      </c>
      <c r="B2768">
        <v>23</v>
      </c>
      <c r="C2768" t="s">
        <v>978</v>
      </c>
    </row>
    <row r="2769" spans="1:3" x14ac:dyDescent="0.55000000000000004">
      <c r="A2769">
        <v>6905667880</v>
      </c>
      <c r="B2769">
        <v>4</v>
      </c>
      <c r="C2769" t="s">
        <v>975</v>
      </c>
    </row>
    <row r="2770" spans="1:3" hidden="1" x14ac:dyDescent="0.55000000000000004">
      <c r="A2770">
        <v>6905682622</v>
      </c>
      <c r="B2770">
        <v>33</v>
      </c>
      <c r="C2770" t="s">
        <v>975</v>
      </c>
    </row>
    <row r="2771" spans="1:3" hidden="1" x14ac:dyDescent="0.55000000000000004">
      <c r="A2771">
        <v>6905712929</v>
      </c>
      <c r="B2771">
        <v>27</v>
      </c>
      <c r="C2771" t="s">
        <v>975</v>
      </c>
    </row>
    <row r="2772" spans="1:3" x14ac:dyDescent="0.55000000000000004">
      <c r="A2772">
        <v>6905721293</v>
      </c>
      <c r="B2772">
        <v>7</v>
      </c>
      <c r="C2772" t="s">
        <v>975</v>
      </c>
    </row>
    <row r="2773" spans="1:3" hidden="1" x14ac:dyDescent="0.55000000000000004">
      <c r="A2773">
        <v>6905729770</v>
      </c>
      <c r="B2773">
        <v>23</v>
      </c>
      <c r="C2773" t="s">
        <v>979</v>
      </c>
    </row>
    <row r="2774" spans="1:3" x14ac:dyDescent="0.55000000000000004">
      <c r="A2774">
        <v>6905769619</v>
      </c>
      <c r="B2774">
        <v>14</v>
      </c>
      <c r="C2774" t="s">
        <v>975</v>
      </c>
    </row>
    <row r="2775" spans="1:3" x14ac:dyDescent="0.55000000000000004">
      <c r="A2775">
        <v>6905782045</v>
      </c>
      <c r="B2775">
        <v>15</v>
      </c>
      <c r="C2775" t="s">
        <v>975</v>
      </c>
    </row>
    <row r="2776" spans="1:3" hidden="1" x14ac:dyDescent="0.55000000000000004">
      <c r="A2776">
        <v>6905794785</v>
      </c>
      <c r="B2776">
        <v>25</v>
      </c>
      <c r="C2776" t="s">
        <v>975</v>
      </c>
    </row>
    <row r="2777" spans="1:3" hidden="1" x14ac:dyDescent="0.55000000000000004">
      <c r="A2777">
        <v>6905839881</v>
      </c>
      <c r="B2777">
        <v>24</v>
      </c>
      <c r="C2777" t="s">
        <v>980</v>
      </c>
    </row>
    <row r="2778" spans="1:3" hidden="1" x14ac:dyDescent="0.55000000000000004">
      <c r="A2778">
        <v>6905848159</v>
      </c>
      <c r="B2778">
        <v>24</v>
      </c>
      <c r="C2778" t="s">
        <v>981</v>
      </c>
    </row>
    <row r="2779" spans="1:3" hidden="1" x14ac:dyDescent="0.55000000000000004">
      <c r="A2779">
        <v>6905863017</v>
      </c>
      <c r="B2779">
        <v>20</v>
      </c>
      <c r="C2779" t="s">
        <v>982</v>
      </c>
    </row>
    <row r="2780" spans="1:3" x14ac:dyDescent="0.55000000000000004">
      <c r="A2780">
        <v>6905875957</v>
      </c>
      <c r="B2780">
        <v>10</v>
      </c>
      <c r="C2780" t="s">
        <v>975</v>
      </c>
    </row>
    <row r="2781" spans="1:3" x14ac:dyDescent="0.55000000000000004">
      <c r="A2781">
        <v>6905913857</v>
      </c>
      <c r="B2781">
        <v>12</v>
      </c>
      <c r="C2781" t="s">
        <v>975</v>
      </c>
    </row>
    <row r="2782" spans="1:3" hidden="1" x14ac:dyDescent="0.55000000000000004">
      <c r="A2782">
        <v>6905981455</v>
      </c>
      <c r="B2782">
        <v>22</v>
      </c>
      <c r="C2782" t="s">
        <v>983</v>
      </c>
    </row>
    <row r="2783" spans="1:3" hidden="1" x14ac:dyDescent="0.55000000000000004">
      <c r="A2783">
        <v>6906017754</v>
      </c>
      <c r="B2783">
        <v>26</v>
      </c>
      <c r="C2783" t="s">
        <v>975</v>
      </c>
    </row>
    <row r="2784" spans="1:3" x14ac:dyDescent="0.55000000000000004">
      <c r="A2784">
        <v>6906027954</v>
      </c>
      <c r="B2784">
        <v>9</v>
      </c>
      <c r="C2784" t="s">
        <v>975</v>
      </c>
    </row>
    <row r="2785" spans="1:3" x14ac:dyDescent="0.55000000000000004">
      <c r="A2785">
        <v>6906034633</v>
      </c>
      <c r="B2785">
        <v>5</v>
      </c>
      <c r="C2785" t="s">
        <v>975</v>
      </c>
    </row>
    <row r="2786" spans="1:3" hidden="1" x14ac:dyDescent="0.55000000000000004">
      <c r="A2786">
        <v>6906087342</v>
      </c>
      <c r="B2786">
        <v>21</v>
      </c>
      <c r="C2786" t="s">
        <v>984</v>
      </c>
    </row>
    <row r="2787" spans="1:3" hidden="1" x14ac:dyDescent="0.55000000000000004">
      <c r="A2787">
        <v>6906202519</v>
      </c>
      <c r="B2787">
        <v>21</v>
      </c>
      <c r="C2787" t="s">
        <v>985</v>
      </c>
    </row>
    <row r="2788" spans="1:3" x14ac:dyDescent="0.55000000000000004">
      <c r="A2788">
        <v>6906203394</v>
      </c>
      <c r="B2788">
        <v>13</v>
      </c>
      <c r="C2788" t="s">
        <v>975</v>
      </c>
    </row>
    <row r="2789" spans="1:3" x14ac:dyDescent="0.55000000000000004">
      <c r="A2789">
        <v>6906218862</v>
      </c>
      <c r="B2789">
        <v>3</v>
      </c>
      <c r="C2789" t="s">
        <v>975</v>
      </c>
    </row>
    <row r="2790" spans="1:3" hidden="1" x14ac:dyDescent="0.55000000000000004">
      <c r="A2790">
        <v>6906227468</v>
      </c>
      <c r="B2790">
        <v>20</v>
      </c>
      <c r="C2790" t="s">
        <v>986</v>
      </c>
    </row>
    <row r="2791" spans="1:3" hidden="1" x14ac:dyDescent="0.55000000000000004">
      <c r="A2791">
        <v>6906305005</v>
      </c>
      <c r="B2791">
        <v>32</v>
      </c>
      <c r="C2791" t="s">
        <v>975</v>
      </c>
    </row>
    <row r="2792" spans="1:3" hidden="1" x14ac:dyDescent="0.55000000000000004">
      <c r="A2792">
        <v>6906394698</v>
      </c>
      <c r="B2792">
        <v>19</v>
      </c>
      <c r="C2792" t="s">
        <v>987</v>
      </c>
    </row>
    <row r="2793" spans="1:3" x14ac:dyDescent="0.55000000000000004">
      <c r="A2793">
        <v>6907510047</v>
      </c>
      <c r="B2793">
        <v>11</v>
      </c>
      <c r="C2793" t="s">
        <v>975</v>
      </c>
    </row>
    <row r="2794" spans="1:3" x14ac:dyDescent="0.55000000000000004">
      <c r="A2794">
        <v>6907570289</v>
      </c>
      <c r="B2794">
        <v>6</v>
      </c>
      <c r="C2794" t="s">
        <v>975</v>
      </c>
    </row>
    <row r="2795" spans="1:3" x14ac:dyDescent="0.55000000000000004">
      <c r="A2795">
        <v>6907701737</v>
      </c>
      <c r="B2795">
        <v>1</v>
      </c>
      <c r="C2795" t="s">
        <v>975</v>
      </c>
    </row>
    <row r="2796" spans="1:3" x14ac:dyDescent="0.55000000000000004">
      <c r="A2796">
        <v>6907800250</v>
      </c>
      <c r="B2796">
        <v>16</v>
      </c>
      <c r="C2796" t="s">
        <v>975</v>
      </c>
    </row>
    <row r="2797" spans="1:3" hidden="1" x14ac:dyDescent="0.55000000000000004">
      <c r="A2797">
        <v>6907970965</v>
      </c>
      <c r="B2797">
        <v>29</v>
      </c>
      <c r="C2797" t="s">
        <v>975</v>
      </c>
    </row>
    <row r="2798" spans="1:3" hidden="1" x14ac:dyDescent="0.55000000000000004">
      <c r="A2798">
        <v>6908006570</v>
      </c>
      <c r="B2798">
        <v>21</v>
      </c>
      <c r="C2798" t="s">
        <v>988</v>
      </c>
    </row>
    <row r="2799" spans="1:3" x14ac:dyDescent="0.55000000000000004">
      <c r="A2799">
        <v>6908136495</v>
      </c>
      <c r="B2799">
        <v>17</v>
      </c>
      <c r="C2799" t="s">
        <v>975</v>
      </c>
    </row>
    <row r="2800" spans="1:3" hidden="1" x14ac:dyDescent="0.55000000000000004">
      <c r="A2800">
        <v>6908792428</v>
      </c>
      <c r="B2800">
        <v>21</v>
      </c>
      <c r="C2800" t="s">
        <v>989</v>
      </c>
    </row>
    <row r="2801" spans="1:3" hidden="1" x14ac:dyDescent="0.55000000000000004">
      <c r="A2801">
        <v>6909049057</v>
      </c>
      <c r="B2801">
        <v>21</v>
      </c>
      <c r="C2801" t="s">
        <v>990</v>
      </c>
    </row>
    <row r="2802" spans="1:3" hidden="1" x14ac:dyDescent="0.55000000000000004">
      <c r="A2802">
        <v>6909449020</v>
      </c>
      <c r="B2802">
        <v>21</v>
      </c>
      <c r="C2802" t="s">
        <v>991</v>
      </c>
    </row>
    <row r="2803" spans="1:3" hidden="1" x14ac:dyDescent="0.55000000000000004">
      <c r="A2803">
        <v>6909458775</v>
      </c>
      <c r="B2803">
        <v>21</v>
      </c>
      <c r="C2803" t="s">
        <v>992</v>
      </c>
    </row>
    <row r="2804" spans="1:3" hidden="1" x14ac:dyDescent="0.55000000000000004">
      <c r="A2804">
        <v>6930353058</v>
      </c>
      <c r="B2804">
        <v>34</v>
      </c>
      <c r="C2804" t="s">
        <v>45</v>
      </c>
    </row>
    <row r="2805" spans="1:3" x14ac:dyDescent="0.55000000000000004">
      <c r="A2805">
        <v>6930394117</v>
      </c>
      <c r="B2805">
        <v>8</v>
      </c>
      <c r="C2805" t="s">
        <v>45</v>
      </c>
    </row>
    <row r="2806" spans="1:3" hidden="1" x14ac:dyDescent="0.55000000000000004">
      <c r="A2806">
        <v>6930467675</v>
      </c>
      <c r="B2806">
        <v>28</v>
      </c>
      <c r="C2806" t="s">
        <v>45</v>
      </c>
    </row>
    <row r="2807" spans="1:3" hidden="1" x14ac:dyDescent="0.55000000000000004">
      <c r="A2807">
        <v>6930529633</v>
      </c>
      <c r="B2807">
        <v>31</v>
      </c>
      <c r="C2807" t="s">
        <v>45</v>
      </c>
    </row>
    <row r="2808" spans="1:3" x14ac:dyDescent="0.55000000000000004">
      <c r="A2808">
        <v>6930557014</v>
      </c>
      <c r="B2808">
        <v>2</v>
      </c>
      <c r="C2808" t="s">
        <v>45</v>
      </c>
    </row>
    <row r="2809" spans="1:3" hidden="1" x14ac:dyDescent="0.55000000000000004">
      <c r="A2809">
        <v>6930570096</v>
      </c>
      <c r="B2809">
        <v>30</v>
      </c>
      <c r="C2809" t="s">
        <v>45</v>
      </c>
    </row>
    <row r="2810" spans="1:3" x14ac:dyDescent="0.55000000000000004">
      <c r="A2810">
        <v>6930669180</v>
      </c>
      <c r="B2810">
        <v>4</v>
      </c>
      <c r="C2810" t="s">
        <v>45</v>
      </c>
    </row>
    <row r="2811" spans="1:3" hidden="1" x14ac:dyDescent="0.55000000000000004">
      <c r="A2811">
        <v>6930681313</v>
      </c>
      <c r="B2811">
        <v>33</v>
      </c>
      <c r="C2811" t="s">
        <v>45</v>
      </c>
    </row>
    <row r="2812" spans="1:3" hidden="1" x14ac:dyDescent="0.55000000000000004">
      <c r="A2812">
        <v>6930711620</v>
      </c>
      <c r="B2812">
        <v>27</v>
      </c>
      <c r="C2812" t="s">
        <v>45</v>
      </c>
    </row>
    <row r="2813" spans="1:3" x14ac:dyDescent="0.55000000000000004">
      <c r="A2813">
        <v>6930723288</v>
      </c>
      <c r="B2813">
        <v>7</v>
      </c>
      <c r="C2813" t="s">
        <v>45</v>
      </c>
    </row>
    <row r="2814" spans="1:3" x14ac:dyDescent="0.55000000000000004">
      <c r="A2814">
        <v>6930770960</v>
      </c>
      <c r="B2814">
        <v>14</v>
      </c>
      <c r="C2814" t="s">
        <v>45</v>
      </c>
    </row>
    <row r="2815" spans="1:3" x14ac:dyDescent="0.55000000000000004">
      <c r="A2815">
        <v>6930784050</v>
      </c>
      <c r="B2815">
        <v>15</v>
      </c>
      <c r="C2815" t="s">
        <v>45</v>
      </c>
    </row>
    <row r="2816" spans="1:3" hidden="1" x14ac:dyDescent="0.55000000000000004">
      <c r="A2816">
        <v>6930793477</v>
      </c>
      <c r="B2816">
        <v>25</v>
      </c>
      <c r="C2816" t="s">
        <v>45</v>
      </c>
    </row>
    <row r="2817" spans="1:3" x14ac:dyDescent="0.55000000000000004">
      <c r="A2817">
        <v>6930916700</v>
      </c>
      <c r="B2817">
        <v>12</v>
      </c>
      <c r="C2817" t="s">
        <v>45</v>
      </c>
    </row>
    <row r="2818" spans="1:3" x14ac:dyDescent="0.55000000000000004">
      <c r="A2818">
        <v>6930982247</v>
      </c>
      <c r="B2818">
        <v>10</v>
      </c>
      <c r="C2818" t="s">
        <v>45</v>
      </c>
    </row>
    <row r="2819" spans="1:3" hidden="1" x14ac:dyDescent="0.55000000000000004">
      <c r="A2819">
        <v>6931016446</v>
      </c>
      <c r="B2819">
        <v>26</v>
      </c>
      <c r="C2819" t="s">
        <v>45</v>
      </c>
    </row>
    <row r="2820" spans="1:3" x14ac:dyDescent="0.55000000000000004">
      <c r="A2820">
        <v>6931029427</v>
      </c>
      <c r="B2820">
        <v>9</v>
      </c>
      <c r="C2820" t="s">
        <v>45</v>
      </c>
    </row>
    <row r="2821" spans="1:3" x14ac:dyDescent="0.55000000000000004">
      <c r="A2821">
        <v>6931037447</v>
      </c>
      <c r="B2821">
        <v>5</v>
      </c>
      <c r="C2821" t="s">
        <v>45</v>
      </c>
    </row>
    <row r="2822" spans="1:3" x14ac:dyDescent="0.55000000000000004">
      <c r="A2822">
        <v>6931205066</v>
      </c>
      <c r="B2822">
        <v>13</v>
      </c>
      <c r="C2822" t="s">
        <v>45</v>
      </c>
    </row>
    <row r="2823" spans="1:3" x14ac:dyDescent="0.55000000000000004">
      <c r="A2823">
        <v>6931220775</v>
      </c>
      <c r="B2823">
        <v>3</v>
      </c>
      <c r="C2823" t="s">
        <v>45</v>
      </c>
    </row>
    <row r="2824" spans="1:3" hidden="1" x14ac:dyDescent="0.55000000000000004">
      <c r="A2824">
        <v>6931303696</v>
      </c>
      <c r="B2824">
        <v>32</v>
      </c>
      <c r="C2824" t="s">
        <v>45</v>
      </c>
    </row>
    <row r="2825" spans="1:3" x14ac:dyDescent="0.55000000000000004">
      <c r="A2825">
        <v>6932512000</v>
      </c>
      <c r="B2825">
        <v>11</v>
      </c>
      <c r="C2825" t="s">
        <v>45</v>
      </c>
    </row>
    <row r="2826" spans="1:3" x14ac:dyDescent="0.55000000000000004">
      <c r="A2826">
        <v>6932572136</v>
      </c>
      <c r="B2826">
        <v>6</v>
      </c>
      <c r="C2826" t="s">
        <v>45</v>
      </c>
    </row>
    <row r="2827" spans="1:3" x14ac:dyDescent="0.55000000000000004">
      <c r="A2827">
        <v>6932704122</v>
      </c>
      <c r="B2827">
        <v>1</v>
      </c>
      <c r="C2827" t="s">
        <v>45</v>
      </c>
    </row>
    <row r="2828" spans="1:3" x14ac:dyDescent="0.55000000000000004">
      <c r="A2828">
        <v>6932798988</v>
      </c>
      <c r="B2828">
        <v>16</v>
      </c>
      <c r="C2828" t="s">
        <v>45</v>
      </c>
    </row>
    <row r="2829" spans="1:3" hidden="1" x14ac:dyDescent="0.55000000000000004">
      <c r="A2829">
        <v>6932962967</v>
      </c>
      <c r="B2829">
        <v>29</v>
      </c>
      <c r="C2829" t="s">
        <v>45</v>
      </c>
    </row>
    <row r="2830" spans="1:3" x14ac:dyDescent="0.55000000000000004">
      <c r="A2830">
        <v>6933135049</v>
      </c>
      <c r="B2830">
        <v>17</v>
      </c>
      <c r="C2830" t="s">
        <v>45</v>
      </c>
    </row>
    <row r="2831" spans="1:3" hidden="1" x14ac:dyDescent="0.55000000000000004">
      <c r="A2831" t="s">
        <v>0</v>
      </c>
    </row>
    <row r="2832" spans="1:3" hidden="1" x14ac:dyDescent="0.55000000000000004">
      <c r="A2832" t="s">
        <v>1</v>
      </c>
    </row>
    <row r="2833" spans="1:2" hidden="1" x14ac:dyDescent="0.55000000000000004">
      <c r="A2833" t="s">
        <v>993</v>
      </c>
      <c r="B2833">
        <v>7200000000</v>
      </c>
    </row>
  </sheetData>
  <autoFilter ref="A1:C2833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selection activeCell="L6" sqref="L6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994</v>
      </c>
      <c r="B1" t="s">
        <v>1011</v>
      </c>
      <c r="C1" t="s">
        <v>996</v>
      </c>
      <c r="D1" t="s">
        <v>995</v>
      </c>
    </row>
    <row r="2" spans="1:8" x14ac:dyDescent="0.55000000000000004">
      <c r="A2">
        <v>305800020</v>
      </c>
      <c r="B2">
        <v>18</v>
      </c>
      <c r="C2" t="s">
        <v>997</v>
      </c>
      <c r="D2">
        <v>7</v>
      </c>
      <c r="F2" s="1" t="s">
        <v>1012</v>
      </c>
      <c r="G2" t="s">
        <v>1014</v>
      </c>
    </row>
    <row r="3" spans="1:8" x14ac:dyDescent="0.55000000000000004">
      <c r="A3">
        <v>305916404</v>
      </c>
      <c r="B3">
        <v>18</v>
      </c>
      <c r="C3" t="s">
        <v>997</v>
      </c>
      <c r="D3">
        <v>14</v>
      </c>
      <c r="F3" s="2">
        <v>18</v>
      </c>
      <c r="G3" s="3">
        <v>4</v>
      </c>
      <c r="H3" s="5">
        <f>4/161</f>
        <v>2.4844720496894408E-2</v>
      </c>
    </row>
    <row r="4" spans="1:8" x14ac:dyDescent="0.55000000000000004">
      <c r="A4">
        <v>306116205</v>
      </c>
      <c r="B4">
        <v>18</v>
      </c>
      <c r="C4" t="s">
        <v>997</v>
      </c>
      <c r="D4">
        <v>5</v>
      </c>
      <c r="F4" s="2">
        <v>21</v>
      </c>
      <c r="G4" s="3">
        <v>157</v>
      </c>
      <c r="H4" s="5">
        <f>157/161</f>
        <v>0.97515527950310554</v>
      </c>
    </row>
    <row r="5" spans="1:8" x14ac:dyDescent="0.55000000000000004">
      <c r="A5">
        <v>308531473</v>
      </c>
      <c r="B5">
        <v>18</v>
      </c>
      <c r="C5" t="s">
        <v>997</v>
      </c>
      <c r="D5">
        <v>6</v>
      </c>
      <c r="F5" s="2" t="s">
        <v>1013</v>
      </c>
      <c r="G5" s="3">
        <v>161</v>
      </c>
      <c r="H5" s="6">
        <f>161/23/17</f>
        <v>0.41176470588235292</v>
      </c>
    </row>
    <row r="6" spans="1:8" x14ac:dyDescent="0.55000000000000004">
      <c r="A6">
        <v>3305537024</v>
      </c>
      <c r="B6">
        <v>21</v>
      </c>
      <c r="C6" t="s">
        <v>998</v>
      </c>
      <c r="D6">
        <v>8</v>
      </c>
    </row>
    <row r="7" spans="1:8" x14ac:dyDescent="0.55000000000000004">
      <c r="A7">
        <v>3305569358</v>
      </c>
      <c r="B7">
        <v>21</v>
      </c>
      <c r="C7" t="s">
        <v>998</v>
      </c>
      <c r="D7">
        <v>11</v>
      </c>
    </row>
    <row r="8" spans="1:8" x14ac:dyDescent="0.55000000000000004">
      <c r="A8">
        <v>3305629479</v>
      </c>
      <c r="B8">
        <v>21</v>
      </c>
      <c r="C8" t="s">
        <v>998</v>
      </c>
      <c r="D8">
        <v>2</v>
      </c>
    </row>
    <row r="9" spans="1:8" x14ac:dyDescent="0.55000000000000004">
      <c r="A9">
        <v>3305710575</v>
      </c>
      <c r="B9">
        <v>21</v>
      </c>
      <c r="C9" t="s">
        <v>998</v>
      </c>
      <c r="D9">
        <v>4</v>
      </c>
    </row>
    <row r="10" spans="1:8" x14ac:dyDescent="0.55000000000000004">
      <c r="A10">
        <v>3305804074</v>
      </c>
      <c r="B10">
        <v>21</v>
      </c>
      <c r="C10" t="s">
        <v>998</v>
      </c>
      <c r="D10">
        <v>6</v>
      </c>
    </row>
    <row r="11" spans="1:8" x14ac:dyDescent="0.55000000000000004">
      <c r="A11">
        <v>3305858117</v>
      </c>
      <c r="B11">
        <v>21</v>
      </c>
      <c r="C11" t="s">
        <v>998</v>
      </c>
      <c r="D11">
        <v>7</v>
      </c>
    </row>
    <row r="12" spans="1:8" x14ac:dyDescent="0.55000000000000004">
      <c r="A12">
        <v>3305889824</v>
      </c>
      <c r="B12">
        <v>21</v>
      </c>
      <c r="C12" t="s">
        <v>998</v>
      </c>
      <c r="D12">
        <v>14</v>
      </c>
    </row>
    <row r="13" spans="1:8" x14ac:dyDescent="0.55000000000000004">
      <c r="A13">
        <v>3305911272</v>
      </c>
      <c r="B13">
        <v>21</v>
      </c>
      <c r="C13" t="s">
        <v>998</v>
      </c>
      <c r="D13">
        <v>15</v>
      </c>
    </row>
    <row r="14" spans="1:8" x14ac:dyDescent="0.55000000000000004">
      <c r="A14">
        <v>3305927105</v>
      </c>
      <c r="B14">
        <v>21</v>
      </c>
      <c r="C14" t="s">
        <v>998</v>
      </c>
      <c r="D14">
        <v>10</v>
      </c>
    </row>
    <row r="15" spans="1:8" x14ac:dyDescent="0.55000000000000004">
      <c r="A15">
        <v>3305958098</v>
      </c>
      <c r="B15">
        <v>21</v>
      </c>
      <c r="C15" t="s">
        <v>998</v>
      </c>
      <c r="D15">
        <v>12</v>
      </c>
    </row>
    <row r="16" spans="1:8" x14ac:dyDescent="0.55000000000000004">
      <c r="A16">
        <v>3306087340</v>
      </c>
      <c r="B16">
        <v>21</v>
      </c>
      <c r="C16" t="s">
        <v>998</v>
      </c>
      <c r="D16">
        <v>5</v>
      </c>
    </row>
    <row r="17" spans="1:4" x14ac:dyDescent="0.55000000000000004">
      <c r="A17">
        <v>3306110956</v>
      </c>
      <c r="B17">
        <v>21</v>
      </c>
      <c r="C17" t="s">
        <v>998</v>
      </c>
      <c r="D17">
        <v>16</v>
      </c>
    </row>
    <row r="18" spans="1:4" x14ac:dyDescent="0.55000000000000004">
      <c r="A18">
        <v>3306211174</v>
      </c>
      <c r="B18">
        <v>21</v>
      </c>
      <c r="C18" t="s">
        <v>998</v>
      </c>
      <c r="D18">
        <v>17</v>
      </c>
    </row>
    <row r="19" spans="1:4" x14ac:dyDescent="0.55000000000000004">
      <c r="A19">
        <v>3306279730</v>
      </c>
      <c r="B19">
        <v>21</v>
      </c>
      <c r="C19" t="s">
        <v>998</v>
      </c>
      <c r="D19">
        <v>13</v>
      </c>
    </row>
    <row r="20" spans="1:4" x14ac:dyDescent="0.55000000000000004">
      <c r="A20">
        <v>3306419976</v>
      </c>
      <c r="B20">
        <v>21</v>
      </c>
      <c r="C20" t="s">
        <v>998</v>
      </c>
      <c r="D20">
        <v>1</v>
      </c>
    </row>
    <row r="21" spans="1:4" x14ac:dyDescent="0.55000000000000004">
      <c r="A21">
        <v>3306444821</v>
      </c>
      <c r="B21">
        <v>21</v>
      </c>
      <c r="C21" t="s">
        <v>998</v>
      </c>
      <c r="D21">
        <v>3</v>
      </c>
    </row>
    <row r="22" spans="1:4" x14ac:dyDescent="0.55000000000000004">
      <c r="A22">
        <v>3605527316</v>
      </c>
      <c r="B22">
        <v>21</v>
      </c>
      <c r="C22" t="s">
        <v>999</v>
      </c>
      <c r="D22">
        <v>8</v>
      </c>
    </row>
    <row r="23" spans="1:4" x14ac:dyDescent="0.55000000000000004">
      <c r="A23">
        <v>3605619734</v>
      </c>
      <c r="B23">
        <v>21</v>
      </c>
      <c r="C23" t="s">
        <v>999</v>
      </c>
      <c r="D23">
        <v>2</v>
      </c>
    </row>
    <row r="24" spans="1:4" x14ac:dyDescent="0.55000000000000004">
      <c r="A24">
        <v>3605669408</v>
      </c>
      <c r="B24">
        <v>21</v>
      </c>
      <c r="C24" t="s">
        <v>999</v>
      </c>
      <c r="D24">
        <v>6</v>
      </c>
    </row>
    <row r="25" spans="1:4" x14ac:dyDescent="0.55000000000000004">
      <c r="A25">
        <v>3605684652</v>
      </c>
      <c r="B25">
        <v>21</v>
      </c>
      <c r="C25" t="s">
        <v>999</v>
      </c>
      <c r="D25">
        <v>11</v>
      </c>
    </row>
    <row r="26" spans="1:4" x14ac:dyDescent="0.55000000000000004">
      <c r="A26">
        <v>3605826038</v>
      </c>
      <c r="B26">
        <v>21</v>
      </c>
      <c r="C26" t="s">
        <v>999</v>
      </c>
      <c r="D26">
        <v>4</v>
      </c>
    </row>
    <row r="27" spans="1:4" x14ac:dyDescent="0.55000000000000004">
      <c r="A27">
        <v>3605848412</v>
      </c>
      <c r="B27">
        <v>21</v>
      </c>
      <c r="C27" t="s">
        <v>999</v>
      </c>
      <c r="D27">
        <v>7</v>
      </c>
    </row>
    <row r="28" spans="1:4" x14ac:dyDescent="0.55000000000000004">
      <c r="A28">
        <v>3605880204</v>
      </c>
      <c r="B28">
        <v>21</v>
      </c>
      <c r="C28" t="s">
        <v>999</v>
      </c>
      <c r="D28">
        <v>14</v>
      </c>
    </row>
    <row r="29" spans="1:4" x14ac:dyDescent="0.55000000000000004">
      <c r="A29">
        <v>3605901529</v>
      </c>
      <c r="B29">
        <v>21</v>
      </c>
      <c r="C29" t="s">
        <v>999</v>
      </c>
      <c r="D29">
        <v>15</v>
      </c>
    </row>
    <row r="30" spans="1:4" x14ac:dyDescent="0.55000000000000004">
      <c r="A30">
        <v>3605976247</v>
      </c>
      <c r="B30">
        <v>21</v>
      </c>
      <c r="C30" t="s">
        <v>999</v>
      </c>
      <c r="D30">
        <v>16</v>
      </c>
    </row>
    <row r="31" spans="1:4" x14ac:dyDescent="0.55000000000000004">
      <c r="A31">
        <v>3606035483</v>
      </c>
      <c r="B31">
        <v>21</v>
      </c>
      <c r="C31" t="s">
        <v>999</v>
      </c>
      <c r="D31">
        <v>1</v>
      </c>
    </row>
    <row r="32" spans="1:4" x14ac:dyDescent="0.55000000000000004">
      <c r="A32">
        <v>3606073382</v>
      </c>
      <c r="B32">
        <v>21</v>
      </c>
      <c r="C32" t="s">
        <v>999</v>
      </c>
      <c r="D32">
        <v>12</v>
      </c>
    </row>
    <row r="33" spans="1:4" x14ac:dyDescent="0.55000000000000004">
      <c r="A33">
        <v>3606211022</v>
      </c>
      <c r="B33">
        <v>21</v>
      </c>
      <c r="C33" t="s">
        <v>999</v>
      </c>
      <c r="D33">
        <v>5</v>
      </c>
    </row>
    <row r="34" spans="1:4" x14ac:dyDescent="0.55000000000000004">
      <c r="A34">
        <v>3606270056</v>
      </c>
      <c r="B34">
        <v>21</v>
      </c>
      <c r="C34" t="s">
        <v>999</v>
      </c>
      <c r="D34">
        <v>13</v>
      </c>
    </row>
    <row r="35" spans="1:4" x14ac:dyDescent="0.55000000000000004">
      <c r="A35">
        <v>3606292395</v>
      </c>
      <c r="B35">
        <v>21</v>
      </c>
      <c r="C35" t="s">
        <v>999</v>
      </c>
      <c r="D35">
        <v>10</v>
      </c>
    </row>
    <row r="36" spans="1:4" x14ac:dyDescent="0.55000000000000004">
      <c r="A36">
        <v>3606310189</v>
      </c>
      <c r="B36">
        <v>21</v>
      </c>
      <c r="C36" t="s">
        <v>999</v>
      </c>
      <c r="D36">
        <v>3</v>
      </c>
    </row>
    <row r="37" spans="1:4" x14ac:dyDescent="0.55000000000000004">
      <c r="A37">
        <v>3606568342</v>
      </c>
      <c r="B37">
        <v>21</v>
      </c>
      <c r="C37" t="s">
        <v>999</v>
      </c>
      <c r="D37">
        <v>17</v>
      </c>
    </row>
    <row r="38" spans="1:4" x14ac:dyDescent="0.55000000000000004">
      <c r="A38">
        <v>3905518007</v>
      </c>
      <c r="B38">
        <v>21</v>
      </c>
      <c r="C38" t="s">
        <v>1000</v>
      </c>
      <c r="D38">
        <v>8</v>
      </c>
    </row>
    <row r="39" spans="1:4" x14ac:dyDescent="0.55000000000000004">
      <c r="A39">
        <v>3905659656</v>
      </c>
      <c r="B39">
        <v>21</v>
      </c>
      <c r="C39" t="s">
        <v>1000</v>
      </c>
      <c r="D39">
        <v>6</v>
      </c>
    </row>
    <row r="40" spans="1:4" x14ac:dyDescent="0.55000000000000004">
      <c r="A40">
        <v>3905735251</v>
      </c>
      <c r="B40">
        <v>21</v>
      </c>
      <c r="C40" t="s">
        <v>1000</v>
      </c>
      <c r="D40">
        <v>2</v>
      </c>
    </row>
    <row r="41" spans="1:4" x14ac:dyDescent="0.55000000000000004">
      <c r="A41">
        <v>3905799968</v>
      </c>
      <c r="B41">
        <v>21</v>
      </c>
      <c r="C41" t="s">
        <v>1000</v>
      </c>
      <c r="D41">
        <v>11</v>
      </c>
    </row>
    <row r="42" spans="1:4" x14ac:dyDescent="0.55000000000000004">
      <c r="A42">
        <v>3905816334</v>
      </c>
      <c r="B42">
        <v>21</v>
      </c>
      <c r="C42" t="s">
        <v>1000</v>
      </c>
      <c r="D42">
        <v>4</v>
      </c>
    </row>
    <row r="43" spans="1:4" x14ac:dyDescent="0.55000000000000004">
      <c r="A43">
        <v>3905838644</v>
      </c>
      <c r="B43">
        <v>21</v>
      </c>
      <c r="C43" t="s">
        <v>1000</v>
      </c>
      <c r="D43">
        <v>7</v>
      </c>
    </row>
    <row r="44" spans="1:4" x14ac:dyDescent="0.55000000000000004">
      <c r="A44">
        <v>3905893109</v>
      </c>
      <c r="B44">
        <v>21</v>
      </c>
      <c r="C44" t="s">
        <v>1000</v>
      </c>
      <c r="D44">
        <v>15</v>
      </c>
    </row>
    <row r="45" spans="1:4" x14ac:dyDescent="0.55000000000000004">
      <c r="A45">
        <v>3905907669</v>
      </c>
      <c r="B45">
        <v>21</v>
      </c>
      <c r="C45" t="s">
        <v>1000</v>
      </c>
      <c r="D45">
        <v>10</v>
      </c>
    </row>
    <row r="46" spans="1:4" x14ac:dyDescent="0.55000000000000004">
      <c r="A46">
        <v>3905995471</v>
      </c>
      <c r="B46">
        <v>21</v>
      </c>
      <c r="C46" t="s">
        <v>1000</v>
      </c>
      <c r="D46">
        <v>14</v>
      </c>
    </row>
    <row r="47" spans="1:4" x14ac:dyDescent="0.55000000000000004">
      <c r="A47">
        <v>3906006458</v>
      </c>
      <c r="B47">
        <v>21</v>
      </c>
      <c r="C47" t="s">
        <v>1000</v>
      </c>
      <c r="D47">
        <v>1</v>
      </c>
    </row>
    <row r="48" spans="1:4" x14ac:dyDescent="0.55000000000000004">
      <c r="A48">
        <v>3906183653</v>
      </c>
      <c r="B48">
        <v>21</v>
      </c>
      <c r="C48" t="s">
        <v>1000</v>
      </c>
      <c r="D48">
        <v>17</v>
      </c>
    </row>
    <row r="49" spans="1:4" x14ac:dyDescent="0.55000000000000004">
      <c r="A49">
        <v>3906260335</v>
      </c>
      <c r="B49">
        <v>21</v>
      </c>
      <c r="C49" t="s">
        <v>1000</v>
      </c>
      <c r="D49">
        <v>13</v>
      </c>
    </row>
    <row r="50" spans="1:4" x14ac:dyDescent="0.55000000000000004">
      <c r="A50">
        <v>3906300417</v>
      </c>
      <c r="B50">
        <v>21</v>
      </c>
      <c r="C50" t="s">
        <v>1000</v>
      </c>
      <c r="D50">
        <v>3</v>
      </c>
    </row>
    <row r="51" spans="1:4" x14ac:dyDescent="0.55000000000000004">
      <c r="A51">
        <v>3906318039</v>
      </c>
      <c r="B51">
        <v>21</v>
      </c>
      <c r="C51" t="s">
        <v>1000</v>
      </c>
      <c r="D51">
        <v>5</v>
      </c>
    </row>
    <row r="52" spans="1:4" x14ac:dyDescent="0.55000000000000004">
      <c r="A52">
        <v>3906341681</v>
      </c>
      <c r="B52">
        <v>21</v>
      </c>
      <c r="C52" t="s">
        <v>1000</v>
      </c>
      <c r="D52">
        <v>16</v>
      </c>
    </row>
    <row r="53" spans="1:4" x14ac:dyDescent="0.55000000000000004">
      <c r="A53">
        <v>3906438850</v>
      </c>
      <c r="B53">
        <v>21</v>
      </c>
      <c r="C53" t="s">
        <v>1000</v>
      </c>
      <c r="D53">
        <v>12</v>
      </c>
    </row>
    <row r="54" spans="1:4" x14ac:dyDescent="0.55000000000000004">
      <c r="A54">
        <v>3906447589</v>
      </c>
      <c r="B54">
        <v>21</v>
      </c>
      <c r="C54" t="s">
        <v>1000</v>
      </c>
      <c r="D54">
        <v>9</v>
      </c>
    </row>
    <row r="55" spans="1:4" x14ac:dyDescent="0.55000000000000004">
      <c r="A55">
        <v>4205488591</v>
      </c>
      <c r="B55">
        <v>21</v>
      </c>
      <c r="C55" t="s">
        <v>1001</v>
      </c>
      <c r="D55">
        <v>8</v>
      </c>
    </row>
    <row r="56" spans="1:4" x14ac:dyDescent="0.55000000000000004">
      <c r="A56">
        <v>4205646018</v>
      </c>
      <c r="B56">
        <v>21</v>
      </c>
      <c r="C56" t="s">
        <v>1001</v>
      </c>
      <c r="D56">
        <v>11</v>
      </c>
    </row>
    <row r="57" spans="1:4" x14ac:dyDescent="0.55000000000000004">
      <c r="A57">
        <v>4205755742</v>
      </c>
      <c r="B57">
        <v>21</v>
      </c>
      <c r="C57" t="s">
        <v>1001</v>
      </c>
      <c r="D57">
        <v>6</v>
      </c>
    </row>
    <row r="58" spans="1:4" x14ac:dyDescent="0.55000000000000004">
      <c r="A58">
        <v>4205787254</v>
      </c>
      <c r="B58">
        <v>21</v>
      </c>
      <c r="C58" t="s">
        <v>1001</v>
      </c>
      <c r="D58">
        <v>4</v>
      </c>
    </row>
    <row r="59" spans="1:4" x14ac:dyDescent="0.55000000000000004">
      <c r="A59">
        <v>4205831169</v>
      </c>
      <c r="B59">
        <v>21</v>
      </c>
      <c r="C59" t="s">
        <v>1001</v>
      </c>
      <c r="D59">
        <v>2</v>
      </c>
    </row>
    <row r="60" spans="1:4" x14ac:dyDescent="0.55000000000000004">
      <c r="A60">
        <v>4205841479</v>
      </c>
      <c r="B60">
        <v>21</v>
      </c>
      <c r="C60" t="s">
        <v>1001</v>
      </c>
      <c r="D60">
        <v>14</v>
      </c>
    </row>
    <row r="61" spans="1:4" x14ac:dyDescent="0.55000000000000004">
      <c r="A61">
        <v>4205853034</v>
      </c>
      <c r="B61">
        <v>21</v>
      </c>
      <c r="C61" t="s">
        <v>1001</v>
      </c>
      <c r="D61">
        <v>15</v>
      </c>
    </row>
    <row r="62" spans="1:4" x14ac:dyDescent="0.55000000000000004">
      <c r="A62">
        <v>4205871877</v>
      </c>
      <c r="B62">
        <v>21</v>
      </c>
      <c r="C62" t="s">
        <v>1001</v>
      </c>
      <c r="D62">
        <v>1</v>
      </c>
    </row>
    <row r="63" spans="1:4" x14ac:dyDescent="0.55000000000000004">
      <c r="A63">
        <v>4205937574</v>
      </c>
      <c r="B63">
        <v>21</v>
      </c>
      <c r="C63" t="s">
        <v>1001</v>
      </c>
      <c r="D63">
        <v>16</v>
      </c>
    </row>
    <row r="64" spans="1:4" x14ac:dyDescent="0.55000000000000004">
      <c r="A64">
        <v>4205993895</v>
      </c>
      <c r="B64">
        <v>21</v>
      </c>
      <c r="C64" t="s">
        <v>1001</v>
      </c>
      <c r="D64">
        <v>10</v>
      </c>
    </row>
    <row r="65" spans="1:4" x14ac:dyDescent="0.55000000000000004">
      <c r="A65">
        <v>4206059599</v>
      </c>
      <c r="B65">
        <v>21</v>
      </c>
      <c r="C65" t="s">
        <v>1001</v>
      </c>
      <c r="D65">
        <v>7</v>
      </c>
    </row>
    <row r="66" spans="1:4" x14ac:dyDescent="0.55000000000000004">
      <c r="A66">
        <v>4206163926</v>
      </c>
      <c r="B66">
        <v>21</v>
      </c>
      <c r="C66" t="s">
        <v>1001</v>
      </c>
      <c r="D66">
        <v>5</v>
      </c>
    </row>
    <row r="67" spans="1:4" x14ac:dyDescent="0.55000000000000004">
      <c r="A67">
        <v>4206269826</v>
      </c>
      <c r="B67">
        <v>21</v>
      </c>
      <c r="C67" t="s">
        <v>1001</v>
      </c>
      <c r="D67">
        <v>17</v>
      </c>
    </row>
    <row r="68" spans="1:4" x14ac:dyDescent="0.55000000000000004">
      <c r="A68">
        <v>4206346555</v>
      </c>
      <c r="B68">
        <v>21</v>
      </c>
      <c r="C68" t="s">
        <v>1001</v>
      </c>
      <c r="D68">
        <v>13</v>
      </c>
    </row>
    <row r="69" spans="1:4" x14ac:dyDescent="0.55000000000000004">
      <c r="A69">
        <v>4206386715</v>
      </c>
      <c r="B69">
        <v>21</v>
      </c>
      <c r="C69" t="s">
        <v>1001</v>
      </c>
      <c r="D69">
        <v>3</v>
      </c>
    </row>
    <row r="70" spans="1:4" x14ac:dyDescent="0.55000000000000004">
      <c r="A70">
        <v>4505478784</v>
      </c>
      <c r="B70">
        <v>21</v>
      </c>
      <c r="C70" t="s">
        <v>1002</v>
      </c>
      <c r="D70">
        <v>8</v>
      </c>
    </row>
    <row r="71" spans="1:4" x14ac:dyDescent="0.55000000000000004">
      <c r="A71">
        <v>4505621211</v>
      </c>
      <c r="B71">
        <v>21</v>
      </c>
      <c r="C71" t="s">
        <v>1002</v>
      </c>
      <c r="D71">
        <v>6</v>
      </c>
    </row>
    <row r="72" spans="1:4" x14ac:dyDescent="0.55000000000000004">
      <c r="A72">
        <v>4505636239</v>
      </c>
      <c r="B72">
        <v>21</v>
      </c>
      <c r="C72" t="s">
        <v>1002</v>
      </c>
      <c r="D72">
        <v>11</v>
      </c>
    </row>
    <row r="73" spans="1:4" x14ac:dyDescent="0.55000000000000004">
      <c r="A73">
        <v>4505696459</v>
      </c>
      <c r="B73">
        <v>21</v>
      </c>
      <c r="C73" t="s">
        <v>1002</v>
      </c>
      <c r="D73">
        <v>2</v>
      </c>
    </row>
    <row r="74" spans="1:4" x14ac:dyDescent="0.55000000000000004">
      <c r="A74">
        <v>4505777570</v>
      </c>
      <c r="B74">
        <v>21</v>
      </c>
      <c r="C74" t="s">
        <v>1002</v>
      </c>
      <c r="D74">
        <v>4</v>
      </c>
    </row>
    <row r="75" spans="1:4" x14ac:dyDescent="0.55000000000000004">
      <c r="A75">
        <v>4505799940</v>
      </c>
      <c r="B75">
        <v>21</v>
      </c>
      <c r="C75" t="s">
        <v>1002</v>
      </c>
      <c r="D75">
        <v>7</v>
      </c>
    </row>
    <row r="76" spans="1:4" x14ac:dyDescent="0.55000000000000004">
      <c r="A76">
        <v>4505927920</v>
      </c>
      <c r="B76">
        <v>21</v>
      </c>
      <c r="C76" t="s">
        <v>1002</v>
      </c>
      <c r="D76">
        <v>16</v>
      </c>
    </row>
    <row r="77" spans="1:4" x14ac:dyDescent="0.55000000000000004">
      <c r="A77">
        <v>4505956670</v>
      </c>
      <c r="B77">
        <v>21</v>
      </c>
      <c r="C77" t="s">
        <v>1002</v>
      </c>
      <c r="D77">
        <v>14</v>
      </c>
    </row>
    <row r="78" spans="1:4" x14ac:dyDescent="0.55000000000000004">
      <c r="A78">
        <v>4505968334</v>
      </c>
      <c r="B78">
        <v>21</v>
      </c>
      <c r="C78" t="s">
        <v>1002</v>
      </c>
      <c r="D78">
        <v>15</v>
      </c>
    </row>
    <row r="79" spans="1:4" x14ac:dyDescent="0.55000000000000004">
      <c r="A79">
        <v>4505987050</v>
      </c>
      <c r="B79">
        <v>21</v>
      </c>
      <c r="C79" t="s">
        <v>1002</v>
      </c>
      <c r="D79">
        <v>10</v>
      </c>
    </row>
    <row r="80" spans="1:4" x14ac:dyDescent="0.55000000000000004">
      <c r="A80">
        <v>4506218882</v>
      </c>
      <c r="B80">
        <v>21</v>
      </c>
      <c r="C80" t="s">
        <v>1002</v>
      </c>
      <c r="D80">
        <v>1</v>
      </c>
    </row>
    <row r="81" spans="1:4" x14ac:dyDescent="0.55000000000000004">
      <c r="A81">
        <v>4506252035</v>
      </c>
      <c r="B81">
        <v>21</v>
      </c>
      <c r="C81" t="s">
        <v>1002</v>
      </c>
      <c r="D81">
        <v>3</v>
      </c>
    </row>
    <row r="82" spans="1:4" x14ac:dyDescent="0.55000000000000004">
      <c r="A82">
        <v>4506336926</v>
      </c>
      <c r="B82">
        <v>21</v>
      </c>
      <c r="C82" t="s">
        <v>1002</v>
      </c>
      <c r="D82">
        <v>13</v>
      </c>
    </row>
    <row r="83" spans="1:4" x14ac:dyDescent="0.55000000000000004">
      <c r="A83">
        <v>4506385050</v>
      </c>
      <c r="B83">
        <v>21</v>
      </c>
      <c r="C83" t="s">
        <v>1002</v>
      </c>
      <c r="D83">
        <v>17</v>
      </c>
    </row>
    <row r="84" spans="1:4" x14ac:dyDescent="0.55000000000000004">
      <c r="A84">
        <v>4506404268</v>
      </c>
      <c r="B84">
        <v>21</v>
      </c>
      <c r="C84" t="s">
        <v>1002</v>
      </c>
      <c r="D84">
        <v>5</v>
      </c>
    </row>
    <row r="85" spans="1:4" x14ac:dyDescent="0.55000000000000004">
      <c r="A85">
        <v>4805597493</v>
      </c>
      <c r="B85">
        <v>21</v>
      </c>
      <c r="C85" t="s">
        <v>1003</v>
      </c>
      <c r="D85">
        <v>11</v>
      </c>
    </row>
    <row r="86" spans="1:4" x14ac:dyDescent="0.55000000000000004">
      <c r="A86">
        <v>4805667538</v>
      </c>
      <c r="B86">
        <v>21</v>
      </c>
      <c r="C86" t="s">
        <v>1003</v>
      </c>
      <c r="D86">
        <v>2</v>
      </c>
    </row>
    <row r="87" spans="1:4" x14ac:dyDescent="0.55000000000000004">
      <c r="A87">
        <v>4805927630</v>
      </c>
      <c r="B87">
        <v>21</v>
      </c>
      <c r="C87" t="s">
        <v>1003</v>
      </c>
      <c r="D87">
        <v>14</v>
      </c>
    </row>
    <row r="88" spans="1:4" x14ac:dyDescent="0.55000000000000004">
      <c r="A88">
        <v>4805945532</v>
      </c>
      <c r="B88">
        <v>21</v>
      </c>
      <c r="C88" t="s">
        <v>1003</v>
      </c>
      <c r="D88">
        <v>10</v>
      </c>
    </row>
    <row r="89" spans="1:4" x14ac:dyDescent="0.55000000000000004">
      <c r="A89">
        <v>4806044031</v>
      </c>
      <c r="B89">
        <v>21</v>
      </c>
      <c r="C89" t="s">
        <v>1003</v>
      </c>
      <c r="D89">
        <v>12</v>
      </c>
    </row>
    <row r="90" spans="1:4" x14ac:dyDescent="0.55000000000000004">
      <c r="A90">
        <v>4806241534</v>
      </c>
      <c r="B90">
        <v>21</v>
      </c>
      <c r="C90" t="s">
        <v>1003</v>
      </c>
      <c r="D90">
        <v>17</v>
      </c>
    </row>
    <row r="91" spans="1:4" x14ac:dyDescent="0.55000000000000004">
      <c r="A91">
        <v>4806317517</v>
      </c>
      <c r="B91">
        <v>21</v>
      </c>
      <c r="C91" t="s">
        <v>1003</v>
      </c>
      <c r="D91">
        <v>13</v>
      </c>
    </row>
    <row r="92" spans="1:4" x14ac:dyDescent="0.55000000000000004">
      <c r="A92">
        <v>4806448195</v>
      </c>
      <c r="B92">
        <v>21</v>
      </c>
      <c r="C92" t="s">
        <v>1003</v>
      </c>
      <c r="D92">
        <v>1</v>
      </c>
    </row>
    <row r="93" spans="1:4" x14ac:dyDescent="0.55000000000000004">
      <c r="A93">
        <v>5105532575</v>
      </c>
      <c r="B93">
        <v>21</v>
      </c>
      <c r="C93" t="s">
        <v>1004</v>
      </c>
      <c r="D93">
        <v>8</v>
      </c>
    </row>
    <row r="94" spans="1:4" x14ac:dyDescent="0.55000000000000004">
      <c r="A94">
        <v>5105578171</v>
      </c>
      <c r="B94">
        <v>21</v>
      </c>
      <c r="C94" t="s">
        <v>1004</v>
      </c>
      <c r="D94">
        <v>11</v>
      </c>
    </row>
    <row r="95" spans="1:4" x14ac:dyDescent="0.55000000000000004">
      <c r="A95">
        <v>5105647967</v>
      </c>
      <c r="B95">
        <v>21</v>
      </c>
      <c r="C95" t="s">
        <v>1004</v>
      </c>
      <c r="D95">
        <v>2</v>
      </c>
    </row>
    <row r="96" spans="1:4" x14ac:dyDescent="0.55000000000000004">
      <c r="A96">
        <v>5105668557</v>
      </c>
      <c r="B96">
        <v>21</v>
      </c>
      <c r="C96" t="s">
        <v>1004</v>
      </c>
      <c r="D96">
        <v>6</v>
      </c>
    </row>
    <row r="97" spans="1:4" x14ac:dyDescent="0.55000000000000004">
      <c r="A97">
        <v>5105738753</v>
      </c>
      <c r="B97">
        <v>21</v>
      </c>
      <c r="C97" t="s">
        <v>1004</v>
      </c>
      <c r="D97">
        <v>4</v>
      </c>
    </row>
    <row r="98" spans="1:4" x14ac:dyDescent="0.55000000000000004">
      <c r="A98">
        <v>5105889212</v>
      </c>
      <c r="B98">
        <v>21</v>
      </c>
      <c r="C98" t="s">
        <v>1004</v>
      </c>
      <c r="D98">
        <v>16</v>
      </c>
    </row>
    <row r="99" spans="1:4" x14ac:dyDescent="0.55000000000000004">
      <c r="A99">
        <v>5105898983</v>
      </c>
      <c r="B99">
        <v>21</v>
      </c>
      <c r="C99" t="s">
        <v>1004</v>
      </c>
      <c r="D99">
        <v>14</v>
      </c>
    </row>
    <row r="100" spans="1:4" x14ac:dyDescent="0.55000000000000004">
      <c r="A100">
        <v>5105909733</v>
      </c>
      <c r="B100">
        <v>21</v>
      </c>
      <c r="C100" t="s">
        <v>1004</v>
      </c>
      <c r="D100">
        <v>7</v>
      </c>
    </row>
    <row r="101" spans="1:4" x14ac:dyDescent="0.55000000000000004">
      <c r="A101">
        <v>5105920055</v>
      </c>
      <c r="B101">
        <v>21</v>
      </c>
      <c r="C101" t="s">
        <v>1004</v>
      </c>
      <c r="D101">
        <v>15</v>
      </c>
    </row>
    <row r="102" spans="1:4" x14ac:dyDescent="0.55000000000000004">
      <c r="A102">
        <v>5106088618</v>
      </c>
      <c r="B102">
        <v>21</v>
      </c>
      <c r="C102" t="s">
        <v>1004</v>
      </c>
      <c r="D102">
        <v>9</v>
      </c>
    </row>
    <row r="103" spans="1:4" x14ac:dyDescent="0.55000000000000004">
      <c r="A103">
        <v>5106139812</v>
      </c>
      <c r="B103">
        <v>21</v>
      </c>
      <c r="C103" t="s">
        <v>1004</v>
      </c>
      <c r="D103">
        <v>12</v>
      </c>
    </row>
    <row r="104" spans="1:4" x14ac:dyDescent="0.55000000000000004">
      <c r="A104">
        <v>5106272191</v>
      </c>
      <c r="B104">
        <v>21</v>
      </c>
      <c r="C104" t="s">
        <v>1004</v>
      </c>
      <c r="D104">
        <v>10</v>
      </c>
    </row>
    <row r="105" spans="1:4" x14ac:dyDescent="0.55000000000000004">
      <c r="A105">
        <v>5106288595</v>
      </c>
      <c r="B105">
        <v>21</v>
      </c>
      <c r="C105" t="s">
        <v>1004</v>
      </c>
      <c r="D105">
        <v>13</v>
      </c>
    </row>
    <row r="106" spans="1:4" x14ac:dyDescent="0.55000000000000004">
      <c r="A106">
        <v>5106347108</v>
      </c>
      <c r="B106">
        <v>21</v>
      </c>
      <c r="C106" t="s">
        <v>1004</v>
      </c>
      <c r="D106">
        <v>17</v>
      </c>
    </row>
    <row r="107" spans="1:4" x14ac:dyDescent="0.55000000000000004">
      <c r="A107">
        <v>5106404702</v>
      </c>
      <c r="B107">
        <v>21</v>
      </c>
      <c r="C107" t="s">
        <v>1004</v>
      </c>
      <c r="D107">
        <v>3</v>
      </c>
    </row>
    <row r="108" spans="1:4" x14ac:dyDescent="0.55000000000000004">
      <c r="A108">
        <v>5106880304</v>
      </c>
      <c r="B108">
        <v>21</v>
      </c>
      <c r="C108" t="s">
        <v>1004</v>
      </c>
      <c r="D108">
        <v>1</v>
      </c>
    </row>
    <row r="109" spans="1:4" x14ac:dyDescent="0.55000000000000004">
      <c r="A109">
        <v>5107245543</v>
      </c>
      <c r="B109">
        <v>21</v>
      </c>
      <c r="C109" t="s">
        <v>1004</v>
      </c>
      <c r="D109">
        <v>5</v>
      </c>
    </row>
    <row r="110" spans="1:4" x14ac:dyDescent="0.55000000000000004">
      <c r="A110">
        <v>5405618846</v>
      </c>
      <c r="B110">
        <v>21</v>
      </c>
      <c r="C110" t="s">
        <v>1005</v>
      </c>
      <c r="D110">
        <v>8</v>
      </c>
    </row>
    <row r="111" spans="1:4" x14ac:dyDescent="0.55000000000000004">
      <c r="A111">
        <v>5405728981</v>
      </c>
      <c r="B111">
        <v>21</v>
      </c>
      <c r="C111" t="s">
        <v>1005</v>
      </c>
      <c r="D111">
        <v>4</v>
      </c>
    </row>
    <row r="112" spans="1:4" x14ac:dyDescent="0.55000000000000004">
      <c r="A112">
        <v>5405869700</v>
      </c>
      <c r="B112">
        <v>21</v>
      </c>
      <c r="C112" t="s">
        <v>1005</v>
      </c>
      <c r="D112">
        <v>14</v>
      </c>
    </row>
    <row r="113" spans="1:4" x14ac:dyDescent="0.55000000000000004">
      <c r="A113">
        <v>5405879636</v>
      </c>
      <c r="B113">
        <v>21</v>
      </c>
      <c r="C113" t="s">
        <v>1005</v>
      </c>
      <c r="D113">
        <v>16</v>
      </c>
    </row>
    <row r="114" spans="1:4" x14ac:dyDescent="0.55000000000000004">
      <c r="A114">
        <v>5405900027</v>
      </c>
      <c r="B114">
        <v>21</v>
      </c>
      <c r="C114" t="s">
        <v>1005</v>
      </c>
      <c r="D114">
        <v>7</v>
      </c>
    </row>
    <row r="115" spans="1:4" x14ac:dyDescent="0.55000000000000004">
      <c r="A115">
        <v>5405910401</v>
      </c>
      <c r="B115">
        <v>21</v>
      </c>
      <c r="C115" t="s">
        <v>1005</v>
      </c>
      <c r="D115">
        <v>15</v>
      </c>
    </row>
    <row r="116" spans="1:4" x14ac:dyDescent="0.55000000000000004">
      <c r="A116">
        <v>5405983363</v>
      </c>
      <c r="B116">
        <v>21</v>
      </c>
      <c r="C116" t="s">
        <v>1005</v>
      </c>
      <c r="D116">
        <v>10</v>
      </c>
    </row>
    <row r="117" spans="1:4" x14ac:dyDescent="0.55000000000000004">
      <c r="A117">
        <v>5406115094</v>
      </c>
      <c r="B117">
        <v>21</v>
      </c>
      <c r="C117" t="s">
        <v>1005</v>
      </c>
      <c r="D117">
        <v>12</v>
      </c>
    </row>
    <row r="118" spans="1:4" x14ac:dyDescent="0.55000000000000004">
      <c r="A118">
        <v>5406202673</v>
      </c>
      <c r="B118">
        <v>21</v>
      </c>
      <c r="C118" t="s">
        <v>1005</v>
      </c>
      <c r="D118">
        <v>17</v>
      </c>
    </row>
    <row r="119" spans="1:4" x14ac:dyDescent="0.55000000000000004">
      <c r="A119">
        <v>5406369218</v>
      </c>
      <c r="B119">
        <v>21</v>
      </c>
      <c r="C119" t="s">
        <v>1005</v>
      </c>
      <c r="D119">
        <v>1</v>
      </c>
    </row>
    <row r="120" spans="1:4" x14ac:dyDescent="0.55000000000000004">
      <c r="A120">
        <v>5406376106</v>
      </c>
      <c r="B120">
        <v>21</v>
      </c>
      <c r="C120" t="s">
        <v>1005</v>
      </c>
      <c r="D120">
        <v>5</v>
      </c>
    </row>
    <row r="121" spans="1:4" x14ac:dyDescent="0.55000000000000004">
      <c r="A121">
        <v>5406455689</v>
      </c>
      <c r="B121">
        <v>21</v>
      </c>
      <c r="C121" t="s">
        <v>1005</v>
      </c>
      <c r="D121">
        <v>9</v>
      </c>
    </row>
    <row r="122" spans="1:4" x14ac:dyDescent="0.55000000000000004">
      <c r="A122">
        <v>5406624805</v>
      </c>
      <c r="B122">
        <v>21</v>
      </c>
      <c r="C122" t="s">
        <v>1005</v>
      </c>
      <c r="D122">
        <v>13</v>
      </c>
    </row>
    <row r="123" spans="1:4" x14ac:dyDescent="0.55000000000000004">
      <c r="A123">
        <v>5406636850</v>
      </c>
      <c r="B123">
        <v>21</v>
      </c>
      <c r="C123" t="s">
        <v>1005</v>
      </c>
      <c r="D123">
        <v>3</v>
      </c>
    </row>
    <row r="124" spans="1:4" x14ac:dyDescent="0.55000000000000004">
      <c r="A124">
        <v>5407639583</v>
      </c>
      <c r="B124">
        <v>21</v>
      </c>
      <c r="C124" t="s">
        <v>1005</v>
      </c>
      <c r="D124">
        <v>6</v>
      </c>
    </row>
    <row r="125" spans="1:4" x14ac:dyDescent="0.55000000000000004">
      <c r="A125">
        <v>5705599415</v>
      </c>
      <c r="B125">
        <v>21</v>
      </c>
      <c r="C125" t="s">
        <v>1006</v>
      </c>
      <c r="D125">
        <v>8</v>
      </c>
    </row>
    <row r="126" spans="1:4" x14ac:dyDescent="0.55000000000000004">
      <c r="A126">
        <v>5705719270</v>
      </c>
      <c r="B126">
        <v>21</v>
      </c>
      <c r="C126" t="s">
        <v>1006</v>
      </c>
      <c r="D126">
        <v>4</v>
      </c>
    </row>
    <row r="127" spans="1:4" x14ac:dyDescent="0.55000000000000004">
      <c r="A127">
        <v>5705734237</v>
      </c>
      <c r="B127">
        <v>21</v>
      </c>
      <c r="C127" t="s">
        <v>1006</v>
      </c>
      <c r="D127">
        <v>2</v>
      </c>
    </row>
    <row r="128" spans="1:4" x14ac:dyDescent="0.55000000000000004">
      <c r="A128">
        <v>5705880794</v>
      </c>
      <c r="B128">
        <v>21</v>
      </c>
      <c r="C128" t="s">
        <v>1006</v>
      </c>
      <c r="D128">
        <v>7</v>
      </c>
    </row>
    <row r="129" spans="1:4" x14ac:dyDescent="0.55000000000000004">
      <c r="A129">
        <v>5705900668</v>
      </c>
      <c r="B129">
        <v>21</v>
      </c>
      <c r="C129" t="s">
        <v>1006</v>
      </c>
      <c r="D129">
        <v>15</v>
      </c>
    </row>
    <row r="130" spans="1:4" x14ac:dyDescent="0.55000000000000004">
      <c r="A130">
        <v>5705963998</v>
      </c>
      <c r="B130">
        <v>21</v>
      </c>
      <c r="C130" t="s">
        <v>1006</v>
      </c>
      <c r="D130">
        <v>10</v>
      </c>
    </row>
    <row r="131" spans="1:4" x14ac:dyDescent="0.55000000000000004">
      <c r="A131">
        <v>5705979468</v>
      </c>
      <c r="B131">
        <v>21</v>
      </c>
      <c r="C131" t="s">
        <v>1006</v>
      </c>
      <c r="D131">
        <v>14</v>
      </c>
    </row>
    <row r="132" spans="1:4" x14ac:dyDescent="0.55000000000000004">
      <c r="A132">
        <v>5706069246</v>
      </c>
      <c r="B132">
        <v>21</v>
      </c>
      <c r="C132" t="s">
        <v>1006</v>
      </c>
      <c r="D132">
        <v>9</v>
      </c>
    </row>
    <row r="133" spans="1:4" x14ac:dyDescent="0.55000000000000004">
      <c r="A133">
        <v>5706095670</v>
      </c>
      <c r="B133">
        <v>21</v>
      </c>
      <c r="C133" t="s">
        <v>1006</v>
      </c>
      <c r="D133">
        <v>12</v>
      </c>
    </row>
    <row r="134" spans="1:4" x14ac:dyDescent="0.55000000000000004">
      <c r="A134">
        <v>5706240068</v>
      </c>
      <c r="B134">
        <v>21</v>
      </c>
      <c r="C134" t="s">
        <v>1006</v>
      </c>
      <c r="D134">
        <v>13</v>
      </c>
    </row>
    <row r="135" spans="1:4" x14ac:dyDescent="0.55000000000000004">
      <c r="A135">
        <v>5706356365</v>
      </c>
      <c r="B135">
        <v>21</v>
      </c>
      <c r="C135" t="s">
        <v>1006</v>
      </c>
      <c r="D135">
        <v>3</v>
      </c>
    </row>
    <row r="136" spans="1:4" x14ac:dyDescent="0.55000000000000004">
      <c r="A136">
        <v>5706494707</v>
      </c>
      <c r="B136">
        <v>21</v>
      </c>
      <c r="C136" t="s">
        <v>1006</v>
      </c>
      <c r="D136">
        <v>16</v>
      </c>
    </row>
    <row r="137" spans="1:4" x14ac:dyDescent="0.55000000000000004">
      <c r="A137">
        <v>5706572129</v>
      </c>
      <c r="B137">
        <v>21</v>
      </c>
      <c r="C137" t="s">
        <v>1006</v>
      </c>
      <c r="D137">
        <v>5</v>
      </c>
    </row>
    <row r="138" spans="1:4" x14ac:dyDescent="0.55000000000000004">
      <c r="A138">
        <v>5707620047</v>
      </c>
      <c r="B138">
        <v>21</v>
      </c>
      <c r="C138" t="s">
        <v>1006</v>
      </c>
      <c r="D138">
        <v>6</v>
      </c>
    </row>
    <row r="139" spans="1:4" x14ac:dyDescent="0.55000000000000004">
      <c r="A139">
        <v>5707937546</v>
      </c>
      <c r="B139">
        <v>21</v>
      </c>
      <c r="C139" t="s">
        <v>1006</v>
      </c>
      <c r="D139">
        <v>1</v>
      </c>
    </row>
    <row r="140" spans="1:4" x14ac:dyDescent="0.55000000000000004">
      <c r="A140">
        <v>5708193076</v>
      </c>
      <c r="B140">
        <v>21</v>
      </c>
      <c r="C140" t="s">
        <v>1006</v>
      </c>
      <c r="D140">
        <v>17</v>
      </c>
    </row>
    <row r="141" spans="1:4" x14ac:dyDescent="0.55000000000000004">
      <c r="A141">
        <v>6008288922</v>
      </c>
      <c r="B141">
        <v>21</v>
      </c>
      <c r="C141" t="s">
        <v>1007</v>
      </c>
      <c r="D141">
        <v>17</v>
      </c>
    </row>
    <row r="142" spans="1:4" x14ac:dyDescent="0.55000000000000004">
      <c r="A142">
        <v>6305606630</v>
      </c>
      <c r="B142">
        <v>21</v>
      </c>
      <c r="C142" t="s">
        <v>1008</v>
      </c>
      <c r="D142">
        <v>8</v>
      </c>
    </row>
    <row r="143" spans="1:4" x14ac:dyDescent="0.55000000000000004">
      <c r="A143">
        <v>6306097023</v>
      </c>
      <c r="B143">
        <v>21</v>
      </c>
      <c r="C143" t="s">
        <v>1008</v>
      </c>
      <c r="D143">
        <v>10</v>
      </c>
    </row>
    <row r="144" spans="1:4" x14ac:dyDescent="0.55000000000000004">
      <c r="A144">
        <v>6306462048</v>
      </c>
      <c r="B144">
        <v>21</v>
      </c>
      <c r="C144" t="s">
        <v>1008</v>
      </c>
      <c r="D144">
        <v>9</v>
      </c>
    </row>
    <row r="145" spans="1:4" x14ac:dyDescent="0.55000000000000004">
      <c r="A145">
        <v>6307702568</v>
      </c>
      <c r="B145">
        <v>21</v>
      </c>
      <c r="C145" t="s">
        <v>1008</v>
      </c>
      <c r="D145">
        <v>11</v>
      </c>
    </row>
    <row r="146" spans="1:4" x14ac:dyDescent="0.55000000000000004">
      <c r="A146">
        <v>6307795451</v>
      </c>
      <c r="B146">
        <v>21</v>
      </c>
      <c r="C146" t="s">
        <v>1008</v>
      </c>
      <c r="D146">
        <v>1</v>
      </c>
    </row>
    <row r="147" spans="1:4" x14ac:dyDescent="0.55000000000000004">
      <c r="A147">
        <v>6307942868</v>
      </c>
      <c r="B147">
        <v>21</v>
      </c>
      <c r="C147" t="s">
        <v>1008</v>
      </c>
      <c r="D147">
        <v>16</v>
      </c>
    </row>
    <row r="148" spans="1:4" x14ac:dyDescent="0.55000000000000004">
      <c r="A148">
        <v>6308182168</v>
      </c>
      <c r="B148">
        <v>21</v>
      </c>
      <c r="C148" t="s">
        <v>1008</v>
      </c>
      <c r="D148">
        <v>17</v>
      </c>
    </row>
    <row r="149" spans="1:4" x14ac:dyDescent="0.55000000000000004">
      <c r="A149">
        <v>6605529032</v>
      </c>
      <c r="B149">
        <v>21</v>
      </c>
      <c r="C149" t="s">
        <v>1009</v>
      </c>
      <c r="D149">
        <v>8</v>
      </c>
    </row>
    <row r="150" spans="1:4" x14ac:dyDescent="0.55000000000000004">
      <c r="A150">
        <v>6606019358</v>
      </c>
      <c r="B150">
        <v>21</v>
      </c>
      <c r="C150" t="s">
        <v>1009</v>
      </c>
      <c r="D150">
        <v>10</v>
      </c>
    </row>
    <row r="151" spans="1:4" x14ac:dyDescent="0.55000000000000004">
      <c r="A151">
        <v>6606259596</v>
      </c>
      <c r="B151">
        <v>21</v>
      </c>
      <c r="C151" t="s">
        <v>1009</v>
      </c>
      <c r="D151">
        <v>9</v>
      </c>
    </row>
    <row r="152" spans="1:4" x14ac:dyDescent="0.55000000000000004">
      <c r="A152">
        <v>6607785599</v>
      </c>
      <c r="B152">
        <v>21</v>
      </c>
      <c r="C152" t="s">
        <v>1009</v>
      </c>
      <c r="D152">
        <v>1</v>
      </c>
    </row>
    <row r="153" spans="1:4" x14ac:dyDescent="0.55000000000000004">
      <c r="A153">
        <v>6607875199</v>
      </c>
      <c r="B153">
        <v>21</v>
      </c>
      <c r="C153" t="s">
        <v>1009</v>
      </c>
      <c r="D153">
        <v>11</v>
      </c>
    </row>
    <row r="154" spans="1:4" x14ac:dyDescent="0.55000000000000004">
      <c r="A154">
        <v>6608116432</v>
      </c>
      <c r="B154">
        <v>21</v>
      </c>
      <c r="C154" t="s">
        <v>1009</v>
      </c>
      <c r="D154">
        <v>16</v>
      </c>
    </row>
    <row r="155" spans="1:4" x14ac:dyDescent="0.55000000000000004">
      <c r="A155">
        <v>6608230770</v>
      </c>
      <c r="B155">
        <v>21</v>
      </c>
      <c r="C155" t="s">
        <v>1009</v>
      </c>
      <c r="D155">
        <v>17</v>
      </c>
    </row>
    <row r="156" spans="1:4" x14ac:dyDescent="0.55000000000000004">
      <c r="A156">
        <v>6905596816</v>
      </c>
      <c r="B156">
        <v>21</v>
      </c>
      <c r="C156" t="s">
        <v>1010</v>
      </c>
      <c r="D156">
        <v>8</v>
      </c>
    </row>
    <row r="157" spans="1:4" x14ac:dyDescent="0.55000000000000004">
      <c r="A157">
        <v>6906087342</v>
      </c>
      <c r="B157">
        <v>21</v>
      </c>
      <c r="C157" t="s">
        <v>1010</v>
      </c>
      <c r="D157">
        <v>10</v>
      </c>
    </row>
    <row r="158" spans="1:4" x14ac:dyDescent="0.55000000000000004">
      <c r="A158">
        <v>6906202519</v>
      </c>
      <c r="B158">
        <v>21</v>
      </c>
      <c r="C158" t="s">
        <v>1010</v>
      </c>
      <c r="D158">
        <v>9</v>
      </c>
    </row>
    <row r="159" spans="1:4" x14ac:dyDescent="0.55000000000000004">
      <c r="A159">
        <v>6908006570</v>
      </c>
      <c r="B159">
        <v>21</v>
      </c>
      <c r="C159" t="s">
        <v>1010</v>
      </c>
      <c r="D159">
        <v>1</v>
      </c>
    </row>
    <row r="160" spans="1:4" x14ac:dyDescent="0.55000000000000004">
      <c r="A160">
        <v>6909049057</v>
      </c>
      <c r="B160">
        <v>21</v>
      </c>
      <c r="C160" t="s">
        <v>1010</v>
      </c>
      <c r="D160">
        <v>11</v>
      </c>
    </row>
    <row r="161" spans="1:4" x14ac:dyDescent="0.55000000000000004">
      <c r="A161">
        <v>6909449020</v>
      </c>
      <c r="B161">
        <v>21</v>
      </c>
      <c r="C161" t="s">
        <v>1010</v>
      </c>
      <c r="D161">
        <v>16</v>
      </c>
    </row>
    <row r="162" spans="1:4" x14ac:dyDescent="0.55000000000000004">
      <c r="A162">
        <v>6909458775</v>
      </c>
      <c r="B162">
        <v>21</v>
      </c>
      <c r="C162" t="s">
        <v>1010</v>
      </c>
      <c r="D162">
        <v>17</v>
      </c>
    </row>
  </sheetData>
  <autoFilter ref="A1:D162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2"/>
  <sheetViews>
    <sheetView topLeftCell="O1" workbookViewId="0">
      <selection activeCell="C1" sqref="C1:AD1"/>
    </sheetView>
  </sheetViews>
  <sheetFormatPr baseColWidth="10" defaultRowHeight="14.4" x14ac:dyDescent="0.55000000000000004"/>
  <sheetData>
    <row r="1" spans="1:30" x14ac:dyDescent="0.55000000000000004">
      <c r="A1" t="s">
        <v>994</v>
      </c>
      <c r="B1" t="s">
        <v>995</v>
      </c>
      <c r="C1" t="s">
        <v>1122</v>
      </c>
      <c r="E1" t="s">
        <v>1123</v>
      </c>
      <c r="F1" t="s">
        <v>1124</v>
      </c>
      <c r="G1" t="s">
        <v>1125</v>
      </c>
      <c r="H1" t="s">
        <v>1126</v>
      </c>
      <c r="I1" t="s">
        <v>1127</v>
      </c>
      <c r="J1" t="s">
        <v>1128</v>
      </c>
      <c r="K1" t="s">
        <v>1129</v>
      </c>
      <c r="L1" t="s">
        <v>1130</v>
      </c>
      <c r="M1" t="s">
        <v>1025</v>
      </c>
      <c r="N1" t="s">
        <v>1026</v>
      </c>
      <c r="O1" t="s">
        <v>1131</v>
      </c>
      <c r="P1" t="s">
        <v>1132</v>
      </c>
      <c r="Q1" t="s">
        <v>1133</v>
      </c>
      <c r="R1" t="s">
        <v>1134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1049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1050</v>
      </c>
      <c r="T2" s="27">
        <v>1.0999999999999999E-2</v>
      </c>
      <c r="U2" t="s">
        <v>1051</v>
      </c>
      <c r="V2" s="27">
        <v>1.0999999999999999E-2</v>
      </c>
      <c r="W2" t="s">
        <v>1052</v>
      </c>
      <c r="X2" s="27">
        <v>2E-3</v>
      </c>
      <c r="Y2" t="s">
        <v>1051</v>
      </c>
      <c r="Z2" s="27">
        <v>2E-3</v>
      </c>
      <c r="AA2" t="s">
        <v>1053</v>
      </c>
      <c r="AB2" s="27">
        <v>8.8999999999999999E-3</v>
      </c>
      <c r="AC2" t="s">
        <v>1051</v>
      </c>
      <c r="AD2" t="s">
        <v>1054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1049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1050</v>
      </c>
      <c r="T3" s="27">
        <v>1.18E-2</v>
      </c>
      <c r="U3" t="s">
        <v>1051</v>
      </c>
      <c r="V3" s="27">
        <v>1.18E-2</v>
      </c>
      <c r="W3" t="s">
        <v>1052</v>
      </c>
      <c r="X3" s="27">
        <v>3.0999999999999999E-3</v>
      </c>
      <c r="Y3" t="s">
        <v>1051</v>
      </c>
      <c r="Z3" s="27">
        <v>3.0999999999999999E-3</v>
      </c>
      <c r="AA3" t="s">
        <v>1053</v>
      </c>
      <c r="AB3" s="27">
        <v>8.6999999999999994E-3</v>
      </c>
      <c r="AC3" t="s">
        <v>1051</v>
      </c>
      <c r="AD3" t="s">
        <v>1055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1049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1050</v>
      </c>
      <c r="T4" s="27">
        <v>1.21E-2</v>
      </c>
      <c r="U4" t="s">
        <v>1051</v>
      </c>
      <c r="V4" s="27">
        <v>1.21E-2</v>
      </c>
      <c r="W4" t="s">
        <v>1052</v>
      </c>
      <c r="X4" s="27">
        <v>3.8E-3</v>
      </c>
      <c r="Y4" t="s">
        <v>1051</v>
      </c>
      <c r="Z4" s="27">
        <v>3.8E-3</v>
      </c>
      <c r="AA4" t="s">
        <v>1053</v>
      </c>
      <c r="AB4" s="27">
        <v>8.3000000000000001E-3</v>
      </c>
      <c r="AC4" t="s">
        <v>1051</v>
      </c>
      <c r="AD4" t="s">
        <v>1056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1049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1050</v>
      </c>
      <c r="T5" s="27">
        <v>1.2999999999999999E-2</v>
      </c>
      <c r="U5" t="s">
        <v>1051</v>
      </c>
      <c r="V5" s="27">
        <v>1.2999999999999999E-2</v>
      </c>
      <c r="W5" t="s">
        <v>1052</v>
      </c>
      <c r="X5" s="27">
        <v>3.3E-3</v>
      </c>
      <c r="Y5" t="s">
        <v>1051</v>
      </c>
      <c r="Z5" s="27">
        <v>3.3E-3</v>
      </c>
      <c r="AA5" t="s">
        <v>1053</v>
      </c>
      <c r="AB5" s="27">
        <v>9.7000000000000003E-3</v>
      </c>
      <c r="AC5" t="s">
        <v>1051</v>
      </c>
      <c r="AD5" t="s">
        <v>1057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1049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1050</v>
      </c>
      <c r="T6" s="27">
        <v>8.2000000000000007E-3</v>
      </c>
      <c r="U6" t="s">
        <v>1051</v>
      </c>
      <c r="V6" s="27">
        <v>8.2000000000000007E-3</v>
      </c>
      <c r="W6" t="s">
        <v>1052</v>
      </c>
      <c r="X6" s="27">
        <v>1.2999999999999999E-3</v>
      </c>
      <c r="Y6" t="s">
        <v>1051</v>
      </c>
      <c r="Z6" s="27">
        <v>1.2999999999999999E-3</v>
      </c>
      <c r="AA6" t="s">
        <v>1053</v>
      </c>
      <c r="AB6" s="27">
        <v>6.7999999999999996E-3</v>
      </c>
      <c r="AC6" t="s">
        <v>1051</v>
      </c>
      <c r="AD6" t="s">
        <v>1058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1049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1050</v>
      </c>
      <c r="T7" s="27">
        <v>1.24E-2</v>
      </c>
      <c r="U7" t="s">
        <v>1051</v>
      </c>
      <c r="V7" s="27">
        <v>1.24E-2</v>
      </c>
      <c r="W7" t="s">
        <v>1052</v>
      </c>
      <c r="X7" s="27">
        <v>2.5000000000000001E-3</v>
      </c>
      <c r="Y7" t="s">
        <v>1051</v>
      </c>
      <c r="Z7" s="27">
        <v>2.5000000000000001E-3</v>
      </c>
      <c r="AA7" t="s">
        <v>1053</v>
      </c>
      <c r="AB7" s="27">
        <v>9.7999999999999997E-3</v>
      </c>
      <c r="AC7" t="s">
        <v>1051</v>
      </c>
      <c r="AD7" t="s">
        <v>1059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1049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1050</v>
      </c>
      <c r="T8" s="27">
        <v>1.2E-2</v>
      </c>
      <c r="U8" t="s">
        <v>1051</v>
      </c>
      <c r="V8" s="27">
        <v>1.2E-2</v>
      </c>
      <c r="W8" t="s">
        <v>1052</v>
      </c>
      <c r="X8" s="27">
        <v>3.2000000000000002E-3</v>
      </c>
      <c r="Y8" t="s">
        <v>1051</v>
      </c>
      <c r="Z8" s="27">
        <v>3.2000000000000002E-3</v>
      </c>
      <c r="AA8" t="s">
        <v>1053</v>
      </c>
      <c r="AB8" s="27">
        <v>8.8000000000000005E-3</v>
      </c>
      <c r="AC8" t="s">
        <v>1051</v>
      </c>
      <c r="AD8" t="s">
        <v>1060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1049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1050</v>
      </c>
      <c r="T9" s="27">
        <v>1.1599999999999999E-2</v>
      </c>
      <c r="U9" t="s">
        <v>1051</v>
      </c>
      <c r="V9" s="27">
        <v>1.1599999999999999E-2</v>
      </c>
      <c r="W9" t="s">
        <v>1052</v>
      </c>
      <c r="X9" s="27">
        <v>2.5999999999999999E-3</v>
      </c>
      <c r="Y9" t="s">
        <v>1051</v>
      </c>
      <c r="Z9" s="27">
        <v>2.5999999999999999E-3</v>
      </c>
      <c r="AA9" t="s">
        <v>1053</v>
      </c>
      <c r="AB9" s="27">
        <v>8.9999999999999993E-3</v>
      </c>
      <c r="AC9" t="s">
        <v>1051</v>
      </c>
      <c r="AD9" t="s">
        <v>1061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1049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1050</v>
      </c>
      <c r="T10" s="27">
        <v>1.18E-2</v>
      </c>
      <c r="U10" t="s">
        <v>1051</v>
      </c>
      <c r="V10" s="27">
        <v>1.18E-2</v>
      </c>
      <c r="W10" t="s">
        <v>1052</v>
      </c>
      <c r="X10" s="27">
        <v>2.3999999999999998E-3</v>
      </c>
      <c r="Y10" t="s">
        <v>1051</v>
      </c>
      <c r="Z10" s="27">
        <v>2.3999999999999998E-3</v>
      </c>
      <c r="AA10" t="s">
        <v>1053</v>
      </c>
      <c r="AB10" s="27">
        <v>9.2999999999999992E-3</v>
      </c>
      <c r="AC10" t="s">
        <v>1051</v>
      </c>
      <c r="AD10" t="s">
        <v>1062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1049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1050</v>
      </c>
      <c r="T11" s="27">
        <v>1.17E-2</v>
      </c>
      <c r="U11" t="s">
        <v>1051</v>
      </c>
      <c r="V11" s="27">
        <v>1.17E-2</v>
      </c>
      <c r="W11" t="s">
        <v>1052</v>
      </c>
      <c r="X11" s="27">
        <v>2.3999999999999998E-3</v>
      </c>
      <c r="Y11" t="s">
        <v>1051</v>
      </c>
      <c r="Z11" s="27">
        <v>2.3999999999999998E-3</v>
      </c>
      <c r="AA11" t="s">
        <v>1053</v>
      </c>
      <c r="AB11" s="27">
        <v>9.1999999999999998E-3</v>
      </c>
      <c r="AC11" t="s">
        <v>1051</v>
      </c>
      <c r="AD11" t="s">
        <v>1063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1049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1050</v>
      </c>
      <c r="T12" s="27">
        <v>7.9000000000000008E-3</v>
      </c>
      <c r="U12" t="s">
        <v>1051</v>
      </c>
      <c r="V12" s="27">
        <v>7.9000000000000008E-3</v>
      </c>
      <c r="W12" t="s">
        <v>1052</v>
      </c>
      <c r="X12" s="27">
        <v>1.2999999999999999E-3</v>
      </c>
      <c r="Y12" t="s">
        <v>1051</v>
      </c>
      <c r="Z12" s="27">
        <v>1.2999999999999999E-3</v>
      </c>
      <c r="AA12" t="s">
        <v>1053</v>
      </c>
      <c r="AB12" s="27">
        <v>6.6E-3</v>
      </c>
      <c r="AC12" t="s">
        <v>1051</v>
      </c>
      <c r="AD12" t="s">
        <v>1064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1049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1050</v>
      </c>
      <c r="T13" s="27">
        <v>1.2E-2</v>
      </c>
      <c r="U13" t="s">
        <v>1051</v>
      </c>
      <c r="V13" s="27">
        <v>1.2E-2</v>
      </c>
      <c r="W13" t="s">
        <v>1052</v>
      </c>
      <c r="X13" s="27">
        <v>2.3999999999999998E-3</v>
      </c>
      <c r="Y13" t="s">
        <v>1051</v>
      </c>
      <c r="Z13" s="27">
        <v>2.3999999999999998E-3</v>
      </c>
      <c r="AA13" t="s">
        <v>1053</v>
      </c>
      <c r="AB13" s="27">
        <v>9.4999999999999998E-3</v>
      </c>
      <c r="AC13" t="s">
        <v>1051</v>
      </c>
      <c r="AD13" t="s">
        <v>1065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1049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1050</v>
      </c>
      <c r="T14" s="27">
        <v>1.23E-2</v>
      </c>
      <c r="U14" t="s">
        <v>1051</v>
      </c>
      <c r="V14" s="27">
        <v>1.23E-2</v>
      </c>
      <c r="W14" t="s">
        <v>1052</v>
      </c>
      <c r="X14" s="27">
        <v>2.3999999999999998E-3</v>
      </c>
      <c r="Y14" t="s">
        <v>1051</v>
      </c>
      <c r="Z14" s="27">
        <v>2.3999999999999998E-3</v>
      </c>
      <c r="AA14" t="s">
        <v>1053</v>
      </c>
      <c r="AB14" s="27">
        <v>9.9000000000000008E-3</v>
      </c>
      <c r="AC14" t="s">
        <v>1051</v>
      </c>
      <c r="AD14" t="s">
        <v>1066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1049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1050</v>
      </c>
      <c r="T15" s="27">
        <v>1.03E-2</v>
      </c>
      <c r="U15" t="s">
        <v>1051</v>
      </c>
      <c r="V15" s="27">
        <v>1.03E-2</v>
      </c>
      <c r="W15" t="s">
        <v>1052</v>
      </c>
      <c r="X15" s="27">
        <v>2.3999999999999998E-3</v>
      </c>
      <c r="Y15" t="s">
        <v>1051</v>
      </c>
      <c r="Z15" s="27">
        <v>2.3999999999999998E-3</v>
      </c>
      <c r="AA15" t="s">
        <v>1053</v>
      </c>
      <c r="AB15" s="27">
        <v>7.9000000000000008E-3</v>
      </c>
      <c r="AC15" t="s">
        <v>1051</v>
      </c>
      <c r="AD15" t="s">
        <v>1067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1049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1050</v>
      </c>
      <c r="T16" s="27">
        <v>1.1299999999999999E-2</v>
      </c>
      <c r="U16" t="s">
        <v>1051</v>
      </c>
      <c r="V16" s="27">
        <v>1.1299999999999999E-2</v>
      </c>
      <c r="W16" t="s">
        <v>1052</v>
      </c>
      <c r="X16" s="27">
        <v>3.0999999999999999E-3</v>
      </c>
      <c r="Y16" t="s">
        <v>1051</v>
      </c>
      <c r="Z16" s="27">
        <v>3.0999999999999999E-3</v>
      </c>
      <c r="AA16" t="s">
        <v>1053</v>
      </c>
      <c r="AB16" s="27">
        <v>8.0999999999999996E-3</v>
      </c>
      <c r="AC16" t="s">
        <v>1051</v>
      </c>
      <c r="AD16" t="s">
        <v>1068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1049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1050</v>
      </c>
      <c r="T17" s="27">
        <v>2.4400000000000002E-2</v>
      </c>
      <c r="U17" t="s">
        <v>1051</v>
      </c>
      <c r="V17" s="27">
        <v>2.4400000000000002E-2</v>
      </c>
      <c r="W17" t="s">
        <v>1052</v>
      </c>
      <c r="X17" s="27">
        <v>1.12E-2</v>
      </c>
      <c r="Y17" t="s">
        <v>1051</v>
      </c>
      <c r="Z17" s="27">
        <v>1.12E-2</v>
      </c>
      <c r="AA17" t="s">
        <v>1053</v>
      </c>
      <c r="AB17" s="27">
        <v>1.32E-2</v>
      </c>
      <c r="AC17" t="s">
        <v>1051</v>
      </c>
      <c r="AD17" t="s">
        <v>1069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1049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1050</v>
      </c>
      <c r="T18" s="27">
        <v>1.21E-2</v>
      </c>
      <c r="U18" t="s">
        <v>1051</v>
      </c>
      <c r="V18" s="27">
        <v>1.21E-2</v>
      </c>
      <c r="W18" t="s">
        <v>1052</v>
      </c>
      <c r="X18" s="27">
        <v>2.5999999999999999E-3</v>
      </c>
      <c r="Y18" t="s">
        <v>1051</v>
      </c>
      <c r="Z18" s="27">
        <v>2.5999999999999999E-3</v>
      </c>
      <c r="AA18" t="s">
        <v>1053</v>
      </c>
      <c r="AB18" s="27">
        <v>9.4000000000000004E-3</v>
      </c>
      <c r="AC18" t="s">
        <v>1051</v>
      </c>
      <c r="AD18" t="s">
        <v>1070</v>
      </c>
    </row>
    <row r="19" spans="1:30" hidden="1" x14ac:dyDescent="0.55000000000000004">
      <c r="A19">
        <v>600423036</v>
      </c>
      <c r="B19">
        <v>8</v>
      </c>
      <c r="C19">
        <v>76807</v>
      </c>
      <c r="D19" t="s">
        <v>1049</v>
      </c>
      <c r="E19">
        <v>0.18</v>
      </c>
      <c r="F19">
        <v>1</v>
      </c>
      <c r="G19">
        <v>525210</v>
      </c>
      <c r="H19">
        <v>19132644</v>
      </c>
      <c r="I19">
        <v>25831</v>
      </c>
      <c r="J19">
        <v>108320</v>
      </c>
      <c r="K19">
        <v>0</v>
      </c>
      <c r="L19">
        <v>81983</v>
      </c>
      <c r="M19">
        <v>357173</v>
      </c>
      <c r="N19">
        <v>9470360</v>
      </c>
      <c r="O19">
        <v>5589</v>
      </c>
      <c r="P19">
        <v>20104</v>
      </c>
      <c r="Q19">
        <v>0</v>
      </c>
      <c r="R19">
        <v>13777</v>
      </c>
      <c r="S19" t="s">
        <v>1050</v>
      </c>
      <c r="T19" s="27">
        <v>6.7999999999999996E-3</v>
      </c>
      <c r="U19" t="s">
        <v>1051</v>
      </c>
      <c r="V19" s="27">
        <v>2.5999999999999999E-3</v>
      </c>
      <c r="W19" t="s">
        <v>1052</v>
      </c>
      <c r="X19" s="27">
        <v>1.2999999999999999E-3</v>
      </c>
      <c r="Y19" t="s">
        <v>1051</v>
      </c>
      <c r="Z19" s="27">
        <v>5.0000000000000001E-4</v>
      </c>
      <c r="AA19" t="s">
        <v>1053</v>
      </c>
      <c r="AB19" s="27">
        <v>5.4999999999999997E-3</v>
      </c>
      <c r="AC19" t="s">
        <v>1051</v>
      </c>
      <c r="AD19" t="s">
        <v>1071</v>
      </c>
    </row>
    <row r="20" spans="1:30" hidden="1" x14ac:dyDescent="0.55000000000000004">
      <c r="A20">
        <v>600540091</v>
      </c>
      <c r="B20">
        <v>11</v>
      </c>
      <c r="C20">
        <v>76807</v>
      </c>
      <c r="D20" t="s">
        <v>1049</v>
      </c>
      <c r="E20">
        <v>0.18</v>
      </c>
      <c r="F20">
        <v>1</v>
      </c>
      <c r="G20">
        <v>431279</v>
      </c>
      <c r="H20">
        <v>19229052</v>
      </c>
      <c r="I20">
        <v>35403</v>
      </c>
      <c r="J20">
        <v>96819</v>
      </c>
      <c r="K20">
        <v>0</v>
      </c>
      <c r="L20">
        <v>73319</v>
      </c>
      <c r="M20">
        <v>262335</v>
      </c>
      <c r="N20">
        <v>9567713</v>
      </c>
      <c r="O20">
        <v>4895</v>
      </c>
      <c r="P20">
        <v>10509</v>
      </c>
      <c r="Q20">
        <v>0</v>
      </c>
      <c r="R20">
        <v>8227</v>
      </c>
      <c r="S20" t="s">
        <v>1050</v>
      </c>
      <c r="T20" s="27">
        <v>6.7000000000000002E-3</v>
      </c>
      <c r="U20" t="s">
        <v>1051</v>
      </c>
      <c r="V20" s="27">
        <v>1.5E-3</v>
      </c>
      <c r="W20" t="s">
        <v>1052</v>
      </c>
      <c r="X20" s="27">
        <v>1.8E-3</v>
      </c>
      <c r="Y20" t="s">
        <v>1051</v>
      </c>
      <c r="Z20" s="27">
        <v>4.0000000000000002E-4</v>
      </c>
      <c r="AA20" t="s">
        <v>1053</v>
      </c>
      <c r="AB20" s="27">
        <v>4.8999999999999998E-3</v>
      </c>
      <c r="AC20" t="s">
        <v>1051</v>
      </c>
      <c r="AD20" t="s">
        <v>1072</v>
      </c>
    </row>
    <row r="21" spans="1:30" hidden="1" x14ac:dyDescent="0.55000000000000004">
      <c r="A21">
        <v>600586066</v>
      </c>
      <c r="B21">
        <v>2</v>
      </c>
      <c r="C21">
        <v>76807</v>
      </c>
      <c r="D21" t="s">
        <v>1049</v>
      </c>
      <c r="E21">
        <v>0.18</v>
      </c>
      <c r="F21">
        <v>1</v>
      </c>
      <c r="G21">
        <v>441810</v>
      </c>
      <c r="H21">
        <v>19218569</v>
      </c>
      <c r="I21">
        <v>40662</v>
      </c>
      <c r="J21">
        <v>96152</v>
      </c>
      <c r="K21">
        <v>0</v>
      </c>
      <c r="L21">
        <v>74143</v>
      </c>
      <c r="M21">
        <v>260447</v>
      </c>
      <c r="N21">
        <v>9569611</v>
      </c>
      <c r="O21">
        <v>3297</v>
      </c>
      <c r="P21">
        <v>13843</v>
      </c>
      <c r="Q21">
        <v>0</v>
      </c>
      <c r="R21">
        <v>11278</v>
      </c>
      <c r="S21" t="s">
        <v>1050</v>
      </c>
      <c r="T21" s="27">
        <v>6.8999999999999999E-3</v>
      </c>
      <c r="U21" t="s">
        <v>1051</v>
      </c>
      <c r="V21" s="27">
        <v>1.6999999999999999E-3</v>
      </c>
      <c r="W21" t="s">
        <v>1052</v>
      </c>
      <c r="X21" s="27">
        <v>2E-3</v>
      </c>
      <c r="Y21" t="s">
        <v>1051</v>
      </c>
      <c r="Z21" s="27">
        <v>2.9999999999999997E-4</v>
      </c>
      <c r="AA21" t="s">
        <v>1053</v>
      </c>
      <c r="AB21" s="27">
        <v>4.7999999999999996E-3</v>
      </c>
      <c r="AC21" t="s">
        <v>1051</v>
      </c>
      <c r="AD21" t="s">
        <v>1073</v>
      </c>
    </row>
    <row r="22" spans="1:30" hidden="1" x14ac:dyDescent="0.55000000000000004">
      <c r="A22">
        <v>600601460</v>
      </c>
      <c r="B22">
        <v>6</v>
      </c>
      <c r="C22">
        <v>76807</v>
      </c>
      <c r="D22" t="s">
        <v>1049</v>
      </c>
      <c r="E22">
        <v>0.18</v>
      </c>
      <c r="F22">
        <v>1</v>
      </c>
      <c r="G22">
        <v>570831</v>
      </c>
      <c r="H22">
        <v>19086730</v>
      </c>
      <c r="I22">
        <v>44004</v>
      </c>
      <c r="J22">
        <v>124116</v>
      </c>
      <c r="K22">
        <v>0</v>
      </c>
      <c r="L22">
        <v>92460</v>
      </c>
      <c r="M22">
        <v>368485</v>
      </c>
      <c r="N22">
        <v>9459063</v>
      </c>
      <c r="O22">
        <v>11120</v>
      </c>
      <c r="P22">
        <v>28424</v>
      </c>
      <c r="Q22">
        <v>0</v>
      </c>
      <c r="R22">
        <v>22067</v>
      </c>
      <c r="S22" t="s">
        <v>1050</v>
      </c>
      <c r="T22" s="27">
        <v>8.5000000000000006E-3</v>
      </c>
      <c r="U22" t="s">
        <v>1051</v>
      </c>
      <c r="V22" s="27">
        <v>4.0000000000000001E-3</v>
      </c>
      <c r="W22" t="s">
        <v>1052</v>
      </c>
      <c r="X22" s="27">
        <v>2.2000000000000001E-3</v>
      </c>
      <c r="Y22" t="s">
        <v>1051</v>
      </c>
      <c r="Z22" s="27">
        <v>1.1000000000000001E-3</v>
      </c>
      <c r="AA22" t="s">
        <v>1053</v>
      </c>
      <c r="AB22" s="27">
        <v>6.3E-3</v>
      </c>
      <c r="AC22" t="s">
        <v>1051</v>
      </c>
      <c r="AD22" t="s">
        <v>1074</v>
      </c>
    </row>
    <row r="23" spans="1:30" hidden="1" x14ac:dyDescent="0.55000000000000004">
      <c r="A23">
        <v>600696855</v>
      </c>
      <c r="B23">
        <v>4</v>
      </c>
      <c r="C23">
        <v>76807</v>
      </c>
      <c r="D23" t="s">
        <v>1049</v>
      </c>
      <c r="E23">
        <v>0.18</v>
      </c>
      <c r="F23">
        <v>1</v>
      </c>
      <c r="G23">
        <v>183242</v>
      </c>
      <c r="H23">
        <v>19476830</v>
      </c>
      <c r="I23">
        <v>15682</v>
      </c>
      <c r="J23">
        <v>73667</v>
      </c>
      <c r="K23">
        <v>0</v>
      </c>
      <c r="L23">
        <v>65255</v>
      </c>
      <c r="M23">
        <v>81016</v>
      </c>
      <c r="N23">
        <v>9748693</v>
      </c>
      <c r="O23">
        <v>2611</v>
      </c>
      <c r="P23">
        <v>5990</v>
      </c>
      <c r="Q23">
        <v>0</v>
      </c>
      <c r="R23">
        <v>5915</v>
      </c>
      <c r="S23" t="s">
        <v>1050</v>
      </c>
      <c r="T23" s="27">
        <v>4.4999999999999997E-3</v>
      </c>
      <c r="U23" t="s">
        <v>1051</v>
      </c>
      <c r="V23" s="27">
        <v>8.0000000000000004E-4</v>
      </c>
      <c r="W23" t="s">
        <v>1052</v>
      </c>
      <c r="X23" s="27">
        <v>6.9999999999999999E-4</v>
      </c>
      <c r="Y23" t="s">
        <v>1051</v>
      </c>
      <c r="Z23" s="27">
        <v>2.0000000000000001E-4</v>
      </c>
      <c r="AA23" t="s">
        <v>1053</v>
      </c>
      <c r="AB23" s="27">
        <v>3.7000000000000002E-3</v>
      </c>
      <c r="AC23" t="s">
        <v>1051</v>
      </c>
      <c r="AD23" t="s">
        <v>1075</v>
      </c>
    </row>
    <row r="24" spans="1:30" hidden="1" x14ac:dyDescent="0.55000000000000004">
      <c r="A24">
        <v>600732872</v>
      </c>
      <c r="B24">
        <v>1</v>
      </c>
      <c r="C24">
        <v>76807</v>
      </c>
      <c r="D24" t="s">
        <v>1049</v>
      </c>
      <c r="E24">
        <v>0.18</v>
      </c>
      <c r="F24">
        <v>1</v>
      </c>
      <c r="G24">
        <v>575517</v>
      </c>
      <c r="H24">
        <v>19084513</v>
      </c>
      <c r="I24">
        <v>29252</v>
      </c>
      <c r="J24">
        <v>129265</v>
      </c>
      <c r="K24">
        <v>0</v>
      </c>
      <c r="L24">
        <v>100484</v>
      </c>
      <c r="M24">
        <v>384924</v>
      </c>
      <c r="N24">
        <v>9444882</v>
      </c>
      <c r="O24">
        <v>4021</v>
      </c>
      <c r="P24">
        <v>32285</v>
      </c>
      <c r="Q24">
        <v>0</v>
      </c>
      <c r="R24">
        <v>24754</v>
      </c>
      <c r="S24" t="s">
        <v>1050</v>
      </c>
      <c r="T24" s="27">
        <v>8.0000000000000002E-3</v>
      </c>
      <c r="U24" t="s">
        <v>1051</v>
      </c>
      <c r="V24" s="27">
        <v>3.5999999999999999E-3</v>
      </c>
      <c r="W24" t="s">
        <v>1052</v>
      </c>
      <c r="X24" s="27">
        <v>1.4E-3</v>
      </c>
      <c r="Y24" t="s">
        <v>1051</v>
      </c>
      <c r="Z24" s="27">
        <v>4.0000000000000002E-4</v>
      </c>
      <c r="AA24" t="s">
        <v>1053</v>
      </c>
      <c r="AB24" s="27">
        <v>6.4999999999999997E-3</v>
      </c>
      <c r="AC24" t="s">
        <v>1051</v>
      </c>
      <c r="AD24" t="s">
        <v>1076</v>
      </c>
    </row>
    <row r="25" spans="1:30" hidden="1" x14ac:dyDescent="0.55000000000000004">
      <c r="A25">
        <v>600752035</v>
      </c>
      <c r="B25">
        <v>7</v>
      </c>
      <c r="C25">
        <v>76807</v>
      </c>
      <c r="D25" t="s">
        <v>1049</v>
      </c>
      <c r="E25">
        <v>0.18</v>
      </c>
      <c r="F25">
        <v>1</v>
      </c>
      <c r="G25">
        <v>526706</v>
      </c>
      <c r="H25">
        <v>19133590</v>
      </c>
      <c r="I25">
        <v>36090</v>
      </c>
      <c r="J25">
        <v>106766</v>
      </c>
      <c r="K25">
        <v>0</v>
      </c>
      <c r="L25">
        <v>80206</v>
      </c>
      <c r="M25">
        <v>346258</v>
      </c>
      <c r="N25">
        <v>9483811</v>
      </c>
      <c r="O25">
        <v>4498</v>
      </c>
      <c r="P25">
        <v>19814</v>
      </c>
      <c r="Q25">
        <v>0</v>
      </c>
      <c r="R25">
        <v>12609</v>
      </c>
      <c r="S25" t="s">
        <v>1050</v>
      </c>
      <c r="T25" s="27">
        <v>7.1999999999999998E-3</v>
      </c>
      <c r="U25" t="s">
        <v>1051</v>
      </c>
      <c r="V25" s="27">
        <v>2.3999999999999998E-3</v>
      </c>
      <c r="W25" t="s">
        <v>1052</v>
      </c>
      <c r="X25" s="27">
        <v>1.8E-3</v>
      </c>
      <c r="Y25" t="s">
        <v>1051</v>
      </c>
      <c r="Z25" s="27">
        <v>4.0000000000000002E-4</v>
      </c>
      <c r="AA25" t="s">
        <v>1053</v>
      </c>
      <c r="AB25" s="27">
        <v>5.4000000000000003E-3</v>
      </c>
      <c r="AC25" t="s">
        <v>1051</v>
      </c>
      <c r="AD25" t="s">
        <v>1071</v>
      </c>
    </row>
    <row r="26" spans="1:30" hidden="1" x14ac:dyDescent="0.55000000000000004">
      <c r="A26">
        <v>600800897</v>
      </c>
      <c r="B26">
        <v>14</v>
      </c>
      <c r="C26">
        <v>76807</v>
      </c>
      <c r="D26" t="s">
        <v>1049</v>
      </c>
      <c r="E26">
        <v>0.18</v>
      </c>
      <c r="F26">
        <v>1</v>
      </c>
      <c r="G26">
        <v>500601</v>
      </c>
      <c r="H26">
        <v>19159286</v>
      </c>
      <c r="I26">
        <v>38045</v>
      </c>
      <c r="J26">
        <v>117042</v>
      </c>
      <c r="K26">
        <v>0</v>
      </c>
      <c r="L26">
        <v>92517</v>
      </c>
      <c r="M26">
        <v>323539</v>
      </c>
      <c r="N26">
        <v>9506121</v>
      </c>
      <c r="O26">
        <v>12317</v>
      </c>
      <c r="P26">
        <v>28216</v>
      </c>
      <c r="Q26">
        <v>0</v>
      </c>
      <c r="R26">
        <v>21750</v>
      </c>
      <c r="S26" t="s">
        <v>1050</v>
      </c>
      <c r="T26" s="27">
        <v>7.7999999999999996E-3</v>
      </c>
      <c r="U26" t="s">
        <v>1051</v>
      </c>
      <c r="V26" s="27">
        <v>4.1000000000000003E-3</v>
      </c>
      <c r="W26" t="s">
        <v>1052</v>
      </c>
      <c r="X26" s="27">
        <v>1.9E-3</v>
      </c>
      <c r="Y26" t="s">
        <v>1051</v>
      </c>
      <c r="Z26" s="27">
        <v>1.1999999999999999E-3</v>
      </c>
      <c r="AA26" t="s">
        <v>1053</v>
      </c>
      <c r="AB26" s="27">
        <v>5.8999999999999999E-3</v>
      </c>
      <c r="AC26" t="s">
        <v>1051</v>
      </c>
      <c r="AD26" t="s">
        <v>1074</v>
      </c>
    </row>
    <row r="27" spans="1:30" hidden="1" x14ac:dyDescent="0.55000000000000004">
      <c r="A27">
        <v>600813296</v>
      </c>
      <c r="B27">
        <v>15</v>
      </c>
      <c r="C27">
        <v>76807</v>
      </c>
      <c r="D27" t="s">
        <v>1049</v>
      </c>
      <c r="E27">
        <v>0.18</v>
      </c>
      <c r="F27">
        <v>1</v>
      </c>
      <c r="G27">
        <v>549734</v>
      </c>
      <c r="H27">
        <v>19110502</v>
      </c>
      <c r="I27">
        <v>60126</v>
      </c>
      <c r="J27">
        <v>132069</v>
      </c>
      <c r="K27">
        <v>0</v>
      </c>
      <c r="L27">
        <v>96885</v>
      </c>
      <c r="M27">
        <v>379041</v>
      </c>
      <c r="N27">
        <v>9446464</v>
      </c>
      <c r="O27">
        <v>36018</v>
      </c>
      <c r="P27">
        <v>37904</v>
      </c>
      <c r="Q27">
        <v>0</v>
      </c>
      <c r="R27">
        <v>20362</v>
      </c>
      <c r="S27" t="s">
        <v>1050</v>
      </c>
      <c r="T27" s="27">
        <v>9.7000000000000003E-3</v>
      </c>
      <c r="U27" t="s">
        <v>1051</v>
      </c>
      <c r="V27" s="27">
        <v>7.4999999999999997E-3</v>
      </c>
      <c r="W27" t="s">
        <v>1052</v>
      </c>
      <c r="X27" s="27">
        <v>3.0000000000000001E-3</v>
      </c>
      <c r="Y27" t="s">
        <v>1051</v>
      </c>
      <c r="Z27" s="27">
        <v>3.5999999999999999E-3</v>
      </c>
      <c r="AA27" t="s">
        <v>1053</v>
      </c>
      <c r="AB27" s="27">
        <v>6.7000000000000002E-3</v>
      </c>
      <c r="AC27" t="s">
        <v>1051</v>
      </c>
      <c r="AD27" t="s">
        <v>1077</v>
      </c>
    </row>
    <row r="28" spans="1:30" hidden="1" x14ac:dyDescent="0.55000000000000004">
      <c r="A28">
        <v>600831476</v>
      </c>
      <c r="B28">
        <v>16</v>
      </c>
      <c r="C28">
        <v>76808</v>
      </c>
      <c r="D28" t="s">
        <v>1049</v>
      </c>
      <c r="E28">
        <v>0.18</v>
      </c>
      <c r="F28">
        <v>1</v>
      </c>
      <c r="G28">
        <v>607454</v>
      </c>
      <c r="H28">
        <v>19050387</v>
      </c>
      <c r="I28">
        <v>75360</v>
      </c>
      <c r="J28">
        <v>134167</v>
      </c>
      <c r="K28">
        <v>0</v>
      </c>
      <c r="L28">
        <v>90278</v>
      </c>
      <c r="M28">
        <v>425013</v>
      </c>
      <c r="N28">
        <v>9402583</v>
      </c>
      <c r="O28">
        <v>51167</v>
      </c>
      <c r="P28">
        <v>41903</v>
      </c>
      <c r="Q28">
        <v>0</v>
      </c>
      <c r="R28">
        <v>19648</v>
      </c>
      <c r="S28" t="s">
        <v>1050</v>
      </c>
      <c r="T28" s="27">
        <v>1.06E-2</v>
      </c>
      <c r="U28" t="s">
        <v>1051</v>
      </c>
      <c r="V28" s="27">
        <v>9.4000000000000004E-3</v>
      </c>
      <c r="W28" t="s">
        <v>1052</v>
      </c>
      <c r="X28" s="27">
        <v>3.8E-3</v>
      </c>
      <c r="Y28" t="s">
        <v>1051</v>
      </c>
      <c r="Z28" s="27">
        <v>5.1999999999999998E-3</v>
      </c>
      <c r="AA28" t="s">
        <v>1053</v>
      </c>
      <c r="AB28" s="27">
        <v>6.7999999999999996E-3</v>
      </c>
      <c r="AC28" t="s">
        <v>1051</v>
      </c>
      <c r="AD28" t="s">
        <v>1078</v>
      </c>
    </row>
    <row r="29" spans="1:30" hidden="1" x14ac:dyDescent="0.55000000000000004">
      <c r="A29">
        <v>600906760</v>
      </c>
      <c r="B29">
        <v>10</v>
      </c>
      <c r="C29">
        <v>76807</v>
      </c>
      <c r="D29" t="s">
        <v>1049</v>
      </c>
      <c r="E29">
        <v>0.18</v>
      </c>
      <c r="F29">
        <v>1</v>
      </c>
      <c r="G29">
        <v>569073</v>
      </c>
      <c r="H29">
        <v>19090661</v>
      </c>
      <c r="I29">
        <v>27790</v>
      </c>
      <c r="J29">
        <v>120770</v>
      </c>
      <c r="K29">
        <v>0</v>
      </c>
      <c r="L29">
        <v>94050</v>
      </c>
      <c r="M29">
        <v>381862</v>
      </c>
      <c r="N29">
        <v>9447691</v>
      </c>
      <c r="O29">
        <v>4016</v>
      </c>
      <c r="P29">
        <v>29474</v>
      </c>
      <c r="Q29">
        <v>0</v>
      </c>
      <c r="R29">
        <v>22241</v>
      </c>
      <c r="S29" t="s">
        <v>1050</v>
      </c>
      <c r="T29" s="27">
        <v>7.4999999999999997E-3</v>
      </c>
      <c r="U29" t="s">
        <v>1051</v>
      </c>
      <c r="V29" s="27">
        <v>3.3999999999999998E-3</v>
      </c>
      <c r="W29" t="s">
        <v>1052</v>
      </c>
      <c r="X29" s="27">
        <v>1.4E-3</v>
      </c>
      <c r="Y29" t="s">
        <v>1051</v>
      </c>
      <c r="Z29" s="27">
        <v>4.0000000000000002E-4</v>
      </c>
      <c r="AA29" t="s">
        <v>1053</v>
      </c>
      <c r="AB29" s="27">
        <v>6.1000000000000004E-3</v>
      </c>
      <c r="AC29" t="s">
        <v>1051</v>
      </c>
      <c r="AD29" t="s">
        <v>1079</v>
      </c>
    </row>
    <row r="30" spans="1:30" hidden="1" x14ac:dyDescent="0.55000000000000004">
      <c r="A30">
        <v>600941799</v>
      </c>
      <c r="B30">
        <v>12</v>
      </c>
      <c r="C30">
        <v>76807</v>
      </c>
      <c r="D30" t="s">
        <v>1049</v>
      </c>
      <c r="E30">
        <v>0.18</v>
      </c>
      <c r="F30">
        <v>1</v>
      </c>
      <c r="G30">
        <v>177466</v>
      </c>
      <c r="H30">
        <v>19482592</v>
      </c>
      <c r="I30">
        <v>13071</v>
      </c>
      <c r="J30">
        <v>71114</v>
      </c>
      <c r="K30">
        <v>0</v>
      </c>
      <c r="L30">
        <v>65583</v>
      </c>
      <c r="M30">
        <v>76565</v>
      </c>
      <c r="N30">
        <v>9753144</v>
      </c>
      <c r="O30">
        <v>0</v>
      </c>
      <c r="P30">
        <v>5912</v>
      </c>
      <c r="Q30">
        <v>0</v>
      </c>
      <c r="R30">
        <v>5910</v>
      </c>
      <c r="S30" t="s">
        <v>1050</v>
      </c>
      <c r="T30" s="27">
        <v>4.1999999999999997E-3</v>
      </c>
      <c r="U30" t="s">
        <v>1051</v>
      </c>
      <c r="V30" s="27">
        <v>5.9999999999999995E-4</v>
      </c>
      <c r="W30" t="s">
        <v>1052</v>
      </c>
      <c r="X30" s="27">
        <v>5.9999999999999995E-4</v>
      </c>
      <c r="Y30" t="s">
        <v>1051</v>
      </c>
      <c r="Z30" s="27">
        <v>0</v>
      </c>
      <c r="AA30" t="s">
        <v>1053</v>
      </c>
      <c r="AB30" s="27">
        <v>3.5999999999999999E-3</v>
      </c>
      <c r="AC30" t="s">
        <v>1051</v>
      </c>
      <c r="AD30" t="s">
        <v>1075</v>
      </c>
    </row>
    <row r="31" spans="1:30" hidden="1" x14ac:dyDescent="0.55000000000000004">
      <c r="A31">
        <v>601059190</v>
      </c>
      <c r="B31">
        <v>9</v>
      </c>
      <c r="C31">
        <v>76807</v>
      </c>
      <c r="D31" t="s">
        <v>1049</v>
      </c>
      <c r="E31">
        <v>0.18</v>
      </c>
      <c r="F31">
        <v>1</v>
      </c>
      <c r="G31">
        <v>590561</v>
      </c>
      <c r="H31">
        <v>19067000</v>
      </c>
      <c r="I31">
        <v>63128</v>
      </c>
      <c r="J31">
        <v>135088</v>
      </c>
      <c r="K31">
        <v>0</v>
      </c>
      <c r="L31">
        <v>94792</v>
      </c>
      <c r="M31">
        <v>405443</v>
      </c>
      <c r="N31">
        <v>9422117</v>
      </c>
      <c r="O31">
        <v>38931</v>
      </c>
      <c r="P31">
        <v>37718</v>
      </c>
      <c r="Q31">
        <v>0</v>
      </c>
      <c r="R31">
        <v>19374</v>
      </c>
      <c r="S31" t="s">
        <v>1050</v>
      </c>
      <c r="T31" s="27">
        <v>0.01</v>
      </c>
      <c r="U31" t="s">
        <v>1051</v>
      </c>
      <c r="V31" s="27">
        <v>7.7000000000000002E-3</v>
      </c>
      <c r="W31" t="s">
        <v>1052</v>
      </c>
      <c r="X31" s="27">
        <v>3.2000000000000002E-3</v>
      </c>
      <c r="Y31" t="s">
        <v>1051</v>
      </c>
      <c r="Z31" s="27">
        <v>3.8999999999999998E-3</v>
      </c>
      <c r="AA31" t="s">
        <v>1053</v>
      </c>
      <c r="AB31" s="27">
        <v>6.7999999999999996E-3</v>
      </c>
      <c r="AC31" t="s">
        <v>1051</v>
      </c>
      <c r="AD31" t="s">
        <v>1077</v>
      </c>
    </row>
    <row r="32" spans="1:30" hidden="1" x14ac:dyDescent="0.55000000000000004">
      <c r="A32">
        <v>601064145</v>
      </c>
      <c r="B32">
        <v>5</v>
      </c>
      <c r="C32">
        <v>76807</v>
      </c>
      <c r="D32" t="s">
        <v>1049</v>
      </c>
      <c r="E32">
        <v>0.18</v>
      </c>
      <c r="F32">
        <v>1</v>
      </c>
      <c r="G32">
        <v>308677</v>
      </c>
      <c r="H32">
        <v>19351510</v>
      </c>
      <c r="I32">
        <v>27102</v>
      </c>
      <c r="J32">
        <v>84413</v>
      </c>
      <c r="K32">
        <v>0</v>
      </c>
      <c r="L32">
        <v>67473</v>
      </c>
      <c r="M32">
        <v>152963</v>
      </c>
      <c r="N32">
        <v>9676912</v>
      </c>
      <c r="O32">
        <v>3068</v>
      </c>
      <c r="P32">
        <v>6479</v>
      </c>
      <c r="Q32">
        <v>0</v>
      </c>
      <c r="R32">
        <v>5946</v>
      </c>
      <c r="S32" t="s">
        <v>1050</v>
      </c>
      <c r="T32" s="27">
        <v>5.5999999999999999E-3</v>
      </c>
      <c r="U32" t="s">
        <v>1051</v>
      </c>
      <c r="V32" s="27">
        <v>8.9999999999999998E-4</v>
      </c>
      <c r="W32" t="s">
        <v>1052</v>
      </c>
      <c r="X32" s="27">
        <v>1.2999999999999999E-3</v>
      </c>
      <c r="Y32" t="s">
        <v>1051</v>
      </c>
      <c r="Z32" s="27">
        <v>2.9999999999999997E-4</v>
      </c>
      <c r="AA32" t="s">
        <v>1053</v>
      </c>
      <c r="AB32" s="27">
        <v>4.1999999999999997E-3</v>
      </c>
      <c r="AC32" t="s">
        <v>1051</v>
      </c>
      <c r="AD32" t="s">
        <v>1075</v>
      </c>
    </row>
    <row r="33" spans="1:30" x14ac:dyDescent="0.55000000000000004">
      <c r="A33">
        <v>601166486</v>
      </c>
      <c r="B33">
        <v>17</v>
      </c>
      <c r="C33">
        <v>76808</v>
      </c>
      <c r="D33" t="s">
        <v>1049</v>
      </c>
      <c r="E33">
        <v>0.18</v>
      </c>
      <c r="F33">
        <v>1</v>
      </c>
      <c r="G33">
        <v>442903</v>
      </c>
      <c r="H33">
        <v>19217743</v>
      </c>
      <c r="I33">
        <v>38879</v>
      </c>
      <c r="J33">
        <v>92339</v>
      </c>
      <c r="K33">
        <v>0</v>
      </c>
      <c r="L33">
        <v>72747</v>
      </c>
      <c r="M33">
        <v>269155</v>
      </c>
      <c r="N33">
        <v>9560906</v>
      </c>
      <c r="O33">
        <v>7879</v>
      </c>
      <c r="P33">
        <v>12102</v>
      </c>
      <c r="Q33">
        <v>0</v>
      </c>
      <c r="R33">
        <v>9035</v>
      </c>
      <c r="S33" t="s">
        <v>1050</v>
      </c>
      <c r="T33" s="27">
        <v>6.6E-3</v>
      </c>
      <c r="U33" t="s">
        <v>1051</v>
      </c>
      <c r="V33" s="27">
        <v>2E-3</v>
      </c>
      <c r="W33" t="s">
        <v>1052</v>
      </c>
      <c r="X33" s="27">
        <v>1.9E-3</v>
      </c>
      <c r="Y33" t="s">
        <v>1051</v>
      </c>
      <c r="Z33" s="27">
        <v>8.0000000000000004E-4</v>
      </c>
      <c r="AA33" t="s">
        <v>1053</v>
      </c>
      <c r="AB33" s="27">
        <v>4.5999999999999999E-3</v>
      </c>
      <c r="AC33" t="s">
        <v>1051</v>
      </c>
      <c r="AD33" t="s">
        <v>1080</v>
      </c>
    </row>
    <row r="34" spans="1:30" hidden="1" x14ac:dyDescent="0.55000000000000004">
      <c r="A34">
        <v>601235390</v>
      </c>
      <c r="B34">
        <v>13</v>
      </c>
      <c r="C34">
        <v>76807</v>
      </c>
      <c r="D34" t="s">
        <v>1049</v>
      </c>
      <c r="E34">
        <v>0.18</v>
      </c>
      <c r="F34">
        <v>1</v>
      </c>
      <c r="G34">
        <v>873321</v>
      </c>
      <c r="H34">
        <v>18784549</v>
      </c>
      <c r="I34">
        <v>223766</v>
      </c>
      <c r="J34">
        <v>195690</v>
      </c>
      <c r="K34">
        <v>0</v>
      </c>
      <c r="L34">
        <v>77371</v>
      </c>
      <c r="M34">
        <v>527667</v>
      </c>
      <c r="N34">
        <v>9300031</v>
      </c>
      <c r="O34">
        <v>113645</v>
      </c>
      <c r="P34">
        <v>65924</v>
      </c>
      <c r="Q34">
        <v>0</v>
      </c>
      <c r="R34">
        <v>14783</v>
      </c>
      <c r="S34" t="s">
        <v>1050</v>
      </c>
      <c r="T34" s="27">
        <v>2.1299999999999999E-2</v>
      </c>
      <c r="U34" t="s">
        <v>1051</v>
      </c>
      <c r="V34" s="27">
        <v>1.8200000000000001E-2</v>
      </c>
      <c r="W34" t="s">
        <v>1052</v>
      </c>
      <c r="X34" s="27">
        <v>1.1299999999999999E-2</v>
      </c>
      <c r="Y34" t="s">
        <v>1051</v>
      </c>
      <c r="Z34" s="27">
        <v>1.15E-2</v>
      </c>
      <c r="AA34" t="s">
        <v>1053</v>
      </c>
      <c r="AB34" s="27">
        <v>9.9000000000000008E-3</v>
      </c>
      <c r="AC34" t="s">
        <v>1051</v>
      </c>
      <c r="AD34" t="s">
        <v>1081</v>
      </c>
    </row>
    <row r="35" spans="1:30" hidden="1" x14ac:dyDescent="0.55000000000000004">
      <c r="A35">
        <v>601250078</v>
      </c>
      <c r="B35">
        <v>3</v>
      </c>
      <c r="C35">
        <v>76807</v>
      </c>
      <c r="D35" t="s">
        <v>1049</v>
      </c>
      <c r="E35">
        <v>0.18</v>
      </c>
      <c r="F35">
        <v>1</v>
      </c>
      <c r="G35">
        <v>655176</v>
      </c>
      <c r="H35">
        <v>19004570</v>
      </c>
      <c r="I35">
        <v>84023</v>
      </c>
      <c r="J35">
        <v>139842</v>
      </c>
      <c r="K35">
        <v>0</v>
      </c>
      <c r="L35">
        <v>90948</v>
      </c>
      <c r="M35">
        <v>460718</v>
      </c>
      <c r="N35">
        <v>9368822</v>
      </c>
      <c r="O35">
        <v>57850</v>
      </c>
      <c r="P35">
        <v>46641</v>
      </c>
      <c r="Q35">
        <v>0</v>
      </c>
      <c r="R35">
        <v>21408</v>
      </c>
      <c r="S35" t="s">
        <v>1050</v>
      </c>
      <c r="T35" s="27">
        <v>1.1299999999999999E-2</v>
      </c>
      <c r="U35" t="s">
        <v>1051</v>
      </c>
      <c r="V35" s="27">
        <v>1.06E-2</v>
      </c>
      <c r="W35" t="s">
        <v>1052</v>
      </c>
      <c r="X35" s="27">
        <v>4.1999999999999997E-3</v>
      </c>
      <c r="Y35" t="s">
        <v>1051</v>
      </c>
      <c r="Z35" s="27">
        <v>5.7999999999999996E-3</v>
      </c>
      <c r="AA35" t="s">
        <v>1053</v>
      </c>
      <c r="AB35" s="27">
        <v>7.1000000000000004E-3</v>
      </c>
      <c r="AC35" t="s">
        <v>1051</v>
      </c>
      <c r="AD35" t="s">
        <v>1082</v>
      </c>
    </row>
    <row r="36" spans="1:30" hidden="1" x14ac:dyDescent="0.55000000000000004">
      <c r="A36">
        <v>900424727</v>
      </c>
      <c r="B36">
        <v>8</v>
      </c>
      <c r="C36">
        <v>115207</v>
      </c>
      <c r="D36" t="s">
        <v>1049</v>
      </c>
      <c r="E36">
        <v>0.18</v>
      </c>
      <c r="F36">
        <v>2</v>
      </c>
      <c r="G36">
        <v>934411</v>
      </c>
      <c r="H36">
        <v>28551554</v>
      </c>
      <c r="I36">
        <v>74483</v>
      </c>
      <c r="J36">
        <v>131854</v>
      </c>
      <c r="K36">
        <v>0</v>
      </c>
      <c r="L36">
        <v>87451</v>
      </c>
      <c r="M36">
        <v>409198</v>
      </c>
      <c r="N36">
        <v>9418910</v>
      </c>
      <c r="O36">
        <v>48652</v>
      </c>
      <c r="P36">
        <v>23534</v>
      </c>
      <c r="Q36">
        <v>0</v>
      </c>
      <c r="R36">
        <v>5468</v>
      </c>
      <c r="S36" t="s">
        <v>1050</v>
      </c>
      <c r="T36" s="27">
        <v>6.8999999999999999E-3</v>
      </c>
      <c r="U36" t="s">
        <v>1051</v>
      </c>
      <c r="V36" s="27">
        <v>7.3000000000000001E-3</v>
      </c>
      <c r="W36" t="s">
        <v>1052</v>
      </c>
      <c r="X36" s="27">
        <v>2.5000000000000001E-3</v>
      </c>
      <c r="Y36" t="s">
        <v>1051</v>
      </c>
      <c r="Z36" s="27">
        <v>4.8999999999999998E-3</v>
      </c>
      <c r="AA36" t="s">
        <v>1053</v>
      </c>
      <c r="AB36" s="27">
        <v>4.4000000000000003E-3</v>
      </c>
      <c r="AC36" t="s">
        <v>1051</v>
      </c>
      <c r="AD36" t="s">
        <v>1083</v>
      </c>
    </row>
    <row r="37" spans="1:30" hidden="1" x14ac:dyDescent="0.55000000000000004">
      <c r="A37">
        <v>900542424</v>
      </c>
      <c r="B37">
        <v>11</v>
      </c>
      <c r="C37">
        <v>115207</v>
      </c>
      <c r="D37" t="s">
        <v>1049</v>
      </c>
      <c r="E37">
        <v>0.18</v>
      </c>
      <c r="F37">
        <v>2</v>
      </c>
      <c r="G37">
        <v>699928</v>
      </c>
      <c r="H37">
        <v>28790508</v>
      </c>
      <c r="I37">
        <v>47642</v>
      </c>
      <c r="J37">
        <v>107984</v>
      </c>
      <c r="K37">
        <v>0</v>
      </c>
      <c r="L37">
        <v>79070</v>
      </c>
      <c r="M37">
        <v>268646</v>
      </c>
      <c r="N37">
        <v>9561456</v>
      </c>
      <c r="O37">
        <v>12239</v>
      </c>
      <c r="P37">
        <v>11165</v>
      </c>
      <c r="Q37">
        <v>0</v>
      </c>
      <c r="R37">
        <v>5751</v>
      </c>
      <c r="S37" t="s">
        <v>1050</v>
      </c>
      <c r="T37" s="27">
        <v>5.1999999999999998E-3</v>
      </c>
      <c r="U37" t="s">
        <v>1051</v>
      </c>
      <c r="V37" s="27">
        <v>2.3E-3</v>
      </c>
      <c r="W37" t="s">
        <v>1052</v>
      </c>
      <c r="X37" s="27">
        <v>1.6000000000000001E-3</v>
      </c>
      <c r="Y37" t="s">
        <v>1051</v>
      </c>
      <c r="Z37" s="27">
        <v>1.1999999999999999E-3</v>
      </c>
      <c r="AA37" t="s">
        <v>1053</v>
      </c>
      <c r="AB37" s="27">
        <v>3.5999999999999999E-3</v>
      </c>
      <c r="AC37" t="s">
        <v>1051</v>
      </c>
      <c r="AD37" t="s">
        <v>1084</v>
      </c>
    </row>
    <row r="38" spans="1:30" hidden="1" x14ac:dyDescent="0.55000000000000004">
      <c r="A38">
        <v>900587658</v>
      </c>
      <c r="B38">
        <v>2</v>
      </c>
      <c r="C38">
        <v>115207</v>
      </c>
      <c r="D38" t="s">
        <v>1049</v>
      </c>
      <c r="E38">
        <v>0.18</v>
      </c>
      <c r="F38">
        <v>2</v>
      </c>
      <c r="G38">
        <v>698226</v>
      </c>
      <c r="H38">
        <v>28792267</v>
      </c>
      <c r="I38">
        <v>42562</v>
      </c>
      <c r="J38">
        <v>106621</v>
      </c>
      <c r="K38">
        <v>0</v>
      </c>
      <c r="L38">
        <v>82602</v>
      </c>
      <c r="M38">
        <v>256413</v>
      </c>
      <c r="N38">
        <v>9573698</v>
      </c>
      <c r="O38">
        <v>1900</v>
      </c>
      <c r="P38">
        <v>10469</v>
      </c>
      <c r="Q38">
        <v>0</v>
      </c>
      <c r="R38">
        <v>8459</v>
      </c>
      <c r="S38" t="s">
        <v>1050</v>
      </c>
      <c r="T38" s="27">
        <v>5.0000000000000001E-3</v>
      </c>
      <c r="U38" t="s">
        <v>1051</v>
      </c>
      <c r="V38" s="27">
        <v>1.1999999999999999E-3</v>
      </c>
      <c r="W38" t="s">
        <v>1052</v>
      </c>
      <c r="X38" s="27">
        <v>1.4E-3</v>
      </c>
      <c r="Y38" t="s">
        <v>1051</v>
      </c>
      <c r="Z38" s="27">
        <v>1E-4</v>
      </c>
      <c r="AA38" t="s">
        <v>1053</v>
      </c>
      <c r="AB38" s="27">
        <v>3.5999999999999999E-3</v>
      </c>
      <c r="AC38" t="s">
        <v>1051</v>
      </c>
      <c r="AD38" t="s">
        <v>1072</v>
      </c>
    </row>
    <row r="39" spans="1:30" hidden="1" x14ac:dyDescent="0.55000000000000004">
      <c r="A39">
        <v>900601608</v>
      </c>
      <c r="B39">
        <v>6</v>
      </c>
      <c r="C39">
        <v>115207</v>
      </c>
      <c r="D39" t="s">
        <v>1049</v>
      </c>
      <c r="E39">
        <v>0.18</v>
      </c>
      <c r="F39">
        <v>2</v>
      </c>
      <c r="G39">
        <v>909467</v>
      </c>
      <c r="H39">
        <v>28575866</v>
      </c>
      <c r="I39">
        <v>45904</v>
      </c>
      <c r="J39">
        <v>131254</v>
      </c>
      <c r="K39">
        <v>0</v>
      </c>
      <c r="L39">
        <v>98389</v>
      </c>
      <c r="M39">
        <v>338633</v>
      </c>
      <c r="N39">
        <v>9489136</v>
      </c>
      <c r="O39">
        <v>1900</v>
      </c>
      <c r="P39">
        <v>7138</v>
      </c>
      <c r="Q39">
        <v>0</v>
      </c>
      <c r="R39">
        <v>5929</v>
      </c>
      <c r="S39" t="s">
        <v>1050</v>
      </c>
      <c r="T39" s="27">
        <v>6.0000000000000001E-3</v>
      </c>
      <c r="U39" t="s">
        <v>1051</v>
      </c>
      <c r="V39" s="27">
        <v>8.9999999999999998E-4</v>
      </c>
      <c r="W39" t="s">
        <v>1052</v>
      </c>
      <c r="X39" s="27">
        <v>1.5E-3</v>
      </c>
      <c r="Y39" t="s">
        <v>1051</v>
      </c>
      <c r="Z39" s="27">
        <v>1E-4</v>
      </c>
      <c r="AA39" t="s">
        <v>1053</v>
      </c>
      <c r="AB39" s="27">
        <v>4.4000000000000003E-3</v>
      </c>
      <c r="AC39" t="s">
        <v>1051</v>
      </c>
      <c r="AD39" t="s">
        <v>1085</v>
      </c>
    </row>
    <row r="40" spans="1:30" hidden="1" x14ac:dyDescent="0.55000000000000004">
      <c r="A40">
        <v>900698295</v>
      </c>
      <c r="B40">
        <v>4</v>
      </c>
      <c r="C40">
        <v>115207</v>
      </c>
      <c r="D40" t="s">
        <v>1049</v>
      </c>
      <c r="E40">
        <v>0.18</v>
      </c>
      <c r="F40">
        <v>2</v>
      </c>
      <c r="G40">
        <v>264489</v>
      </c>
      <c r="H40">
        <v>29225376</v>
      </c>
      <c r="I40">
        <v>18293</v>
      </c>
      <c r="J40">
        <v>79644</v>
      </c>
      <c r="K40">
        <v>0</v>
      </c>
      <c r="L40">
        <v>71159</v>
      </c>
      <c r="M40">
        <v>81244</v>
      </c>
      <c r="N40">
        <v>9748546</v>
      </c>
      <c r="O40">
        <v>2611</v>
      </c>
      <c r="P40">
        <v>5977</v>
      </c>
      <c r="Q40">
        <v>0</v>
      </c>
      <c r="R40">
        <v>5904</v>
      </c>
      <c r="S40" t="s">
        <v>1050</v>
      </c>
      <c r="T40" s="27">
        <v>3.3E-3</v>
      </c>
      <c r="U40" t="s">
        <v>1051</v>
      </c>
      <c r="V40" s="27">
        <v>8.0000000000000004E-4</v>
      </c>
      <c r="W40" t="s">
        <v>1052</v>
      </c>
      <c r="X40" s="27">
        <v>5.9999999999999995E-4</v>
      </c>
      <c r="Y40" t="s">
        <v>1051</v>
      </c>
      <c r="Z40" s="27">
        <v>2.0000000000000001E-4</v>
      </c>
      <c r="AA40" t="s">
        <v>1053</v>
      </c>
      <c r="AB40" s="27">
        <v>2.7000000000000001E-3</v>
      </c>
      <c r="AC40" t="s">
        <v>1051</v>
      </c>
      <c r="AD40" t="s">
        <v>1075</v>
      </c>
    </row>
    <row r="41" spans="1:30" hidden="1" x14ac:dyDescent="0.55000000000000004">
      <c r="A41">
        <v>900733148</v>
      </c>
      <c r="B41">
        <v>1</v>
      </c>
      <c r="C41">
        <v>115207</v>
      </c>
      <c r="D41" t="s">
        <v>1049</v>
      </c>
      <c r="E41">
        <v>0.18</v>
      </c>
      <c r="F41">
        <v>2</v>
      </c>
      <c r="G41">
        <v>933443</v>
      </c>
      <c r="H41">
        <v>28556221</v>
      </c>
      <c r="I41">
        <v>29556</v>
      </c>
      <c r="J41">
        <v>136287</v>
      </c>
      <c r="K41">
        <v>0</v>
      </c>
      <c r="L41">
        <v>107271</v>
      </c>
      <c r="M41">
        <v>357923</v>
      </c>
      <c r="N41">
        <v>9471708</v>
      </c>
      <c r="O41">
        <v>304</v>
      </c>
      <c r="P41">
        <v>7022</v>
      </c>
      <c r="Q41">
        <v>0</v>
      </c>
      <c r="R41">
        <v>6787</v>
      </c>
      <c r="S41" t="s">
        <v>1050</v>
      </c>
      <c r="T41" s="27">
        <v>5.5999999999999999E-3</v>
      </c>
      <c r="U41" t="s">
        <v>1051</v>
      </c>
      <c r="V41" s="27">
        <v>6.9999999999999999E-4</v>
      </c>
      <c r="W41" t="s">
        <v>1052</v>
      </c>
      <c r="X41" s="27">
        <v>1E-3</v>
      </c>
      <c r="Y41" t="s">
        <v>1051</v>
      </c>
      <c r="Z41" s="27">
        <v>0</v>
      </c>
      <c r="AA41" t="s">
        <v>1053</v>
      </c>
      <c r="AB41" s="27">
        <v>4.5999999999999999E-3</v>
      </c>
      <c r="AC41" t="s">
        <v>1051</v>
      </c>
      <c r="AD41" t="s">
        <v>1085</v>
      </c>
    </row>
    <row r="42" spans="1:30" hidden="1" x14ac:dyDescent="0.55000000000000004">
      <c r="A42">
        <v>900752724</v>
      </c>
      <c r="B42">
        <v>7</v>
      </c>
      <c r="C42">
        <v>115207</v>
      </c>
      <c r="D42" t="s">
        <v>1049</v>
      </c>
      <c r="E42">
        <v>0.18</v>
      </c>
      <c r="F42">
        <v>2</v>
      </c>
      <c r="G42">
        <v>847413</v>
      </c>
      <c r="H42">
        <v>28643037</v>
      </c>
      <c r="I42">
        <v>37992</v>
      </c>
      <c r="J42">
        <v>114116</v>
      </c>
      <c r="K42">
        <v>0</v>
      </c>
      <c r="L42">
        <v>86345</v>
      </c>
      <c r="M42">
        <v>320704</v>
      </c>
      <c r="N42">
        <v>9509447</v>
      </c>
      <c r="O42">
        <v>1902</v>
      </c>
      <c r="P42">
        <v>7350</v>
      </c>
      <c r="Q42">
        <v>0</v>
      </c>
      <c r="R42">
        <v>6139</v>
      </c>
      <c r="S42" t="s">
        <v>1050</v>
      </c>
      <c r="T42" s="27">
        <v>5.1000000000000004E-3</v>
      </c>
      <c r="U42" t="s">
        <v>1051</v>
      </c>
      <c r="V42" s="27">
        <v>8.9999999999999998E-4</v>
      </c>
      <c r="W42" t="s">
        <v>1052</v>
      </c>
      <c r="X42" s="27">
        <v>1.1999999999999999E-3</v>
      </c>
      <c r="Y42" t="s">
        <v>1051</v>
      </c>
      <c r="Z42" s="27">
        <v>1E-4</v>
      </c>
      <c r="AA42" t="s">
        <v>1053</v>
      </c>
      <c r="AB42" s="27">
        <v>3.8E-3</v>
      </c>
      <c r="AC42" t="s">
        <v>1051</v>
      </c>
      <c r="AD42" t="s">
        <v>1085</v>
      </c>
    </row>
    <row r="43" spans="1:30" hidden="1" x14ac:dyDescent="0.55000000000000004">
      <c r="A43">
        <v>900801051</v>
      </c>
      <c r="B43">
        <v>14</v>
      </c>
      <c r="C43">
        <v>115207</v>
      </c>
      <c r="D43" t="s">
        <v>1049</v>
      </c>
      <c r="E43">
        <v>0.18</v>
      </c>
      <c r="F43">
        <v>2</v>
      </c>
      <c r="G43">
        <v>797760</v>
      </c>
      <c r="H43">
        <v>28691943</v>
      </c>
      <c r="I43">
        <v>39946</v>
      </c>
      <c r="J43">
        <v>124143</v>
      </c>
      <c r="K43">
        <v>0</v>
      </c>
      <c r="L43">
        <v>98416</v>
      </c>
      <c r="M43">
        <v>297156</v>
      </c>
      <c r="N43">
        <v>9532657</v>
      </c>
      <c r="O43">
        <v>1901</v>
      </c>
      <c r="P43">
        <v>7101</v>
      </c>
      <c r="Q43">
        <v>0</v>
      </c>
      <c r="R43">
        <v>5899</v>
      </c>
      <c r="S43" t="s">
        <v>1050</v>
      </c>
      <c r="T43" s="27">
        <v>5.4999999999999997E-3</v>
      </c>
      <c r="U43" t="s">
        <v>1051</v>
      </c>
      <c r="V43" s="27">
        <v>8.9999999999999998E-4</v>
      </c>
      <c r="W43" t="s">
        <v>1052</v>
      </c>
      <c r="X43" s="27">
        <v>1.2999999999999999E-3</v>
      </c>
      <c r="Y43" t="s">
        <v>1051</v>
      </c>
      <c r="Z43" s="27">
        <v>1E-4</v>
      </c>
      <c r="AA43" t="s">
        <v>1053</v>
      </c>
      <c r="AB43" s="27">
        <v>4.1999999999999997E-3</v>
      </c>
      <c r="AC43" t="s">
        <v>1051</v>
      </c>
      <c r="AD43" t="s">
        <v>1085</v>
      </c>
    </row>
    <row r="44" spans="1:30" hidden="1" x14ac:dyDescent="0.55000000000000004">
      <c r="A44">
        <v>900814849</v>
      </c>
      <c r="B44">
        <v>15</v>
      </c>
      <c r="C44">
        <v>115207</v>
      </c>
      <c r="D44" t="s">
        <v>1049</v>
      </c>
      <c r="E44">
        <v>0.18</v>
      </c>
      <c r="F44">
        <v>2</v>
      </c>
      <c r="G44">
        <v>885406</v>
      </c>
      <c r="H44">
        <v>28605002</v>
      </c>
      <c r="I44">
        <v>74946</v>
      </c>
      <c r="J44">
        <v>144284</v>
      </c>
      <c r="K44">
        <v>0</v>
      </c>
      <c r="L44">
        <v>102635</v>
      </c>
      <c r="M44">
        <v>335669</v>
      </c>
      <c r="N44">
        <v>9494500</v>
      </c>
      <c r="O44">
        <v>14820</v>
      </c>
      <c r="P44">
        <v>12215</v>
      </c>
      <c r="Q44">
        <v>0</v>
      </c>
      <c r="R44">
        <v>5750</v>
      </c>
      <c r="S44" t="s">
        <v>1050</v>
      </c>
      <c r="T44" s="27">
        <v>7.4000000000000003E-3</v>
      </c>
      <c r="U44" t="s">
        <v>1051</v>
      </c>
      <c r="V44" s="27">
        <v>2.7000000000000001E-3</v>
      </c>
      <c r="W44" t="s">
        <v>1052</v>
      </c>
      <c r="X44" s="27">
        <v>2.5000000000000001E-3</v>
      </c>
      <c r="Y44" t="s">
        <v>1051</v>
      </c>
      <c r="Z44" s="27">
        <v>1.5E-3</v>
      </c>
      <c r="AA44" t="s">
        <v>1053</v>
      </c>
      <c r="AB44" s="27">
        <v>4.7999999999999996E-3</v>
      </c>
      <c r="AC44" t="s">
        <v>1051</v>
      </c>
      <c r="AD44" t="s">
        <v>1080</v>
      </c>
    </row>
    <row r="45" spans="1:30" hidden="1" x14ac:dyDescent="0.55000000000000004">
      <c r="A45">
        <v>900831776</v>
      </c>
      <c r="B45">
        <v>16</v>
      </c>
      <c r="C45">
        <v>115208</v>
      </c>
      <c r="D45" t="s">
        <v>1049</v>
      </c>
      <c r="E45">
        <v>0.18</v>
      </c>
      <c r="F45">
        <v>2</v>
      </c>
      <c r="G45">
        <v>946391</v>
      </c>
      <c r="H45">
        <v>28539221</v>
      </c>
      <c r="I45">
        <v>77260</v>
      </c>
      <c r="J45">
        <v>142201</v>
      </c>
      <c r="K45">
        <v>0</v>
      </c>
      <c r="L45">
        <v>97100</v>
      </c>
      <c r="M45">
        <v>338934</v>
      </c>
      <c r="N45">
        <v>9488834</v>
      </c>
      <c r="O45">
        <v>1900</v>
      </c>
      <c r="P45">
        <v>8034</v>
      </c>
      <c r="Q45">
        <v>0</v>
      </c>
      <c r="R45">
        <v>6822</v>
      </c>
      <c r="S45" t="s">
        <v>1050</v>
      </c>
      <c r="T45" s="27">
        <v>7.4000000000000003E-3</v>
      </c>
      <c r="U45" t="s">
        <v>1051</v>
      </c>
      <c r="V45" s="27">
        <v>1E-3</v>
      </c>
      <c r="W45" t="s">
        <v>1052</v>
      </c>
      <c r="X45" s="27">
        <v>2.5999999999999999E-3</v>
      </c>
      <c r="Y45" t="s">
        <v>1051</v>
      </c>
      <c r="Z45" s="27">
        <v>1E-4</v>
      </c>
      <c r="AA45" t="s">
        <v>1053</v>
      </c>
      <c r="AB45" s="27">
        <v>4.7999999999999996E-3</v>
      </c>
      <c r="AC45" t="s">
        <v>1051</v>
      </c>
      <c r="AD45" t="s">
        <v>1086</v>
      </c>
    </row>
    <row r="46" spans="1:30" hidden="1" x14ac:dyDescent="0.55000000000000004">
      <c r="A46">
        <v>900908330</v>
      </c>
      <c r="B46">
        <v>10</v>
      </c>
      <c r="C46">
        <v>115207</v>
      </c>
      <c r="D46" t="s">
        <v>1049</v>
      </c>
      <c r="E46">
        <v>0.18</v>
      </c>
      <c r="F46">
        <v>2</v>
      </c>
      <c r="G46">
        <v>931738</v>
      </c>
      <c r="H46">
        <v>28557439</v>
      </c>
      <c r="I46">
        <v>29691</v>
      </c>
      <c r="J46">
        <v>131635</v>
      </c>
      <c r="K46">
        <v>0</v>
      </c>
      <c r="L46">
        <v>103091</v>
      </c>
      <c r="M46">
        <v>362662</v>
      </c>
      <c r="N46">
        <v>9466778</v>
      </c>
      <c r="O46">
        <v>1901</v>
      </c>
      <c r="P46">
        <v>10865</v>
      </c>
      <c r="Q46">
        <v>0</v>
      </c>
      <c r="R46">
        <v>9041</v>
      </c>
      <c r="S46" t="s">
        <v>1050</v>
      </c>
      <c r="T46" s="27">
        <v>5.4000000000000003E-3</v>
      </c>
      <c r="U46" t="s">
        <v>1051</v>
      </c>
      <c r="V46" s="27">
        <v>1.1999999999999999E-3</v>
      </c>
      <c r="W46" t="s">
        <v>1052</v>
      </c>
      <c r="X46" s="27">
        <v>1E-3</v>
      </c>
      <c r="Y46" t="s">
        <v>1051</v>
      </c>
      <c r="Z46" s="27">
        <v>1E-4</v>
      </c>
      <c r="AA46" t="s">
        <v>1053</v>
      </c>
      <c r="AB46" s="27">
        <v>4.4000000000000003E-3</v>
      </c>
      <c r="AC46" t="s">
        <v>1051</v>
      </c>
      <c r="AD46" t="s">
        <v>1084</v>
      </c>
    </row>
    <row r="47" spans="1:30" hidden="1" x14ac:dyDescent="0.55000000000000004">
      <c r="A47">
        <v>900943334</v>
      </c>
      <c r="B47">
        <v>12</v>
      </c>
      <c r="C47">
        <v>115207</v>
      </c>
      <c r="D47" t="s">
        <v>1049</v>
      </c>
      <c r="E47">
        <v>0.18</v>
      </c>
      <c r="F47">
        <v>2</v>
      </c>
      <c r="G47">
        <v>254230</v>
      </c>
      <c r="H47">
        <v>29235621</v>
      </c>
      <c r="I47">
        <v>13071</v>
      </c>
      <c r="J47">
        <v>77013</v>
      </c>
      <c r="K47">
        <v>0</v>
      </c>
      <c r="L47">
        <v>71482</v>
      </c>
      <c r="M47">
        <v>76761</v>
      </c>
      <c r="N47">
        <v>9753029</v>
      </c>
      <c r="O47">
        <v>0</v>
      </c>
      <c r="P47">
        <v>5899</v>
      </c>
      <c r="Q47">
        <v>0</v>
      </c>
      <c r="R47">
        <v>5899</v>
      </c>
      <c r="S47" t="s">
        <v>1050</v>
      </c>
      <c r="T47" s="27">
        <v>3.0000000000000001E-3</v>
      </c>
      <c r="U47" t="s">
        <v>1051</v>
      </c>
      <c r="V47" s="27">
        <v>5.9999999999999995E-4</v>
      </c>
      <c r="W47" t="s">
        <v>1052</v>
      </c>
      <c r="X47" s="27">
        <v>4.0000000000000002E-4</v>
      </c>
      <c r="Y47" t="s">
        <v>1051</v>
      </c>
      <c r="Z47" s="27">
        <v>0</v>
      </c>
      <c r="AA47" t="s">
        <v>1053</v>
      </c>
      <c r="AB47" s="27">
        <v>2.5999999999999999E-3</v>
      </c>
      <c r="AC47" t="s">
        <v>1051</v>
      </c>
      <c r="AD47" t="s">
        <v>1075</v>
      </c>
    </row>
    <row r="48" spans="1:30" hidden="1" x14ac:dyDescent="0.55000000000000004">
      <c r="A48">
        <v>901060822</v>
      </c>
      <c r="B48">
        <v>9</v>
      </c>
      <c r="C48">
        <v>115207</v>
      </c>
      <c r="D48" t="s">
        <v>1049</v>
      </c>
      <c r="E48">
        <v>0.18</v>
      </c>
      <c r="F48">
        <v>2</v>
      </c>
      <c r="G48">
        <v>946403</v>
      </c>
      <c r="H48">
        <v>28538967</v>
      </c>
      <c r="I48">
        <v>77940</v>
      </c>
      <c r="J48">
        <v>147364</v>
      </c>
      <c r="K48">
        <v>0</v>
      </c>
      <c r="L48">
        <v>100599</v>
      </c>
      <c r="M48">
        <v>355839</v>
      </c>
      <c r="N48">
        <v>9471967</v>
      </c>
      <c r="O48">
        <v>14812</v>
      </c>
      <c r="P48">
        <v>12276</v>
      </c>
      <c r="Q48">
        <v>0</v>
      </c>
      <c r="R48">
        <v>5807</v>
      </c>
      <c r="S48" t="s">
        <v>1050</v>
      </c>
      <c r="T48" s="27">
        <v>7.6E-3</v>
      </c>
      <c r="U48" t="s">
        <v>1051</v>
      </c>
      <c r="V48" s="27">
        <v>2.7000000000000001E-3</v>
      </c>
      <c r="W48" t="s">
        <v>1052</v>
      </c>
      <c r="X48" s="27">
        <v>2.5999999999999999E-3</v>
      </c>
      <c r="Y48" t="s">
        <v>1051</v>
      </c>
      <c r="Z48" s="27">
        <v>1.5E-3</v>
      </c>
      <c r="AA48" t="s">
        <v>1053</v>
      </c>
      <c r="AB48" s="27">
        <v>4.8999999999999998E-3</v>
      </c>
      <c r="AC48" t="s">
        <v>1051</v>
      </c>
      <c r="AD48" t="s">
        <v>1080</v>
      </c>
    </row>
    <row r="49" spans="1:30" hidden="1" x14ac:dyDescent="0.55000000000000004">
      <c r="A49">
        <v>901065725</v>
      </c>
      <c r="B49">
        <v>5</v>
      </c>
      <c r="C49">
        <v>115207</v>
      </c>
      <c r="D49" t="s">
        <v>1049</v>
      </c>
      <c r="E49">
        <v>0.18</v>
      </c>
      <c r="F49">
        <v>2</v>
      </c>
      <c r="G49">
        <v>460353</v>
      </c>
      <c r="H49">
        <v>29029747</v>
      </c>
      <c r="I49">
        <v>29002</v>
      </c>
      <c r="J49">
        <v>91748</v>
      </c>
      <c r="K49">
        <v>0</v>
      </c>
      <c r="L49">
        <v>73599</v>
      </c>
      <c r="M49">
        <v>151673</v>
      </c>
      <c r="N49">
        <v>9678237</v>
      </c>
      <c r="O49">
        <v>1900</v>
      </c>
      <c r="P49">
        <v>7335</v>
      </c>
      <c r="Q49">
        <v>0</v>
      </c>
      <c r="R49">
        <v>6126</v>
      </c>
      <c r="S49" t="s">
        <v>1050</v>
      </c>
      <c r="T49" s="27">
        <v>4.0000000000000001E-3</v>
      </c>
      <c r="U49" t="s">
        <v>1051</v>
      </c>
      <c r="V49" s="27">
        <v>8.9999999999999998E-4</v>
      </c>
      <c r="W49" t="s">
        <v>1052</v>
      </c>
      <c r="X49" s="27">
        <v>8.9999999999999998E-4</v>
      </c>
      <c r="Y49" t="s">
        <v>1051</v>
      </c>
      <c r="Z49" s="27">
        <v>1E-4</v>
      </c>
      <c r="AA49" t="s">
        <v>1053</v>
      </c>
      <c r="AB49" s="27">
        <v>3.0999999999999999E-3</v>
      </c>
      <c r="AC49" t="s">
        <v>1051</v>
      </c>
      <c r="AD49" t="s">
        <v>1085</v>
      </c>
    </row>
    <row r="50" spans="1:30" x14ac:dyDescent="0.55000000000000004">
      <c r="A50">
        <v>901168818</v>
      </c>
      <c r="B50">
        <v>17</v>
      </c>
      <c r="C50">
        <v>115208</v>
      </c>
      <c r="D50" t="s">
        <v>1049</v>
      </c>
      <c r="E50">
        <v>0.18</v>
      </c>
      <c r="F50">
        <v>2</v>
      </c>
      <c r="G50">
        <v>768186</v>
      </c>
      <c r="H50">
        <v>28722557</v>
      </c>
      <c r="I50">
        <v>87513</v>
      </c>
      <c r="J50">
        <v>115865</v>
      </c>
      <c r="K50">
        <v>0</v>
      </c>
      <c r="L50">
        <v>78202</v>
      </c>
      <c r="M50">
        <v>325280</v>
      </c>
      <c r="N50">
        <v>9504814</v>
      </c>
      <c r="O50">
        <v>48634</v>
      </c>
      <c r="P50">
        <v>23526</v>
      </c>
      <c r="Q50">
        <v>0</v>
      </c>
      <c r="R50">
        <v>5455</v>
      </c>
      <c r="S50" t="s">
        <v>1050</v>
      </c>
      <c r="T50" s="27">
        <v>6.7999999999999996E-3</v>
      </c>
      <c r="U50" t="s">
        <v>1051</v>
      </c>
      <c r="V50" s="27">
        <v>7.3000000000000001E-3</v>
      </c>
      <c r="W50" t="s">
        <v>1052</v>
      </c>
      <c r="X50" s="27">
        <v>2.8999999999999998E-3</v>
      </c>
      <c r="Y50" t="s">
        <v>1051</v>
      </c>
      <c r="Z50" s="27">
        <v>4.8999999999999998E-3</v>
      </c>
      <c r="AA50" t="s">
        <v>1053</v>
      </c>
      <c r="AB50" s="27">
        <v>3.8999999999999998E-3</v>
      </c>
      <c r="AC50" t="s">
        <v>1051</v>
      </c>
      <c r="AD50" t="s">
        <v>1083</v>
      </c>
    </row>
    <row r="51" spans="1:30" hidden="1" x14ac:dyDescent="0.55000000000000004">
      <c r="A51">
        <v>901235773</v>
      </c>
      <c r="B51">
        <v>13</v>
      </c>
      <c r="C51">
        <v>115207</v>
      </c>
      <c r="D51" t="s">
        <v>1049</v>
      </c>
      <c r="E51">
        <v>0.18</v>
      </c>
      <c r="F51">
        <v>2</v>
      </c>
      <c r="G51">
        <v>1229770</v>
      </c>
      <c r="H51">
        <v>28256181</v>
      </c>
      <c r="I51">
        <v>230475</v>
      </c>
      <c r="J51">
        <v>205632</v>
      </c>
      <c r="K51">
        <v>0</v>
      </c>
      <c r="L51">
        <v>83223</v>
      </c>
      <c r="M51">
        <v>356446</v>
      </c>
      <c r="N51">
        <v>9471632</v>
      </c>
      <c r="O51">
        <v>6709</v>
      </c>
      <c r="P51">
        <v>9942</v>
      </c>
      <c r="Q51">
        <v>0</v>
      </c>
      <c r="R51">
        <v>5852</v>
      </c>
      <c r="S51" t="s">
        <v>1050</v>
      </c>
      <c r="T51" t="s">
        <v>1087</v>
      </c>
      <c r="U51" t="s">
        <v>1051</v>
      </c>
      <c r="V51" s="27">
        <v>1.6000000000000001E-3</v>
      </c>
      <c r="W51" t="s">
        <v>1052</v>
      </c>
      <c r="X51" s="27">
        <v>7.7999999999999996E-3</v>
      </c>
      <c r="Y51" t="s">
        <v>1051</v>
      </c>
      <c r="Z51" s="27">
        <v>5.9999999999999995E-4</v>
      </c>
      <c r="AA51" t="s">
        <v>1053</v>
      </c>
      <c r="AB51" s="27">
        <v>6.8999999999999999E-3</v>
      </c>
      <c r="AC51" t="s">
        <v>1051</v>
      </c>
      <c r="AD51" t="s">
        <v>1072</v>
      </c>
    </row>
    <row r="52" spans="1:30" hidden="1" x14ac:dyDescent="0.55000000000000004">
      <c r="A52">
        <v>901250287</v>
      </c>
      <c r="B52">
        <v>3</v>
      </c>
      <c r="C52">
        <v>115207</v>
      </c>
      <c r="D52" t="s">
        <v>1049</v>
      </c>
      <c r="E52">
        <v>0.18</v>
      </c>
      <c r="F52">
        <v>2</v>
      </c>
      <c r="G52">
        <v>1011964</v>
      </c>
      <c r="H52">
        <v>28477189</v>
      </c>
      <c r="I52">
        <v>84325</v>
      </c>
      <c r="J52">
        <v>148726</v>
      </c>
      <c r="K52">
        <v>0</v>
      </c>
      <c r="L52">
        <v>99594</v>
      </c>
      <c r="M52">
        <v>356785</v>
      </c>
      <c r="N52">
        <v>9472619</v>
      </c>
      <c r="O52">
        <v>302</v>
      </c>
      <c r="P52">
        <v>8884</v>
      </c>
      <c r="Q52">
        <v>0</v>
      </c>
      <c r="R52">
        <v>8646</v>
      </c>
      <c r="S52" t="s">
        <v>1050</v>
      </c>
      <c r="T52" s="27">
        <v>7.9000000000000008E-3</v>
      </c>
      <c r="U52" t="s">
        <v>1051</v>
      </c>
      <c r="V52" s="27">
        <v>8.9999999999999998E-4</v>
      </c>
      <c r="W52" t="s">
        <v>1052</v>
      </c>
      <c r="X52" s="27">
        <v>2.8E-3</v>
      </c>
      <c r="Y52" t="s">
        <v>1051</v>
      </c>
      <c r="Z52" s="27">
        <v>0</v>
      </c>
      <c r="AA52" t="s">
        <v>1053</v>
      </c>
      <c r="AB52" s="27">
        <v>5.0000000000000001E-3</v>
      </c>
      <c r="AC52" t="s">
        <v>1051</v>
      </c>
      <c r="AD52" t="s">
        <v>1088</v>
      </c>
    </row>
    <row r="53" spans="1:30" hidden="1" x14ac:dyDescent="0.55000000000000004">
      <c r="A53">
        <v>1200424596</v>
      </c>
      <c r="B53">
        <v>8</v>
      </c>
      <c r="C53">
        <v>153607</v>
      </c>
      <c r="D53" t="s">
        <v>1049</v>
      </c>
      <c r="E53">
        <v>0.18</v>
      </c>
      <c r="F53">
        <v>3</v>
      </c>
      <c r="G53">
        <v>1425690</v>
      </c>
      <c r="H53">
        <v>37890087</v>
      </c>
      <c r="I53">
        <v>185843</v>
      </c>
      <c r="J53">
        <v>186868</v>
      </c>
      <c r="K53">
        <v>0</v>
      </c>
      <c r="L53">
        <v>94999</v>
      </c>
      <c r="M53">
        <v>491276</v>
      </c>
      <c r="N53">
        <v>9338533</v>
      </c>
      <c r="O53">
        <v>111360</v>
      </c>
      <c r="P53">
        <v>55014</v>
      </c>
      <c r="Q53">
        <v>0</v>
      </c>
      <c r="R53">
        <v>7548</v>
      </c>
      <c r="S53" t="s">
        <v>1050</v>
      </c>
      <c r="T53" s="27">
        <v>9.4000000000000004E-3</v>
      </c>
      <c r="U53" t="s">
        <v>1051</v>
      </c>
      <c r="V53" s="27">
        <v>1.6899999999999998E-2</v>
      </c>
      <c r="W53" t="s">
        <v>1052</v>
      </c>
      <c r="X53" s="27">
        <v>4.7000000000000002E-3</v>
      </c>
      <c r="Y53" t="s">
        <v>1051</v>
      </c>
      <c r="Z53" s="27">
        <v>1.1299999999999999E-2</v>
      </c>
      <c r="AA53" t="s">
        <v>1053</v>
      </c>
      <c r="AB53" s="27">
        <v>4.7000000000000002E-3</v>
      </c>
      <c r="AC53" t="s">
        <v>1051</v>
      </c>
      <c r="AD53" t="s">
        <v>1089</v>
      </c>
    </row>
    <row r="54" spans="1:30" hidden="1" x14ac:dyDescent="0.55000000000000004">
      <c r="A54">
        <v>1200541601</v>
      </c>
      <c r="B54">
        <v>11</v>
      </c>
      <c r="C54">
        <v>153607</v>
      </c>
      <c r="D54" t="s">
        <v>1049</v>
      </c>
      <c r="E54">
        <v>0.18</v>
      </c>
      <c r="F54">
        <v>3</v>
      </c>
      <c r="G54">
        <v>1009634</v>
      </c>
      <c r="H54">
        <v>38310757</v>
      </c>
      <c r="I54">
        <v>93956</v>
      </c>
      <c r="J54">
        <v>138017</v>
      </c>
      <c r="K54">
        <v>0</v>
      </c>
      <c r="L54">
        <v>87779</v>
      </c>
      <c r="M54">
        <v>309703</v>
      </c>
      <c r="N54">
        <v>9520249</v>
      </c>
      <c r="O54">
        <v>46314</v>
      </c>
      <c r="P54">
        <v>30033</v>
      </c>
      <c r="Q54">
        <v>0</v>
      </c>
      <c r="R54">
        <v>8709</v>
      </c>
      <c r="S54" t="s">
        <v>1050</v>
      </c>
      <c r="T54" s="27">
        <v>5.7999999999999996E-3</v>
      </c>
      <c r="U54" t="s">
        <v>1051</v>
      </c>
      <c r="V54" s="27">
        <v>7.7000000000000002E-3</v>
      </c>
      <c r="W54" t="s">
        <v>1052</v>
      </c>
      <c r="X54" s="27">
        <v>2.3E-3</v>
      </c>
      <c r="Y54" t="s">
        <v>1051</v>
      </c>
      <c r="Z54" s="27">
        <v>4.7000000000000002E-3</v>
      </c>
      <c r="AA54" t="s">
        <v>1053</v>
      </c>
      <c r="AB54" s="27">
        <v>3.5000000000000001E-3</v>
      </c>
      <c r="AC54" t="s">
        <v>1051</v>
      </c>
      <c r="AD54" t="s">
        <v>1090</v>
      </c>
    </row>
    <row r="55" spans="1:30" hidden="1" x14ac:dyDescent="0.55000000000000004">
      <c r="A55">
        <v>1200587662</v>
      </c>
      <c r="B55">
        <v>2</v>
      </c>
      <c r="C55">
        <v>153607</v>
      </c>
      <c r="D55" t="s">
        <v>1049</v>
      </c>
      <c r="E55">
        <v>0.18</v>
      </c>
      <c r="F55">
        <v>3</v>
      </c>
      <c r="G55">
        <v>1005293</v>
      </c>
      <c r="H55">
        <v>38314887</v>
      </c>
      <c r="I55">
        <v>86257</v>
      </c>
      <c r="J55">
        <v>139899</v>
      </c>
      <c r="K55">
        <v>0</v>
      </c>
      <c r="L55">
        <v>95225</v>
      </c>
      <c r="M55">
        <v>307064</v>
      </c>
      <c r="N55">
        <v>9522620</v>
      </c>
      <c r="O55">
        <v>43695</v>
      </c>
      <c r="P55">
        <v>33278</v>
      </c>
      <c r="Q55">
        <v>0</v>
      </c>
      <c r="R55">
        <v>12623</v>
      </c>
      <c r="S55" t="s">
        <v>1050</v>
      </c>
      <c r="T55" s="27">
        <v>5.7000000000000002E-3</v>
      </c>
      <c r="U55" t="s">
        <v>1051</v>
      </c>
      <c r="V55" s="27">
        <v>7.7999999999999996E-3</v>
      </c>
      <c r="W55" t="s">
        <v>1052</v>
      </c>
      <c r="X55" s="27">
        <v>2.0999999999999999E-3</v>
      </c>
      <c r="Y55" t="s">
        <v>1051</v>
      </c>
      <c r="Z55" s="27">
        <v>4.4000000000000003E-3</v>
      </c>
      <c r="AA55" t="s">
        <v>1053</v>
      </c>
      <c r="AB55" s="27">
        <v>3.5000000000000001E-3</v>
      </c>
      <c r="AC55" t="s">
        <v>1051</v>
      </c>
      <c r="AD55" t="s">
        <v>1091</v>
      </c>
    </row>
    <row r="56" spans="1:30" hidden="1" x14ac:dyDescent="0.55000000000000004">
      <c r="A56">
        <v>1200601656</v>
      </c>
      <c r="B56">
        <v>6</v>
      </c>
      <c r="C56">
        <v>153607</v>
      </c>
      <c r="D56" t="s">
        <v>1049</v>
      </c>
      <c r="E56">
        <v>0.18</v>
      </c>
      <c r="F56">
        <v>3</v>
      </c>
      <c r="G56">
        <v>1233546</v>
      </c>
      <c r="H56">
        <v>38081703</v>
      </c>
      <c r="I56">
        <v>46768</v>
      </c>
      <c r="J56">
        <v>142358</v>
      </c>
      <c r="K56">
        <v>0</v>
      </c>
      <c r="L56">
        <v>108395</v>
      </c>
      <c r="M56">
        <v>324076</v>
      </c>
      <c r="N56">
        <v>9505837</v>
      </c>
      <c r="O56">
        <v>864</v>
      </c>
      <c r="P56">
        <v>11104</v>
      </c>
      <c r="Q56">
        <v>0</v>
      </c>
      <c r="R56">
        <v>10006</v>
      </c>
      <c r="S56" t="s">
        <v>1050</v>
      </c>
      <c r="T56" s="27">
        <v>4.7999999999999996E-3</v>
      </c>
      <c r="U56" t="s">
        <v>1051</v>
      </c>
      <c r="V56" s="27">
        <v>1.1999999999999999E-3</v>
      </c>
      <c r="W56" t="s">
        <v>1052</v>
      </c>
      <c r="X56" s="27">
        <v>1.1000000000000001E-3</v>
      </c>
      <c r="Y56" t="s">
        <v>1051</v>
      </c>
      <c r="Z56" s="27">
        <v>0</v>
      </c>
      <c r="AA56" t="s">
        <v>1053</v>
      </c>
      <c r="AB56" s="27">
        <v>3.5999999999999999E-3</v>
      </c>
      <c r="AC56" t="s">
        <v>1051</v>
      </c>
      <c r="AD56" t="s">
        <v>1084</v>
      </c>
    </row>
    <row r="57" spans="1:30" hidden="1" x14ac:dyDescent="0.55000000000000004">
      <c r="A57">
        <v>1200697193</v>
      </c>
      <c r="B57">
        <v>4</v>
      </c>
      <c r="C57">
        <v>153607</v>
      </c>
      <c r="D57" t="s">
        <v>1049</v>
      </c>
      <c r="E57">
        <v>0.18</v>
      </c>
      <c r="F57">
        <v>3</v>
      </c>
      <c r="G57">
        <v>345869</v>
      </c>
      <c r="H57">
        <v>38973713</v>
      </c>
      <c r="I57">
        <v>20904</v>
      </c>
      <c r="J57">
        <v>85621</v>
      </c>
      <c r="K57">
        <v>0</v>
      </c>
      <c r="L57">
        <v>77063</v>
      </c>
      <c r="M57">
        <v>81377</v>
      </c>
      <c r="N57">
        <v>9748337</v>
      </c>
      <c r="O57">
        <v>2611</v>
      </c>
      <c r="P57">
        <v>5977</v>
      </c>
      <c r="Q57">
        <v>0</v>
      </c>
      <c r="R57">
        <v>5904</v>
      </c>
      <c r="S57" t="s">
        <v>1050</v>
      </c>
      <c r="T57" s="27">
        <v>2.7000000000000001E-3</v>
      </c>
      <c r="U57" t="s">
        <v>1051</v>
      </c>
      <c r="V57" s="27">
        <v>8.0000000000000004E-4</v>
      </c>
      <c r="W57" t="s">
        <v>1052</v>
      </c>
      <c r="X57" s="27">
        <v>5.0000000000000001E-4</v>
      </c>
      <c r="Y57" t="s">
        <v>1051</v>
      </c>
      <c r="Z57" s="27">
        <v>2.0000000000000001E-4</v>
      </c>
      <c r="AA57" t="s">
        <v>1053</v>
      </c>
      <c r="AB57" s="27">
        <v>2.0999999999999999E-3</v>
      </c>
      <c r="AC57" t="s">
        <v>1051</v>
      </c>
      <c r="AD57" t="s">
        <v>1075</v>
      </c>
    </row>
    <row r="58" spans="1:30" hidden="1" x14ac:dyDescent="0.55000000000000004">
      <c r="A58">
        <v>1200733146</v>
      </c>
      <c r="B58">
        <v>1</v>
      </c>
      <c r="C58">
        <v>153607</v>
      </c>
      <c r="D58" t="s">
        <v>1049</v>
      </c>
      <c r="E58">
        <v>0.18</v>
      </c>
      <c r="F58">
        <v>3</v>
      </c>
      <c r="G58">
        <v>1288899</v>
      </c>
      <c r="H58">
        <v>38028503</v>
      </c>
      <c r="I58">
        <v>35641</v>
      </c>
      <c r="J58">
        <v>147822</v>
      </c>
      <c r="K58">
        <v>0</v>
      </c>
      <c r="L58">
        <v>114906</v>
      </c>
      <c r="M58">
        <v>355453</v>
      </c>
      <c r="N58">
        <v>9472282</v>
      </c>
      <c r="O58">
        <v>6085</v>
      </c>
      <c r="P58">
        <v>11535</v>
      </c>
      <c r="Q58">
        <v>0</v>
      </c>
      <c r="R58">
        <v>7635</v>
      </c>
      <c r="S58" t="s">
        <v>1050</v>
      </c>
      <c r="T58" s="27">
        <v>4.5999999999999999E-3</v>
      </c>
      <c r="U58" t="s">
        <v>1051</v>
      </c>
      <c r="V58" s="27">
        <v>1.6999999999999999E-3</v>
      </c>
      <c r="W58" t="s">
        <v>1052</v>
      </c>
      <c r="X58" s="27">
        <v>8.9999999999999998E-4</v>
      </c>
      <c r="Y58" t="s">
        <v>1051</v>
      </c>
      <c r="Z58" s="27">
        <v>5.9999999999999995E-4</v>
      </c>
      <c r="AA58" t="s">
        <v>1053</v>
      </c>
      <c r="AB58" s="27">
        <v>3.7000000000000002E-3</v>
      </c>
      <c r="AC58" t="s">
        <v>1051</v>
      </c>
      <c r="AD58" t="s">
        <v>1084</v>
      </c>
    </row>
    <row r="59" spans="1:30" hidden="1" x14ac:dyDescent="0.55000000000000004">
      <c r="A59">
        <v>1200752886</v>
      </c>
      <c r="B59">
        <v>7</v>
      </c>
      <c r="C59">
        <v>153607</v>
      </c>
      <c r="D59" t="s">
        <v>1049</v>
      </c>
      <c r="E59">
        <v>0.18</v>
      </c>
      <c r="F59">
        <v>3</v>
      </c>
      <c r="G59">
        <v>1244695</v>
      </c>
      <c r="H59">
        <v>38075748</v>
      </c>
      <c r="I59">
        <v>99566</v>
      </c>
      <c r="J59">
        <v>147040</v>
      </c>
      <c r="K59">
        <v>0</v>
      </c>
      <c r="L59">
        <v>91676</v>
      </c>
      <c r="M59">
        <v>397279</v>
      </c>
      <c r="N59">
        <v>9432711</v>
      </c>
      <c r="O59">
        <v>61574</v>
      </c>
      <c r="P59">
        <v>32924</v>
      </c>
      <c r="Q59">
        <v>0</v>
      </c>
      <c r="R59">
        <v>5331</v>
      </c>
      <c r="S59" t="s">
        <v>1050</v>
      </c>
      <c r="T59" s="27">
        <v>6.1999999999999998E-3</v>
      </c>
      <c r="U59" t="s">
        <v>1051</v>
      </c>
      <c r="V59" s="27">
        <v>9.5999999999999992E-3</v>
      </c>
      <c r="W59" t="s">
        <v>1052</v>
      </c>
      <c r="X59" s="27">
        <v>2.5000000000000001E-3</v>
      </c>
      <c r="Y59" t="s">
        <v>1051</v>
      </c>
      <c r="Z59" s="27">
        <v>6.1999999999999998E-3</v>
      </c>
      <c r="AA59" t="s">
        <v>1053</v>
      </c>
      <c r="AB59" s="27">
        <v>3.7000000000000002E-3</v>
      </c>
      <c r="AC59" t="s">
        <v>1051</v>
      </c>
      <c r="AD59" t="s">
        <v>1091</v>
      </c>
    </row>
    <row r="60" spans="1:30" hidden="1" x14ac:dyDescent="0.55000000000000004">
      <c r="A60">
        <v>1200801564</v>
      </c>
      <c r="B60">
        <v>14</v>
      </c>
      <c r="C60">
        <v>153607</v>
      </c>
      <c r="D60" t="s">
        <v>1049</v>
      </c>
      <c r="E60">
        <v>0.18</v>
      </c>
      <c r="F60">
        <v>3</v>
      </c>
      <c r="G60">
        <v>1162428</v>
      </c>
      <c r="H60">
        <v>38157368</v>
      </c>
      <c r="I60">
        <v>83616</v>
      </c>
      <c r="J60">
        <v>152330</v>
      </c>
      <c r="K60">
        <v>0</v>
      </c>
      <c r="L60">
        <v>106091</v>
      </c>
      <c r="M60">
        <v>364665</v>
      </c>
      <c r="N60">
        <v>9465425</v>
      </c>
      <c r="O60">
        <v>43670</v>
      </c>
      <c r="P60">
        <v>28187</v>
      </c>
      <c r="Q60">
        <v>0</v>
      </c>
      <c r="R60">
        <v>7675</v>
      </c>
      <c r="S60" t="s">
        <v>1050</v>
      </c>
      <c r="T60" s="27">
        <v>6.0000000000000001E-3</v>
      </c>
      <c r="U60" t="s">
        <v>1051</v>
      </c>
      <c r="V60" s="27">
        <v>7.3000000000000001E-3</v>
      </c>
      <c r="W60" t="s">
        <v>1052</v>
      </c>
      <c r="X60" s="27">
        <v>2.0999999999999999E-3</v>
      </c>
      <c r="Y60" t="s">
        <v>1051</v>
      </c>
      <c r="Z60" s="27">
        <v>4.4000000000000003E-3</v>
      </c>
      <c r="AA60" t="s">
        <v>1053</v>
      </c>
      <c r="AB60" s="27">
        <v>3.8E-3</v>
      </c>
      <c r="AC60" t="s">
        <v>1051</v>
      </c>
      <c r="AD60" t="s">
        <v>1074</v>
      </c>
    </row>
    <row r="61" spans="1:30" hidden="1" x14ac:dyDescent="0.55000000000000004">
      <c r="A61">
        <v>1200814248</v>
      </c>
      <c r="B61">
        <v>15</v>
      </c>
      <c r="C61">
        <v>153607</v>
      </c>
      <c r="D61" t="s">
        <v>1049</v>
      </c>
      <c r="E61">
        <v>0.18</v>
      </c>
      <c r="F61">
        <v>3</v>
      </c>
      <c r="G61">
        <v>1295847</v>
      </c>
      <c r="H61">
        <v>38022273</v>
      </c>
      <c r="I61">
        <v>142213</v>
      </c>
      <c r="J61">
        <v>183666</v>
      </c>
      <c r="K61">
        <v>0</v>
      </c>
      <c r="L61">
        <v>110777</v>
      </c>
      <c r="M61">
        <v>410438</v>
      </c>
      <c r="N61">
        <v>9417271</v>
      </c>
      <c r="O61">
        <v>67267</v>
      </c>
      <c r="P61">
        <v>39382</v>
      </c>
      <c r="Q61">
        <v>0</v>
      </c>
      <c r="R61">
        <v>8142</v>
      </c>
      <c r="S61" t="s">
        <v>1050</v>
      </c>
      <c r="T61" s="27">
        <v>8.2000000000000007E-3</v>
      </c>
      <c r="U61" t="s">
        <v>1051</v>
      </c>
      <c r="V61" s="27">
        <v>1.0800000000000001E-2</v>
      </c>
      <c r="W61" t="s">
        <v>1052</v>
      </c>
      <c r="X61" s="27">
        <v>3.5999999999999999E-3</v>
      </c>
      <c r="Y61" t="s">
        <v>1051</v>
      </c>
      <c r="Z61" s="27">
        <v>6.7999999999999996E-3</v>
      </c>
      <c r="AA61" t="s">
        <v>1053</v>
      </c>
      <c r="AB61" s="27">
        <v>4.5999999999999999E-3</v>
      </c>
      <c r="AC61" t="s">
        <v>1051</v>
      </c>
      <c r="AD61" t="s">
        <v>1092</v>
      </c>
    </row>
    <row r="62" spans="1:30" hidden="1" x14ac:dyDescent="0.55000000000000004">
      <c r="A62">
        <v>1200832700</v>
      </c>
      <c r="B62">
        <v>16</v>
      </c>
      <c r="C62">
        <v>153608</v>
      </c>
      <c r="D62" t="s">
        <v>1049</v>
      </c>
      <c r="E62">
        <v>0.18</v>
      </c>
      <c r="F62">
        <v>3</v>
      </c>
      <c r="G62">
        <v>1475640</v>
      </c>
      <c r="H62">
        <v>37839634</v>
      </c>
      <c r="I62">
        <v>213679</v>
      </c>
      <c r="J62">
        <v>203217</v>
      </c>
      <c r="K62">
        <v>0</v>
      </c>
      <c r="L62">
        <v>101862</v>
      </c>
      <c r="M62">
        <v>529246</v>
      </c>
      <c r="N62">
        <v>9300413</v>
      </c>
      <c r="O62">
        <v>136419</v>
      </c>
      <c r="P62">
        <v>61016</v>
      </c>
      <c r="Q62">
        <v>0</v>
      </c>
      <c r="R62">
        <v>4762</v>
      </c>
      <c r="S62" t="s">
        <v>1050</v>
      </c>
      <c r="T62" s="27">
        <v>1.06E-2</v>
      </c>
      <c r="U62" t="s">
        <v>1051</v>
      </c>
      <c r="V62" s="27">
        <v>0.02</v>
      </c>
      <c r="W62" t="s">
        <v>1052</v>
      </c>
      <c r="X62" s="27">
        <v>5.4000000000000003E-3</v>
      </c>
      <c r="Y62" t="s">
        <v>1051</v>
      </c>
      <c r="Z62" s="27">
        <v>1.38E-2</v>
      </c>
      <c r="AA62" t="s">
        <v>1053</v>
      </c>
      <c r="AB62" s="27">
        <v>5.1000000000000004E-3</v>
      </c>
      <c r="AC62" t="s">
        <v>1051</v>
      </c>
      <c r="AD62" t="s">
        <v>1093</v>
      </c>
    </row>
    <row r="63" spans="1:30" hidden="1" x14ac:dyDescent="0.55000000000000004">
      <c r="A63">
        <v>1200907985</v>
      </c>
      <c r="B63">
        <v>10</v>
      </c>
      <c r="C63">
        <v>153607</v>
      </c>
      <c r="D63" t="s">
        <v>1049</v>
      </c>
      <c r="E63">
        <v>0.18</v>
      </c>
      <c r="F63">
        <v>3</v>
      </c>
      <c r="G63">
        <v>1335761</v>
      </c>
      <c r="H63">
        <v>37980984</v>
      </c>
      <c r="I63">
        <v>73489</v>
      </c>
      <c r="J63">
        <v>157435</v>
      </c>
      <c r="K63">
        <v>0</v>
      </c>
      <c r="L63">
        <v>108618</v>
      </c>
      <c r="M63">
        <v>404020</v>
      </c>
      <c r="N63">
        <v>9423545</v>
      </c>
      <c r="O63">
        <v>43798</v>
      </c>
      <c r="P63">
        <v>25800</v>
      </c>
      <c r="Q63">
        <v>0</v>
      </c>
      <c r="R63">
        <v>5527</v>
      </c>
      <c r="S63" t="s">
        <v>1050</v>
      </c>
      <c r="T63" s="27">
        <v>5.7999999999999996E-3</v>
      </c>
      <c r="U63" t="s">
        <v>1051</v>
      </c>
      <c r="V63" s="27">
        <v>7.0000000000000001E-3</v>
      </c>
      <c r="W63" t="s">
        <v>1052</v>
      </c>
      <c r="X63" s="27">
        <v>1.8E-3</v>
      </c>
      <c r="Y63" t="s">
        <v>1051</v>
      </c>
      <c r="Z63" s="27">
        <v>4.4000000000000003E-3</v>
      </c>
      <c r="AA63" t="s">
        <v>1053</v>
      </c>
      <c r="AB63" s="27">
        <v>4.0000000000000001E-3</v>
      </c>
      <c r="AC63" t="s">
        <v>1051</v>
      </c>
      <c r="AD63" t="s">
        <v>1094</v>
      </c>
    </row>
    <row r="64" spans="1:30" hidden="1" x14ac:dyDescent="0.55000000000000004">
      <c r="A64">
        <v>1200942073</v>
      </c>
      <c r="B64">
        <v>12</v>
      </c>
      <c r="C64">
        <v>153607</v>
      </c>
      <c r="D64" t="s">
        <v>1049</v>
      </c>
      <c r="E64">
        <v>0.18</v>
      </c>
      <c r="F64">
        <v>3</v>
      </c>
      <c r="G64">
        <v>331240</v>
      </c>
      <c r="H64">
        <v>38988328</v>
      </c>
      <c r="I64">
        <v>13071</v>
      </c>
      <c r="J64">
        <v>83108</v>
      </c>
      <c r="K64">
        <v>0</v>
      </c>
      <c r="L64">
        <v>77356</v>
      </c>
      <c r="M64">
        <v>77007</v>
      </c>
      <c r="N64">
        <v>9752707</v>
      </c>
      <c r="O64">
        <v>0</v>
      </c>
      <c r="P64">
        <v>6095</v>
      </c>
      <c r="Q64">
        <v>0</v>
      </c>
      <c r="R64">
        <v>5874</v>
      </c>
      <c r="S64" t="s">
        <v>1050</v>
      </c>
      <c r="T64" s="27">
        <v>2.3999999999999998E-3</v>
      </c>
      <c r="U64" t="s">
        <v>1051</v>
      </c>
      <c r="V64" s="27">
        <v>5.9999999999999995E-4</v>
      </c>
      <c r="W64" t="s">
        <v>1052</v>
      </c>
      <c r="X64" s="27">
        <v>2.9999999999999997E-4</v>
      </c>
      <c r="Y64" t="s">
        <v>1051</v>
      </c>
      <c r="Z64" s="27">
        <v>0</v>
      </c>
      <c r="AA64" t="s">
        <v>1053</v>
      </c>
      <c r="AB64" s="27">
        <v>2.0999999999999999E-3</v>
      </c>
      <c r="AC64" t="s">
        <v>1051</v>
      </c>
      <c r="AD64" t="s">
        <v>1075</v>
      </c>
    </row>
    <row r="65" spans="1:30" hidden="1" x14ac:dyDescent="0.55000000000000004">
      <c r="A65">
        <v>1201060284</v>
      </c>
      <c r="B65">
        <v>9</v>
      </c>
      <c r="C65">
        <v>153607</v>
      </c>
      <c r="D65" t="s">
        <v>1049</v>
      </c>
      <c r="E65">
        <v>0.18</v>
      </c>
      <c r="F65">
        <v>3</v>
      </c>
      <c r="G65">
        <v>1383541</v>
      </c>
      <c r="H65">
        <v>37930505</v>
      </c>
      <c r="I65">
        <v>151250</v>
      </c>
      <c r="J65">
        <v>184035</v>
      </c>
      <c r="K65">
        <v>0</v>
      </c>
      <c r="L65">
        <v>105933</v>
      </c>
      <c r="M65">
        <v>437135</v>
      </c>
      <c r="N65">
        <v>9391538</v>
      </c>
      <c r="O65">
        <v>73310</v>
      </c>
      <c r="P65">
        <v>36671</v>
      </c>
      <c r="Q65">
        <v>0</v>
      </c>
      <c r="R65">
        <v>5334</v>
      </c>
      <c r="S65" t="s">
        <v>1050</v>
      </c>
      <c r="T65" s="27">
        <v>8.5000000000000006E-3</v>
      </c>
      <c r="U65" t="s">
        <v>1051</v>
      </c>
      <c r="V65" s="27">
        <v>1.11E-2</v>
      </c>
      <c r="W65" t="s">
        <v>1052</v>
      </c>
      <c r="X65" s="27">
        <v>3.8E-3</v>
      </c>
      <c r="Y65" t="s">
        <v>1051</v>
      </c>
      <c r="Z65" s="27">
        <v>7.4000000000000003E-3</v>
      </c>
      <c r="AA65" t="s">
        <v>1053</v>
      </c>
      <c r="AB65" s="27">
        <v>4.5999999999999999E-3</v>
      </c>
      <c r="AC65" t="s">
        <v>1051</v>
      </c>
      <c r="AD65" t="s">
        <v>1095</v>
      </c>
    </row>
    <row r="66" spans="1:30" hidden="1" x14ac:dyDescent="0.55000000000000004">
      <c r="A66">
        <v>1201065833</v>
      </c>
      <c r="B66">
        <v>5</v>
      </c>
      <c r="C66">
        <v>153607</v>
      </c>
      <c r="D66" t="s">
        <v>1049</v>
      </c>
      <c r="E66">
        <v>0.18</v>
      </c>
      <c r="F66">
        <v>3</v>
      </c>
      <c r="G66">
        <v>670145</v>
      </c>
      <c r="H66">
        <v>38649733</v>
      </c>
      <c r="I66">
        <v>72663</v>
      </c>
      <c r="J66">
        <v>117507</v>
      </c>
      <c r="K66">
        <v>0</v>
      </c>
      <c r="L66">
        <v>79127</v>
      </c>
      <c r="M66">
        <v>209789</v>
      </c>
      <c r="N66">
        <v>9619986</v>
      </c>
      <c r="O66">
        <v>43661</v>
      </c>
      <c r="P66">
        <v>25759</v>
      </c>
      <c r="Q66">
        <v>0</v>
      </c>
      <c r="R66">
        <v>5528</v>
      </c>
      <c r="S66" t="s">
        <v>1050</v>
      </c>
      <c r="T66" s="27">
        <v>4.7999999999999996E-3</v>
      </c>
      <c r="U66" t="s">
        <v>1051</v>
      </c>
      <c r="V66" s="27">
        <v>7.0000000000000001E-3</v>
      </c>
      <c r="W66" t="s">
        <v>1052</v>
      </c>
      <c r="X66" s="27">
        <v>1.8E-3</v>
      </c>
      <c r="Y66" t="s">
        <v>1051</v>
      </c>
      <c r="Z66" s="27">
        <v>4.4000000000000003E-3</v>
      </c>
      <c r="AA66" t="s">
        <v>1053</v>
      </c>
      <c r="AB66" s="27">
        <v>2.8999999999999998E-3</v>
      </c>
      <c r="AC66" t="s">
        <v>1051</v>
      </c>
      <c r="AD66" t="s">
        <v>1094</v>
      </c>
    </row>
    <row r="67" spans="1:30" x14ac:dyDescent="0.55000000000000004">
      <c r="A67">
        <v>1201168309</v>
      </c>
      <c r="B67">
        <v>17</v>
      </c>
      <c r="C67">
        <v>153608</v>
      </c>
      <c r="D67" t="s">
        <v>1049</v>
      </c>
      <c r="E67">
        <v>0.18</v>
      </c>
      <c r="F67">
        <v>3</v>
      </c>
      <c r="G67">
        <v>1131618</v>
      </c>
      <c r="H67">
        <v>38186809</v>
      </c>
      <c r="I67">
        <v>169911</v>
      </c>
      <c r="J67">
        <v>156146</v>
      </c>
      <c r="K67">
        <v>0</v>
      </c>
      <c r="L67">
        <v>83612</v>
      </c>
      <c r="M67">
        <v>363429</v>
      </c>
      <c r="N67">
        <v>9464252</v>
      </c>
      <c r="O67">
        <v>82398</v>
      </c>
      <c r="P67">
        <v>40281</v>
      </c>
      <c r="Q67">
        <v>0</v>
      </c>
      <c r="R67">
        <v>5410</v>
      </c>
      <c r="S67" t="s">
        <v>1050</v>
      </c>
      <c r="T67" s="27">
        <v>8.2000000000000007E-3</v>
      </c>
      <c r="U67" t="s">
        <v>1051</v>
      </c>
      <c r="V67" s="27">
        <v>1.24E-2</v>
      </c>
      <c r="W67" t="s">
        <v>1052</v>
      </c>
      <c r="X67" s="27">
        <v>4.3E-3</v>
      </c>
      <c r="Y67" t="s">
        <v>1051</v>
      </c>
      <c r="Z67" s="27">
        <v>8.3000000000000001E-3</v>
      </c>
      <c r="AA67" t="s">
        <v>1053</v>
      </c>
      <c r="AB67" s="27">
        <v>3.8999999999999998E-3</v>
      </c>
      <c r="AC67" t="s">
        <v>1051</v>
      </c>
      <c r="AD67" t="s">
        <v>1092</v>
      </c>
    </row>
    <row r="68" spans="1:30" hidden="1" x14ac:dyDescent="0.55000000000000004">
      <c r="A68">
        <v>1201235653</v>
      </c>
      <c r="B68">
        <v>13</v>
      </c>
      <c r="C68">
        <v>153607</v>
      </c>
      <c r="D68" t="s">
        <v>1049</v>
      </c>
      <c r="E68">
        <v>0.18</v>
      </c>
      <c r="F68">
        <v>3</v>
      </c>
      <c r="G68">
        <v>1711351</v>
      </c>
      <c r="H68">
        <v>37604308</v>
      </c>
      <c r="I68">
        <v>332617</v>
      </c>
      <c r="J68">
        <v>253820</v>
      </c>
      <c r="K68">
        <v>0</v>
      </c>
      <c r="L68">
        <v>88350</v>
      </c>
      <c r="M68">
        <v>481578</v>
      </c>
      <c r="N68">
        <v>9348127</v>
      </c>
      <c r="O68">
        <v>102142</v>
      </c>
      <c r="P68">
        <v>48188</v>
      </c>
      <c r="Q68">
        <v>0</v>
      </c>
      <c r="R68">
        <v>5127</v>
      </c>
      <c r="S68" t="s">
        <v>1050</v>
      </c>
      <c r="T68" t="s">
        <v>1096</v>
      </c>
      <c r="U68" t="s">
        <v>1051</v>
      </c>
      <c r="V68" s="27">
        <v>1.52E-2</v>
      </c>
      <c r="W68" t="s">
        <v>1052</v>
      </c>
      <c r="X68" s="27">
        <v>8.3999999999999995E-3</v>
      </c>
      <c r="Y68" t="s">
        <v>1051</v>
      </c>
      <c r="Z68" s="27">
        <v>1.03E-2</v>
      </c>
      <c r="AA68" t="s">
        <v>1053</v>
      </c>
      <c r="AB68" s="27">
        <v>6.4000000000000003E-3</v>
      </c>
      <c r="AC68" t="s">
        <v>1051</v>
      </c>
      <c r="AD68" t="s">
        <v>1097</v>
      </c>
    </row>
    <row r="69" spans="1:30" hidden="1" x14ac:dyDescent="0.55000000000000004">
      <c r="A69">
        <v>1201250710</v>
      </c>
      <c r="B69">
        <v>3</v>
      </c>
      <c r="C69">
        <v>153607</v>
      </c>
      <c r="D69" t="s">
        <v>1049</v>
      </c>
      <c r="E69">
        <v>0.18</v>
      </c>
      <c r="F69">
        <v>3</v>
      </c>
      <c r="G69">
        <v>1358090</v>
      </c>
      <c r="H69">
        <v>37960952</v>
      </c>
      <c r="I69">
        <v>85430</v>
      </c>
      <c r="J69">
        <v>162375</v>
      </c>
      <c r="K69">
        <v>0</v>
      </c>
      <c r="L69">
        <v>111670</v>
      </c>
      <c r="M69">
        <v>346123</v>
      </c>
      <c r="N69">
        <v>9483763</v>
      </c>
      <c r="O69">
        <v>1105</v>
      </c>
      <c r="P69">
        <v>13649</v>
      </c>
      <c r="Q69">
        <v>0</v>
      </c>
      <c r="R69">
        <v>12076</v>
      </c>
      <c r="S69" t="s">
        <v>1050</v>
      </c>
      <c r="T69" s="27">
        <v>6.3E-3</v>
      </c>
      <c r="U69" t="s">
        <v>1051</v>
      </c>
      <c r="V69" s="27">
        <v>1.5E-3</v>
      </c>
      <c r="W69" t="s">
        <v>1052</v>
      </c>
      <c r="X69" s="27">
        <v>2.0999999999999999E-3</v>
      </c>
      <c r="Y69" t="s">
        <v>1051</v>
      </c>
      <c r="Z69" s="27">
        <v>1E-4</v>
      </c>
      <c r="AA69" t="s">
        <v>1053</v>
      </c>
      <c r="AB69" s="27">
        <v>4.1000000000000003E-3</v>
      </c>
      <c r="AC69" t="s">
        <v>1051</v>
      </c>
      <c r="AD69" t="s">
        <v>1098</v>
      </c>
    </row>
    <row r="70" spans="1:30" hidden="1" x14ac:dyDescent="0.55000000000000004">
      <c r="A70">
        <v>1500423775</v>
      </c>
      <c r="B70">
        <v>8</v>
      </c>
      <c r="C70">
        <v>192007</v>
      </c>
      <c r="D70" t="s">
        <v>1049</v>
      </c>
      <c r="E70">
        <v>0.18</v>
      </c>
      <c r="F70">
        <v>4</v>
      </c>
      <c r="G70">
        <v>1739545</v>
      </c>
      <c r="H70">
        <v>47406203</v>
      </c>
      <c r="I70">
        <v>185843</v>
      </c>
      <c r="J70">
        <v>192773</v>
      </c>
      <c r="K70">
        <v>0</v>
      </c>
      <c r="L70">
        <v>100904</v>
      </c>
      <c r="M70">
        <v>313852</v>
      </c>
      <c r="N70">
        <v>9516116</v>
      </c>
      <c r="O70">
        <v>0</v>
      </c>
      <c r="P70">
        <v>5905</v>
      </c>
      <c r="Q70">
        <v>0</v>
      </c>
      <c r="R70">
        <v>5905</v>
      </c>
      <c r="S70" t="s">
        <v>1050</v>
      </c>
      <c r="T70" s="27">
        <v>7.7000000000000002E-3</v>
      </c>
      <c r="U70" t="s">
        <v>1051</v>
      </c>
      <c r="V70" s="27">
        <v>5.9999999999999995E-4</v>
      </c>
      <c r="W70" t="s">
        <v>1052</v>
      </c>
      <c r="X70" s="27">
        <v>3.7000000000000002E-3</v>
      </c>
      <c r="Y70" t="s">
        <v>1051</v>
      </c>
      <c r="Z70" s="27">
        <v>0</v>
      </c>
      <c r="AA70" t="s">
        <v>1053</v>
      </c>
      <c r="AB70" s="27">
        <v>3.8999999999999998E-3</v>
      </c>
      <c r="AC70" t="s">
        <v>1051</v>
      </c>
      <c r="AD70" t="s">
        <v>1075</v>
      </c>
    </row>
    <row r="71" spans="1:30" hidden="1" x14ac:dyDescent="0.55000000000000004">
      <c r="A71">
        <v>1500540713</v>
      </c>
      <c r="B71">
        <v>11</v>
      </c>
      <c r="C71">
        <v>192007</v>
      </c>
      <c r="D71" t="s">
        <v>1049</v>
      </c>
      <c r="E71">
        <v>0.18</v>
      </c>
      <c r="F71">
        <v>4</v>
      </c>
      <c r="G71">
        <v>1245356</v>
      </c>
      <c r="H71">
        <v>47905176</v>
      </c>
      <c r="I71">
        <v>93956</v>
      </c>
      <c r="J71">
        <v>143892</v>
      </c>
      <c r="K71">
        <v>0</v>
      </c>
      <c r="L71">
        <v>93654</v>
      </c>
      <c r="M71">
        <v>235719</v>
      </c>
      <c r="N71">
        <v>9594419</v>
      </c>
      <c r="O71">
        <v>0</v>
      </c>
      <c r="P71">
        <v>5875</v>
      </c>
      <c r="Q71">
        <v>0</v>
      </c>
      <c r="R71">
        <v>5875</v>
      </c>
      <c r="S71" t="s">
        <v>1050</v>
      </c>
      <c r="T71" s="27">
        <v>4.7999999999999996E-3</v>
      </c>
      <c r="U71" t="s">
        <v>1051</v>
      </c>
      <c r="V71" s="27">
        <v>5.0000000000000001E-4</v>
      </c>
      <c r="W71" t="s">
        <v>1052</v>
      </c>
      <c r="X71" s="27">
        <v>1.9E-3</v>
      </c>
      <c r="Y71" t="s">
        <v>1051</v>
      </c>
      <c r="Z71" s="27">
        <v>0</v>
      </c>
      <c r="AA71" t="s">
        <v>1053</v>
      </c>
      <c r="AB71" s="27">
        <v>2.8999999999999998E-3</v>
      </c>
      <c r="AC71" t="s">
        <v>1051</v>
      </c>
      <c r="AD71" t="s">
        <v>1099</v>
      </c>
    </row>
    <row r="72" spans="1:30" hidden="1" x14ac:dyDescent="0.55000000000000004">
      <c r="A72">
        <v>1500586842</v>
      </c>
      <c r="B72">
        <v>2</v>
      </c>
      <c r="C72">
        <v>192007</v>
      </c>
      <c r="D72" t="s">
        <v>1049</v>
      </c>
      <c r="E72">
        <v>0.18</v>
      </c>
      <c r="F72">
        <v>4</v>
      </c>
      <c r="G72">
        <v>1240727</v>
      </c>
      <c r="H72">
        <v>47909369</v>
      </c>
      <c r="I72">
        <v>86257</v>
      </c>
      <c r="J72">
        <v>145803</v>
      </c>
      <c r="K72">
        <v>0</v>
      </c>
      <c r="L72">
        <v>101129</v>
      </c>
      <c r="M72">
        <v>235431</v>
      </c>
      <c r="N72">
        <v>9594482</v>
      </c>
      <c r="O72">
        <v>0</v>
      </c>
      <c r="P72">
        <v>5904</v>
      </c>
      <c r="Q72">
        <v>0</v>
      </c>
      <c r="R72">
        <v>5904</v>
      </c>
      <c r="S72" t="s">
        <v>1050</v>
      </c>
      <c r="T72" s="27">
        <v>4.7000000000000002E-3</v>
      </c>
      <c r="U72" t="s">
        <v>1051</v>
      </c>
      <c r="V72" s="27">
        <v>5.9999999999999995E-4</v>
      </c>
      <c r="W72" t="s">
        <v>1052</v>
      </c>
      <c r="X72" s="27">
        <v>1.6999999999999999E-3</v>
      </c>
      <c r="Y72" t="s">
        <v>1051</v>
      </c>
      <c r="Z72" s="27">
        <v>0</v>
      </c>
      <c r="AA72" t="s">
        <v>1053</v>
      </c>
      <c r="AB72" s="27">
        <v>2.8999999999999998E-3</v>
      </c>
      <c r="AC72" t="s">
        <v>1051</v>
      </c>
      <c r="AD72" t="s">
        <v>1075</v>
      </c>
    </row>
    <row r="73" spans="1:30" hidden="1" x14ac:dyDescent="0.55000000000000004">
      <c r="A73">
        <v>1500602294</v>
      </c>
      <c r="B73">
        <v>6</v>
      </c>
      <c r="C73">
        <v>192007</v>
      </c>
      <c r="D73" t="s">
        <v>1049</v>
      </c>
      <c r="E73">
        <v>0.18</v>
      </c>
      <c r="F73">
        <v>4</v>
      </c>
      <c r="G73">
        <v>1556574</v>
      </c>
      <c r="H73">
        <v>47586545</v>
      </c>
      <c r="I73">
        <v>48679</v>
      </c>
      <c r="J73">
        <v>149508</v>
      </c>
      <c r="K73">
        <v>0</v>
      </c>
      <c r="L73">
        <v>114324</v>
      </c>
      <c r="M73">
        <v>323025</v>
      </c>
      <c r="N73">
        <v>9504842</v>
      </c>
      <c r="O73">
        <v>1911</v>
      </c>
      <c r="P73">
        <v>7150</v>
      </c>
      <c r="Q73">
        <v>0</v>
      </c>
      <c r="R73">
        <v>5929</v>
      </c>
      <c r="S73" t="s">
        <v>1050</v>
      </c>
      <c r="T73" s="27">
        <v>4.0000000000000001E-3</v>
      </c>
      <c r="U73" t="s">
        <v>1051</v>
      </c>
      <c r="V73" s="27">
        <v>8.9999999999999998E-4</v>
      </c>
      <c r="W73" t="s">
        <v>1052</v>
      </c>
      <c r="X73" s="27">
        <v>8.9999999999999998E-4</v>
      </c>
      <c r="Y73" t="s">
        <v>1051</v>
      </c>
      <c r="Z73" s="27">
        <v>1E-4</v>
      </c>
      <c r="AA73" t="s">
        <v>1053</v>
      </c>
      <c r="AB73" s="27">
        <v>3.0000000000000001E-3</v>
      </c>
      <c r="AC73" t="s">
        <v>1051</v>
      </c>
      <c r="AD73" t="s">
        <v>1085</v>
      </c>
    </row>
    <row r="74" spans="1:30" hidden="1" x14ac:dyDescent="0.55000000000000004">
      <c r="A74">
        <v>1500698309</v>
      </c>
      <c r="B74">
        <v>4</v>
      </c>
      <c r="C74">
        <v>192007</v>
      </c>
      <c r="D74" t="s">
        <v>1049</v>
      </c>
      <c r="E74">
        <v>0.18</v>
      </c>
      <c r="F74">
        <v>4</v>
      </c>
      <c r="G74">
        <v>427527</v>
      </c>
      <c r="H74">
        <v>48721850</v>
      </c>
      <c r="I74">
        <v>23515</v>
      </c>
      <c r="J74">
        <v>91598</v>
      </c>
      <c r="K74">
        <v>0</v>
      </c>
      <c r="L74">
        <v>82967</v>
      </c>
      <c r="M74">
        <v>81655</v>
      </c>
      <c r="N74">
        <v>9748137</v>
      </c>
      <c r="O74">
        <v>2611</v>
      </c>
      <c r="P74">
        <v>5977</v>
      </c>
      <c r="Q74">
        <v>0</v>
      </c>
      <c r="R74">
        <v>5904</v>
      </c>
      <c r="S74" t="s">
        <v>1050</v>
      </c>
      <c r="T74" s="27">
        <v>2.3E-3</v>
      </c>
      <c r="U74" t="s">
        <v>1051</v>
      </c>
      <c r="V74" s="27">
        <v>8.0000000000000004E-4</v>
      </c>
      <c r="W74" t="s">
        <v>1052</v>
      </c>
      <c r="X74" s="27">
        <v>4.0000000000000002E-4</v>
      </c>
      <c r="Y74" t="s">
        <v>1051</v>
      </c>
      <c r="Z74" s="27">
        <v>2.0000000000000001E-4</v>
      </c>
      <c r="AA74" t="s">
        <v>1053</v>
      </c>
      <c r="AB74" s="27">
        <v>1.8E-3</v>
      </c>
      <c r="AC74" t="s">
        <v>1051</v>
      </c>
      <c r="AD74" t="s">
        <v>1075</v>
      </c>
    </row>
    <row r="75" spans="1:30" hidden="1" x14ac:dyDescent="0.55000000000000004">
      <c r="A75">
        <v>1500732795</v>
      </c>
      <c r="B75">
        <v>1</v>
      </c>
      <c r="C75">
        <v>192007</v>
      </c>
      <c r="D75" t="s">
        <v>1049</v>
      </c>
      <c r="E75">
        <v>0.18</v>
      </c>
      <c r="F75">
        <v>4</v>
      </c>
      <c r="G75">
        <v>1624119</v>
      </c>
      <c r="H75">
        <v>47521125</v>
      </c>
      <c r="I75">
        <v>35641</v>
      </c>
      <c r="J75">
        <v>153928</v>
      </c>
      <c r="K75">
        <v>0</v>
      </c>
      <c r="L75">
        <v>121012</v>
      </c>
      <c r="M75">
        <v>335217</v>
      </c>
      <c r="N75">
        <v>9492622</v>
      </c>
      <c r="O75">
        <v>0</v>
      </c>
      <c r="P75">
        <v>6106</v>
      </c>
      <c r="Q75">
        <v>0</v>
      </c>
      <c r="R75">
        <v>6106</v>
      </c>
      <c r="S75" t="s">
        <v>1050</v>
      </c>
      <c r="T75" s="27">
        <v>3.8E-3</v>
      </c>
      <c r="U75" t="s">
        <v>1051</v>
      </c>
      <c r="V75" s="27">
        <v>5.9999999999999995E-4</v>
      </c>
      <c r="W75" t="s">
        <v>1052</v>
      </c>
      <c r="X75" s="27">
        <v>6.9999999999999999E-4</v>
      </c>
      <c r="Y75" t="s">
        <v>1051</v>
      </c>
      <c r="Z75" s="27">
        <v>0</v>
      </c>
      <c r="AA75" t="s">
        <v>1053</v>
      </c>
      <c r="AB75" s="27">
        <v>3.0999999999999999E-3</v>
      </c>
      <c r="AC75" t="s">
        <v>1051</v>
      </c>
      <c r="AD75" t="s">
        <v>1075</v>
      </c>
    </row>
    <row r="76" spans="1:30" hidden="1" x14ac:dyDescent="0.55000000000000004">
      <c r="A76">
        <v>1500752026</v>
      </c>
      <c r="B76">
        <v>7</v>
      </c>
      <c r="C76">
        <v>192007</v>
      </c>
      <c r="D76" t="s">
        <v>1049</v>
      </c>
      <c r="E76">
        <v>0.18</v>
      </c>
      <c r="F76">
        <v>4</v>
      </c>
      <c r="G76">
        <v>1540732</v>
      </c>
      <c r="H76">
        <v>47607707</v>
      </c>
      <c r="I76">
        <v>99566</v>
      </c>
      <c r="J76">
        <v>152944</v>
      </c>
      <c r="K76">
        <v>0</v>
      </c>
      <c r="L76">
        <v>97580</v>
      </c>
      <c r="M76">
        <v>296034</v>
      </c>
      <c r="N76">
        <v>9531959</v>
      </c>
      <c r="O76">
        <v>0</v>
      </c>
      <c r="P76">
        <v>5904</v>
      </c>
      <c r="Q76">
        <v>0</v>
      </c>
      <c r="R76">
        <v>5904</v>
      </c>
      <c r="S76" t="s">
        <v>1050</v>
      </c>
      <c r="T76" s="27">
        <v>5.1000000000000004E-3</v>
      </c>
      <c r="U76" t="s">
        <v>1051</v>
      </c>
      <c r="V76" s="27">
        <v>5.9999999999999995E-4</v>
      </c>
      <c r="W76" t="s">
        <v>1052</v>
      </c>
      <c r="X76" s="27">
        <v>2E-3</v>
      </c>
      <c r="Y76" t="s">
        <v>1051</v>
      </c>
      <c r="Z76" s="27">
        <v>0</v>
      </c>
      <c r="AA76" t="s">
        <v>1053</v>
      </c>
      <c r="AB76" s="27">
        <v>3.0999999999999999E-3</v>
      </c>
      <c r="AC76" t="s">
        <v>1051</v>
      </c>
      <c r="AD76" t="s">
        <v>1075</v>
      </c>
    </row>
    <row r="77" spans="1:30" hidden="1" x14ac:dyDescent="0.55000000000000004">
      <c r="A77">
        <v>1500800810</v>
      </c>
      <c r="B77">
        <v>14</v>
      </c>
      <c r="C77">
        <v>192007</v>
      </c>
      <c r="D77" t="s">
        <v>1049</v>
      </c>
      <c r="E77">
        <v>0.18</v>
      </c>
      <c r="F77">
        <v>4</v>
      </c>
      <c r="G77">
        <v>1458793</v>
      </c>
      <c r="H77">
        <v>47691025</v>
      </c>
      <c r="I77">
        <v>83616</v>
      </c>
      <c r="J77">
        <v>158205</v>
      </c>
      <c r="K77">
        <v>0</v>
      </c>
      <c r="L77">
        <v>111966</v>
      </c>
      <c r="M77">
        <v>296362</v>
      </c>
      <c r="N77">
        <v>9533657</v>
      </c>
      <c r="O77">
        <v>0</v>
      </c>
      <c r="P77">
        <v>5875</v>
      </c>
      <c r="Q77">
        <v>0</v>
      </c>
      <c r="R77">
        <v>5875</v>
      </c>
      <c r="S77" t="s">
        <v>1050</v>
      </c>
      <c r="T77" s="27">
        <v>4.8999999999999998E-3</v>
      </c>
      <c r="U77" t="s">
        <v>1051</v>
      </c>
      <c r="V77" s="27">
        <v>5.0000000000000001E-4</v>
      </c>
      <c r="W77" t="s">
        <v>1052</v>
      </c>
      <c r="X77" s="27">
        <v>1.6999999999999999E-3</v>
      </c>
      <c r="Y77" t="s">
        <v>1051</v>
      </c>
      <c r="Z77" s="27">
        <v>0</v>
      </c>
      <c r="AA77" t="s">
        <v>1053</v>
      </c>
      <c r="AB77" s="27">
        <v>3.2000000000000002E-3</v>
      </c>
      <c r="AC77" t="s">
        <v>1051</v>
      </c>
      <c r="AD77" t="s">
        <v>1099</v>
      </c>
    </row>
    <row r="78" spans="1:30" hidden="1" x14ac:dyDescent="0.55000000000000004">
      <c r="A78">
        <v>1500813558</v>
      </c>
      <c r="B78">
        <v>15</v>
      </c>
      <c r="C78">
        <v>192007</v>
      </c>
      <c r="D78" t="s">
        <v>1049</v>
      </c>
      <c r="E78">
        <v>0.18</v>
      </c>
      <c r="F78">
        <v>4</v>
      </c>
      <c r="G78">
        <v>1589342</v>
      </c>
      <c r="H78">
        <v>47556574</v>
      </c>
      <c r="I78">
        <v>142213</v>
      </c>
      <c r="J78">
        <v>189541</v>
      </c>
      <c r="K78">
        <v>0</v>
      </c>
      <c r="L78">
        <v>116652</v>
      </c>
      <c r="M78">
        <v>293492</v>
      </c>
      <c r="N78">
        <v>9534301</v>
      </c>
      <c r="O78">
        <v>0</v>
      </c>
      <c r="P78">
        <v>5875</v>
      </c>
      <c r="Q78">
        <v>0</v>
      </c>
      <c r="R78">
        <v>5875</v>
      </c>
      <c r="S78" t="s">
        <v>1050</v>
      </c>
      <c r="T78" s="27">
        <v>6.7000000000000002E-3</v>
      </c>
      <c r="U78" t="s">
        <v>1051</v>
      </c>
      <c r="V78" s="27">
        <v>5.0000000000000001E-4</v>
      </c>
      <c r="W78" t="s">
        <v>1052</v>
      </c>
      <c r="X78" s="27">
        <v>2.8E-3</v>
      </c>
      <c r="Y78" t="s">
        <v>1051</v>
      </c>
      <c r="Z78" s="27">
        <v>0</v>
      </c>
      <c r="AA78" t="s">
        <v>1053</v>
      </c>
      <c r="AB78" s="27">
        <v>3.8E-3</v>
      </c>
      <c r="AC78" t="s">
        <v>1051</v>
      </c>
      <c r="AD78" t="s">
        <v>1099</v>
      </c>
    </row>
    <row r="79" spans="1:30" hidden="1" x14ac:dyDescent="0.55000000000000004">
      <c r="A79">
        <v>1500831770</v>
      </c>
      <c r="B79">
        <v>16</v>
      </c>
      <c r="C79">
        <v>192008</v>
      </c>
      <c r="D79" t="s">
        <v>1049</v>
      </c>
      <c r="E79">
        <v>0.18</v>
      </c>
      <c r="F79">
        <v>4</v>
      </c>
      <c r="G79">
        <v>1789117</v>
      </c>
      <c r="H79">
        <v>47355868</v>
      </c>
      <c r="I79">
        <v>213679</v>
      </c>
      <c r="J79">
        <v>209068</v>
      </c>
      <c r="K79">
        <v>0</v>
      </c>
      <c r="L79">
        <v>107713</v>
      </c>
      <c r="M79">
        <v>313474</v>
      </c>
      <c r="N79">
        <v>9516234</v>
      </c>
      <c r="O79">
        <v>0</v>
      </c>
      <c r="P79">
        <v>5851</v>
      </c>
      <c r="Q79">
        <v>0</v>
      </c>
      <c r="R79">
        <v>5851</v>
      </c>
      <c r="S79" t="s">
        <v>1050</v>
      </c>
      <c r="T79" s="27">
        <v>8.6E-3</v>
      </c>
      <c r="U79" t="s">
        <v>1051</v>
      </c>
      <c r="V79" s="27">
        <v>5.0000000000000001E-4</v>
      </c>
      <c r="W79" t="s">
        <v>1052</v>
      </c>
      <c r="X79" s="27">
        <v>4.3E-3</v>
      </c>
      <c r="Y79" t="s">
        <v>1051</v>
      </c>
      <c r="Z79" s="27">
        <v>0</v>
      </c>
      <c r="AA79" t="s">
        <v>1053</v>
      </c>
      <c r="AB79" s="27">
        <v>4.1999999999999997E-3</v>
      </c>
      <c r="AC79" t="s">
        <v>1051</v>
      </c>
      <c r="AD79" t="s">
        <v>1099</v>
      </c>
    </row>
    <row r="80" spans="1:30" hidden="1" x14ac:dyDescent="0.55000000000000004">
      <c r="A80">
        <v>1500907162</v>
      </c>
      <c r="B80">
        <v>10</v>
      </c>
      <c r="C80">
        <v>192007</v>
      </c>
      <c r="D80" t="s">
        <v>1049</v>
      </c>
      <c r="E80">
        <v>0.18</v>
      </c>
      <c r="F80">
        <v>4</v>
      </c>
      <c r="G80">
        <v>1669846</v>
      </c>
      <c r="H80">
        <v>47474606</v>
      </c>
      <c r="I80">
        <v>73489</v>
      </c>
      <c r="J80">
        <v>163310</v>
      </c>
      <c r="K80">
        <v>0</v>
      </c>
      <c r="L80">
        <v>114493</v>
      </c>
      <c r="M80">
        <v>334082</v>
      </c>
      <c r="N80">
        <v>9493622</v>
      </c>
      <c r="O80">
        <v>0</v>
      </c>
      <c r="P80">
        <v>5875</v>
      </c>
      <c r="Q80">
        <v>0</v>
      </c>
      <c r="R80">
        <v>5875</v>
      </c>
      <c r="S80" t="s">
        <v>1050</v>
      </c>
      <c r="T80" s="27">
        <v>4.7999999999999996E-3</v>
      </c>
      <c r="U80" t="s">
        <v>1051</v>
      </c>
      <c r="V80" s="27">
        <v>5.0000000000000001E-4</v>
      </c>
      <c r="W80" t="s">
        <v>1052</v>
      </c>
      <c r="X80" s="27">
        <v>1.4E-3</v>
      </c>
      <c r="Y80" t="s">
        <v>1051</v>
      </c>
      <c r="Z80" s="27">
        <v>0</v>
      </c>
      <c r="AA80" t="s">
        <v>1053</v>
      </c>
      <c r="AB80" s="27">
        <v>3.3E-3</v>
      </c>
      <c r="AC80" t="s">
        <v>1051</v>
      </c>
      <c r="AD80" t="s">
        <v>1099</v>
      </c>
    </row>
    <row r="81" spans="1:30" hidden="1" x14ac:dyDescent="0.55000000000000004">
      <c r="A81">
        <v>1500943314</v>
      </c>
      <c r="B81">
        <v>12</v>
      </c>
      <c r="C81">
        <v>192007</v>
      </c>
      <c r="D81" t="s">
        <v>1049</v>
      </c>
      <c r="E81">
        <v>0.18</v>
      </c>
      <c r="F81">
        <v>4</v>
      </c>
      <c r="G81">
        <v>408411</v>
      </c>
      <c r="H81">
        <v>48740952</v>
      </c>
      <c r="I81">
        <v>13071</v>
      </c>
      <c r="J81">
        <v>89007</v>
      </c>
      <c r="K81">
        <v>0</v>
      </c>
      <c r="L81">
        <v>83255</v>
      </c>
      <c r="M81">
        <v>77168</v>
      </c>
      <c r="N81">
        <v>9752624</v>
      </c>
      <c r="O81">
        <v>0</v>
      </c>
      <c r="P81">
        <v>5899</v>
      </c>
      <c r="Q81">
        <v>0</v>
      </c>
      <c r="R81">
        <v>5899</v>
      </c>
      <c r="S81" t="s">
        <v>1050</v>
      </c>
      <c r="T81" s="27">
        <v>2E-3</v>
      </c>
      <c r="U81" t="s">
        <v>1051</v>
      </c>
      <c r="V81" s="27">
        <v>5.9999999999999995E-4</v>
      </c>
      <c r="W81" t="s">
        <v>1052</v>
      </c>
      <c r="X81" s="27">
        <v>2.0000000000000001E-4</v>
      </c>
      <c r="Y81" t="s">
        <v>1051</v>
      </c>
      <c r="Z81" s="27">
        <v>0</v>
      </c>
      <c r="AA81" t="s">
        <v>1053</v>
      </c>
      <c r="AB81" s="27">
        <v>1.8E-3</v>
      </c>
      <c r="AC81" t="s">
        <v>1051</v>
      </c>
      <c r="AD81" t="s">
        <v>1075</v>
      </c>
    </row>
    <row r="82" spans="1:30" hidden="1" x14ac:dyDescent="0.55000000000000004">
      <c r="A82">
        <v>1501059485</v>
      </c>
      <c r="B82">
        <v>9</v>
      </c>
      <c r="C82">
        <v>192007</v>
      </c>
      <c r="D82" t="s">
        <v>1049</v>
      </c>
      <c r="E82">
        <v>0.18</v>
      </c>
      <c r="F82">
        <v>4</v>
      </c>
      <c r="G82">
        <v>1697529</v>
      </c>
      <c r="H82">
        <v>47445729</v>
      </c>
      <c r="I82">
        <v>151250</v>
      </c>
      <c r="J82">
        <v>189940</v>
      </c>
      <c r="K82">
        <v>0</v>
      </c>
      <c r="L82">
        <v>111838</v>
      </c>
      <c r="M82">
        <v>313985</v>
      </c>
      <c r="N82">
        <v>9515224</v>
      </c>
      <c r="O82">
        <v>0</v>
      </c>
      <c r="P82">
        <v>5905</v>
      </c>
      <c r="Q82">
        <v>0</v>
      </c>
      <c r="R82">
        <v>5905</v>
      </c>
      <c r="S82" t="s">
        <v>1050</v>
      </c>
      <c r="T82" s="27">
        <v>6.8999999999999999E-3</v>
      </c>
      <c r="U82" t="s">
        <v>1051</v>
      </c>
      <c r="V82" s="27">
        <v>5.9999999999999995E-4</v>
      </c>
      <c r="W82" t="s">
        <v>1052</v>
      </c>
      <c r="X82" s="27">
        <v>3.0000000000000001E-3</v>
      </c>
      <c r="Y82" t="s">
        <v>1051</v>
      </c>
      <c r="Z82" s="27">
        <v>0</v>
      </c>
      <c r="AA82" t="s">
        <v>1053</v>
      </c>
      <c r="AB82" s="27">
        <v>3.8E-3</v>
      </c>
      <c r="AC82" t="s">
        <v>1051</v>
      </c>
      <c r="AD82" t="s">
        <v>1075</v>
      </c>
    </row>
    <row r="83" spans="1:30" hidden="1" x14ac:dyDescent="0.55000000000000004">
      <c r="A83">
        <v>1501065020</v>
      </c>
      <c r="B83">
        <v>5</v>
      </c>
      <c r="C83">
        <v>192007</v>
      </c>
      <c r="D83" t="s">
        <v>1049</v>
      </c>
      <c r="E83">
        <v>0.18</v>
      </c>
      <c r="F83">
        <v>4</v>
      </c>
      <c r="G83">
        <v>810585</v>
      </c>
      <c r="H83">
        <v>48339283</v>
      </c>
      <c r="I83">
        <v>72663</v>
      </c>
      <c r="J83">
        <v>123412</v>
      </c>
      <c r="K83">
        <v>0</v>
      </c>
      <c r="L83">
        <v>85032</v>
      </c>
      <c r="M83">
        <v>140437</v>
      </c>
      <c r="N83">
        <v>9689550</v>
      </c>
      <c r="O83">
        <v>0</v>
      </c>
      <c r="P83">
        <v>5905</v>
      </c>
      <c r="Q83">
        <v>0</v>
      </c>
      <c r="R83">
        <v>5905</v>
      </c>
      <c r="S83" t="s">
        <v>1050</v>
      </c>
      <c r="T83" s="27">
        <v>3.8999999999999998E-3</v>
      </c>
      <c r="U83" t="s">
        <v>1051</v>
      </c>
      <c r="V83" s="27">
        <v>5.9999999999999995E-4</v>
      </c>
      <c r="W83" t="s">
        <v>1052</v>
      </c>
      <c r="X83" s="27">
        <v>1.4E-3</v>
      </c>
      <c r="Y83" t="s">
        <v>1051</v>
      </c>
      <c r="Z83" s="27">
        <v>0</v>
      </c>
      <c r="AA83" t="s">
        <v>1053</v>
      </c>
      <c r="AB83" s="27">
        <v>2.5000000000000001E-3</v>
      </c>
      <c r="AC83" t="s">
        <v>1051</v>
      </c>
      <c r="AD83" t="s">
        <v>1075</v>
      </c>
    </row>
    <row r="84" spans="1:30" x14ac:dyDescent="0.55000000000000004">
      <c r="A84">
        <v>1501167572</v>
      </c>
      <c r="B84">
        <v>17</v>
      </c>
      <c r="C84">
        <v>192008</v>
      </c>
      <c r="D84" t="s">
        <v>1049</v>
      </c>
      <c r="E84">
        <v>0.18</v>
      </c>
      <c r="F84">
        <v>4</v>
      </c>
      <c r="G84">
        <v>1364497</v>
      </c>
      <c r="H84">
        <v>47781607</v>
      </c>
      <c r="I84">
        <v>169911</v>
      </c>
      <c r="J84">
        <v>162020</v>
      </c>
      <c r="K84">
        <v>0</v>
      </c>
      <c r="L84">
        <v>89486</v>
      </c>
      <c r="M84">
        <v>232876</v>
      </c>
      <c r="N84">
        <v>9594798</v>
      </c>
      <c r="O84">
        <v>0</v>
      </c>
      <c r="P84">
        <v>5874</v>
      </c>
      <c r="Q84">
        <v>0</v>
      </c>
      <c r="R84">
        <v>5874</v>
      </c>
      <c r="S84" t="s">
        <v>1050</v>
      </c>
      <c r="T84" s="27">
        <v>6.7000000000000002E-3</v>
      </c>
      <c r="U84" t="s">
        <v>1051</v>
      </c>
      <c r="V84" s="27">
        <v>5.0000000000000001E-4</v>
      </c>
      <c r="W84" t="s">
        <v>1052</v>
      </c>
      <c r="X84" s="27">
        <v>3.3999999999999998E-3</v>
      </c>
      <c r="Y84" t="s">
        <v>1051</v>
      </c>
      <c r="Z84" s="27">
        <v>0</v>
      </c>
      <c r="AA84" t="s">
        <v>1053</v>
      </c>
      <c r="AB84" s="27">
        <v>3.2000000000000002E-3</v>
      </c>
      <c r="AC84" t="s">
        <v>1051</v>
      </c>
      <c r="AD84" t="s">
        <v>1099</v>
      </c>
    </row>
    <row r="85" spans="1:30" hidden="1" x14ac:dyDescent="0.55000000000000004">
      <c r="A85">
        <v>1501234666</v>
      </c>
      <c r="B85">
        <v>13</v>
      </c>
      <c r="C85">
        <v>192007</v>
      </c>
      <c r="D85" t="s">
        <v>1049</v>
      </c>
      <c r="E85">
        <v>0.18</v>
      </c>
      <c r="F85">
        <v>4</v>
      </c>
      <c r="G85">
        <v>2029067</v>
      </c>
      <c r="H85">
        <v>47115471</v>
      </c>
      <c r="I85">
        <v>332617</v>
      </c>
      <c r="J85">
        <v>259878</v>
      </c>
      <c r="K85">
        <v>0</v>
      </c>
      <c r="L85">
        <v>94402</v>
      </c>
      <c r="M85">
        <v>317713</v>
      </c>
      <c r="N85">
        <v>9511163</v>
      </c>
      <c r="O85">
        <v>0</v>
      </c>
      <c r="P85">
        <v>6058</v>
      </c>
      <c r="Q85">
        <v>0</v>
      </c>
      <c r="R85">
        <v>6052</v>
      </c>
      <c r="S85" t="s">
        <v>1050</v>
      </c>
      <c r="T85" t="s">
        <v>1100</v>
      </c>
      <c r="U85" t="s">
        <v>1051</v>
      </c>
      <c r="V85" s="27">
        <v>5.9999999999999995E-4</v>
      </c>
      <c r="W85" t="s">
        <v>1052</v>
      </c>
      <c r="X85" s="27">
        <v>6.7000000000000002E-3</v>
      </c>
      <c r="Y85" t="s">
        <v>1051</v>
      </c>
      <c r="Z85" s="27">
        <v>0</v>
      </c>
      <c r="AA85" t="s">
        <v>1053</v>
      </c>
      <c r="AB85" s="27">
        <v>5.1999999999999998E-3</v>
      </c>
      <c r="AC85" t="s">
        <v>1051</v>
      </c>
      <c r="AD85" t="s">
        <v>1075</v>
      </c>
    </row>
    <row r="86" spans="1:30" hidden="1" x14ac:dyDescent="0.55000000000000004">
      <c r="A86">
        <v>1501250695</v>
      </c>
      <c r="B86">
        <v>3</v>
      </c>
      <c r="C86">
        <v>192007</v>
      </c>
      <c r="D86" t="s">
        <v>1049</v>
      </c>
      <c r="E86">
        <v>0.18</v>
      </c>
      <c r="F86">
        <v>4</v>
      </c>
      <c r="G86">
        <v>1696922</v>
      </c>
      <c r="H86">
        <v>47449818</v>
      </c>
      <c r="I86">
        <v>85734</v>
      </c>
      <c r="J86">
        <v>168539</v>
      </c>
      <c r="K86">
        <v>0</v>
      </c>
      <c r="L86">
        <v>117600</v>
      </c>
      <c r="M86">
        <v>338829</v>
      </c>
      <c r="N86">
        <v>9488866</v>
      </c>
      <c r="O86">
        <v>304</v>
      </c>
      <c r="P86">
        <v>6164</v>
      </c>
      <c r="Q86">
        <v>0</v>
      </c>
      <c r="R86">
        <v>5930</v>
      </c>
      <c r="S86" t="s">
        <v>1050</v>
      </c>
      <c r="T86" s="27">
        <v>5.1000000000000004E-3</v>
      </c>
      <c r="U86" t="s">
        <v>1051</v>
      </c>
      <c r="V86" s="27">
        <v>5.9999999999999995E-4</v>
      </c>
      <c r="W86" t="s">
        <v>1052</v>
      </c>
      <c r="X86" s="27">
        <v>1.6999999999999999E-3</v>
      </c>
      <c r="Y86" t="s">
        <v>1051</v>
      </c>
      <c r="Z86" s="27">
        <v>0</v>
      </c>
      <c r="AA86" t="s">
        <v>1053</v>
      </c>
      <c r="AB86" s="27">
        <v>3.3999999999999998E-3</v>
      </c>
      <c r="AC86" t="s">
        <v>1051</v>
      </c>
      <c r="AD86" t="s">
        <v>1075</v>
      </c>
    </row>
    <row r="87" spans="1:30" hidden="1" x14ac:dyDescent="0.55000000000000004">
      <c r="A87">
        <v>1800424840</v>
      </c>
      <c r="B87">
        <v>8</v>
      </c>
      <c r="C87">
        <v>230407</v>
      </c>
      <c r="D87" t="s">
        <v>1049</v>
      </c>
      <c r="E87">
        <v>0.18</v>
      </c>
      <c r="F87">
        <v>5</v>
      </c>
      <c r="G87">
        <v>2122136</v>
      </c>
      <c r="H87">
        <v>56853439</v>
      </c>
      <c r="I87">
        <v>212987</v>
      </c>
      <c r="J87">
        <v>214433</v>
      </c>
      <c r="K87">
        <v>0</v>
      </c>
      <c r="L87">
        <v>112750</v>
      </c>
      <c r="M87">
        <v>382588</v>
      </c>
      <c r="N87">
        <v>9447236</v>
      </c>
      <c r="O87">
        <v>27144</v>
      </c>
      <c r="P87">
        <v>21660</v>
      </c>
      <c r="Q87">
        <v>0</v>
      </c>
      <c r="R87">
        <v>11846</v>
      </c>
      <c r="S87" t="s">
        <v>1050</v>
      </c>
      <c r="T87" s="27">
        <v>7.1999999999999998E-3</v>
      </c>
      <c r="U87" t="s">
        <v>1051</v>
      </c>
      <c r="V87" s="27">
        <v>4.8999999999999998E-3</v>
      </c>
      <c r="W87" t="s">
        <v>1052</v>
      </c>
      <c r="X87" s="27">
        <v>3.5999999999999999E-3</v>
      </c>
      <c r="Y87" t="s">
        <v>1051</v>
      </c>
      <c r="Z87" s="27">
        <v>2.7000000000000001E-3</v>
      </c>
      <c r="AA87" t="s">
        <v>1053</v>
      </c>
      <c r="AB87" s="27">
        <v>3.5999999999999999E-3</v>
      </c>
      <c r="AC87" t="s">
        <v>1051</v>
      </c>
      <c r="AD87" t="s">
        <v>1101</v>
      </c>
    </row>
    <row r="88" spans="1:30" hidden="1" x14ac:dyDescent="0.55000000000000004">
      <c r="A88">
        <v>1800542248</v>
      </c>
      <c r="B88">
        <v>11</v>
      </c>
      <c r="C88">
        <v>230407</v>
      </c>
      <c r="D88" t="s">
        <v>1049</v>
      </c>
      <c r="E88">
        <v>0.18</v>
      </c>
      <c r="F88">
        <v>5</v>
      </c>
      <c r="G88">
        <v>1586160</v>
      </c>
      <c r="H88">
        <v>57394410</v>
      </c>
      <c r="I88">
        <v>132020</v>
      </c>
      <c r="J88">
        <v>169084</v>
      </c>
      <c r="K88">
        <v>0</v>
      </c>
      <c r="L88">
        <v>103060</v>
      </c>
      <c r="M88">
        <v>340801</v>
      </c>
      <c r="N88">
        <v>9489234</v>
      </c>
      <c r="O88">
        <v>38064</v>
      </c>
      <c r="P88">
        <v>25192</v>
      </c>
      <c r="Q88">
        <v>0</v>
      </c>
      <c r="R88">
        <v>9406</v>
      </c>
      <c r="S88" t="s">
        <v>1050</v>
      </c>
      <c r="T88" s="27">
        <v>5.1000000000000004E-3</v>
      </c>
      <c r="U88" t="s">
        <v>1051</v>
      </c>
      <c r="V88" s="27">
        <v>6.4000000000000003E-3</v>
      </c>
      <c r="W88" t="s">
        <v>1052</v>
      </c>
      <c r="X88" s="27">
        <v>2.2000000000000001E-3</v>
      </c>
      <c r="Y88" t="s">
        <v>1051</v>
      </c>
      <c r="Z88" s="27">
        <v>3.8E-3</v>
      </c>
      <c r="AA88" t="s">
        <v>1053</v>
      </c>
      <c r="AB88" s="27">
        <v>2.8E-3</v>
      </c>
      <c r="AC88" t="s">
        <v>1051</v>
      </c>
      <c r="AD88" t="s">
        <v>1102</v>
      </c>
    </row>
    <row r="89" spans="1:30" hidden="1" x14ac:dyDescent="0.55000000000000004">
      <c r="A89">
        <v>1800587958</v>
      </c>
      <c r="B89">
        <v>2</v>
      </c>
      <c r="C89">
        <v>230407</v>
      </c>
      <c r="D89" t="s">
        <v>1049</v>
      </c>
      <c r="E89">
        <v>0.18</v>
      </c>
      <c r="F89">
        <v>5</v>
      </c>
      <c r="G89">
        <v>1565634</v>
      </c>
      <c r="H89">
        <v>57414121</v>
      </c>
      <c r="I89">
        <v>96336</v>
      </c>
      <c r="J89">
        <v>161955</v>
      </c>
      <c r="K89">
        <v>0</v>
      </c>
      <c r="L89">
        <v>112725</v>
      </c>
      <c r="M89">
        <v>324904</v>
      </c>
      <c r="N89">
        <v>9504752</v>
      </c>
      <c r="O89">
        <v>10079</v>
      </c>
      <c r="P89">
        <v>16152</v>
      </c>
      <c r="Q89">
        <v>0</v>
      </c>
      <c r="R89">
        <v>11596</v>
      </c>
      <c r="S89" t="s">
        <v>1050</v>
      </c>
      <c r="T89" s="27">
        <v>4.3E-3</v>
      </c>
      <c r="U89" t="s">
        <v>1051</v>
      </c>
      <c r="V89" s="27">
        <v>2.5999999999999999E-3</v>
      </c>
      <c r="W89" t="s">
        <v>1052</v>
      </c>
      <c r="X89" s="27">
        <v>1.6000000000000001E-3</v>
      </c>
      <c r="Y89" t="s">
        <v>1051</v>
      </c>
      <c r="Z89" s="27">
        <v>1E-3</v>
      </c>
      <c r="AA89" t="s">
        <v>1053</v>
      </c>
      <c r="AB89" s="27">
        <v>2.7000000000000001E-3</v>
      </c>
      <c r="AC89" t="s">
        <v>1051</v>
      </c>
      <c r="AD89" t="s">
        <v>1103</v>
      </c>
    </row>
    <row r="90" spans="1:30" hidden="1" x14ac:dyDescent="0.55000000000000004">
      <c r="A90">
        <v>1800602138</v>
      </c>
      <c r="B90">
        <v>6</v>
      </c>
      <c r="C90">
        <v>230407</v>
      </c>
      <c r="D90" t="s">
        <v>1049</v>
      </c>
      <c r="E90">
        <v>0.18</v>
      </c>
      <c r="F90">
        <v>5</v>
      </c>
      <c r="G90">
        <v>1958227</v>
      </c>
      <c r="H90">
        <v>57014550</v>
      </c>
      <c r="I90">
        <v>89484</v>
      </c>
      <c r="J90">
        <v>176121</v>
      </c>
      <c r="K90">
        <v>0</v>
      </c>
      <c r="L90">
        <v>121982</v>
      </c>
      <c r="M90">
        <v>401650</v>
      </c>
      <c r="N90">
        <v>9428005</v>
      </c>
      <c r="O90">
        <v>40805</v>
      </c>
      <c r="P90">
        <v>26613</v>
      </c>
      <c r="Q90">
        <v>0</v>
      </c>
      <c r="R90">
        <v>7658</v>
      </c>
      <c r="S90" t="s">
        <v>1050</v>
      </c>
      <c r="T90" s="27">
        <v>4.4999999999999997E-3</v>
      </c>
      <c r="U90" t="s">
        <v>1051</v>
      </c>
      <c r="V90" s="27">
        <v>6.7999999999999996E-3</v>
      </c>
      <c r="W90" t="s">
        <v>1052</v>
      </c>
      <c r="X90" s="27">
        <v>1.5E-3</v>
      </c>
      <c r="Y90" t="s">
        <v>1051</v>
      </c>
      <c r="Z90" s="27">
        <v>4.1000000000000003E-3</v>
      </c>
      <c r="AA90" t="s">
        <v>1053</v>
      </c>
      <c r="AB90" s="27">
        <v>2.8999999999999998E-3</v>
      </c>
      <c r="AC90" t="s">
        <v>1051</v>
      </c>
      <c r="AD90" t="s">
        <v>1104</v>
      </c>
    </row>
    <row r="91" spans="1:30" hidden="1" x14ac:dyDescent="0.55000000000000004">
      <c r="A91">
        <v>1800697218</v>
      </c>
      <c r="B91">
        <v>4</v>
      </c>
      <c r="C91">
        <v>230407</v>
      </c>
      <c r="D91" t="s">
        <v>1049</v>
      </c>
      <c r="E91">
        <v>0.18</v>
      </c>
      <c r="F91">
        <v>5</v>
      </c>
      <c r="G91">
        <v>509307</v>
      </c>
      <c r="H91">
        <v>58469787</v>
      </c>
      <c r="I91">
        <v>26126</v>
      </c>
      <c r="J91">
        <v>97575</v>
      </c>
      <c r="K91">
        <v>0</v>
      </c>
      <c r="L91">
        <v>88871</v>
      </c>
      <c r="M91">
        <v>81777</v>
      </c>
      <c r="N91">
        <v>9747937</v>
      </c>
      <c r="O91">
        <v>2611</v>
      </c>
      <c r="P91">
        <v>5977</v>
      </c>
      <c r="Q91">
        <v>0</v>
      </c>
      <c r="R91">
        <v>5904</v>
      </c>
      <c r="S91" t="s">
        <v>1050</v>
      </c>
      <c r="T91" s="27">
        <v>2E-3</v>
      </c>
      <c r="U91" t="s">
        <v>1051</v>
      </c>
      <c r="V91" s="27">
        <v>8.0000000000000004E-4</v>
      </c>
      <c r="W91" t="s">
        <v>1052</v>
      </c>
      <c r="X91" s="27">
        <v>4.0000000000000002E-4</v>
      </c>
      <c r="Y91" t="s">
        <v>1051</v>
      </c>
      <c r="Z91" s="27">
        <v>2.0000000000000001E-4</v>
      </c>
      <c r="AA91" t="s">
        <v>1053</v>
      </c>
      <c r="AB91" s="27">
        <v>1.6000000000000001E-3</v>
      </c>
      <c r="AC91" t="s">
        <v>1051</v>
      </c>
      <c r="AD91" t="s">
        <v>1075</v>
      </c>
    </row>
    <row r="92" spans="1:30" hidden="1" x14ac:dyDescent="0.55000000000000004">
      <c r="A92">
        <v>1800731569</v>
      </c>
      <c r="B92">
        <v>1</v>
      </c>
      <c r="C92">
        <v>230407</v>
      </c>
      <c r="D92" t="s">
        <v>1049</v>
      </c>
      <c r="E92">
        <v>0.18</v>
      </c>
      <c r="F92">
        <v>5</v>
      </c>
      <c r="G92">
        <v>1959316</v>
      </c>
      <c r="H92">
        <v>57013663</v>
      </c>
      <c r="I92">
        <v>35641</v>
      </c>
      <c r="J92">
        <v>159857</v>
      </c>
      <c r="K92">
        <v>0</v>
      </c>
      <c r="L92">
        <v>126941</v>
      </c>
      <c r="M92">
        <v>335194</v>
      </c>
      <c r="N92">
        <v>9492538</v>
      </c>
      <c r="O92">
        <v>0</v>
      </c>
      <c r="P92">
        <v>5929</v>
      </c>
      <c r="Q92">
        <v>0</v>
      </c>
      <c r="R92">
        <v>5929</v>
      </c>
      <c r="S92" t="s">
        <v>1050</v>
      </c>
      <c r="T92" s="27">
        <v>3.3E-3</v>
      </c>
      <c r="U92" t="s">
        <v>1051</v>
      </c>
      <c r="V92" s="27">
        <v>5.9999999999999995E-4</v>
      </c>
      <c r="W92" t="s">
        <v>1052</v>
      </c>
      <c r="X92" s="27">
        <v>5.9999999999999995E-4</v>
      </c>
      <c r="Y92" t="s">
        <v>1051</v>
      </c>
      <c r="Z92" s="27">
        <v>0</v>
      </c>
      <c r="AA92" t="s">
        <v>1053</v>
      </c>
      <c r="AB92" s="27">
        <v>2.7000000000000001E-3</v>
      </c>
      <c r="AC92" t="s">
        <v>1051</v>
      </c>
      <c r="AD92" t="s">
        <v>1075</v>
      </c>
    </row>
    <row r="93" spans="1:30" hidden="1" x14ac:dyDescent="0.55000000000000004">
      <c r="A93">
        <v>1800753565</v>
      </c>
      <c r="B93">
        <v>7</v>
      </c>
      <c r="C93">
        <v>230407</v>
      </c>
      <c r="D93" t="s">
        <v>1049</v>
      </c>
      <c r="E93">
        <v>0.18</v>
      </c>
      <c r="F93">
        <v>5</v>
      </c>
      <c r="G93">
        <v>1890436</v>
      </c>
      <c r="H93">
        <v>57085904</v>
      </c>
      <c r="I93">
        <v>109503</v>
      </c>
      <c r="J93">
        <v>169553</v>
      </c>
      <c r="K93">
        <v>0</v>
      </c>
      <c r="L93">
        <v>109256</v>
      </c>
      <c r="M93">
        <v>349701</v>
      </c>
      <c r="N93">
        <v>9478197</v>
      </c>
      <c r="O93">
        <v>9937</v>
      </c>
      <c r="P93">
        <v>16609</v>
      </c>
      <c r="Q93">
        <v>0</v>
      </c>
      <c r="R93">
        <v>11676</v>
      </c>
      <c r="S93" t="s">
        <v>1050</v>
      </c>
      <c r="T93" s="27">
        <v>4.7000000000000002E-3</v>
      </c>
      <c r="U93" t="s">
        <v>1051</v>
      </c>
      <c r="V93" s="27">
        <v>2.7000000000000001E-3</v>
      </c>
      <c r="W93" t="s">
        <v>1052</v>
      </c>
      <c r="X93" s="27">
        <v>1.8E-3</v>
      </c>
      <c r="Y93" t="s">
        <v>1051</v>
      </c>
      <c r="Z93" s="27">
        <v>1E-3</v>
      </c>
      <c r="AA93" t="s">
        <v>1053</v>
      </c>
      <c r="AB93" s="27">
        <v>2.8E-3</v>
      </c>
      <c r="AC93" t="s">
        <v>1051</v>
      </c>
      <c r="AD93" t="s">
        <v>1103</v>
      </c>
    </row>
    <row r="94" spans="1:30" hidden="1" x14ac:dyDescent="0.55000000000000004">
      <c r="A94">
        <v>1800801913</v>
      </c>
      <c r="B94">
        <v>14</v>
      </c>
      <c r="C94">
        <v>230407</v>
      </c>
      <c r="D94" t="s">
        <v>1049</v>
      </c>
      <c r="E94">
        <v>0.18</v>
      </c>
      <c r="F94">
        <v>5</v>
      </c>
      <c r="G94">
        <v>1865425</v>
      </c>
      <c r="H94">
        <v>57113894</v>
      </c>
      <c r="I94">
        <v>134590</v>
      </c>
      <c r="J94">
        <v>187223</v>
      </c>
      <c r="K94">
        <v>0</v>
      </c>
      <c r="L94">
        <v>118359</v>
      </c>
      <c r="M94">
        <v>406629</v>
      </c>
      <c r="N94">
        <v>9422869</v>
      </c>
      <c r="O94">
        <v>50974</v>
      </c>
      <c r="P94">
        <v>29018</v>
      </c>
      <c r="Q94">
        <v>0</v>
      </c>
      <c r="R94">
        <v>6393</v>
      </c>
      <c r="S94" t="s">
        <v>1050</v>
      </c>
      <c r="T94" s="27">
        <v>5.4000000000000003E-3</v>
      </c>
      <c r="U94" t="s">
        <v>1051</v>
      </c>
      <c r="V94" s="27">
        <v>8.0999999999999996E-3</v>
      </c>
      <c r="W94" t="s">
        <v>1052</v>
      </c>
      <c r="X94" s="27">
        <v>2.2000000000000001E-3</v>
      </c>
      <c r="Y94" t="s">
        <v>1051</v>
      </c>
      <c r="Z94" s="27">
        <v>5.1000000000000004E-3</v>
      </c>
      <c r="AA94" t="s">
        <v>1053</v>
      </c>
      <c r="AB94" s="27">
        <v>3.0999999999999999E-3</v>
      </c>
      <c r="AC94" t="s">
        <v>1051</v>
      </c>
      <c r="AD94" t="s">
        <v>1079</v>
      </c>
    </row>
    <row r="95" spans="1:30" hidden="1" x14ac:dyDescent="0.55000000000000004">
      <c r="A95">
        <v>1800814636</v>
      </c>
      <c r="B95">
        <v>15</v>
      </c>
      <c r="C95">
        <v>230407</v>
      </c>
      <c r="D95" t="s">
        <v>1049</v>
      </c>
      <c r="E95">
        <v>0.18</v>
      </c>
      <c r="F95">
        <v>5</v>
      </c>
      <c r="G95">
        <v>1966568</v>
      </c>
      <c r="H95">
        <v>57006944</v>
      </c>
      <c r="I95">
        <v>174849</v>
      </c>
      <c r="J95">
        <v>214247</v>
      </c>
      <c r="K95">
        <v>0</v>
      </c>
      <c r="L95">
        <v>126848</v>
      </c>
      <c r="M95">
        <v>377223</v>
      </c>
      <c r="N95">
        <v>9450370</v>
      </c>
      <c r="O95">
        <v>32636</v>
      </c>
      <c r="P95">
        <v>24706</v>
      </c>
      <c r="Q95">
        <v>0</v>
      </c>
      <c r="R95">
        <v>10196</v>
      </c>
      <c r="S95" t="s">
        <v>1050</v>
      </c>
      <c r="T95" s="27">
        <v>6.4999999999999997E-3</v>
      </c>
      <c r="U95" t="s">
        <v>1051</v>
      </c>
      <c r="V95" s="27">
        <v>5.7999999999999996E-3</v>
      </c>
      <c r="W95" t="s">
        <v>1052</v>
      </c>
      <c r="X95" s="27">
        <v>2.8999999999999998E-3</v>
      </c>
      <c r="Y95" t="s">
        <v>1051</v>
      </c>
      <c r="Z95" s="27">
        <v>3.3E-3</v>
      </c>
      <c r="AA95" t="s">
        <v>1053</v>
      </c>
      <c r="AB95" s="27">
        <v>3.5999999999999999E-3</v>
      </c>
      <c r="AC95" t="s">
        <v>1051</v>
      </c>
      <c r="AD95" t="s">
        <v>1102</v>
      </c>
    </row>
    <row r="96" spans="1:30" hidden="1" x14ac:dyDescent="0.55000000000000004">
      <c r="A96">
        <v>1800830525</v>
      </c>
      <c r="B96">
        <v>16</v>
      </c>
      <c r="C96">
        <v>230408</v>
      </c>
      <c r="D96" t="s">
        <v>1049</v>
      </c>
      <c r="E96">
        <v>0.18</v>
      </c>
      <c r="F96">
        <v>5</v>
      </c>
      <c r="G96">
        <v>2102614</v>
      </c>
      <c r="H96">
        <v>56872005</v>
      </c>
      <c r="I96">
        <v>213679</v>
      </c>
      <c r="J96">
        <v>214967</v>
      </c>
      <c r="K96">
        <v>0</v>
      </c>
      <c r="L96">
        <v>113612</v>
      </c>
      <c r="M96">
        <v>313494</v>
      </c>
      <c r="N96">
        <v>9516137</v>
      </c>
      <c r="O96">
        <v>0</v>
      </c>
      <c r="P96">
        <v>5899</v>
      </c>
      <c r="Q96">
        <v>0</v>
      </c>
      <c r="R96">
        <v>5899</v>
      </c>
      <c r="S96" t="s">
        <v>1050</v>
      </c>
      <c r="T96" s="27">
        <v>7.1999999999999998E-3</v>
      </c>
      <c r="U96" t="s">
        <v>1051</v>
      </c>
      <c r="V96" s="27">
        <v>5.9999999999999995E-4</v>
      </c>
      <c r="W96" t="s">
        <v>1052</v>
      </c>
      <c r="X96" s="27">
        <v>3.5999999999999999E-3</v>
      </c>
      <c r="Y96" t="s">
        <v>1051</v>
      </c>
      <c r="Z96" s="27">
        <v>0</v>
      </c>
      <c r="AA96" t="s">
        <v>1053</v>
      </c>
      <c r="AB96" s="27">
        <v>3.5999999999999999E-3</v>
      </c>
      <c r="AC96" t="s">
        <v>1051</v>
      </c>
      <c r="AD96" t="s">
        <v>1075</v>
      </c>
    </row>
    <row r="97" spans="1:30" hidden="1" x14ac:dyDescent="0.55000000000000004">
      <c r="A97">
        <v>1800905903</v>
      </c>
      <c r="B97">
        <v>10</v>
      </c>
      <c r="C97">
        <v>230407</v>
      </c>
      <c r="D97" t="s">
        <v>1049</v>
      </c>
      <c r="E97">
        <v>0.18</v>
      </c>
      <c r="F97">
        <v>5</v>
      </c>
      <c r="G97">
        <v>2003935</v>
      </c>
      <c r="H97">
        <v>56968133</v>
      </c>
      <c r="I97">
        <v>73489</v>
      </c>
      <c r="J97">
        <v>169209</v>
      </c>
      <c r="K97">
        <v>0</v>
      </c>
      <c r="L97">
        <v>120392</v>
      </c>
      <c r="M97">
        <v>334086</v>
      </c>
      <c r="N97">
        <v>9493527</v>
      </c>
      <c r="O97">
        <v>0</v>
      </c>
      <c r="P97">
        <v>5899</v>
      </c>
      <c r="Q97">
        <v>0</v>
      </c>
      <c r="R97">
        <v>5899</v>
      </c>
      <c r="S97" t="s">
        <v>1050</v>
      </c>
      <c r="T97" s="27">
        <v>4.1000000000000003E-3</v>
      </c>
      <c r="U97" t="s">
        <v>1051</v>
      </c>
      <c r="V97" s="27">
        <v>5.9999999999999995E-4</v>
      </c>
      <c r="W97" t="s">
        <v>1052</v>
      </c>
      <c r="X97" s="27">
        <v>1.1999999999999999E-3</v>
      </c>
      <c r="Y97" t="s">
        <v>1051</v>
      </c>
      <c r="Z97" s="27">
        <v>0</v>
      </c>
      <c r="AA97" t="s">
        <v>1053</v>
      </c>
      <c r="AB97" s="27">
        <v>2.8E-3</v>
      </c>
      <c r="AC97" t="s">
        <v>1051</v>
      </c>
      <c r="AD97" t="s">
        <v>1075</v>
      </c>
    </row>
    <row r="98" spans="1:30" hidden="1" x14ac:dyDescent="0.55000000000000004">
      <c r="A98">
        <v>1800942078</v>
      </c>
      <c r="B98">
        <v>12</v>
      </c>
      <c r="C98">
        <v>230407</v>
      </c>
      <c r="D98" t="s">
        <v>1049</v>
      </c>
      <c r="E98">
        <v>0.18</v>
      </c>
      <c r="F98">
        <v>5</v>
      </c>
      <c r="G98">
        <v>485708</v>
      </c>
      <c r="H98">
        <v>58493372</v>
      </c>
      <c r="I98">
        <v>13071</v>
      </c>
      <c r="J98">
        <v>94906</v>
      </c>
      <c r="K98">
        <v>0</v>
      </c>
      <c r="L98">
        <v>89154</v>
      </c>
      <c r="M98">
        <v>77294</v>
      </c>
      <c r="N98">
        <v>9752420</v>
      </c>
      <c r="O98">
        <v>0</v>
      </c>
      <c r="P98">
        <v>5899</v>
      </c>
      <c r="Q98">
        <v>0</v>
      </c>
      <c r="R98">
        <v>5899</v>
      </c>
      <c r="S98" t="s">
        <v>1050</v>
      </c>
      <c r="T98" s="27">
        <v>1.8E-3</v>
      </c>
      <c r="U98" t="s">
        <v>1051</v>
      </c>
      <c r="V98" s="27">
        <v>5.9999999999999995E-4</v>
      </c>
      <c r="W98" t="s">
        <v>1052</v>
      </c>
      <c r="X98" s="27">
        <v>2.0000000000000001E-4</v>
      </c>
      <c r="Y98" t="s">
        <v>1051</v>
      </c>
      <c r="Z98" s="27">
        <v>0</v>
      </c>
      <c r="AA98" t="s">
        <v>1053</v>
      </c>
      <c r="AB98" s="27">
        <v>1.6000000000000001E-3</v>
      </c>
      <c r="AC98" t="s">
        <v>1051</v>
      </c>
      <c r="AD98" t="s">
        <v>1075</v>
      </c>
    </row>
    <row r="99" spans="1:30" hidden="1" x14ac:dyDescent="0.55000000000000004">
      <c r="A99">
        <v>1801060457</v>
      </c>
      <c r="B99">
        <v>9</v>
      </c>
      <c r="C99">
        <v>230407</v>
      </c>
      <c r="D99" t="s">
        <v>1049</v>
      </c>
      <c r="E99">
        <v>0.18</v>
      </c>
      <c r="F99">
        <v>5</v>
      </c>
      <c r="G99">
        <v>2112425</v>
      </c>
      <c r="H99">
        <v>56860729</v>
      </c>
      <c r="I99">
        <v>211606</v>
      </c>
      <c r="J99">
        <v>225762</v>
      </c>
      <c r="K99">
        <v>0</v>
      </c>
      <c r="L99">
        <v>122662</v>
      </c>
      <c r="M99">
        <v>414893</v>
      </c>
      <c r="N99">
        <v>9415000</v>
      </c>
      <c r="O99">
        <v>60356</v>
      </c>
      <c r="P99">
        <v>35822</v>
      </c>
      <c r="Q99">
        <v>0</v>
      </c>
      <c r="R99">
        <v>10824</v>
      </c>
      <c r="S99" t="s">
        <v>1050</v>
      </c>
      <c r="T99" s="27">
        <v>1E-4</v>
      </c>
      <c r="U99" t="s">
        <v>1051</v>
      </c>
      <c r="V99" s="27">
        <v>9.7000000000000003E-3</v>
      </c>
      <c r="W99" t="s">
        <v>1052</v>
      </c>
      <c r="X99" s="27">
        <v>3.5000000000000001E-3</v>
      </c>
      <c r="Y99" t="s">
        <v>1051</v>
      </c>
      <c r="Z99" s="27">
        <v>6.1000000000000004E-3</v>
      </c>
      <c r="AA99" t="s">
        <v>1053</v>
      </c>
      <c r="AB99" s="27">
        <v>3.8E-3</v>
      </c>
      <c r="AC99" t="s">
        <v>1051</v>
      </c>
      <c r="AD99" t="s">
        <v>1105</v>
      </c>
    </row>
    <row r="100" spans="1:30" hidden="1" x14ac:dyDescent="0.55000000000000004">
      <c r="A100">
        <v>1801066532</v>
      </c>
      <c r="B100">
        <v>5</v>
      </c>
      <c r="C100">
        <v>230407</v>
      </c>
      <c r="D100" t="s">
        <v>1049</v>
      </c>
      <c r="E100">
        <v>0.18</v>
      </c>
      <c r="F100">
        <v>5</v>
      </c>
      <c r="G100">
        <v>1039649</v>
      </c>
      <c r="H100">
        <v>57939957</v>
      </c>
      <c r="I100">
        <v>113793</v>
      </c>
      <c r="J100">
        <v>149796</v>
      </c>
      <c r="K100">
        <v>0</v>
      </c>
      <c r="L100">
        <v>92778</v>
      </c>
      <c r="M100">
        <v>229061</v>
      </c>
      <c r="N100">
        <v>9600674</v>
      </c>
      <c r="O100">
        <v>41130</v>
      </c>
      <c r="P100">
        <v>26384</v>
      </c>
      <c r="Q100">
        <v>0</v>
      </c>
      <c r="R100">
        <v>7746</v>
      </c>
      <c r="S100" t="s">
        <v>1050</v>
      </c>
      <c r="T100" s="27">
        <v>4.4000000000000003E-3</v>
      </c>
      <c r="U100" t="s">
        <v>1051</v>
      </c>
      <c r="V100" s="27">
        <v>6.7999999999999996E-3</v>
      </c>
      <c r="W100" t="s">
        <v>1052</v>
      </c>
      <c r="X100" s="27">
        <v>1.9E-3</v>
      </c>
      <c r="Y100" t="s">
        <v>1051</v>
      </c>
      <c r="Z100" s="27">
        <v>4.1000000000000003E-3</v>
      </c>
      <c r="AA100" t="s">
        <v>1053</v>
      </c>
      <c r="AB100" s="27">
        <v>2.5000000000000001E-3</v>
      </c>
      <c r="AC100" t="s">
        <v>1051</v>
      </c>
      <c r="AD100" t="s">
        <v>1094</v>
      </c>
    </row>
    <row r="101" spans="1:30" x14ac:dyDescent="0.55000000000000004">
      <c r="A101">
        <v>1801168916</v>
      </c>
      <c r="B101">
        <v>17</v>
      </c>
      <c r="C101">
        <v>230408</v>
      </c>
      <c r="D101" t="s">
        <v>1049</v>
      </c>
      <c r="E101">
        <v>0.18</v>
      </c>
      <c r="F101">
        <v>5</v>
      </c>
      <c r="G101">
        <v>1642311</v>
      </c>
      <c r="H101">
        <v>57331480</v>
      </c>
      <c r="I101">
        <v>179993</v>
      </c>
      <c r="J101">
        <v>178471</v>
      </c>
      <c r="K101">
        <v>0</v>
      </c>
      <c r="L101">
        <v>102496</v>
      </c>
      <c r="M101">
        <v>277811</v>
      </c>
      <c r="N101">
        <v>9549873</v>
      </c>
      <c r="O101">
        <v>10082</v>
      </c>
      <c r="P101">
        <v>16451</v>
      </c>
      <c r="Q101">
        <v>0</v>
      </c>
      <c r="R101">
        <v>13010</v>
      </c>
      <c r="S101" t="s">
        <v>1050</v>
      </c>
      <c r="T101" s="27">
        <v>6.0000000000000001E-3</v>
      </c>
      <c r="U101" t="s">
        <v>1051</v>
      </c>
      <c r="V101" s="27">
        <v>2.5999999999999999E-3</v>
      </c>
      <c r="W101" t="s">
        <v>1052</v>
      </c>
      <c r="X101" s="27">
        <v>3.0000000000000001E-3</v>
      </c>
      <c r="Y101" t="s">
        <v>1051</v>
      </c>
      <c r="Z101" s="27">
        <v>1E-3</v>
      </c>
      <c r="AA101" t="s">
        <v>1053</v>
      </c>
      <c r="AB101" s="27">
        <v>3.0000000000000001E-3</v>
      </c>
      <c r="AC101" t="s">
        <v>1051</v>
      </c>
      <c r="AD101" t="s">
        <v>1103</v>
      </c>
    </row>
    <row r="102" spans="1:30" hidden="1" x14ac:dyDescent="0.55000000000000004">
      <c r="A102">
        <v>1801235995</v>
      </c>
      <c r="B102">
        <v>13</v>
      </c>
      <c r="C102">
        <v>230407</v>
      </c>
      <c r="D102" t="s">
        <v>1049</v>
      </c>
      <c r="E102">
        <v>0.18</v>
      </c>
      <c r="F102">
        <v>5</v>
      </c>
      <c r="G102">
        <v>2445529</v>
      </c>
      <c r="H102">
        <v>56528652</v>
      </c>
      <c r="I102">
        <v>355837</v>
      </c>
      <c r="J102">
        <v>285514</v>
      </c>
      <c r="K102">
        <v>0</v>
      </c>
      <c r="L102">
        <v>109018</v>
      </c>
      <c r="M102">
        <v>416459</v>
      </c>
      <c r="N102">
        <v>9413181</v>
      </c>
      <c r="O102">
        <v>23220</v>
      </c>
      <c r="P102">
        <v>25636</v>
      </c>
      <c r="Q102">
        <v>0</v>
      </c>
      <c r="R102">
        <v>14616</v>
      </c>
      <c r="S102" t="s">
        <v>1050</v>
      </c>
      <c r="T102" t="s">
        <v>1106</v>
      </c>
      <c r="U102" t="s">
        <v>1051</v>
      </c>
      <c r="V102" s="27">
        <v>4.8999999999999998E-3</v>
      </c>
      <c r="W102" t="s">
        <v>1052</v>
      </c>
      <c r="X102" s="27">
        <v>6.0000000000000001E-3</v>
      </c>
      <c r="Y102" t="s">
        <v>1051</v>
      </c>
      <c r="Z102" s="27">
        <v>2.3E-3</v>
      </c>
      <c r="AA102" t="s">
        <v>1053</v>
      </c>
      <c r="AB102" s="27">
        <v>4.7999999999999996E-3</v>
      </c>
      <c r="AC102" t="s">
        <v>1051</v>
      </c>
      <c r="AD102" t="s">
        <v>1094</v>
      </c>
    </row>
    <row r="103" spans="1:30" hidden="1" x14ac:dyDescent="0.55000000000000004">
      <c r="A103">
        <v>1801251403</v>
      </c>
      <c r="B103">
        <v>3</v>
      </c>
      <c r="C103">
        <v>230407</v>
      </c>
      <c r="D103" t="s">
        <v>1049</v>
      </c>
      <c r="E103">
        <v>0.18</v>
      </c>
      <c r="F103">
        <v>5</v>
      </c>
      <c r="G103">
        <v>2089578</v>
      </c>
      <c r="H103">
        <v>56884868</v>
      </c>
      <c r="I103">
        <v>113632</v>
      </c>
      <c r="J103">
        <v>195324</v>
      </c>
      <c r="K103">
        <v>0</v>
      </c>
      <c r="L103">
        <v>132146</v>
      </c>
      <c r="M103">
        <v>392653</v>
      </c>
      <c r="N103">
        <v>9435050</v>
      </c>
      <c r="O103">
        <v>27898</v>
      </c>
      <c r="P103">
        <v>26785</v>
      </c>
      <c r="Q103">
        <v>0</v>
      </c>
      <c r="R103">
        <v>14546</v>
      </c>
      <c r="S103" t="s">
        <v>1050</v>
      </c>
      <c r="T103" s="27">
        <v>5.1999999999999998E-3</v>
      </c>
      <c r="U103" t="s">
        <v>1051</v>
      </c>
      <c r="V103" s="27">
        <v>5.4999999999999997E-3</v>
      </c>
      <c r="W103" t="s">
        <v>1052</v>
      </c>
      <c r="X103" s="27">
        <v>1.9E-3</v>
      </c>
      <c r="Y103" t="s">
        <v>1051</v>
      </c>
      <c r="Z103" s="27">
        <v>2.8E-3</v>
      </c>
      <c r="AA103" t="s">
        <v>1053</v>
      </c>
      <c r="AB103" s="27">
        <v>3.3E-3</v>
      </c>
      <c r="AC103" t="s">
        <v>1051</v>
      </c>
      <c r="AD103" t="s">
        <v>1104</v>
      </c>
    </row>
    <row r="104" spans="1:30" hidden="1" x14ac:dyDescent="0.55000000000000004">
      <c r="A104">
        <v>2100425320</v>
      </c>
      <c r="B104">
        <v>8</v>
      </c>
      <c r="C104">
        <v>268807</v>
      </c>
      <c r="D104" t="s">
        <v>1049</v>
      </c>
      <c r="E104">
        <v>0.18</v>
      </c>
      <c r="F104">
        <v>6</v>
      </c>
      <c r="G104">
        <v>2526353</v>
      </c>
      <c r="H104">
        <v>66279128</v>
      </c>
      <c r="I104">
        <v>222378</v>
      </c>
      <c r="J104">
        <v>227318</v>
      </c>
      <c r="K104">
        <v>0</v>
      </c>
      <c r="L104">
        <v>121258</v>
      </c>
      <c r="M104">
        <v>404214</v>
      </c>
      <c r="N104">
        <v>9425689</v>
      </c>
      <c r="O104">
        <v>9391</v>
      </c>
      <c r="P104">
        <v>12885</v>
      </c>
      <c r="Q104">
        <v>0</v>
      </c>
      <c r="R104">
        <v>8508</v>
      </c>
      <c r="S104" t="s">
        <v>1050</v>
      </c>
      <c r="T104" s="27">
        <v>2.0000000000000001E-4</v>
      </c>
      <c r="U104" t="s">
        <v>1051</v>
      </c>
      <c r="V104" s="27">
        <v>2.2000000000000001E-3</v>
      </c>
      <c r="W104" t="s">
        <v>1052</v>
      </c>
      <c r="X104" s="27">
        <v>3.2000000000000002E-3</v>
      </c>
      <c r="Y104" t="s">
        <v>1051</v>
      </c>
      <c r="Z104" s="27">
        <v>8.9999999999999998E-4</v>
      </c>
      <c r="AA104" t="s">
        <v>1053</v>
      </c>
      <c r="AB104" s="27">
        <v>3.3E-3</v>
      </c>
      <c r="AC104" t="s">
        <v>1051</v>
      </c>
      <c r="AD104" t="s">
        <v>1098</v>
      </c>
    </row>
    <row r="105" spans="1:30" hidden="1" x14ac:dyDescent="0.55000000000000004">
      <c r="A105">
        <v>2100543459</v>
      </c>
      <c r="B105">
        <v>11</v>
      </c>
      <c r="C105">
        <v>268807</v>
      </c>
      <c r="D105" t="s">
        <v>1049</v>
      </c>
      <c r="E105">
        <v>0.18</v>
      </c>
      <c r="F105">
        <v>6</v>
      </c>
      <c r="G105">
        <v>1975459</v>
      </c>
      <c r="H105">
        <v>66835080</v>
      </c>
      <c r="I105">
        <v>145336</v>
      </c>
      <c r="J105">
        <v>184966</v>
      </c>
      <c r="K105">
        <v>0</v>
      </c>
      <c r="L105">
        <v>109540</v>
      </c>
      <c r="M105">
        <v>389296</v>
      </c>
      <c r="N105">
        <v>9440670</v>
      </c>
      <c r="O105">
        <v>13316</v>
      </c>
      <c r="P105">
        <v>15882</v>
      </c>
      <c r="Q105">
        <v>0</v>
      </c>
      <c r="R105">
        <v>6480</v>
      </c>
      <c r="S105" t="s">
        <v>1050</v>
      </c>
      <c r="T105" s="27">
        <v>4.7999999999999996E-3</v>
      </c>
      <c r="U105" t="s">
        <v>1051</v>
      </c>
      <c r="V105" s="27">
        <v>2.8999999999999998E-3</v>
      </c>
      <c r="W105" t="s">
        <v>1052</v>
      </c>
      <c r="X105" s="27">
        <v>2.0999999999999999E-3</v>
      </c>
      <c r="Y105" t="s">
        <v>1051</v>
      </c>
      <c r="Z105" s="27">
        <v>1.2999999999999999E-3</v>
      </c>
      <c r="AA105" t="s">
        <v>1053</v>
      </c>
      <c r="AB105" s="27">
        <v>2.5999999999999999E-3</v>
      </c>
      <c r="AC105" t="s">
        <v>1051</v>
      </c>
      <c r="AD105" t="s">
        <v>1103</v>
      </c>
    </row>
    <row r="106" spans="1:30" hidden="1" x14ac:dyDescent="0.55000000000000004">
      <c r="A106">
        <v>2100588765</v>
      </c>
      <c r="B106">
        <v>2</v>
      </c>
      <c r="C106">
        <v>268807</v>
      </c>
      <c r="D106" t="s">
        <v>1049</v>
      </c>
      <c r="E106">
        <v>0.18</v>
      </c>
      <c r="F106">
        <v>6</v>
      </c>
      <c r="G106">
        <v>1934354</v>
      </c>
      <c r="H106">
        <v>66875292</v>
      </c>
      <c r="I106">
        <v>105609</v>
      </c>
      <c r="J106">
        <v>174070</v>
      </c>
      <c r="K106">
        <v>0</v>
      </c>
      <c r="L106">
        <v>119875</v>
      </c>
      <c r="M106">
        <v>368717</v>
      </c>
      <c r="N106">
        <v>9461171</v>
      </c>
      <c r="O106">
        <v>9273</v>
      </c>
      <c r="P106">
        <v>12115</v>
      </c>
      <c r="Q106">
        <v>0</v>
      </c>
      <c r="R106">
        <v>7150</v>
      </c>
      <c r="S106" t="s">
        <v>1050</v>
      </c>
      <c r="T106" s="27">
        <v>4.0000000000000001E-3</v>
      </c>
      <c r="U106" t="s">
        <v>1051</v>
      </c>
      <c r="V106" s="27">
        <v>2.0999999999999999E-3</v>
      </c>
      <c r="W106" t="s">
        <v>1052</v>
      </c>
      <c r="X106" s="27">
        <v>1.5E-3</v>
      </c>
      <c r="Y106" t="s">
        <v>1051</v>
      </c>
      <c r="Z106" s="27">
        <v>8.9999999999999998E-4</v>
      </c>
      <c r="AA106" t="s">
        <v>1053</v>
      </c>
      <c r="AB106" s="27">
        <v>2.5000000000000001E-3</v>
      </c>
      <c r="AC106" t="s">
        <v>1051</v>
      </c>
      <c r="AD106" t="s">
        <v>1080</v>
      </c>
    </row>
    <row r="107" spans="1:30" hidden="1" x14ac:dyDescent="0.55000000000000004">
      <c r="A107">
        <v>2100602433</v>
      </c>
      <c r="B107">
        <v>6</v>
      </c>
      <c r="C107">
        <v>268807</v>
      </c>
      <c r="D107" t="s">
        <v>1049</v>
      </c>
      <c r="E107">
        <v>0.18</v>
      </c>
      <c r="F107">
        <v>6</v>
      </c>
      <c r="G107">
        <v>2339264</v>
      </c>
      <c r="H107">
        <v>66463355</v>
      </c>
      <c r="I107">
        <v>98544</v>
      </c>
      <c r="J107">
        <v>184285</v>
      </c>
      <c r="K107">
        <v>0</v>
      </c>
      <c r="L107">
        <v>128387</v>
      </c>
      <c r="M107">
        <v>381034</v>
      </c>
      <c r="N107">
        <v>9448805</v>
      </c>
      <c r="O107">
        <v>9060</v>
      </c>
      <c r="P107">
        <v>8164</v>
      </c>
      <c r="Q107">
        <v>0</v>
      </c>
      <c r="R107">
        <v>6405</v>
      </c>
      <c r="S107" t="s">
        <v>1050</v>
      </c>
      <c r="T107" s="27">
        <v>4.1000000000000003E-3</v>
      </c>
      <c r="U107" t="s">
        <v>1051</v>
      </c>
      <c r="V107" s="27">
        <v>1.6999999999999999E-3</v>
      </c>
      <c r="W107" t="s">
        <v>1052</v>
      </c>
      <c r="X107" s="27">
        <v>1.4E-3</v>
      </c>
      <c r="Y107" t="s">
        <v>1051</v>
      </c>
      <c r="Z107" s="27">
        <v>8.9999999999999998E-4</v>
      </c>
      <c r="AA107" t="s">
        <v>1053</v>
      </c>
      <c r="AB107" s="27">
        <v>2.5999999999999999E-3</v>
      </c>
      <c r="AC107" t="s">
        <v>1051</v>
      </c>
      <c r="AD107" t="s">
        <v>1086</v>
      </c>
    </row>
    <row r="108" spans="1:30" hidden="1" x14ac:dyDescent="0.55000000000000004">
      <c r="A108">
        <v>2100699311</v>
      </c>
      <c r="B108">
        <v>4</v>
      </c>
      <c r="C108">
        <v>268807</v>
      </c>
      <c r="D108" t="s">
        <v>1049</v>
      </c>
      <c r="E108">
        <v>0.18</v>
      </c>
      <c r="F108">
        <v>6</v>
      </c>
      <c r="G108">
        <v>645093</v>
      </c>
      <c r="H108">
        <v>68163801</v>
      </c>
      <c r="I108">
        <v>33390</v>
      </c>
      <c r="J108">
        <v>105196</v>
      </c>
      <c r="K108">
        <v>0</v>
      </c>
      <c r="L108">
        <v>94613</v>
      </c>
      <c r="M108">
        <v>135783</v>
      </c>
      <c r="N108">
        <v>9694014</v>
      </c>
      <c r="O108">
        <v>7264</v>
      </c>
      <c r="P108">
        <v>7621</v>
      </c>
      <c r="Q108">
        <v>0</v>
      </c>
      <c r="R108">
        <v>5742</v>
      </c>
      <c r="S108" t="s">
        <v>1050</v>
      </c>
      <c r="T108" s="27">
        <v>2E-3</v>
      </c>
      <c r="U108" t="s">
        <v>1051</v>
      </c>
      <c r="V108" s="27">
        <v>1.5E-3</v>
      </c>
      <c r="W108" t="s">
        <v>1052</v>
      </c>
      <c r="X108" s="27">
        <v>4.0000000000000002E-4</v>
      </c>
      <c r="Y108" t="s">
        <v>1051</v>
      </c>
      <c r="Z108" s="27">
        <v>6.9999999999999999E-4</v>
      </c>
      <c r="AA108" t="s">
        <v>1053</v>
      </c>
      <c r="AB108" s="27">
        <v>1.5E-3</v>
      </c>
      <c r="AC108" t="s">
        <v>1051</v>
      </c>
      <c r="AD108" t="s">
        <v>1085</v>
      </c>
    </row>
    <row r="109" spans="1:30" hidden="1" x14ac:dyDescent="0.55000000000000004">
      <c r="A109">
        <v>2100732806</v>
      </c>
      <c r="B109">
        <v>1</v>
      </c>
      <c r="C109">
        <v>268807</v>
      </c>
      <c r="D109" t="s">
        <v>1049</v>
      </c>
      <c r="E109">
        <v>0.18</v>
      </c>
      <c r="F109">
        <v>6</v>
      </c>
      <c r="G109">
        <v>2295023</v>
      </c>
      <c r="H109">
        <v>66505854</v>
      </c>
      <c r="I109">
        <v>35641</v>
      </c>
      <c r="J109">
        <v>165786</v>
      </c>
      <c r="K109">
        <v>0</v>
      </c>
      <c r="L109">
        <v>132870</v>
      </c>
      <c r="M109">
        <v>335704</v>
      </c>
      <c r="N109">
        <v>9492191</v>
      </c>
      <c r="O109">
        <v>0</v>
      </c>
      <c r="P109">
        <v>5929</v>
      </c>
      <c r="Q109">
        <v>0</v>
      </c>
      <c r="R109">
        <v>5929</v>
      </c>
      <c r="S109" t="s">
        <v>1050</v>
      </c>
      <c r="T109" s="27">
        <v>2.8999999999999998E-3</v>
      </c>
      <c r="U109" t="s">
        <v>1051</v>
      </c>
      <c r="V109" s="27">
        <v>5.9999999999999995E-4</v>
      </c>
      <c r="W109" t="s">
        <v>1052</v>
      </c>
      <c r="X109" s="27">
        <v>5.0000000000000001E-4</v>
      </c>
      <c r="Y109" t="s">
        <v>1051</v>
      </c>
      <c r="Z109" s="27">
        <v>0</v>
      </c>
      <c r="AA109" t="s">
        <v>1053</v>
      </c>
      <c r="AB109" s="27">
        <v>2.3999999999999998E-3</v>
      </c>
      <c r="AC109" t="s">
        <v>1051</v>
      </c>
      <c r="AD109" t="s">
        <v>1075</v>
      </c>
    </row>
    <row r="110" spans="1:30" hidden="1" x14ac:dyDescent="0.55000000000000004">
      <c r="A110">
        <v>2100754020</v>
      </c>
      <c r="B110">
        <v>7</v>
      </c>
      <c r="C110">
        <v>268807</v>
      </c>
      <c r="D110" t="s">
        <v>1049</v>
      </c>
      <c r="E110">
        <v>0.18</v>
      </c>
      <c r="F110">
        <v>6</v>
      </c>
      <c r="G110">
        <v>2233706</v>
      </c>
      <c r="H110">
        <v>66570481</v>
      </c>
      <c r="I110">
        <v>118305</v>
      </c>
      <c r="J110">
        <v>179400</v>
      </c>
      <c r="K110">
        <v>0</v>
      </c>
      <c r="L110">
        <v>115363</v>
      </c>
      <c r="M110">
        <v>343267</v>
      </c>
      <c r="N110">
        <v>9484577</v>
      </c>
      <c r="O110">
        <v>8802</v>
      </c>
      <c r="P110">
        <v>9847</v>
      </c>
      <c r="Q110">
        <v>0</v>
      </c>
      <c r="R110">
        <v>6107</v>
      </c>
      <c r="S110" t="s">
        <v>1050</v>
      </c>
      <c r="T110" s="27">
        <v>4.3E-3</v>
      </c>
      <c r="U110" t="s">
        <v>1051</v>
      </c>
      <c r="V110" s="27">
        <v>1.8E-3</v>
      </c>
      <c r="W110" t="s">
        <v>1052</v>
      </c>
      <c r="X110" s="27">
        <v>1.6999999999999999E-3</v>
      </c>
      <c r="Y110" t="s">
        <v>1051</v>
      </c>
      <c r="Z110" s="27">
        <v>8.0000000000000004E-4</v>
      </c>
      <c r="AA110" t="s">
        <v>1053</v>
      </c>
      <c r="AB110" s="27">
        <v>2.5999999999999999E-3</v>
      </c>
      <c r="AC110" t="s">
        <v>1051</v>
      </c>
      <c r="AD110" t="s">
        <v>1072</v>
      </c>
    </row>
    <row r="111" spans="1:30" hidden="1" x14ac:dyDescent="0.55000000000000004">
      <c r="A111">
        <v>2100802284</v>
      </c>
      <c r="B111">
        <v>14</v>
      </c>
      <c r="C111">
        <v>268807</v>
      </c>
      <c r="D111" t="s">
        <v>1049</v>
      </c>
      <c r="E111">
        <v>0.18</v>
      </c>
      <c r="F111">
        <v>6</v>
      </c>
      <c r="G111">
        <v>2221335</v>
      </c>
      <c r="H111">
        <v>66587321</v>
      </c>
      <c r="I111">
        <v>141578</v>
      </c>
      <c r="J111">
        <v>196376</v>
      </c>
      <c r="K111">
        <v>0</v>
      </c>
      <c r="L111">
        <v>125631</v>
      </c>
      <c r="M111">
        <v>355907</v>
      </c>
      <c r="N111">
        <v>9473427</v>
      </c>
      <c r="O111">
        <v>6988</v>
      </c>
      <c r="P111">
        <v>9153</v>
      </c>
      <c r="Q111">
        <v>0</v>
      </c>
      <c r="R111">
        <v>7272</v>
      </c>
      <c r="S111" t="s">
        <v>1050</v>
      </c>
      <c r="T111" s="27">
        <v>4.8999999999999998E-3</v>
      </c>
      <c r="U111" t="s">
        <v>1051</v>
      </c>
      <c r="V111" s="27">
        <v>1.6000000000000001E-3</v>
      </c>
      <c r="W111" t="s">
        <v>1052</v>
      </c>
      <c r="X111" s="27">
        <v>2E-3</v>
      </c>
      <c r="Y111" t="s">
        <v>1051</v>
      </c>
      <c r="Z111" s="27">
        <v>6.9999999999999999E-4</v>
      </c>
      <c r="AA111" t="s">
        <v>1053</v>
      </c>
      <c r="AB111" s="27">
        <v>2.8E-3</v>
      </c>
      <c r="AC111" t="s">
        <v>1051</v>
      </c>
      <c r="AD111" t="s">
        <v>1088</v>
      </c>
    </row>
    <row r="112" spans="1:30" hidden="1" x14ac:dyDescent="0.55000000000000004">
      <c r="A112">
        <v>2100815202</v>
      </c>
      <c r="B112">
        <v>15</v>
      </c>
      <c r="C112">
        <v>268807</v>
      </c>
      <c r="D112" t="s">
        <v>1049</v>
      </c>
      <c r="E112">
        <v>0.18</v>
      </c>
      <c r="F112">
        <v>6</v>
      </c>
      <c r="G112">
        <v>2351007</v>
      </c>
      <c r="H112">
        <v>66452669</v>
      </c>
      <c r="I112">
        <v>183903</v>
      </c>
      <c r="J112">
        <v>225218</v>
      </c>
      <c r="K112">
        <v>0</v>
      </c>
      <c r="L112">
        <v>134369</v>
      </c>
      <c r="M112">
        <v>384436</v>
      </c>
      <c r="N112">
        <v>9445725</v>
      </c>
      <c r="O112">
        <v>9054</v>
      </c>
      <c r="P112">
        <v>10971</v>
      </c>
      <c r="Q112">
        <v>0</v>
      </c>
      <c r="R112">
        <v>7521</v>
      </c>
      <c r="S112" t="s">
        <v>1050</v>
      </c>
      <c r="T112" s="27">
        <v>5.8999999999999999E-3</v>
      </c>
      <c r="U112" t="s">
        <v>1051</v>
      </c>
      <c r="V112" s="27">
        <v>2E-3</v>
      </c>
      <c r="W112" t="s">
        <v>1052</v>
      </c>
      <c r="X112" s="27">
        <v>2.5999999999999999E-3</v>
      </c>
      <c r="Y112" t="s">
        <v>1051</v>
      </c>
      <c r="Z112" s="27">
        <v>8.9999999999999998E-4</v>
      </c>
      <c r="AA112" t="s">
        <v>1053</v>
      </c>
      <c r="AB112" s="27">
        <v>3.2000000000000002E-3</v>
      </c>
      <c r="AC112" t="s">
        <v>1051</v>
      </c>
      <c r="AD112" t="s">
        <v>1084</v>
      </c>
    </row>
    <row r="113" spans="1:30" hidden="1" x14ac:dyDescent="0.55000000000000004">
      <c r="A113">
        <v>2100833300</v>
      </c>
      <c r="B113">
        <v>16</v>
      </c>
      <c r="C113">
        <v>268808</v>
      </c>
      <c r="D113" t="s">
        <v>1049</v>
      </c>
      <c r="E113">
        <v>0.18</v>
      </c>
      <c r="F113">
        <v>6</v>
      </c>
      <c r="G113">
        <v>2479649</v>
      </c>
      <c r="H113">
        <v>66322685</v>
      </c>
      <c r="I113">
        <v>222734</v>
      </c>
      <c r="J113">
        <v>226776</v>
      </c>
      <c r="K113">
        <v>0</v>
      </c>
      <c r="L113">
        <v>121976</v>
      </c>
      <c r="M113">
        <v>377032</v>
      </c>
      <c r="N113">
        <v>9450680</v>
      </c>
      <c r="O113">
        <v>9055</v>
      </c>
      <c r="P113">
        <v>11809</v>
      </c>
      <c r="Q113">
        <v>0</v>
      </c>
      <c r="R113">
        <v>8364</v>
      </c>
      <c r="S113" t="s">
        <v>1050</v>
      </c>
      <c r="T113" s="27">
        <v>2.0000000000000001E-4</v>
      </c>
      <c r="U113" t="s">
        <v>1051</v>
      </c>
      <c r="V113" s="27">
        <v>2.0999999999999999E-3</v>
      </c>
      <c r="W113" t="s">
        <v>1052</v>
      </c>
      <c r="X113" s="27">
        <v>3.2000000000000002E-3</v>
      </c>
      <c r="Y113" t="s">
        <v>1051</v>
      </c>
      <c r="Z113" s="27">
        <v>8.9999999999999998E-4</v>
      </c>
      <c r="AA113" t="s">
        <v>1053</v>
      </c>
      <c r="AB113" s="27">
        <v>3.2000000000000002E-3</v>
      </c>
      <c r="AC113" t="s">
        <v>1051</v>
      </c>
      <c r="AD113" t="s">
        <v>1080</v>
      </c>
    </row>
    <row r="114" spans="1:30" hidden="1" x14ac:dyDescent="0.55000000000000004">
      <c r="A114">
        <v>2100908768</v>
      </c>
      <c r="B114">
        <v>10</v>
      </c>
      <c r="C114">
        <v>268807</v>
      </c>
      <c r="D114" t="s">
        <v>1049</v>
      </c>
      <c r="E114">
        <v>0.18</v>
      </c>
      <c r="F114">
        <v>6</v>
      </c>
      <c r="G114">
        <v>2388711</v>
      </c>
      <c r="H114">
        <v>66413288</v>
      </c>
      <c r="I114">
        <v>81723</v>
      </c>
      <c r="J114">
        <v>183671</v>
      </c>
      <c r="K114">
        <v>0</v>
      </c>
      <c r="L114">
        <v>129894</v>
      </c>
      <c r="M114">
        <v>384773</v>
      </c>
      <c r="N114">
        <v>9445155</v>
      </c>
      <c r="O114">
        <v>8234</v>
      </c>
      <c r="P114">
        <v>14462</v>
      </c>
      <c r="Q114">
        <v>0</v>
      </c>
      <c r="R114">
        <v>9502</v>
      </c>
      <c r="S114" t="s">
        <v>1050</v>
      </c>
      <c r="T114" s="27">
        <v>3.8E-3</v>
      </c>
      <c r="U114" t="s">
        <v>1051</v>
      </c>
      <c r="V114" s="27">
        <v>2.3E-3</v>
      </c>
      <c r="W114" t="s">
        <v>1052</v>
      </c>
      <c r="X114" s="27">
        <v>1.1000000000000001E-3</v>
      </c>
      <c r="Y114" t="s">
        <v>1051</v>
      </c>
      <c r="Z114" s="27">
        <v>8.0000000000000004E-4</v>
      </c>
      <c r="AA114" t="s">
        <v>1053</v>
      </c>
      <c r="AB114" s="27">
        <v>2.5999999999999999E-3</v>
      </c>
      <c r="AC114" t="s">
        <v>1051</v>
      </c>
      <c r="AD114" t="s">
        <v>1073</v>
      </c>
    </row>
    <row r="115" spans="1:30" hidden="1" x14ac:dyDescent="0.55000000000000004">
      <c r="A115">
        <v>2100946188</v>
      </c>
      <c r="B115">
        <v>12</v>
      </c>
      <c r="C115">
        <v>268807</v>
      </c>
      <c r="D115" t="s">
        <v>1049</v>
      </c>
      <c r="E115">
        <v>0.18</v>
      </c>
      <c r="F115">
        <v>6</v>
      </c>
      <c r="G115">
        <v>654965</v>
      </c>
      <c r="H115">
        <v>68154169</v>
      </c>
      <c r="I115">
        <v>28376</v>
      </c>
      <c r="J115">
        <v>105471</v>
      </c>
      <c r="K115">
        <v>0</v>
      </c>
      <c r="L115">
        <v>95657</v>
      </c>
      <c r="M115">
        <v>169254</v>
      </c>
      <c r="N115">
        <v>9660797</v>
      </c>
      <c r="O115">
        <v>15305</v>
      </c>
      <c r="P115">
        <v>10565</v>
      </c>
      <c r="Q115">
        <v>0</v>
      </c>
      <c r="R115">
        <v>6503</v>
      </c>
      <c r="S115" t="s">
        <v>1050</v>
      </c>
      <c r="T115" s="27">
        <v>1.9E-3</v>
      </c>
      <c r="U115" t="s">
        <v>1051</v>
      </c>
      <c r="V115" s="27">
        <v>2.5999999999999999E-3</v>
      </c>
      <c r="W115" t="s">
        <v>1052</v>
      </c>
      <c r="X115" s="27">
        <v>4.0000000000000002E-4</v>
      </c>
      <c r="Y115" t="s">
        <v>1051</v>
      </c>
      <c r="Z115" s="27">
        <v>1.5E-3</v>
      </c>
      <c r="AA115" t="s">
        <v>1053</v>
      </c>
      <c r="AB115" s="27">
        <v>1.5E-3</v>
      </c>
      <c r="AC115" t="s">
        <v>1051</v>
      </c>
      <c r="AD115" t="s">
        <v>1072</v>
      </c>
    </row>
    <row r="116" spans="1:30" hidden="1" x14ac:dyDescent="0.55000000000000004">
      <c r="A116">
        <v>2101061406</v>
      </c>
      <c r="B116">
        <v>9</v>
      </c>
      <c r="C116">
        <v>268807</v>
      </c>
      <c r="D116" t="s">
        <v>1049</v>
      </c>
      <c r="E116">
        <v>0.18</v>
      </c>
      <c r="F116">
        <v>6</v>
      </c>
      <c r="G116">
        <v>2494230</v>
      </c>
      <c r="H116">
        <v>66308661</v>
      </c>
      <c r="I116">
        <v>226957</v>
      </c>
      <c r="J116">
        <v>241787</v>
      </c>
      <c r="K116">
        <v>0</v>
      </c>
      <c r="L116">
        <v>128895</v>
      </c>
      <c r="M116">
        <v>381802</v>
      </c>
      <c r="N116">
        <v>9447932</v>
      </c>
      <c r="O116">
        <v>15351</v>
      </c>
      <c r="P116">
        <v>16025</v>
      </c>
      <c r="Q116">
        <v>0</v>
      </c>
      <c r="R116">
        <v>6233</v>
      </c>
      <c r="S116" t="s">
        <v>1050</v>
      </c>
      <c r="T116" s="27">
        <v>5.0000000000000001E-4</v>
      </c>
      <c r="U116" t="s">
        <v>1051</v>
      </c>
      <c r="V116" s="27">
        <v>3.0999999999999999E-3</v>
      </c>
      <c r="W116" t="s">
        <v>1052</v>
      </c>
      <c r="X116" s="27">
        <v>3.2000000000000002E-3</v>
      </c>
      <c r="Y116" t="s">
        <v>1051</v>
      </c>
      <c r="Z116" s="27">
        <v>1.5E-3</v>
      </c>
      <c r="AA116" t="s">
        <v>1053</v>
      </c>
      <c r="AB116" s="27">
        <v>3.5000000000000001E-3</v>
      </c>
      <c r="AC116" t="s">
        <v>1051</v>
      </c>
      <c r="AD116" t="s">
        <v>1103</v>
      </c>
    </row>
    <row r="117" spans="1:30" hidden="1" x14ac:dyDescent="0.55000000000000004">
      <c r="A117">
        <v>2101067850</v>
      </c>
      <c r="B117">
        <v>5</v>
      </c>
      <c r="C117">
        <v>268807</v>
      </c>
      <c r="D117" t="s">
        <v>1049</v>
      </c>
      <c r="E117">
        <v>0.18</v>
      </c>
      <c r="F117">
        <v>6</v>
      </c>
      <c r="G117">
        <v>1327364</v>
      </c>
      <c r="H117">
        <v>67482518</v>
      </c>
      <c r="I117">
        <v>153216</v>
      </c>
      <c r="J117">
        <v>169988</v>
      </c>
      <c r="K117">
        <v>0</v>
      </c>
      <c r="L117">
        <v>98529</v>
      </c>
      <c r="M117">
        <v>287712</v>
      </c>
      <c r="N117">
        <v>9542561</v>
      </c>
      <c r="O117">
        <v>39423</v>
      </c>
      <c r="P117">
        <v>20192</v>
      </c>
      <c r="Q117">
        <v>0</v>
      </c>
      <c r="R117">
        <v>5751</v>
      </c>
      <c r="S117" t="s">
        <v>1050</v>
      </c>
      <c r="T117" s="27">
        <v>4.5999999999999999E-3</v>
      </c>
      <c r="U117" t="s">
        <v>1051</v>
      </c>
      <c r="V117" s="27">
        <v>6.0000000000000001E-3</v>
      </c>
      <c r="W117" t="s">
        <v>1052</v>
      </c>
      <c r="X117" s="27">
        <v>2.2000000000000001E-3</v>
      </c>
      <c r="Y117" t="s">
        <v>1051</v>
      </c>
      <c r="Z117" s="27">
        <v>4.0000000000000001E-3</v>
      </c>
      <c r="AA117" t="s">
        <v>1053</v>
      </c>
      <c r="AB117" s="27">
        <v>2.3999999999999998E-3</v>
      </c>
      <c r="AC117" t="s">
        <v>1051</v>
      </c>
      <c r="AD117" t="s">
        <v>1071</v>
      </c>
    </row>
    <row r="118" spans="1:30" x14ac:dyDescent="0.55000000000000004">
      <c r="A118">
        <v>2101169915</v>
      </c>
      <c r="B118">
        <v>17</v>
      </c>
      <c r="C118">
        <v>268808</v>
      </c>
      <c r="D118" t="s">
        <v>1049</v>
      </c>
      <c r="E118">
        <v>0.18</v>
      </c>
      <c r="F118">
        <v>6</v>
      </c>
      <c r="G118">
        <v>2006114</v>
      </c>
      <c r="H118">
        <v>66797619</v>
      </c>
      <c r="I118">
        <v>191712</v>
      </c>
      <c r="J118">
        <v>195099</v>
      </c>
      <c r="K118">
        <v>0</v>
      </c>
      <c r="L118">
        <v>109959</v>
      </c>
      <c r="M118">
        <v>363800</v>
      </c>
      <c r="N118">
        <v>9466139</v>
      </c>
      <c r="O118">
        <v>11719</v>
      </c>
      <c r="P118">
        <v>16628</v>
      </c>
      <c r="Q118">
        <v>0</v>
      </c>
      <c r="R118">
        <v>7463</v>
      </c>
      <c r="S118" t="s">
        <v>1050</v>
      </c>
      <c r="T118" s="27">
        <v>5.5999999999999999E-3</v>
      </c>
      <c r="U118" t="s">
        <v>1051</v>
      </c>
      <c r="V118" s="27">
        <v>2.8E-3</v>
      </c>
      <c r="W118" t="s">
        <v>1052</v>
      </c>
      <c r="X118" s="27">
        <v>2.7000000000000001E-3</v>
      </c>
      <c r="Y118" t="s">
        <v>1051</v>
      </c>
      <c r="Z118" s="27">
        <v>1.1000000000000001E-3</v>
      </c>
      <c r="AA118" t="s">
        <v>1053</v>
      </c>
      <c r="AB118" s="27">
        <v>2.8E-3</v>
      </c>
      <c r="AC118" t="s">
        <v>1051</v>
      </c>
      <c r="AD118" t="s">
        <v>1103</v>
      </c>
    </row>
    <row r="119" spans="1:30" hidden="1" x14ac:dyDescent="0.55000000000000004">
      <c r="A119">
        <v>2101236491</v>
      </c>
      <c r="B119">
        <v>13</v>
      </c>
      <c r="C119">
        <v>268807</v>
      </c>
      <c r="D119" t="s">
        <v>1049</v>
      </c>
      <c r="E119">
        <v>0.18</v>
      </c>
      <c r="F119">
        <v>6</v>
      </c>
      <c r="G119">
        <v>2852089</v>
      </c>
      <c r="H119">
        <v>65949781</v>
      </c>
      <c r="I119">
        <v>364269</v>
      </c>
      <c r="J119">
        <v>297235</v>
      </c>
      <c r="K119">
        <v>0</v>
      </c>
      <c r="L119">
        <v>115833</v>
      </c>
      <c r="M119">
        <v>406557</v>
      </c>
      <c r="N119">
        <v>9421129</v>
      </c>
      <c r="O119">
        <v>8432</v>
      </c>
      <c r="P119">
        <v>11721</v>
      </c>
      <c r="Q119">
        <v>0</v>
      </c>
      <c r="R119">
        <v>6815</v>
      </c>
      <c r="S119" t="s">
        <v>1050</v>
      </c>
      <c r="T119" s="27">
        <v>3.3E-3</v>
      </c>
      <c r="U119" t="s">
        <v>1051</v>
      </c>
      <c r="V119" s="27">
        <v>2E-3</v>
      </c>
      <c r="W119" t="s">
        <v>1052</v>
      </c>
      <c r="X119" s="27">
        <v>5.1999999999999998E-3</v>
      </c>
      <c r="Y119" t="s">
        <v>1051</v>
      </c>
      <c r="Z119" s="27">
        <v>8.0000000000000004E-4</v>
      </c>
      <c r="AA119" t="s">
        <v>1053</v>
      </c>
      <c r="AB119" s="27">
        <v>4.3E-3</v>
      </c>
      <c r="AC119" t="s">
        <v>1051</v>
      </c>
      <c r="AD119" t="s">
        <v>1084</v>
      </c>
    </row>
    <row r="120" spans="1:30" hidden="1" x14ac:dyDescent="0.55000000000000004">
      <c r="A120">
        <v>2101252002</v>
      </c>
      <c r="B120">
        <v>3</v>
      </c>
      <c r="C120">
        <v>268807</v>
      </c>
      <c r="D120" t="s">
        <v>1049</v>
      </c>
      <c r="E120">
        <v>0.18</v>
      </c>
      <c r="F120">
        <v>6</v>
      </c>
      <c r="G120">
        <v>2467089</v>
      </c>
      <c r="H120">
        <v>66337498</v>
      </c>
      <c r="I120">
        <v>119700</v>
      </c>
      <c r="J120">
        <v>207784</v>
      </c>
      <c r="K120">
        <v>0</v>
      </c>
      <c r="L120">
        <v>141342</v>
      </c>
      <c r="M120">
        <v>377508</v>
      </c>
      <c r="N120">
        <v>9452630</v>
      </c>
      <c r="O120">
        <v>6068</v>
      </c>
      <c r="P120">
        <v>12460</v>
      </c>
      <c r="Q120">
        <v>0</v>
      </c>
      <c r="R120">
        <v>9196</v>
      </c>
      <c r="S120" t="s">
        <v>1050</v>
      </c>
      <c r="T120" s="27">
        <v>4.7000000000000002E-3</v>
      </c>
      <c r="U120" t="s">
        <v>1051</v>
      </c>
      <c r="V120" s="27">
        <v>1.8E-3</v>
      </c>
      <c r="W120" t="s">
        <v>1052</v>
      </c>
      <c r="X120" s="27">
        <v>1.6999999999999999E-3</v>
      </c>
      <c r="Y120" t="s">
        <v>1051</v>
      </c>
      <c r="Z120" s="27">
        <v>5.9999999999999995E-4</v>
      </c>
      <c r="AA120" t="s">
        <v>1053</v>
      </c>
      <c r="AB120" s="27">
        <v>3.0000000000000001E-3</v>
      </c>
      <c r="AC120" t="s">
        <v>1051</v>
      </c>
      <c r="AD120" t="s">
        <v>1080</v>
      </c>
    </row>
    <row r="121" spans="1:30" hidden="1" x14ac:dyDescent="0.55000000000000004">
      <c r="A121">
        <v>2400423498</v>
      </c>
      <c r="B121">
        <v>8</v>
      </c>
      <c r="C121">
        <v>307207</v>
      </c>
      <c r="D121" t="s">
        <v>1049</v>
      </c>
      <c r="E121">
        <v>0.18</v>
      </c>
      <c r="F121">
        <v>7</v>
      </c>
      <c r="G121">
        <v>2914363</v>
      </c>
      <c r="H121">
        <v>75720924</v>
      </c>
      <c r="I121">
        <v>224278</v>
      </c>
      <c r="J121">
        <v>235238</v>
      </c>
      <c r="K121">
        <v>0</v>
      </c>
      <c r="L121">
        <v>127973</v>
      </c>
      <c r="M121">
        <v>388007</v>
      </c>
      <c r="N121">
        <v>9441796</v>
      </c>
      <c r="O121">
        <v>1900</v>
      </c>
      <c r="P121">
        <v>7920</v>
      </c>
      <c r="Q121">
        <v>0</v>
      </c>
      <c r="R121">
        <v>6715</v>
      </c>
      <c r="S121" t="s">
        <v>1050</v>
      </c>
      <c r="T121" s="27">
        <v>2.9999999999999997E-4</v>
      </c>
      <c r="U121" t="s">
        <v>1051</v>
      </c>
      <c r="V121" s="27">
        <v>8.9999999999999998E-4</v>
      </c>
      <c r="W121" t="s">
        <v>1052</v>
      </c>
      <c r="X121" s="27">
        <v>2.8E-3</v>
      </c>
      <c r="Y121" t="s">
        <v>1051</v>
      </c>
      <c r="Z121" s="27">
        <v>1E-4</v>
      </c>
      <c r="AA121" t="s">
        <v>1053</v>
      </c>
      <c r="AB121" s="27">
        <v>2.8999999999999998E-3</v>
      </c>
      <c r="AC121" t="s">
        <v>1051</v>
      </c>
      <c r="AD121" t="s">
        <v>1086</v>
      </c>
    </row>
    <row r="122" spans="1:30" hidden="1" x14ac:dyDescent="0.55000000000000004">
      <c r="A122">
        <v>2400541266</v>
      </c>
      <c r="B122">
        <v>11</v>
      </c>
      <c r="C122">
        <v>307207</v>
      </c>
      <c r="D122" t="s">
        <v>1049</v>
      </c>
      <c r="E122">
        <v>0.18</v>
      </c>
      <c r="F122">
        <v>7</v>
      </c>
      <c r="G122">
        <v>2327225</v>
      </c>
      <c r="H122">
        <v>76313177</v>
      </c>
      <c r="I122">
        <v>147236</v>
      </c>
      <c r="J122">
        <v>192070</v>
      </c>
      <c r="K122">
        <v>0</v>
      </c>
      <c r="L122">
        <v>115439</v>
      </c>
      <c r="M122">
        <v>351763</v>
      </c>
      <c r="N122">
        <v>9478097</v>
      </c>
      <c r="O122">
        <v>1900</v>
      </c>
      <c r="P122">
        <v>7104</v>
      </c>
      <c r="Q122">
        <v>0</v>
      </c>
      <c r="R122">
        <v>5899</v>
      </c>
      <c r="S122" t="s">
        <v>1050</v>
      </c>
      <c r="T122" s="27">
        <v>4.3E-3</v>
      </c>
      <c r="U122" t="s">
        <v>1051</v>
      </c>
      <c r="V122" s="27">
        <v>8.9999999999999998E-4</v>
      </c>
      <c r="W122" t="s">
        <v>1052</v>
      </c>
      <c r="X122" s="27">
        <v>1.8E-3</v>
      </c>
      <c r="Y122" t="s">
        <v>1051</v>
      </c>
      <c r="Z122" s="27">
        <v>1E-4</v>
      </c>
      <c r="AA122" t="s">
        <v>1053</v>
      </c>
      <c r="AB122" s="27">
        <v>2.3999999999999998E-3</v>
      </c>
      <c r="AC122" t="s">
        <v>1051</v>
      </c>
      <c r="AD122" t="s">
        <v>1085</v>
      </c>
    </row>
    <row r="123" spans="1:30" hidden="1" x14ac:dyDescent="0.55000000000000004">
      <c r="A123">
        <v>2400587918</v>
      </c>
      <c r="B123">
        <v>2</v>
      </c>
      <c r="C123">
        <v>307207</v>
      </c>
      <c r="D123" t="s">
        <v>1049</v>
      </c>
      <c r="E123">
        <v>0.18</v>
      </c>
      <c r="F123">
        <v>7</v>
      </c>
      <c r="G123">
        <v>2295383</v>
      </c>
      <c r="H123">
        <v>76343904</v>
      </c>
      <c r="I123">
        <v>117848</v>
      </c>
      <c r="J123">
        <v>185314</v>
      </c>
      <c r="K123">
        <v>0</v>
      </c>
      <c r="L123">
        <v>125704</v>
      </c>
      <c r="M123">
        <v>361026</v>
      </c>
      <c r="N123">
        <v>9468612</v>
      </c>
      <c r="O123">
        <v>12239</v>
      </c>
      <c r="P123">
        <v>11244</v>
      </c>
      <c r="Q123">
        <v>0</v>
      </c>
      <c r="R123">
        <v>5829</v>
      </c>
      <c r="S123" t="s">
        <v>1050</v>
      </c>
      <c r="T123" s="27">
        <v>3.8E-3</v>
      </c>
      <c r="U123" t="s">
        <v>1051</v>
      </c>
      <c r="V123" s="27">
        <v>2.3E-3</v>
      </c>
      <c r="W123" t="s">
        <v>1052</v>
      </c>
      <c r="X123" s="27">
        <v>1.4E-3</v>
      </c>
      <c r="Y123" t="s">
        <v>1051</v>
      </c>
      <c r="Z123" s="27">
        <v>1.1999999999999999E-3</v>
      </c>
      <c r="AA123" t="s">
        <v>1053</v>
      </c>
      <c r="AB123" s="27">
        <v>2.3E-3</v>
      </c>
      <c r="AC123" t="s">
        <v>1051</v>
      </c>
      <c r="AD123" t="s">
        <v>1084</v>
      </c>
    </row>
    <row r="124" spans="1:30" hidden="1" x14ac:dyDescent="0.55000000000000004">
      <c r="A124">
        <v>2400601490</v>
      </c>
      <c r="B124">
        <v>6</v>
      </c>
      <c r="C124">
        <v>307207</v>
      </c>
      <c r="D124" t="s">
        <v>1049</v>
      </c>
      <c r="E124">
        <v>0.18</v>
      </c>
      <c r="F124">
        <v>7</v>
      </c>
      <c r="G124">
        <v>2707095</v>
      </c>
      <c r="H124">
        <v>75923070</v>
      </c>
      <c r="I124">
        <v>100444</v>
      </c>
      <c r="J124">
        <v>191409</v>
      </c>
      <c r="K124">
        <v>0</v>
      </c>
      <c r="L124">
        <v>134316</v>
      </c>
      <c r="M124">
        <v>367828</v>
      </c>
      <c r="N124">
        <v>9459715</v>
      </c>
      <c r="O124">
        <v>1900</v>
      </c>
      <c r="P124">
        <v>7124</v>
      </c>
      <c r="Q124">
        <v>0</v>
      </c>
      <c r="R124">
        <v>5929</v>
      </c>
      <c r="S124" t="s">
        <v>1050</v>
      </c>
      <c r="T124" s="27">
        <v>3.7000000000000002E-3</v>
      </c>
      <c r="U124" t="s">
        <v>1051</v>
      </c>
      <c r="V124" s="27">
        <v>8.9999999999999998E-4</v>
      </c>
      <c r="W124" t="s">
        <v>1052</v>
      </c>
      <c r="X124" s="27">
        <v>1.1999999999999999E-3</v>
      </c>
      <c r="Y124" t="s">
        <v>1051</v>
      </c>
      <c r="Z124" s="27">
        <v>1E-4</v>
      </c>
      <c r="AA124" t="s">
        <v>1053</v>
      </c>
      <c r="AB124" s="27">
        <v>2.3999999999999998E-3</v>
      </c>
      <c r="AC124" t="s">
        <v>1051</v>
      </c>
      <c r="AD124" t="s">
        <v>1085</v>
      </c>
    </row>
    <row r="125" spans="1:30" hidden="1" x14ac:dyDescent="0.55000000000000004">
      <c r="A125">
        <v>2400698281</v>
      </c>
      <c r="B125">
        <v>4</v>
      </c>
      <c r="C125">
        <v>307207</v>
      </c>
      <c r="D125" t="s">
        <v>1049</v>
      </c>
      <c r="E125">
        <v>0.18</v>
      </c>
      <c r="F125">
        <v>7</v>
      </c>
      <c r="G125">
        <v>774060</v>
      </c>
      <c r="H125">
        <v>77864554</v>
      </c>
      <c r="I125">
        <v>35290</v>
      </c>
      <c r="J125">
        <v>112318</v>
      </c>
      <c r="K125">
        <v>0</v>
      </c>
      <c r="L125">
        <v>100542</v>
      </c>
      <c r="M125">
        <v>128964</v>
      </c>
      <c r="N125">
        <v>9700753</v>
      </c>
      <c r="O125">
        <v>1900</v>
      </c>
      <c r="P125">
        <v>7122</v>
      </c>
      <c r="Q125">
        <v>0</v>
      </c>
      <c r="R125">
        <v>5929</v>
      </c>
      <c r="S125" t="s">
        <v>1050</v>
      </c>
      <c r="T125" s="27">
        <v>1.8E-3</v>
      </c>
      <c r="U125" t="s">
        <v>1051</v>
      </c>
      <c r="V125" s="27">
        <v>8.9999999999999998E-4</v>
      </c>
      <c r="W125" t="s">
        <v>1052</v>
      </c>
      <c r="X125" s="27">
        <v>4.0000000000000002E-4</v>
      </c>
      <c r="Y125" t="s">
        <v>1051</v>
      </c>
      <c r="Z125" s="27">
        <v>1E-4</v>
      </c>
      <c r="AA125" t="s">
        <v>1053</v>
      </c>
      <c r="AB125" s="27">
        <v>1.4E-3</v>
      </c>
      <c r="AC125" t="s">
        <v>1051</v>
      </c>
      <c r="AD125" t="s">
        <v>1085</v>
      </c>
    </row>
    <row r="126" spans="1:30" hidden="1" x14ac:dyDescent="0.55000000000000004">
      <c r="A126">
        <v>2400731588</v>
      </c>
      <c r="B126">
        <v>1</v>
      </c>
      <c r="C126">
        <v>307207</v>
      </c>
      <c r="D126" t="s">
        <v>1049</v>
      </c>
      <c r="E126">
        <v>0.18</v>
      </c>
      <c r="F126">
        <v>7</v>
      </c>
      <c r="G126">
        <v>2630738</v>
      </c>
      <c r="H126">
        <v>75997939</v>
      </c>
      <c r="I126">
        <v>35641</v>
      </c>
      <c r="J126">
        <v>171715</v>
      </c>
      <c r="K126">
        <v>0</v>
      </c>
      <c r="L126">
        <v>138799</v>
      </c>
      <c r="M126">
        <v>335712</v>
      </c>
      <c r="N126">
        <v>9492085</v>
      </c>
      <c r="O126">
        <v>0</v>
      </c>
      <c r="P126">
        <v>5929</v>
      </c>
      <c r="Q126">
        <v>0</v>
      </c>
      <c r="R126">
        <v>5929</v>
      </c>
      <c r="S126" t="s">
        <v>1050</v>
      </c>
      <c r="T126" s="27">
        <v>2.5999999999999999E-3</v>
      </c>
      <c r="U126" t="s">
        <v>1051</v>
      </c>
      <c r="V126" s="27">
        <v>5.9999999999999995E-4</v>
      </c>
      <c r="W126" t="s">
        <v>1052</v>
      </c>
      <c r="X126" s="27">
        <v>4.0000000000000002E-4</v>
      </c>
      <c r="Y126" t="s">
        <v>1051</v>
      </c>
      <c r="Z126" s="27">
        <v>0</v>
      </c>
      <c r="AA126" t="s">
        <v>1053</v>
      </c>
      <c r="AB126" s="27">
        <v>2.0999999999999999E-3</v>
      </c>
      <c r="AC126" t="s">
        <v>1051</v>
      </c>
      <c r="AD126" t="s">
        <v>1075</v>
      </c>
    </row>
    <row r="127" spans="1:30" hidden="1" x14ac:dyDescent="0.55000000000000004">
      <c r="A127">
        <v>2400752621</v>
      </c>
      <c r="B127">
        <v>7</v>
      </c>
      <c r="C127">
        <v>307207</v>
      </c>
      <c r="D127" t="s">
        <v>1049</v>
      </c>
      <c r="E127">
        <v>0.18</v>
      </c>
      <c r="F127">
        <v>7</v>
      </c>
      <c r="G127">
        <v>2559386</v>
      </c>
      <c r="H127">
        <v>76072791</v>
      </c>
      <c r="I127">
        <v>120205</v>
      </c>
      <c r="J127">
        <v>186540</v>
      </c>
      <c r="K127">
        <v>0</v>
      </c>
      <c r="L127">
        <v>121292</v>
      </c>
      <c r="M127">
        <v>325677</v>
      </c>
      <c r="N127">
        <v>9502310</v>
      </c>
      <c r="O127">
        <v>1900</v>
      </c>
      <c r="P127">
        <v>7140</v>
      </c>
      <c r="Q127">
        <v>0</v>
      </c>
      <c r="R127">
        <v>5929</v>
      </c>
      <c r="S127" t="s">
        <v>1050</v>
      </c>
      <c r="T127" s="27">
        <v>3.8999999999999998E-3</v>
      </c>
      <c r="U127" t="s">
        <v>1051</v>
      </c>
      <c r="V127" s="27">
        <v>8.9999999999999998E-4</v>
      </c>
      <c r="W127" t="s">
        <v>1052</v>
      </c>
      <c r="X127" s="27">
        <v>1.5E-3</v>
      </c>
      <c r="Y127" t="s">
        <v>1051</v>
      </c>
      <c r="Z127" s="27">
        <v>1E-4</v>
      </c>
      <c r="AA127" t="s">
        <v>1053</v>
      </c>
      <c r="AB127" s="27">
        <v>2.3E-3</v>
      </c>
      <c r="AC127" t="s">
        <v>1051</v>
      </c>
      <c r="AD127" t="s">
        <v>1085</v>
      </c>
    </row>
    <row r="128" spans="1:30" hidden="1" x14ac:dyDescent="0.55000000000000004">
      <c r="A128">
        <v>2400800893</v>
      </c>
      <c r="B128">
        <v>14</v>
      </c>
      <c r="C128">
        <v>307207</v>
      </c>
      <c r="D128" t="s">
        <v>1049</v>
      </c>
      <c r="E128">
        <v>0.18</v>
      </c>
      <c r="F128">
        <v>7</v>
      </c>
      <c r="G128">
        <v>2564470</v>
      </c>
      <c r="H128">
        <v>76073428</v>
      </c>
      <c r="I128">
        <v>143484</v>
      </c>
      <c r="J128">
        <v>203355</v>
      </c>
      <c r="K128">
        <v>0</v>
      </c>
      <c r="L128">
        <v>131405</v>
      </c>
      <c r="M128">
        <v>343132</v>
      </c>
      <c r="N128">
        <v>9486107</v>
      </c>
      <c r="O128">
        <v>1906</v>
      </c>
      <c r="P128">
        <v>6979</v>
      </c>
      <c r="Q128">
        <v>0</v>
      </c>
      <c r="R128">
        <v>5774</v>
      </c>
      <c r="S128" t="s">
        <v>1050</v>
      </c>
      <c r="T128" s="27">
        <v>4.4000000000000003E-3</v>
      </c>
      <c r="U128" t="s">
        <v>1051</v>
      </c>
      <c r="V128" s="27">
        <v>8.9999999999999998E-4</v>
      </c>
      <c r="W128" t="s">
        <v>1052</v>
      </c>
      <c r="X128" s="27">
        <v>1.8E-3</v>
      </c>
      <c r="Y128" t="s">
        <v>1051</v>
      </c>
      <c r="Z128" s="27">
        <v>1E-4</v>
      </c>
      <c r="AA128" t="s">
        <v>1053</v>
      </c>
      <c r="AB128" s="27">
        <v>2.5000000000000001E-3</v>
      </c>
      <c r="AC128" t="s">
        <v>1051</v>
      </c>
      <c r="AD128" t="s">
        <v>1085</v>
      </c>
    </row>
    <row r="129" spans="1:30" hidden="1" x14ac:dyDescent="0.55000000000000004">
      <c r="A129">
        <v>2400813363</v>
      </c>
      <c r="B129">
        <v>15</v>
      </c>
      <c r="C129">
        <v>307207</v>
      </c>
      <c r="D129" t="s">
        <v>1049</v>
      </c>
      <c r="E129">
        <v>0.18</v>
      </c>
      <c r="F129">
        <v>7</v>
      </c>
      <c r="G129">
        <v>2718408</v>
      </c>
      <c r="H129">
        <v>75915255</v>
      </c>
      <c r="I129">
        <v>185803</v>
      </c>
      <c r="J129">
        <v>232336</v>
      </c>
      <c r="K129">
        <v>0</v>
      </c>
      <c r="L129">
        <v>140268</v>
      </c>
      <c r="M129">
        <v>367398</v>
      </c>
      <c r="N129">
        <v>9462586</v>
      </c>
      <c r="O129">
        <v>1900</v>
      </c>
      <c r="P129">
        <v>7118</v>
      </c>
      <c r="Q129">
        <v>0</v>
      </c>
      <c r="R129">
        <v>5899</v>
      </c>
      <c r="S129" t="s">
        <v>1050</v>
      </c>
      <c r="T129" s="27">
        <v>5.3E-3</v>
      </c>
      <c r="U129" t="s">
        <v>1051</v>
      </c>
      <c r="V129" s="27">
        <v>8.9999999999999998E-4</v>
      </c>
      <c r="W129" t="s">
        <v>1052</v>
      </c>
      <c r="X129" s="27">
        <v>2.3E-3</v>
      </c>
      <c r="Y129" t="s">
        <v>1051</v>
      </c>
      <c r="Z129" s="27">
        <v>1E-4</v>
      </c>
      <c r="AA129" t="s">
        <v>1053</v>
      </c>
      <c r="AB129" s="27">
        <v>2.8999999999999998E-3</v>
      </c>
      <c r="AC129" t="s">
        <v>1051</v>
      </c>
      <c r="AD129" t="s">
        <v>1085</v>
      </c>
    </row>
    <row r="130" spans="1:30" hidden="1" x14ac:dyDescent="0.55000000000000004">
      <c r="A130">
        <v>2400831463</v>
      </c>
      <c r="B130">
        <v>16</v>
      </c>
      <c r="C130">
        <v>307208</v>
      </c>
      <c r="D130" t="s">
        <v>1049</v>
      </c>
      <c r="E130">
        <v>0.18</v>
      </c>
      <c r="F130">
        <v>7</v>
      </c>
      <c r="G130">
        <v>2844289</v>
      </c>
      <c r="H130">
        <v>75785759</v>
      </c>
      <c r="I130">
        <v>224634</v>
      </c>
      <c r="J130">
        <v>234645</v>
      </c>
      <c r="K130">
        <v>0</v>
      </c>
      <c r="L130">
        <v>128623</v>
      </c>
      <c r="M130">
        <v>364637</v>
      </c>
      <c r="N130">
        <v>9463074</v>
      </c>
      <c r="O130">
        <v>1900</v>
      </c>
      <c r="P130">
        <v>7869</v>
      </c>
      <c r="Q130">
        <v>0</v>
      </c>
      <c r="R130">
        <v>6647</v>
      </c>
      <c r="S130" t="s">
        <v>1050</v>
      </c>
      <c r="T130" s="27">
        <v>2.9999999999999997E-4</v>
      </c>
      <c r="U130" t="s">
        <v>1051</v>
      </c>
      <c r="V130" s="27">
        <v>8.9999999999999998E-4</v>
      </c>
      <c r="W130" t="s">
        <v>1052</v>
      </c>
      <c r="X130" s="27">
        <v>2.8E-3</v>
      </c>
      <c r="Y130" t="s">
        <v>1051</v>
      </c>
      <c r="Z130" s="27">
        <v>1E-4</v>
      </c>
      <c r="AA130" t="s">
        <v>1053</v>
      </c>
      <c r="AB130" s="27">
        <v>2.8999999999999998E-3</v>
      </c>
      <c r="AC130" t="s">
        <v>1051</v>
      </c>
      <c r="AD130" t="s">
        <v>1086</v>
      </c>
    </row>
    <row r="131" spans="1:30" hidden="1" x14ac:dyDescent="0.55000000000000004">
      <c r="A131">
        <v>2400907008</v>
      </c>
      <c r="B131">
        <v>10</v>
      </c>
      <c r="C131">
        <v>307207</v>
      </c>
      <c r="D131" t="s">
        <v>1049</v>
      </c>
      <c r="E131">
        <v>0.18</v>
      </c>
      <c r="F131">
        <v>7</v>
      </c>
      <c r="G131">
        <v>2756866</v>
      </c>
      <c r="H131">
        <v>75874846</v>
      </c>
      <c r="I131">
        <v>83625</v>
      </c>
      <c r="J131">
        <v>191464</v>
      </c>
      <c r="K131">
        <v>0</v>
      </c>
      <c r="L131">
        <v>136468</v>
      </c>
      <c r="M131">
        <v>368152</v>
      </c>
      <c r="N131">
        <v>9461558</v>
      </c>
      <c r="O131">
        <v>1902</v>
      </c>
      <c r="P131">
        <v>7793</v>
      </c>
      <c r="Q131">
        <v>0</v>
      </c>
      <c r="R131">
        <v>6574</v>
      </c>
      <c r="S131" t="s">
        <v>1050</v>
      </c>
      <c r="T131" s="27">
        <v>3.3999999999999998E-3</v>
      </c>
      <c r="U131" t="s">
        <v>1051</v>
      </c>
      <c r="V131" s="27">
        <v>8.9999999999999998E-4</v>
      </c>
      <c r="W131" t="s">
        <v>1052</v>
      </c>
      <c r="X131" s="27">
        <v>1E-3</v>
      </c>
      <c r="Y131" t="s">
        <v>1051</v>
      </c>
      <c r="Z131" s="27">
        <v>1E-4</v>
      </c>
      <c r="AA131" t="s">
        <v>1053</v>
      </c>
      <c r="AB131" s="27">
        <v>2.3999999999999998E-3</v>
      </c>
      <c r="AC131" t="s">
        <v>1051</v>
      </c>
      <c r="AD131" t="s">
        <v>1085</v>
      </c>
    </row>
    <row r="132" spans="1:30" hidden="1" x14ac:dyDescent="0.55000000000000004">
      <c r="A132">
        <v>2400944875</v>
      </c>
      <c r="B132">
        <v>12</v>
      </c>
      <c r="C132">
        <v>307207</v>
      </c>
      <c r="D132" t="s">
        <v>1049</v>
      </c>
      <c r="E132">
        <v>0.18</v>
      </c>
      <c r="F132">
        <v>7</v>
      </c>
      <c r="G132">
        <v>826253</v>
      </c>
      <c r="H132">
        <v>77812959</v>
      </c>
      <c r="I132">
        <v>40265</v>
      </c>
      <c r="J132">
        <v>115080</v>
      </c>
      <c r="K132">
        <v>0</v>
      </c>
      <c r="L132">
        <v>101498</v>
      </c>
      <c r="M132">
        <v>171285</v>
      </c>
      <c r="N132">
        <v>9658790</v>
      </c>
      <c r="O132">
        <v>11889</v>
      </c>
      <c r="P132">
        <v>9609</v>
      </c>
      <c r="Q132">
        <v>0</v>
      </c>
      <c r="R132">
        <v>5841</v>
      </c>
      <c r="S132" t="s">
        <v>1050</v>
      </c>
      <c r="T132" s="27">
        <v>1.9E-3</v>
      </c>
      <c r="U132" t="s">
        <v>1051</v>
      </c>
      <c r="V132" s="27">
        <v>2.0999999999999999E-3</v>
      </c>
      <c r="W132" t="s">
        <v>1052</v>
      </c>
      <c r="X132" s="27">
        <v>5.0000000000000001E-4</v>
      </c>
      <c r="Y132" t="s">
        <v>1051</v>
      </c>
      <c r="Z132" s="27">
        <v>1.1999999999999999E-3</v>
      </c>
      <c r="AA132" t="s">
        <v>1053</v>
      </c>
      <c r="AB132" s="27">
        <v>1.4E-3</v>
      </c>
      <c r="AC132" t="s">
        <v>1051</v>
      </c>
      <c r="AD132" t="s">
        <v>1088</v>
      </c>
    </row>
    <row r="133" spans="1:30" hidden="1" x14ac:dyDescent="0.55000000000000004">
      <c r="A133">
        <v>2401059193</v>
      </c>
      <c r="B133">
        <v>9</v>
      </c>
      <c r="C133">
        <v>307207</v>
      </c>
      <c r="D133" t="s">
        <v>1049</v>
      </c>
      <c r="E133">
        <v>0.18</v>
      </c>
      <c r="F133">
        <v>7</v>
      </c>
      <c r="G133">
        <v>2841185</v>
      </c>
      <c r="H133">
        <v>75791410</v>
      </c>
      <c r="I133">
        <v>228857</v>
      </c>
      <c r="J133">
        <v>248926</v>
      </c>
      <c r="K133">
        <v>0</v>
      </c>
      <c r="L133">
        <v>134824</v>
      </c>
      <c r="M133">
        <v>346952</v>
      </c>
      <c r="N133">
        <v>9482749</v>
      </c>
      <c r="O133">
        <v>1900</v>
      </c>
      <c r="P133">
        <v>7139</v>
      </c>
      <c r="Q133">
        <v>0</v>
      </c>
      <c r="R133">
        <v>5929</v>
      </c>
      <c r="S133" t="s">
        <v>1050</v>
      </c>
      <c r="T133" s="27">
        <v>5.9999999999999995E-4</v>
      </c>
      <c r="U133" t="s">
        <v>1051</v>
      </c>
      <c r="V133" s="27">
        <v>8.9999999999999998E-4</v>
      </c>
      <c r="W133" t="s">
        <v>1052</v>
      </c>
      <c r="X133" s="27">
        <v>2.8999999999999998E-3</v>
      </c>
      <c r="Y133" t="s">
        <v>1051</v>
      </c>
      <c r="Z133" s="27">
        <v>1E-4</v>
      </c>
      <c r="AA133" t="s">
        <v>1053</v>
      </c>
      <c r="AB133" s="27">
        <v>3.0999999999999999E-3</v>
      </c>
      <c r="AC133" t="s">
        <v>1051</v>
      </c>
      <c r="AD133" t="s">
        <v>1085</v>
      </c>
    </row>
    <row r="134" spans="1:30" hidden="1" x14ac:dyDescent="0.55000000000000004">
      <c r="A134">
        <v>2401066025</v>
      </c>
      <c r="B134">
        <v>5</v>
      </c>
      <c r="C134">
        <v>307207</v>
      </c>
      <c r="D134" t="s">
        <v>1049</v>
      </c>
      <c r="E134">
        <v>0.18</v>
      </c>
      <c r="F134">
        <v>7</v>
      </c>
      <c r="G134">
        <v>1558431</v>
      </c>
      <c r="H134">
        <v>77081232</v>
      </c>
      <c r="I134">
        <v>155116</v>
      </c>
      <c r="J134">
        <v>177978</v>
      </c>
      <c r="K134">
        <v>0</v>
      </c>
      <c r="L134">
        <v>105320</v>
      </c>
      <c r="M134">
        <v>231064</v>
      </c>
      <c r="N134">
        <v>9598714</v>
      </c>
      <c r="O134">
        <v>1900</v>
      </c>
      <c r="P134">
        <v>7990</v>
      </c>
      <c r="Q134">
        <v>0</v>
      </c>
      <c r="R134">
        <v>6791</v>
      </c>
      <c r="S134" t="s">
        <v>1050</v>
      </c>
      <c r="T134" s="27">
        <v>4.1999999999999997E-3</v>
      </c>
      <c r="U134" t="s">
        <v>1051</v>
      </c>
      <c r="V134" s="27">
        <v>1E-3</v>
      </c>
      <c r="W134" t="s">
        <v>1052</v>
      </c>
      <c r="X134" s="27">
        <v>1.9E-3</v>
      </c>
      <c r="Y134" t="s">
        <v>1051</v>
      </c>
      <c r="Z134" s="27">
        <v>1E-4</v>
      </c>
      <c r="AA134" t="s">
        <v>1053</v>
      </c>
      <c r="AB134" s="27">
        <v>2.2000000000000001E-3</v>
      </c>
      <c r="AC134" t="s">
        <v>1051</v>
      </c>
      <c r="AD134" t="s">
        <v>1086</v>
      </c>
    </row>
    <row r="135" spans="1:30" x14ac:dyDescent="0.55000000000000004">
      <c r="A135">
        <v>2401167663</v>
      </c>
      <c r="B135">
        <v>17</v>
      </c>
      <c r="C135">
        <v>307208</v>
      </c>
      <c r="D135" t="s">
        <v>1049</v>
      </c>
      <c r="E135">
        <v>0.18</v>
      </c>
      <c r="F135">
        <v>7</v>
      </c>
      <c r="G135">
        <v>2340024</v>
      </c>
      <c r="H135">
        <v>76293631</v>
      </c>
      <c r="I135">
        <v>193622</v>
      </c>
      <c r="J135">
        <v>202214</v>
      </c>
      <c r="K135">
        <v>0</v>
      </c>
      <c r="L135">
        <v>115858</v>
      </c>
      <c r="M135">
        <v>333907</v>
      </c>
      <c r="N135">
        <v>9496012</v>
      </c>
      <c r="O135">
        <v>1910</v>
      </c>
      <c r="P135">
        <v>7115</v>
      </c>
      <c r="Q135">
        <v>0</v>
      </c>
      <c r="R135">
        <v>5899</v>
      </c>
      <c r="S135" t="s">
        <v>1050</v>
      </c>
      <c r="T135" s="27">
        <v>5.0000000000000001E-3</v>
      </c>
      <c r="U135" t="s">
        <v>1051</v>
      </c>
      <c r="V135" s="27">
        <v>8.9999999999999998E-4</v>
      </c>
      <c r="W135" t="s">
        <v>1052</v>
      </c>
      <c r="X135" s="27">
        <v>2.3999999999999998E-3</v>
      </c>
      <c r="Y135" t="s">
        <v>1051</v>
      </c>
      <c r="Z135" s="27">
        <v>1E-4</v>
      </c>
      <c r="AA135" t="s">
        <v>1053</v>
      </c>
      <c r="AB135" s="27">
        <v>2.5000000000000001E-3</v>
      </c>
      <c r="AC135" t="s">
        <v>1051</v>
      </c>
      <c r="AD135" t="s">
        <v>1085</v>
      </c>
    </row>
    <row r="136" spans="1:30" hidden="1" x14ac:dyDescent="0.55000000000000004">
      <c r="A136">
        <v>2401234698</v>
      </c>
      <c r="B136">
        <v>13</v>
      </c>
      <c r="C136">
        <v>307207</v>
      </c>
      <c r="D136" t="s">
        <v>1049</v>
      </c>
      <c r="E136">
        <v>0.18</v>
      </c>
      <c r="F136">
        <v>7</v>
      </c>
      <c r="G136">
        <v>3240510</v>
      </c>
      <c r="H136">
        <v>75390818</v>
      </c>
      <c r="I136">
        <v>366174</v>
      </c>
      <c r="J136">
        <v>304410</v>
      </c>
      <c r="K136">
        <v>0</v>
      </c>
      <c r="L136">
        <v>121794</v>
      </c>
      <c r="M136">
        <v>388418</v>
      </c>
      <c r="N136">
        <v>9441037</v>
      </c>
      <c r="O136">
        <v>1905</v>
      </c>
      <c r="P136">
        <v>7175</v>
      </c>
      <c r="Q136">
        <v>0</v>
      </c>
      <c r="R136">
        <v>5961</v>
      </c>
      <c r="S136" t="s">
        <v>1050</v>
      </c>
      <c r="T136" s="27">
        <v>3.0000000000000001E-3</v>
      </c>
      <c r="U136" t="s">
        <v>1051</v>
      </c>
      <c r="V136" s="27">
        <v>8.9999999999999998E-4</v>
      </c>
      <c r="W136" t="s">
        <v>1052</v>
      </c>
      <c r="X136" s="27">
        <v>4.5999999999999999E-3</v>
      </c>
      <c r="Y136" t="s">
        <v>1051</v>
      </c>
      <c r="Z136" s="27">
        <v>1E-4</v>
      </c>
      <c r="AA136" t="s">
        <v>1053</v>
      </c>
      <c r="AB136" s="27">
        <v>3.8E-3</v>
      </c>
      <c r="AC136" t="s">
        <v>1051</v>
      </c>
      <c r="AD136" t="s">
        <v>1085</v>
      </c>
    </row>
    <row r="137" spans="1:30" hidden="1" x14ac:dyDescent="0.55000000000000004">
      <c r="A137">
        <v>2401250170</v>
      </c>
      <c r="B137">
        <v>3</v>
      </c>
      <c r="C137">
        <v>307207</v>
      </c>
      <c r="D137" t="s">
        <v>1049</v>
      </c>
      <c r="E137">
        <v>0.18</v>
      </c>
      <c r="F137">
        <v>7</v>
      </c>
      <c r="G137">
        <v>2835084</v>
      </c>
      <c r="H137">
        <v>75799576</v>
      </c>
      <c r="I137">
        <v>121610</v>
      </c>
      <c r="J137">
        <v>214939</v>
      </c>
      <c r="K137">
        <v>0</v>
      </c>
      <c r="L137">
        <v>147284</v>
      </c>
      <c r="M137">
        <v>367992</v>
      </c>
      <c r="N137">
        <v>9462078</v>
      </c>
      <c r="O137">
        <v>1910</v>
      </c>
      <c r="P137">
        <v>7155</v>
      </c>
      <c r="Q137">
        <v>0</v>
      </c>
      <c r="R137">
        <v>5942</v>
      </c>
      <c r="S137" t="s">
        <v>1050</v>
      </c>
      <c r="T137" s="27">
        <v>4.1999999999999997E-3</v>
      </c>
      <c r="U137" t="s">
        <v>1051</v>
      </c>
      <c r="V137" s="27">
        <v>8.9999999999999998E-4</v>
      </c>
      <c r="W137" t="s">
        <v>1052</v>
      </c>
      <c r="X137" s="27">
        <v>1.5E-3</v>
      </c>
      <c r="Y137" t="s">
        <v>1051</v>
      </c>
      <c r="Z137" s="27">
        <v>1E-4</v>
      </c>
      <c r="AA137" t="s">
        <v>1053</v>
      </c>
      <c r="AB137" s="27">
        <v>2.7000000000000001E-3</v>
      </c>
      <c r="AC137" t="s">
        <v>1051</v>
      </c>
      <c r="AD137" t="s">
        <v>1085</v>
      </c>
    </row>
    <row r="138" spans="1:30" hidden="1" x14ac:dyDescent="0.55000000000000004">
      <c r="A138">
        <v>2700426138</v>
      </c>
      <c r="B138">
        <v>8</v>
      </c>
      <c r="C138">
        <v>345607</v>
      </c>
      <c r="D138" t="s">
        <v>1049</v>
      </c>
      <c r="E138">
        <v>0.18</v>
      </c>
      <c r="F138">
        <v>8</v>
      </c>
      <c r="G138">
        <v>3315120</v>
      </c>
      <c r="H138">
        <v>85147962</v>
      </c>
      <c r="I138">
        <v>237358</v>
      </c>
      <c r="J138">
        <v>252399</v>
      </c>
      <c r="K138">
        <v>0</v>
      </c>
      <c r="L138">
        <v>138804</v>
      </c>
      <c r="M138">
        <v>400754</v>
      </c>
      <c r="N138">
        <v>9427038</v>
      </c>
      <c r="O138">
        <v>13080</v>
      </c>
      <c r="P138">
        <v>17161</v>
      </c>
      <c r="Q138">
        <v>0</v>
      </c>
      <c r="R138">
        <v>10831</v>
      </c>
      <c r="S138" t="s">
        <v>1050</v>
      </c>
      <c r="T138" s="27">
        <v>5.9999999999999995E-4</v>
      </c>
      <c r="U138" t="s">
        <v>1051</v>
      </c>
      <c r="V138" s="27">
        <v>3.0000000000000001E-3</v>
      </c>
      <c r="W138" t="s">
        <v>1052</v>
      </c>
      <c r="X138" s="27">
        <v>2.5999999999999999E-3</v>
      </c>
      <c r="Y138" t="s">
        <v>1051</v>
      </c>
      <c r="Z138" s="27">
        <v>1.2999999999999999E-3</v>
      </c>
      <c r="AA138" t="s">
        <v>1053</v>
      </c>
      <c r="AB138" s="27">
        <v>2.8E-3</v>
      </c>
      <c r="AC138" t="s">
        <v>1051</v>
      </c>
      <c r="AD138" t="s">
        <v>1107</v>
      </c>
    </row>
    <row r="139" spans="1:30" hidden="1" x14ac:dyDescent="0.55000000000000004">
      <c r="A139">
        <v>2700543864</v>
      </c>
      <c r="B139">
        <v>11</v>
      </c>
      <c r="C139">
        <v>345607</v>
      </c>
      <c r="D139" t="s">
        <v>1049</v>
      </c>
      <c r="E139">
        <v>0.18</v>
      </c>
      <c r="F139">
        <v>8</v>
      </c>
      <c r="G139">
        <v>2686807</v>
      </c>
      <c r="H139">
        <v>85783531</v>
      </c>
      <c r="I139">
        <v>159468</v>
      </c>
      <c r="J139">
        <v>208251</v>
      </c>
      <c r="K139">
        <v>0</v>
      </c>
      <c r="L139">
        <v>126215</v>
      </c>
      <c r="M139">
        <v>359579</v>
      </c>
      <c r="N139">
        <v>9470354</v>
      </c>
      <c r="O139">
        <v>12232</v>
      </c>
      <c r="P139">
        <v>16181</v>
      </c>
      <c r="Q139">
        <v>0</v>
      </c>
      <c r="R139">
        <v>10776</v>
      </c>
      <c r="S139" t="s">
        <v>1050</v>
      </c>
      <c r="T139" s="27">
        <v>4.1000000000000003E-3</v>
      </c>
      <c r="U139" t="s">
        <v>1051</v>
      </c>
      <c r="V139" s="27">
        <v>2.8E-3</v>
      </c>
      <c r="W139" t="s">
        <v>1052</v>
      </c>
      <c r="X139" s="27">
        <v>1.8E-3</v>
      </c>
      <c r="Y139" t="s">
        <v>1051</v>
      </c>
      <c r="Z139" s="27">
        <v>1.1999999999999999E-3</v>
      </c>
      <c r="AA139" t="s">
        <v>1053</v>
      </c>
      <c r="AB139" s="27">
        <v>2.3E-3</v>
      </c>
      <c r="AC139" t="s">
        <v>1051</v>
      </c>
      <c r="AD139" t="s">
        <v>1103</v>
      </c>
    </row>
    <row r="140" spans="1:30" hidden="1" x14ac:dyDescent="0.55000000000000004">
      <c r="A140">
        <v>2700589146</v>
      </c>
      <c r="B140">
        <v>2</v>
      </c>
      <c r="C140">
        <v>345607</v>
      </c>
      <c r="D140" t="s">
        <v>1049</v>
      </c>
      <c r="E140">
        <v>0.18</v>
      </c>
      <c r="F140">
        <v>8</v>
      </c>
      <c r="G140">
        <v>2657129</v>
      </c>
      <c r="H140">
        <v>85811865</v>
      </c>
      <c r="I140">
        <v>132668</v>
      </c>
      <c r="J140">
        <v>199379</v>
      </c>
      <c r="K140">
        <v>0</v>
      </c>
      <c r="L140">
        <v>133321</v>
      </c>
      <c r="M140">
        <v>361743</v>
      </c>
      <c r="N140">
        <v>9467961</v>
      </c>
      <c r="O140">
        <v>14820</v>
      </c>
      <c r="P140">
        <v>14065</v>
      </c>
      <c r="Q140">
        <v>0</v>
      </c>
      <c r="R140">
        <v>7617</v>
      </c>
      <c r="S140" t="s">
        <v>1050</v>
      </c>
      <c r="T140" s="27">
        <v>3.7000000000000002E-3</v>
      </c>
      <c r="U140" t="s">
        <v>1051</v>
      </c>
      <c r="V140" s="27">
        <v>2.8999999999999998E-3</v>
      </c>
      <c r="W140" t="s">
        <v>1052</v>
      </c>
      <c r="X140" s="27">
        <v>1.4E-3</v>
      </c>
      <c r="Y140" t="s">
        <v>1051</v>
      </c>
      <c r="Z140" s="27">
        <v>1.5E-3</v>
      </c>
      <c r="AA140" t="s">
        <v>1053</v>
      </c>
      <c r="AB140" s="27">
        <v>2.2000000000000001E-3</v>
      </c>
      <c r="AC140" t="s">
        <v>1051</v>
      </c>
      <c r="AD140" t="s">
        <v>1073</v>
      </c>
    </row>
    <row r="141" spans="1:30" hidden="1" x14ac:dyDescent="0.55000000000000004">
      <c r="A141">
        <v>2700604076</v>
      </c>
      <c r="B141">
        <v>6</v>
      </c>
      <c r="C141">
        <v>345607</v>
      </c>
      <c r="D141" t="s">
        <v>1049</v>
      </c>
      <c r="E141">
        <v>0.18</v>
      </c>
      <c r="F141">
        <v>8</v>
      </c>
      <c r="G141">
        <v>3139683</v>
      </c>
      <c r="H141">
        <v>85320064</v>
      </c>
      <c r="I141">
        <v>142953</v>
      </c>
      <c r="J141">
        <v>229266</v>
      </c>
      <c r="K141">
        <v>0</v>
      </c>
      <c r="L141">
        <v>151675</v>
      </c>
      <c r="M141">
        <v>432585</v>
      </c>
      <c r="N141">
        <v>9396994</v>
      </c>
      <c r="O141">
        <v>42509</v>
      </c>
      <c r="P141">
        <v>37857</v>
      </c>
      <c r="Q141">
        <v>0</v>
      </c>
      <c r="R141">
        <v>17359</v>
      </c>
      <c r="S141" t="s">
        <v>1050</v>
      </c>
      <c r="T141" s="27">
        <v>4.1999999999999997E-3</v>
      </c>
      <c r="U141" t="s">
        <v>1051</v>
      </c>
      <c r="V141" s="27">
        <v>8.0999999999999996E-3</v>
      </c>
      <c r="W141" t="s">
        <v>1052</v>
      </c>
      <c r="X141" s="27">
        <v>1.6000000000000001E-3</v>
      </c>
      <c r="Y141" t="s">
        <v>1051</v>
      </c>
      <c r="Z141" s="27">
        <v>4.3E-3</v>
      </c>
      <c r="AA141" t="s">
        <v>1053</v>
      </c>
      <c r="AB141" s="27">
        <v>2.5000000000000001E-3</v>
      </c>
      <c r="AC141" t="s">
        <v>1051</v>
      </c>
      <c r="AD141" t="s">
        <v>1077</v>
      </c>
    </row>
    <row r="142" spans="1:30" hidden="1" x14ac:dyDescent="0.55000000000000004">
      <c r="A142">
        <v>2700700572</v>
      </c>
      <c r="B142">
        <v>4</v>
      </c>
      <c r="C142">
        <v>345607</v>
      </c>
      <c r="D142" t="s">
        <v>1049</v>
      </c>
      <c r="E142">
        <v>0.18</v>
      </c>
      <c r="F142">
        <v>8</v>
      </c>
      <c r="G142">
        <v>970934</v>
      </c>
      <c r="H142">
        <v>87497550</v>
      </c>
      <c r="I142">
        <v>83936</v>
      </c>
      <c r="J142">
        <v>138336</v>
      </c>
      <c r="K142">
        <v>0</v>
      </c>
      <c r="L142">
        <v>108477</v>
      </c>
      <c r="M142">
        <v>196871</v>
      </c>
      <c r="N142">
        <v>9632996</v>
      </c>
      <c r="O142">
        <v>48646</v>
      </c>
      <c r="P142">
        <v>26018</v>
      </c>
      <c r="Q142">
        <v>0</v>
      </c>
      <c r="R142">
        <v>7935</v>
      </c>
      <c r="S142" t="s">
        <v>1050</v>
      </c>
      <c r="T142" s="27">
        <v>2.5000000000000001E-3</v>
      </c>
      <c r="U142" t="s">
        <v>1051</v>
      </c>
      <c r="V142" s="27">
        <v>7.4999999999999997E-3</v>
      </c>
      <c r="W142" t="s">
        <v>1052</v>
      </c>
      <c r="X142" s="27">
        <v>8.9999999999999998E-4</v>
      </c>
      <c r="Y142" t="s">
        <v>1051</v>
      </c>
      <c r="Z142" s="27">
        <v>4.8999999999999998E-3</v>
      </c>
      <c r="AA142" t="s">
        <v>1053</v>
      </c>
      <c r="AB142" s="27">
        <v>1.5E-3</v>
      </c>
      <c r="AC142" t="s">
        <v>1051</v>
      </c>
      <c r="AD142" t="s">
        <v>1094</v>
      </c>
    </row>
    <row r="143" spans="1:30" hidden="1" x14ac:dyDescent="0.55000000000000004">
      <c r="A143">
        <v>2700732790</v>
      </c>
      <c r="B143">
        <v>1</v>
      </c>
      <c r="C143">
        <v>345607</v>
      </c>
      <c r="D143" t="s">
        <v>1049</v>
      </c>
      <c r="E143">
        <v>0.18</v>
      </c>
      <c r="F143">
        <v>8</v>
      </c>
      <c r="G143">
        <v>2966663</v>
      </c>
      <c r="H143">
        <v>85489823</v>
      </c>
      <c r="I143">
        <v>35641</v>
      </c>
      <c r="J143">
        <v>178032</v>
      </c>
      <c r="K143">
        <v>0</v>
      </c>
      <c r="L143">
        <v>145116</v>
      </c>
      <c r="M143">
        <v>335922</v>
      </c>
      <c r="N143">
        <v>9491884</v>
      </c>
      <c r="O143">
        <v>0</v>
      </c>
      <c r="P143">
        <v>6317</v>
      </c>
      <c r="Q143">
        <v>0</v>
      </c>
      <c r="R143">
        <v>6317</v>
      </c>
      <c r="S143" t="s">
        <v>1050</v>
      </c>
      <c r="T143" s="27">
        <v>2.3999999999999998E-3</v>
      </c>
      <c r="U143" t="s">
        <v>1051</v>
      </c>
      <c r="V143" s="27">
        <v>5.9999999999999995E-4</v>
      </c>
      <c r="W143" t="s">
        <v>1052</v>
      </c>
      <c r="X143" s="27">
        <v>4.0000000000000002E-4</v>
      </c>
      <c r="Y143" t="s">
        <v>1051</v>
      </c>
      <c r="Z143" s="27">
        <v>0</v>
      </c>
      <c r="AA143" t="s">
        <v>1053</v>
      </c>
      <c r="AB143" s="27">
        <v>2E-3</v>
      </c>
      <c r="AC143" t="s">
        <v>1051</v>
      </c>
      <c r="AD143" t="s">
        <v>1075</v>
      </c>
    </row>
    <row r="144" spans="1:30" hidden="1" x14ac:dyDescent="0.55000000000000004">
      <c r="A144">
        <v>2700755231</v>
      </c>
      <c r="B144">
        <v>7</v>
      </c>
      <c r="C144">
        <v>345607</v>
      </c>
      <c r="D144" t="s">
        <v>1049</v>
      </c>
      <c r="E144">
        <v>0.18</v>
      </c>
      <c r="F144">
        <v>8</v>
      </c>
      <c r="G144">
        <v>2989533</v>
      </c>
      <c r="H144">
        <v>85472683</v>
      </c>
      <c r="I144">
        <v>186087</v>
      </c>
      <c r="J144">
        <v>228987</v>
      </c>
      <c r="K144">
        <v>0</v>
      </c>
      <c r="L144">
        <v>135634</v>
      </c>
      <c r="M144">
        <v>430144</v>
      </c>
      <c r="N144">
        <v>9399892</v>
      </c>
      <c r="O144">
        <v>65882</v>
      </c>
      <c r="P144">
        <v>42447</v>
      </c>
      <c r="Q144">
        <v>0</v>
      </c>
      <c r="R144">
        <v>14342</v>
      </c>
      <c r="S144" t="s">
        <v>1050</v>
      </c>
      <c r="T144" s="27">
        <v>4.5999999999999999E-3</v>
      </c>
      <c r="U144" t="s">
        <v>1051</v>
      </c>
      <c r="V144" s="27">
        <v>1.0999999999999999E-2</v>
      </c>
      <c r="W144" t="s">
        <v>1052</v>
      </c>
      <c r="X144" s="27">
        <v>2.0999999999999999E-3</v>
      </c>
      <c r="Y144" t="s">
        <v>1051</v>
      </c>
      <c r="Z144" s="27">
        <v>6.7000000000000002E-3</v>
      </c>
      <c r="AA144" t="s">
        <v>1053</v>
      </c>
      <c r="AB144" s="27">
        <v>2.5000000000000001E-3</v>
      </c>
      <c r="AC144" t="s">
        <v>1051</v>
      </c>
      <c r="AD144" t="s">
        <v>1108</v>
      </c>
    </row>
    <row r="145" spans="1:30" hidden="1" x14ac:dyDescent="0.55000000000000004">
      <c r="A145">
        <v>2700803154</v>
      </c>
      <c r="B145">
        <v>14</v>
      </c>
      <c r="C145">
        <v>345607</v>
      </c>
      <c r="D145" t="s">
        <v>1049</v>
      </c>
      <c r="E145">
        <v>0.18</v>
      </c>
      <c r="F145">
        <v>8</v>
      </c>
      <c r="G145">
        <v>2992425</v>
      </c>
      <c r="H145">
        <v>85475643</v>
      </c>
      <c r="I145">
        <v>188416</v>
      </c>
      <c r="J145">
        <v>232816</v>
      </c>
      <c r="K145">
        <v>0</v>
      </c>
      <c r="L145">
        <v>139893</v>
      </c>
      <c r="M145">
        <v>427952</v>
      </c>
      <c r="N145">
        <v>9402215</v>
      </c>
      <c r="O145">
        <v>44932</v>
      </c>
      <c r="P145">
        <v>29461</v>
      </c>
      <c r="Q145">
        <v>0</v>
      </c>
      <c r="R145">
        <v>8488</v>
      </c>
      <c r="S145" t="s">
        <v>1050</v>
      </c>
      <c r="T145" s="27">
        <v>4.7000000000000002E-3</v>
      </c>
      <c r="U145" t="s">
        <v>1051</v>
      </c>
      <c r="V145" s="27">
        <v>7.4999999999999997E-3</v>
      </c>
      <c r="W145" t="s">
        <v>1052</v>
      </c>
      <c r="X145" s="27">
        <v>2.0999999999999999E-3</v>
      </c>
      <c r="Y145" t="s">
        <v>1051</v>
      </c>
      <c r="Z145" s="27">
        <v>4.4999999999999997E-3</v>
      </c>
      <c r="AA145" t="s">
        <v>1053</v>
      </c>
      <c r="AB145" s="27">
        <v>2.5999999999999999E-3</v>
      </c>
      <c r="AC145" t="s">
        <v>1051</v>
      </c>
      <c r="AD145" t="s">
        <v>1079</v>
      </c>
    </row>
    <row r="146" spans="1:30" hidden="1" x14ac:dyDescent="0.55000000000000004">
      <c r="A146">
        <v>2700815877</v>
      </c>
      <c r="B146">
        <v>15</v>
      </c>
      <c r="C146">
        <v>345607</v>
      </c>
      <c r="D146" t="s">
        <v>1049</v>
      </c>
      <c r="E146">
        <v>0.18</v>
      </c>
      <c r="F146">
        <v>8</v>
      </c>
      <c r="G146">
        <v>3098263</v>
      </c>
      <c r="H146">
        <v>85365169</v>
      </c>
      <c r="I146">
        <v>198049</v>
      </c>
      <c r="J146">
        <v>251330</v>
      </c>
      <c r="K146">
        <v>0</v>
      </c>
      <c r="L146">
        <v>153525</v>
      </c>
      <c r="M146">
        <v>379852</v>
      </c>
      <c r="N146">
        <v>9449914</v>
      </c>
      <c r="O146">
        <v>12246</v>
      </c>
      <c r="P146">
        <v>18994</v>
      </c>
      <c r="Q146">
        <v>0</v>
      </c>
      <c r="R146">
        <v>13257</v>
      </c>
      <c r="S146" t="s">
        <v>1050</v>
      </c>
      <c r="T146" s="27">
        <v>2.0000000000000001E-4</v>
      </c>
      <c r="U146" t="s">
        <v>1051</v>
      </c>
      <c r="V146" s="27">
        <v>3.0999999999999999E-3</v>
      </c>
      <c r="W146" t="s">
        <v>1052</v>
      </c>
      <c r="X146" s="27">
        <v>2.2000000000000001E-3</v>
      </c>
      <c r="Y146" t="s">
        <v>1051</v>
      </c>
      <c r="Z146" s="27">
        <v>1.1999999999999999E-3</v>
      </c>
      <c r="AA146" t="s">
        <v>1053</v>
      </c>
      <c r="AB146" s="27">
        <v>2.8E-3</v>
      </c>
      <c r="AC146" t="s">
        <v>1051</v>
      </c>
      <c r="AD146" t="s">
        <v>1109</v>
      </c>
    </row>
    <row r="147" spans="1:30" hidden="1" x14ac:dyDescent="0.55000000000000004">
      <c r="A147">
        <v>2700834053</v>
      </c>
      <c r="B147">
        <v>16</v>
      </c>
      <c r="C147">
        <v>345608</v>
      </c>
      <c r="D147" t="s">
        <v>1049</v>
      </c>
      <c r="E147">
        <v>0.18</v>
      </c>
      <c r="F147">
        <v>8</v>
      </c>
      <c r="G147">
        <v>3221245</v>
      </c>
      <c r="H147">
        <v>85236568</v>
      </c>
      <c r="I147">
        <v>236880</v>
      </c>
      <c r="J147">
        <v>250387</v>
      </c>
      <c r="K147">
        <v>0</v>
      </c>
      <c r="L147">
        <v>138947</v>
      </c>
      <c r="M147">
        <v>376953</v>
      </c>
      <c r="N147">
        <v>9450809</v>
      </c>
      <c r="O147">
        <v>12246</v>
      </c>
      <c r="P147">
        <v>15742</v>
      </c>
      <c r="Q147">
        <v>0</v>
      </c>
      <c r="R147">
        <v>10324</v>
      </c>
      <c r="S147" t="s">
        <v>1050</v>
      </c>
      <c r="T147" s="27">
        <v>5.9999999999999995E-4</v>
      </c>
      <c r="U147" t="s">
        <v>1051</v>
      </c>
      <c r="V147" s="27">
        <v>2.8E-3</v>
      </c>
      <c r="W147" t="s">
        <v>1052</v>
      </c>
      <c r="X147" s="27">
        <v>2.5999999999999999E-3</v>
      </c>
      <c r="Y147" t="s">
        <v>1051</v>
      </c>
      <c r="Z147" s="27">
        <v>1.1999999999999999E-3</v>
      </c>
      <c r="AA147" t="s">
        <v>1053</v>
      </c>
      <c r="AB147" s="27">
        <v>2.8E-3</v>
      </c>
      <c r="AC147" t="s">
        <v>1051</v>
      </c>
      <c r="AD147" t="s">
        <v>1103</v>
      </c>
    </row>
    <row r="148" spans="1:30" hidden="1" x14ac:dyDescent="0.55000000000000004">
      <c r="A148">
        <v>2700909464</v>
      </c>
      <c r="B148">
        <v>10</v>
      </c>
      <c r="C148">
        <v>345607</v>
      </c>
      <c r="D148" t="s">
        <v>1049</v>
      </c>
      <c r="E148">
        <v>0.18</v>
      </c>
      <c r="F148">
        <v>8</v>
      </c>
      <c r="G148">
        <v>3136136</v>
      </c>
      <c r="H148">
        <v>85325592</v>
      </c>
      <c r="I148">
        <v>95871</v>
      </c>
      <c r="J148">
        <v>207383</v>
      </c>
      <c r="K148">
        <v>0</v>
      </c>
      <c r="L148">
        <v>146972</v>
      </c>
      <c r="M148">
        <v>379267</v>
      </c>
      <c r="N148">
        <v>9450746</v>
      </c>
      <c r="O148">
        <v>12246</v>
      </c>
      <c r="P148">
        <v>15919</v>
      </c>
      <c r="Q148">
        <v>0</v>
      </c>
      <c r="R148">
        <v>10504</v>
      </c>
      <c r="S148" t="s">
        <v>1050</v>
      </c>
      <c r="T148" s="27">
        <v>3.3999999999999998E-3</v>
      </c>
      <c r="U148" t="s">
        <v>1051</v>
      </c>
      <c r="V148" s="27">
        <v>2.8E-3</v>
      </c>
      <c r="W148" t="s">
        <v>1052</v>
      </c>
      <c r="X148" s="27">
        <v>1E-3</v>
      </c>
      <c r="Y148" t="s">
        <v>1051</v>
      </c>
      <c r="Z148" s="27">
        <v>1.1999999999999999E-3</v>
      </c>
      <c r="AA148" t="s">
        <v>1053</v>
      </c>
      <c r="AB148" s="27">
        <v>2.3E-3</v>
      </c>
      <c r="AC148" t="s">
        <v>1051</v>
      </c>
      <c r="AD148" t="s">
        <v>1103</v>
      </c>
    </row>
    <row r="149" spans="1:30" hidden="1" x14ac:dyDescent="0.55000000000000004">
      <c r="A149">
        <v>2700946469</v>
      </c>
      <c r="B149">
        <v>12</v>
      </c>
      <c r="C149">
        <v>345607</v>
      </c>
      <c r="D149" t="s">
        <v>1049</v>
      </c>
      <c r="E149">
        <v>0.18</v>
      </c>
      <c r="F149">
        <v>8</v>
      </c>
      <c r="G149">
        <v>987336</v>
      </c>
      <c r="H149">
        <v>87481782</v>
      </c>
      <c r="I149">
        <v>52504</v>
      </c>
      <c r="J149">
        <v>127211</v>
      </c>
      <c r="K149">
        <v>0</v>
      </c>
      <c r="L149">
        <v>108221</v>
      </c>
      <c r="M149">
        <v>161080</v>
      </c>
      <c r="N149">
        <v>9668823</v>
      </c>
      <c r="O149">
        <v>12239</v>
      </c>
      <c r="P149">
        <v>12131</v>
      </c>
      <c r="Q149">
        <v>0</v>
      </c>
      <c r="R149">
        <v>6723</v>
      </c>
      <c r="S149" t="s">
        <v>1050</v>
      </c>
      <c r="T149" s="27">
        <v>2E-3</v>
      </c>
      <c r="U149" t="s">
        <v>1051</v>
      </c>
      <c r="V149" s="27">
        <v>2.3999999999999998E-3</v>
      </c>
      <c r="W149" t="s">
        <v>1052</v>
      </c>
      <c r="X149" s="27">
        <v>5.0000000000000001E-4</v>
      </c>
      <c r="Y149" t="s">
        <v>1051</v>
      </c>
      <c r="Z149" s="27">
        <v>1.1999999999999999E-3</v>
      </c>
      <c r="AA149" t="s">
        <v>1053</v>
      </c>
      <c r="AB149" s="27">
        <v>1.4E-3</v>
      </c>
      <c r="AC149" t="s">
        <v>1051</v>
      </c>
      <c r="AD149" t="s">
        <v>1080</v>
      </c>
    </row>
    <row r="150" spans="1:30" hidden="1" x14ac:dyDescent="0.55000000000000004">
      <c r="A150">
        <v>2701061512</v>
      </c>
      <c r="B150">
        <v>9</v>
      </c>
      <c r="C150">
        <v>345607</v>
      </c>
      <c r="D150" t="s">
        <v>1049</v>
      </c>
      <c r="E150">
        <v>0.18</v>
      </c>
      <c r="F150">
        <v>8</v>
      </c>
      <c r="G150">
        <v>3245258</v>
      </c>
      <c r="H150">
        <v>85215134</v>
      </c>
      <c r="I150">
        <v>272649</v>
      </c>
      <c r="J150">
        <v>274727</v>
      </c>
      <c r="K150">
        <v>0</v>
      </c>
      <c r="L150">
        <v>140356</v>
      </c>
      <c r="M150">
        <v>404070</v>
      </c>
      <c r="N150">
        <v>9423724</v>
      </c>
      <c r="O150">
        <v>43792</v>
      </c>
      <c r="P150">
        <v>25801</v>
      </c>
      <c r="Q150">
        <v>0</v>
      </c>
      <c r="R150">
        <v>5532</v>
      </c>
      <c r="S150" t="s">
        <v>1050</v>
      </c>
      <c r="T150" s="27">
        <v>1.2999999999999999E-3</v>
      </c>
      <c r="U150" t="s">
        <v>1051</v>
      </c>
      <c r="V150" s="27">
        <v>7.0000000000000001E-3</v>
      </c>
      <c r="W150" t="s">
        <v>1052</v>
      </c>
      <c r="X150" s="27">
        <v>3.0000000000000001E-3</v>
      </c>
      <c r="Y150" t="s">
        <v>1051</v>
      </c>
      <c r="Z150" s="27">
        <v>4.4000000000000003E-3</v>
      </c>
      <c r="AA150" t="s">
        <v>1053</v>
      </c>
      <c r="AB150" s="27">
        <v>3.0999999999999999E-3</v>
      </c>
      <c r="AC150" t="s">
        <v>1051</v>
      </c>
      <c r="AD150" t="s">
        <v>1094</v>
      </c>
    </row>
    <row r="151" spans="1:30" hidden="1" x14ac:dyDescent="0.55000000000000004">
      <c r="A151">
        <v>2701068543</v>
      </c>
      <c r="B151">
        <v>5</v>
      </c>
      <c r="C151">
        <v>345607</v>
      </c>
      <c r="D151" t="s">
        <v>1049</v>
      </c>
      <c r="E151">
        <v>0.18</v>
      </c>
      <c r="F151">
        <v>8</v>
      </c>
      <c r="G151">
        <v>1802367</v>
      </c>
      <c r="H151">
        <v>86667412</v>
      </c>
      <c r="I151">
        <v>167358</v>
      </c>
      <c r="J151">
        <v>196746</v>
      </c>
      <c r="K151">
        <v>0</v>
      </c>
      <c r="L151">
        <v>118143</v>
      </c>
      <c r="M151">
        <v>243933</v>
      </c>
      <c r="N151">
        <v>9586180</v>
      </c>
      <c r="O151">
        <v>12242</v>
      </c>
      <c r="P151">
        <v>18768</v>
      </c>
      <c r="Q151">
        <v>0</v>
      </c>
      <c r="R151">
        <v>12823</v>
      </c>
      <c r="S151" t="s">
        <v>1050</v>
      </c>
      <c r="T151" s="27">
        <v>4.1000000000000003E-3</v>
      </c>
      <c r="U151" t="s">
        <v>1051</v>
      </c>
      <c r="V151" s="27">
        <v>3.0999999999999999E-3</v>
      </c>
      <c r="W151" t="s">
        <v>1052</v>
      </c>
      <c r="X151" s="27">
        <v>1.8E-3</v>
      </c>
      <c r="Y151" t="s">
        <v>1051</v>
      </c>
      <c r="Z151" s="27">
        <v>1.1999999999999999E-3</v>
      </c>
      <c r="AA151" t="s">
        <v>1053</v>
      </c>
      <c r="AB151" s="27">
        <v>2.2000000000000001E-3</v>
      </c>
      <c r="AC151" t="s">
        <v>1051</v>
      </c>
      <c r="AD151" t="s">
        <v>1109</v>
      </c>
    </row>
    <row r="152" spans="1:30" x14ac:dyDescent="0.55000000000000004">
      <c r="A152">
        <v>2701170304</v>
      </c>
      <c r="B152">
        <v>17</v>
      </c>
      <c r="C152">
        <v>345608</v>
      </c>
      <c r="D152" t="s">
        <v>1049</v>
      </c>
      <c r="E152">
        <v>0.18</v>
      </c>
      <c r="F152">
        <v>8</v>
      </c>
      <c r="G152">
        <v>2679728</v>
      </c>
      <c r="H152">
        <v>85783996</v>
      </c>
      <c r="I152">
        <v>205859</v>
      </c>
      <c r="J152">
        <v>219101</v>
      </c>
      <c r="K152">
        <v>0</v>
      </c>
      <c r="L152">
        <v>127327</v>
      </c>
      <c r="M152">
        <v>339701</v>
      </c>
      <c r="N152">
        <v>9490365</v>
      </c>
      <c r="O152">
        <v>12237</v>
      </c>
      <c r="P152">
        <v>16887</v>
      </c>
      <c r="Q152">
        <v>0</v>
      </c>
      <c r="R152">
        <v>11469</v>
      </c>
      <c r="S152" t="s">
        <v>1050</v>
      </c>
      <c r="T152" s="27">
        <v>4.7999999999999996E-3</v>
      </c>
      <c r="U152" t="s">
        <v>1051</v>
      </c>
      <c r="V152" s="27">
        <v>2.8999999999999998E-3</v>
      </c>
      <c r="W152" t="s">
        <v>1052</v>
      </c>
      <c r="X152" s="27">
        <v>2.3E-3</v>
      </c>
      <c r="Y152" t="s">
        <v>1051</v>
      </c>
      <c r="Z152" s="27">
        <v>1.1999999999999999E-3</v>
      </c>
      <c r="AA152" t="s">
        <v>1053</v>
      </c>
      <c r="AB152" s="27">
        <v>2.3999999999999998E-3</v>
      </c>
      <c r="AC152" t="s">
        <v>1051</v>
      </c>
      <c r="AD152" t="s">
        <v>1107</v>
      </c>
    </row>
    <row r="153" spans="1:30" hidden="1" x14ac:dyDescent="0.55000000000000004">
      <c r="A153">
        <v>2701237250</v>
      </c>
      <c r="B153">
        <v>13</v>
      </c>
      <c r="C153">
        <v>345607</v>
      </c>
      <c r="D153" t="s">
        <v>1049</v>
      </c>
      <c r="E153">
        <v>0.18</v>
      </c>
      <c r="F153">
        <v>8</v>
      </c>
      <c r="G153">
        <v>3769122</v>
      </c>
      <c r="H153">
        <v>84691784</v>
      </c>
      <c r="I153">
        <v>457503</v>
      </c>
      <c r="J153">
        <v>356952</v>
      </c>
      <c r="K153">
        <v>0</v>
      </c>
      <c r="L153">
        <v>134383</v>
      </c>
      <c r="M153">
        <v>528609</v>
      </c>
      <c r="N153">
        <v>9300966</v>
      </c>
      <c r="O153">
        <v>91329</v>
      </c>
      <c r="P153">
        <v>52542</v>
      </c>
      <c r="Q153">
        <v>0</v>
      </c>
      <c r="R153">
        <v>12589</v>
      </c>
      <c r="S153" t="s">
        <v>1050</v>
      </c>
      <c r="T153" s="27">
        <v>4.3E-3</v>
      </c>
      <c r="U153" t="s">
        <v>1051</v>
      </c>
      <c r="V153" s="27">
        <v>1.46E-2</v>
      </c>
      <c r="W153" t="s">
        <v>1052</v>
      </c>
      <c r="X153" s="27">
        <v>2.9999999999999997E-4</v>
      </c>
      <c r="Y153" t="s">
        <v>1051</v>
      </c>
      <c r="Z153" s="27">
        <v>9.1999999999999998E-3</v>
      </c>
      <c r="AA153" t="s">
        <v>1053</v>
      </c>
      <c r="AB153" s="27">
        <v>4.0000000000000001E-3</v>
      </c>
      <c r="AC153" t="s">
        <v>1051</v>
      </c>
      <c r="AD153" t="s">
        <v>1110</v>
      </c>
    </row>
    <row r="154" spans="1:30" hidden="1" x14ac:dyDescent="0.55000000000000004">
      <c r="A154">
        <v>2701252350</v>
      </c>
      <c r="B154">
        <v>3</v>
      </c>
      <c r="C154">
        <v>345607</v>
      </c>
      <c r="D154" t="s">
        <v>1049</v>
      </c>
      <c r="E154">
        <v>0.18</v>
      </c>
      <c r="F154">
        <v>8</v>
      </c>
      <c r="G154">
        <v>3213412</v>
      </c>
      <c r="H154">
        <v>85251415</v>
      </c>
      <c r="I154">
        <v>133849</v>
      </c>
      <c r="J154">
        <v>226865</v>
      </c>
      <c r="K154">
        <v>0</v>
      </c>
      <c r="L154">
        <v>153797</v>
      </c>
      <c r="M154">
        <v>378325</v>
      </c>
      <c r="N154">
        <v>9451839</v>
      </c>
      <c r="O154">
        <v>12239</v>
      </c>
      <c r="P154">
        <v>11926</v>
      </c>
      <c r="Q154">
        <v>0</v>
      </c>
      <c r="R154">
        <v>6513</v>
      </c>
      <c r="S154" t="s">
        <v>1050</v>
      </c>
      <c r="T154" s="27">
        <v>4.0000000000000001E-3</v>
      </c>
      <c r="U154" t="s">
        <v>1051</v>
      </c>
      <c r="V154" s="27">
        <v>2.3999999999999998E-3</v>
      </c>
      <c r="W154" t="s">
        <v>1052</v>
      </c>
      <c r="X154" s="27">
        <v>1.5E-3</v>
      </c>
      <c r="Y154" t="s">
        <v>1051</v>
      </c>
      <c r="Z154" s="27">
        <v>1.1999999999999999E-3</v>
      </c>
      <c r="AA154" t="s">
        <v>1053</v>
      </c>
      <c r="AB154" s="27">
        <v>2.5000000000000001E-3</v>
      </c>
      <c r="AC154" t="s">
        <v>1051</v>
      </c>
      <c r="AD154" t="s">
        <v>1080</v>
      </c>
    </row>
    <row r="155" spans="1:30" hidden="1" x14ac:dyDescent="0.55000000000000004">
      <c r="A155">
        <v>3000424872</v>
      </c>
      <c r="B155">
        <v>8</v>
      </c>
      <c r="C155">
        <v>384007</v>
      </c>
      <c r="D155" t="s">
        <v>1049</v>
      </c>
      <c r="E155">
        <v>0.18</v>
      </c>
      <c r="F155">
        <v>9</v>
      </c>
      <c r="G155">
        <v>3789550</v>
      </c>
      <c r="H155">
        <v>94503016</v>
      </c>
      <c r="I155">
        <v>283815</v>
      </c>
      <c r="J155">
        <v>292359</v>
      </c>
      <c r="K155">
        <v>0</v>
      </c>
      <c r="L155">
        <v>156745</v>
      </c>
      <c r="M155">
        <v>474427</v>
      </c>
      <c r="N155">
        <v>9355054</v>
      </c>
      <c r="O155">
        <v>46457</v>
      </c>
      <c r="P155">
        <v>39960</v>
      </c>
      <c r="Q155">
        <v>0</v>
      </c>
      <c r="R155">
        <v>17941</v>
      </c>
      <c r="S155" t="s">
        <v>1050</v>
      </c>
      <c r="T155" s="27">
        <v>1.4E-3</v>
      </c>
      <c r="U155" t="s">
        <v>1051</v>
      </c>
      <c r="V155" s="27">
        <v>8.6999999999999994E-3</v>
      </c>
      <c r="W155" t="s">
        <v>1052</v>
      </c>
      <c r="X155" s="27">
        <v>2.8E-3</v>
      </c>
      <c r="Y155" t="s">
        <v>1051</v>
      </c>
      <c r="Z155" s="27">
        <v>4.7000000000000002E-3</v>
      </c>
      <c r="AA155" t="s">
        <v>1053</v>
      </c>
      <c r="AB155" s="27">
        <v>2.8999999999999998E-3</v>
      </c>
      <c r="AC155" t="s">
        <v>1051</v>
      </c>
      <c r="AD155" t="s">
        <v>1092</v>
      </c>
    </row>
    <row r="156" spans="1:30" hidden="1" x14ac:dyDescent="0.55000000000000004">
      <c r="A156">
        <v>3000542430</v>
      </c>
      <c r="B156">
        <v>11</v>
      </c>
      <c r="C156">
        <v>384007</v>
      </c>
      <c r="D156" t="s">
        <v>1049</v>
      </c>
      <c r="E156">
        <v>0.18</v>
      </c>
      <c r="F156">
        <v>9</v>
      </c>
      <c r="G156">
        <v>3123889</v>
      </c>
      <c r="H156">
        <v>95176354</v>
      </c>
      <c r="I156">
        <v>205731</v>
      </c>
      <c r="J156">
        <v>251467</v>
      </c>
      <c r="K156">
        <v>0</v>
      </c>
      <c r="L156">
        <v>147205</v>
      </c>
      <c r="M156">
        <v>437079</v>
      </c>
      <c r="N156">
        <v>9392823</v>
      </c>
      <c r="O156">
        <v>46263</v>
      </c>
      <c r="P156">
        <v>43216</v>
      </c>
      <c r="Q156">
        <v>0</v>
      </c>
      <c r="R156">
        <v>20990</v>
      </c>
      <c r="S156" t="s">
        <v>1050</v>
      </c>
      <c r="T156" s="27">
        <v>2.0000000000000001E-4</v>
      </c>
      <c r="U156" t="s">
        <v>1051</v>
      </c>
      <c r="V156" s="27">
        <v>9.1000000000000004E-3</v>
      </c>
      <c r="W156" t="s">
        <v>1052</v>
      </c>
      <c r="X156" s="27">
        <v>2E-3</v>
      </c>
      <c r="Y156" t="s">
        <v>1051</v>
      </c>
      <c r="Z156" s="27">
        <v>4.7000000000000002E-3</v>
      </c>
      <c r="AA156" t="s">
        <v>1053</v>
      </c>
      <c r="AB156" s="27">
        <v>2.5000000000000001E-3</v>
      </c>
      <c r="AC156" t="s">
        <v>1051</v>
      </c>
      <c r="AD156" t="s">
        <v>1108</v>
      </c>
    </row>
    <row r="157" spans="1:30" hidden="1" x14ac:dyDescent="0.55000000000000004">
      <c r="A157">
        <v>3000588627</v>
      </c>
      <c r="B157">
        <v>2</v>
      </c>
      <c r="C157">
        <v>384007</v>
      </c>
      <c r="D157" t="s">
        <v>1049</v>
      </c>
      <c r="E157">
        <v>0.18</v>
      </c>
      <c r="F157">
        <v>9</v>
      </c>
      <c r="G157">
        <v>3237921</v>
      </c>
      <c r="H157">
        <v>95060828</v>
      </c>
      <c r="I157">
        <v>268498</v>
      </c>
      <c r="J157">
        <v>272390</v>
      </c>
      <c r="K157">
        <v>0</v>
      </c>
      <c r="L157">
        <v>147007</v>
      </c>
      <c r="M157">
        <v>580789</v>
      </c>
      <c r="N157">
        <v>9248963</v>
      </c>
      <c r="O157">
        <v>135830</v>
      </c>
      <c r="P157">
        <v>73011</v>
      </c>
      <c r="Q157">
        <v>0</v>
      </c>
      <c r="R157">
        <v>13686</v>
      </c>
      <c r="S157" t="s">
        <v>1050</v>
      </c>
      <c r="T157" s="27">
        <v>1.1000000000000001E-3</v>
      </c>
      <c r="U157" t="s">
        <v>1051</v>
      </c>
      <c r="V157" s="27">
        <v>2.12E-2</v>
      </c>
      <c r="W157" t="s">
        <v>1052</v>
      </c>
      <c r="X157" s="27">
        <v>2.7000000000000001E-3</v>
      </c>
      <c r="Y157" t="s">
        <v>1051</v>
      </c>
      <c r="Z157" s="27">
        <v>1.38E-2</v>
      </c>
      <c r="AA157" t="s">
        <v>1053</v>
      </c>
      <c r="AB157" s="27">
        <v>2.7000000000000001E-3</v>
      </c>
      <c r="AC157" t="s">
        <v>1051</v>
      </c>
      <c r="AD157" t="s">
        <v>1111</v>
      </c>
    </row>
    <row r="158" spans="1:30" hidden="1" x14ac:dyDescent="0.55000000000000004">
      <c r="A158">
        <v>3000602359</v>
      </c>
      <c r="B158">
        <v>6</v>
      </c>
      <c r="C158">
        <v>384007</v>
      </c>
      <c r="D158" t="s">
        <v>1049</v>
      </c>
      <c r="E158">
        <v>0.18</v>
      </c>
      <c r="F158">
        <v>9</v>
      </c>
      <c r="G158">
        <v>3527245</v>
      </c>
      <c r="H158">
        <v>94760243</v>
      </c>
      <c r="I158">
        <v>152772</v>
      </c>
      <c r="J158">
        <v>259510</v>
      </c>
      <c r="K158">
        <v>0</v>
      </c>
      <c r="L158">
        <v>177996</v>
      </c>
      <c r="M158">
        <v>387559</v>
      </c>
      <c r="N158">
        <v>9440179</v>
      </c>
      <c r="O158">
        <v>9819</v>
      </c>
      <c r="P158">
        <v>30244</v>
      </c>
      <c r="Q158">
        <v>0</v>
      </c>
      <c r="R158">
        <v>26321</v>
      </c>
      <c r="S158" t="s">
        <v>1050</v>
      </c>
      <c r="T158" s="27">
        <v>4.1000000000000003E-3</v>
      </c>
      <c r="U158" t="s">
        <v>1051</v>
      </c>
      <c r="V158" s="27">
        <v>4.0000000000000001E-3</v>
      </c>
      <c r="W158" t="s">
        <v>1052</v>
      </c>
      <c r="X158" s="27">
        <v>1.5E-3</v>
      </c>
      <c r="Y158" t="s">
        <v>1051</v>
      </c>
      <c r="Z158" s="27">
        <v>8.9999999999999998E-4</v>
      </c>
      <c r="AA158" t="s">
        <v>1053</v>
      </c>
      <c r="AB158" s="27">
        <v>2.5999999999999999E-3</v>
      </c>
      <c r="AC158" t="s">
        <v>1051</v>
      </c>
      <c r="AD158" t="s">
        <v>1090</v>
      </c>
    </row>
    <row r="159" spans="1:30" hidden="1" x14ac:dyDescent="0.55000000000000004">
      <c r="A159">
        <v>3000700438</v>
      </c>
      <c r="B159">
        <v>4</v>
      </c>
      <c r="C159">
        <v>384007</v>
      </c>
      <c r="D159" t="s">
        <v>1049</v>
      </c>
      <c r="E159">
        <v>0.18</v>
      </c>
      <c r="F159">
        <v>9</v>
      </c>
      <c r="G159">
        <v>1176447</v>
      </c>
      <c r="H159">
        <v>97122004</v>
      </c>
      <c r="I159">
        <v>132551</v>
      </c>
      <c r="J159">
        <v>176330</v>
      </c>
      <c r="K159">
        <v>0</v>
      </c>
      <c r="L159">
        <v>125327</v>
      </c>
      <c r="M159">
        <v>205510</v>
      </c>
      <c r="N159">
        <v>9624454</v>
      </c>
      <c r="O159">
        <v>48615</v>
      </c>
      <c r="P159">
        <v>37994</v>
      </c>
      <c r="Q159">
        <v>0</v>
      </c>
      <c r="R159">
        <v>16850</v>
      </c>
      <c r="S159" t="s">
        <v>1050</v>
      </c>
      <c r="T159" s="27">
        <v>3.0999999999999999E-3</v>
      </c>
      <c r="U159" t="s">
        <v>1051</v>
      </c>
      <c r="V159" s="27">
        <v>8.8000000000000005E-3</v>
      </c>
      <c r="W159" t="s">
        <v>1052</v>
      </c>
      <c r="X159" s="27">
        <v>1.2999999999999999E-3</v>
      </c>
      <c r="Y159" t="s">
        <v>1051</v>
      </c>
      <c r="Z159" s="27">
        <v>4.8999999999999998E-3</v>
      </c>
      <c r="AA159" t="s">
        <v>1053</v>
      </c>
      <c r="AB159" s="27">
        <v>1.6999999999999999E-3</v>
      </c>
      <c r="AC159" t="s">
        <v>1051</v>
      </c>
      <c r="AD159" t="s">
        <v>1077</v>
      </c>
    </row>
    <row r="160" spans="1:30" hidden="1" x14ac:dyDescent="0.55000000000000004">
      <c r="A160">
        <v>3000733993</v>
      </c>
      <c r="B160">
        <v>1</v>
      </c>
      <c r="C160">
        <v>384007</v>
      </c>
      <c r="D160" t="s">
        <v>1049</v>
      </c>
      <c r="E160">
        <v>0.18</v>
      </c>
      <c r="F160">
        <v>9</v>
      </c>
      <c r="G160">
        <v>3334387</v>
      </c>
      <c r="H160">
        <v>94949759</v>
      </c>
      <c r="I160">
        <v>49230</v>
      </c>
      <c r="J160">
        <v>199582</v>
      </c>
      <c r="K160">
        <v>0</v>
      </c>
      <c r="L160">
        <v>162260</v>
      </c>
      <c r="M160">
        <v>367721</v>
      </c>
      <c r="N160">
        <v>9459936</v>
      </c>
      <c r="O160">
        <v>13589</v>
      </c>
      <c r="P160">
        <v>21550</v>
      </c>
      <c r="Q160">
        <v>0</v>
      </c>
      <c r="R160">
        <v>17144</v>
      </c>
      <c r="S160" t="s">
        <v>1050</v>
      </c>
      <c r="T160" s="27">
        <v>2.5000000000000001E-3</v>
      </c>
      <c r="U160" t="s">
        <v>1051</v>
      </c>
      <c r="V160" s="27">
        <v>3.5000000000000001E-3</v>
      </c>
      <c r="W160" t="s">
        <v>1052</v>
      </c>
      <c r="X160" s="27">
        <v>5.0000000000000001E-4</v>
      </c>
      <c r="Y160" t="s">
        <v>1051</v>
      </c>
      <c r="Z160" s="27">
        <v>1.2999999999999999E-3</v>
      </c>
      <c r="AA160" t="s">
        <v>1053</v>
      </c>
      <c r="AB160" s="27">
        <v>2E-3</v>
      </c>
      <c r="AC160" t="s">
        <v>1051</v>
      </c>
      <c r="AD160" t="s">
        <v>1112</v>
      </c>
    </row>
    <row r="161" spans="1:30" hidden="1" x14ac:dyDescent="0.55000000000000004">
      <c r="A161">
        <v>3000753401</v>
      </c>
      <c r="B161">
        <v>7</v>
      </c>
      <c r="C161">
        <v>384007</v>
      </c>
      <c r="D161" t="s">
        <v>1049</v>
      </c>
      <c r="E161">
        <v>0.18</v>
      </c>
      <c r="F161">
        <v>9</v>
      </c>
      <c r="G161">
        <v>3327985</v>
      </c>
      <c r="H161">
        <v>94962098</v>
      </c>
      <c r="I161">
        <v>194275</v>
      </c>
      <c r="J161">
        <v>251828</v>
      </c>
      <c r="K161">
        <v>0</v>
      </c>
      <c r="L161">
        <v>152787</v>
      </c>
      <c r="M161">
        <v>338449</v>
      </c>
      <c r="N161">
        <v>9489415</v>
      </c>
      <c r="O161">
        <v>8188</v>
      </c>
      <c r="P161">
        <v>22841</v>
      </c>
      <c r="Q161">
        <v>0</v>
      </c>
      <c r="R161">
        <v>17153</v>
      </c>
      <c r="S161" t="s">
        <v>1050</v>
      </c>
      <c r="T161" s="27">
        <v>1E-4</v>
      </c>
      <c r="U161" t="s">
        <v>1051</v>
      </c>
      <c r="V161" s="27">
        <v>3.0999999999999999E-3</v>
      </c>
      <c r="W161" t="s">
        <v>1052</v>
      </c>
      <c r="X161" s="27">
        <v>1.9E-3</v>
      </c>
      <c r="Y161" t="s">
        <v>1051</v>
      </c>
      <c r="Z161" s="27">
        <v>8.0000000000000004E-4</v>
      </c>
      <c r="AA161" t="s">
        <v>1053</v>
      </c>
      <c r="AB161" s="27">
        <v>2.5000000000000001E-3</v>
      </c>
      <c r="AC161" t="s">
        <v>1051</v>
      </c>
      <c r="AD161" t="s">
        <v>1083</v>
      </c>
    </row>
    <row r="162" spans="1:30" hidden="1" x14ac:dyDescent="0.55000000000000004">
      <c r="A162">
        <v>3000801728</v>
      </c>
      <c r="B162">
        <v>14</v>
      </c>
      <c r="C162">
        <v>384007</v>
      </c>
      <c r="D162" t="s">
        <v>1049</v>
      </c>
      <c r="E162">
        <v>0.18</v>
      </c>
      <c r="F162">
        <v>9</v>
      </c>
      <c r="G162">
        <v>3372695</v>
      </c>
      <c r="H162">
        <v>94925160</v>
      </c>
      <c r="I162">
        <v>197915</v>
      </c>
      <c r="J162">
        <v>255072</v>
      </c>
      <c r="K162">
        <v>0</v>
      </c>
      <c r="L162">
        <v>158750</v>
      </c>
      <c r="M162">
        <v>380267</v>
      </c>
      <c r="N162">
        <v>9449517</v>
      </c>
      <c r="O162">
        <v>9499</v>
      </c>
      <c r="P162">
        <v>22256</v>
      </c>
      <c r="Q162">
        <v>0</v>
      </c>
      <c r="R162">
        <v>18857</v>
      </c>
      <c r="S162" t="s">
        <v>1050</v>
      </c>
      <c r="T162" s="27">
        <v>2.0000000000000001E-4</v>
      </c>
      <c r="U162" t="s">
        <v>1051</v>
      </c>
      <c r="V162" s="27">
        <v>3.2000000000000002E-3</v>
      </c>
      <c r="W162" t="s">
        <v>1052</v>
      </c>
      <c r="X162" s="27">
        <v>2E-3</v>
      </c>
      <c r="Y162" t="s">
        <v>1051</v>
      </c>
      <c r="Z162" s="27">
        <v>8.9999999999999998E-4</v>
      </c>
      <c r="AA162" t="s">
        <v>1053</v>
      </c>
      <c r="AB162" s="27">
        <v>2.5000000000000001E-3</v>
      </c>
      <c r="AC162" t="s">
        <v>1051</v>
      </c>
      <c r="AD162" t="s">
        <v>1101</v>
      </c>
    </row>
    <row r="163" spans="1:30" hidden="1" x14ac:dyDescent="0.55000000000000004">
      <c r="A163">
        <v>3000814235</v>
      </c>
      <c r="B163">
        <v>15</v>
      </c>
      <c r="C163">
        <v>384007</v>
      </c>
      <c r="D163" t="s">
        <v>1049</v>
      </c>
      <c r="E163">
        <v>0.18</v>
      </c>
      <c r="F163">
        <v>9</v>
      </c>
      <c r="G163">
        <v>3525886</v>
      </c>
      <c r="H163">
        <v>94765268</v>
      </c>
      <c r="I163">
        <v>244505</v>
      </c>
      <c r="J163">
        <v>279697</v>
      </c>
      <c r="K163">
        <v>0</v>
      </c>
      <c r="L163">
        <v>160257</v>
      </c>
      <c r="M163">
        <v>427620</v>
      </c>
      <c r="N163">
        <v>9400099</v>
      </c>
      <c r="O163">
        <v>46456</v>
      </c>
      <c r="P163">
        <v>28367</v>
      </c>
      <c r="Q163">
        <v>0</v>
      </c>
      <c r="R163">
        <v>6732</v>
      </c>
      <c r="S163" t="s">
        <v>1050</v>
      </c>
      <c r="T163" s="27">
        <v>8.9999999999999998E-4</v>
      </c>
      <c r="U163" t="s">
        <v>1051</v>
      </c>
      <c r="V163" s="27">
        <v>7.6E-3</v>
      </c>
      <c r="W163" t="s">
        <v>1052</v>
      </c>
      <c r="X163" s="27">
        <v>2.3999999999999998E-3</v>
      </c>
      <c r="Y163" t="s">
        <v>1051</v>
      </c>
      <c r="Z163" s="27">
        <v>4.7000000000000002E-3</v>
      </c>
      <c r="AA163" t="s">
        <v>1053</v>
      </c>
      <c r="AB163" s="27">
        <v>2.8E-3</v>
      </c>
      <c r="AC163" t="s">
        <v>1051</v>
      </c>
      <c r="AD163" t="s">
        <v>1074</v>
      </c>
    </row>
    <row r="164" spans="1:30" hidden="1" x14ac:dyDescent="0.55000000000000004">
      <c r="A164">
        <v>3000832846</v>
      </c>
      <c r="B164">
        <v>16</v>
      </c>
      <c r="C164">
        <v>384008</v>
      </c>
      <c r="D164" t="s">
        <v>1049</v>
      </c>
      <c r="E164">
        <v>0.18</v>
      </c>
      <c r="F164">
        <v>9</v>
      </c>
      <c r="G164">
        <v>3658672</v>
      </c>
      <c r="H164">
        <v>94628845</v>
      </c>
      <c r="I164">
        <v>283342</v>
      </c>
      <c r="J164">
        <v>293749</v>
      </c>
      <c r="K164">
        <v>0</v>
      </c>
      <c r="L164">
        <v>159766</v>
      </c>
      <c r="M164">
        <v>437424</v>
      </c>
      <c r="N164">
        <v>9392277</v>
      </c>
      <c r="O164">
        <v>46462</v>
      </c>
      <c r="P164">
        <v>43362</v>
      </c>
      <c r="Q164">
        <v>0</v>
      </c>
      <c r="R164">
        <v>20819</v>
      </c>
      <c r="S164" t="s">
        <v>1050</v>
      </c>
      <c r="T164" s="27">
        <v>1.5E-3</v>
      </c>
      <c r="U164" t="s">
        <v>1051</v>
      </c>
      <c r="V164" s="27">
        <v>9.1000000000000004E-3</v>
      </c>
      <c r="W164" t="s">
        <v>1052</v>
      </c>
      <c r="X164" s="27">
        <v>2.8E-3</v>
      </c>
      <c r="Y164" t="s">
        <v>1051</v>
      </c>
      <c r="Z164" s="27">
        <v>4.7000000000000002E-3</v>
      </c>
      <c r="AA164" t="s">
        <v>1053</v>
      </c>
      <c r="AB164" s="27">
        <v>2.8999999999999998E-3</v>
      </c>
      <c r="AC164" t="s">
        <v>1051</v>
      </c>
      <c r="AD164" t="s">
        <v>1113</v>
      </c>
    </row>
    <row r="165" spans="1:30" hidden="1" x14ac:dyDescent="0.55000000000000004">
      <c r="A165">
        <v>3000908477</v>
      </c>
      <c r="B165">
        <v>10</v>
      </c>
      <c r="C165">
        <v>384007</v>
      </c>
      <c r="D165" t="s">
        <v>1049</v>
      </c>
      <c r="E165">
        <v>0.18</v>
      </c>
      <c r="F165">
        <v>9</v>
      </c>
      <c r="G165">
        <v>3633446</v>
      </c>
      <c r="H165">
        <v>94655897</v>
      </c>
      <c r="I165">
        <v>179079</v>
      </c>
      <c r="J165">
        <v>264800</v>
      </c>
      <c r="K165">
        <v>0</v>
      </c>
      <c r="L165">
        <v>167167</v>
      </c>
      <c r="M165">
        <v>497307</v>
      </c>
      <c r="N165">
        <v>9330305</v>
      </c>
      <c r="O165">
        <v>83208</v>
      </c>
      <c r="P165">
        <v>57417</v>
      </c>
      <c r="Q165">
        <v>0</v>
      </c>
      <c r="R165">
        <v>20195</v>
      </c>
      <c r="S165" t="s">
        <v>1050</v>
      </c>
      <c r="T165" s="27">
        <v>1E-4</v>
      </c>
      <c r="U165" t="s">
        <v>1051</v>
      </c>
      <c r="V165" s="27">
        <v>1.43E-2</v>
      </c>
      <c r="W165" t="s">
        <v>1052</v>
      </c>
      <c r="X165" s="27">
        <v>1.8E-3</v>
      </c>
      <c r="Y165" t="s">
        <v>1051</v>
      </c>
      <c r="Z165" s="27">
        <v>8.3999999999999995E-3</v>
      </c>
      <c r="AA165" t="s">
        <v>1053</v>
      </c>
      <c r="AB165" s="27">
        <v>2.5999999999999999E-3</v>
      </c>
      <c r="AC165" t="s">
        <v>1051</v>
      </c>
      <c r="AD165" t="s">
        <v>1114</v>
      </c>
    </row>
    <row r="166" spans="1:30" hidden="1" x14ac:dyDescent="0.55000000000000004">
      <c r="A166">
        <v>3000946755</v>
      </c>
      <c r="B166">
        <v>12</v>
      </c>
      <c r="C166">
        <v>384007</v>
      </c>
      <c r="D166" t="s">
        <v>1049</v>
      </c>
      <c r="E166">
        <v>0.18</v>
      </c>
      <c r="F166">
        <v>9</v>
      </c>
      <c r="G166">
        <v>1293820</v>
      </c>
      <c r="H166">
        <v>97005317</v>
      </c>
      <c r="I166">
        <v>154286</v>
      </c>
      <c r="J166">
        <v>184074</v>
      </c>
      <c r="K166">
        <v>0</v>
      </c>
      <c r="L166">
        <v>122231</v>
      </c>
      <c r="M166">
        <v>306481</v>
      </c>
      <c r="N166">
        <v>9523535</v>
      </c>
      <c r="O166">
        <v>101782</v>
      </c>
      <c r="P166">
        <v>56863</v>
      </c>
      <c r="Q166">
        <v>0</v>
      </c>
      <c r="R166">
        <v>14010</v>
      </c>
      <c r="S166" t="s">
        <v>1050</v>
      </c>
      <c r="T166" s="27">
        <v>3.3999999999999998E-3</v>
      </c>
      <c r="U166" t="s">
        <v>1051</v>
      </c>
      <c r="V166" s="27">
        <v>1.61E-2</v>
      </c>
      <c r="W166" t="s">
        <v>1052</v>
      </c>
      <c r="X166" s="27">
        <v>1.5E-3</v>
      </c>
      <c r="Y166" t="s">
        <v>1051</v>
      </c>
      <c r="Z166" s="27">
        <v>1.03E-2</v>
      </c>
      <c r="AA166" t="s">
        <v>1053</v>
      </c>
      <c r="AB166" s="27">
        <v>1.8E-3</v>
      </c>
      <c r="AC166" t="s">
        <v>1051</v>
      </c>
      <c r="AD166" t="s">
        <v>1115</v>
      </c>
    </row>
    <row r="167" spans="1:30" hidden="1" x14ac:dyDescent="0.55000000000000004">
      <c r="A167">
        <v>3001058264</v>
      </c>
      <c r="B167">
        <v>9</v>
      </c>
      <c r="C167">
        <v>384007</v>
      </c>
      <c r="D167" t="s">
        <v>1049</v>
      </c>
      <c r="E167">
        <v>0.18</v>
      </c>
      <c r="F167">
        <v>9</v>
      </c>
      <c r="G167">
        <v>3581208</v>
      </c>
      <c r="H167">
        <v>94708921</v>
      </c>
      <c r="I167">
        <v>272649</v>
      </c>
      <c r="J167">
        <v>281004</v>
      </c>
      <c r="K167">
        <v>0</v>
      </c>
      <c r="L167">
        <v>146412</v>
      </c>
      <c r="M167">
        <v>335947</v>
      </c>
      <c r="N167">
        <v>9493787</v>
      </c>
      <c r="O167">
        <v>0</v>
      </c>
      <c r="P167">
        <v>6277</v>
      </c>
      <c r="Q167">
        <v>0</v>
      </c>
      <c r="R167">
        <v>6056</v>
      </c>
      <c r="S167" t="s">
        <v>1050</v>
      </c>
      <c r="T167" s="27">
        <v>1.1999999999999999E-3</v>
      </c>
      <c r="U167" t="s">
        <v>1051</v>
      </c>
      <c r="V167" s="27">
        <v>5.9999999999999995E-4</v>
      </c>
      <c r="W167" t="s">
        <v>1052</v>
      </c>
      <c r="X167" s="27">
        <v>2.7000000000000001E-3</v>
      </c>
      <c r="Y167" t="s">
        <v>1051</v>
      </c>
      <c r="Z167" s="27">
        <v>0</v>
      </c>
      <c r="AA167" t="s">
        <v>1053</v>
      </c>
      <c r="AB167" s="27">
        <v>2.8E-3</v>
      </c>
      <c r="AC167" t="s">
        <v>1051</v>
      </c>
      <c r="AD167" t="s">
        <v>1075</v>
      </c>
    </row>
    <row r="168" spans="1:30" hidden="1" x14ac:dyDescent="0.55000000000000004">
      <c r="A168">
        <v>3001067112</v>
      </c>
      <c r="B168">
        <v>5</v>
      </c>
      <c r="C168">
        <v>384007</v>
      </c>
      <c r="D168" t="s">
        <v>1049</v>
      </c>
      <c r="E168">
        <v>0.18</v>
      </c>
      <c r="F168">
        <v>9</v>
      </c>
      <c r="G168">
        <v>2169415</v>
      </c>
      <c r="H168">
        <v>96130213</v>
      </c>
      <c r="I168">
        <v>215297</v>
      </c>
      <c r="J168">
        <v>241526</v>
      </c>
      <c r="K168">
        <v>0</v>
      </c>
      <c r="L168">
        <v>139434</v>
      </c>
      <c r="M168">
        <v>367045</v>
      </c>
      <c r="N168">
        <v>9462801</v>
      </c>
      <c r="O168">
        <v>47939</v>
      </c>
      <c r="P168">
        <v>44780</v>
      </c>
      <c r="Q168">
        <v>0</v>
      </c>
      <c r="R168">
        <v>21291</v>
      </c>
      <c r="S168" t="s">
        <v>1050</v>
      </c>
      <c r="T168" s="27">
        <v>2.0000000000000001E-4</v>
      </c>
      <c r="U168" t="s">
        <v>1051</v>
      </c>
      <c r="V168" s="27">
        <v>9.4000000000000004E-3</v>
      </c>
      <c r="W168" t="s">
        <v>1052</v>
      </c>
      <c r="X168" s="27">
        <v>2.0999999999999999E-3</v>
      </c>
      <c r="Y168" t="s">
        <v>1051</v>
      </c>
      <c r="Z168" s="27">
        <v>4.7999999999999996E-3</v>
      </c>
      <c r="AA168" t="s">
        <v>1053</v>
      </c>
      <c r="AB168" s="27">
        <v>2.3999999999999998E-3</v>
      </c>
      <c r="AC168" t="s">
        <v>1051</v>
      </c>
      <c r="AD168" t="s">
        <v>1116</v>
      </c>
    </row>
    <row r="169" spans="1:30" x14ac:dyDescent="0.55000000000000004">
      <c r="A169">
        <v>3001168886</v>
      </c>
      <c r="B169">
        <v>17</v>
      </c>
      <c r="C169">
        <v>384008</v>
      </c>
      <c r="D169" t="s">
        <v>1049</v>
      </c>
      <c r="E169">
        <v>0.18</v>
      </c>
      <c r="F169">
        <v>9</v>
      </c>
      <c r="G169">
        <v>3071848</v>
      </c>
      <c r="H169">
        <v>95221801</v>
      </c>
      <c r="I169">
        <v>249323</v>
      </c>
      <c r="J169">
        <v>265032</v>
      </c>
      <c r="K169">
        <v>0</v>
      </c>
      <c r="L169">
        <v>152435</v>
      </c>
      <c r="M169">
        <v>392117</v>
      </c>
      <c r="N169">
        <v>9437805</v>
      </c>
      <c r="O169">
        <v>43464</v>
      </c>
      <c r="P169">
        <v>45931</v>
      </c>
      <c r="Q169">
        <v>0</v>
      </c>
      <c r="R169">
        <v>25108</v>
      </c>
      <c r="S169" t="s">
        <v>1050</v>
      </c>
      <c r="T169" s="27">
        <v>8.0000000000000004E-4</v>
      </c>
      <c r="U169" t="s">
        <v>1051</v>
      </c>
      <c r="V169" s="27">
        <v>8.9999999999999993E-3</v>
      </c>
      <c r="W169" t="s">
        <v>1052</v>
      </c>
      <c r="X169" s="27">
        <v>2.5000000000000001E-3</v>
      </c>
      <c r="Y169" t="s">
        <v>1051</v>
      </c>
      <c r="Z169" s="27">
        <v>4.4000000000000003E-3</v>
      </c>
      <c r="AA169" t="s">
        <v>1053</v>
      </c>
      <c r="AB169" s="27">
        <v>2.5999999999999999E-3</v>
      </c>
      <c r="AC169" t="s">
        <v>1051</v>
      </c>
      <c r="AD169" t="s">
        <v>1117</v>
      </c>
    </row>
    <row r="170" spans="1:30" hidden="1" x14ac:dyDescent="0.55000000000000004">
      <c r="A170">
        <v>3001235799</v>
      </c>
      <c r="B170">
        <v>13</v>
      </c>
      <c r="C170">
        <v>384007</v>
      </c>
      <c r="D170" t="s">
        <v>1049</v>
      </c>
      <c r="E170">
        <v>0.18</v>
      </c>
      <c r="F170">
        <v>9</v>
      </c>
      <c r="G170">
        <v>4204396</v>
      </c>
      <c r="H170">
        <v>94086300</v>
      </c>
      <c r="I170">
        <v>490297</v>
      </c>
      <c r="J170">
        <v>388376</v>
      </c>
      <c r="K170">
        <v>0</v>
      </c>
      <c r="L170">
        <v>152577</v>
      </c>
      <c r="M170">
        <v>435271</v>
      </c>
      <c r="N170">
        <v>9394516</v>
      </c>
      <c r="O170">
        <v>32794</v>
      </c>
      <c r="P170">
        <v>31424</v>
      </c>
      <c r="Q170">
        <v>0</v>
      </c>
      <c r="R170">
        <v>18194</v>
      </c>
      <c r="S170" t="s">
        <v>1050</v>
      </c>
      <c r="T170" s="27">
        <v>2.0000000000000001E-4</v>
      </c>
      <c r="U170" t="s">
        <v>1051</v>
      </c>
      <c r="V170" s="27">
        <v>6.4999999999999997E-3</v>
      </c>
      <c r="W170" t="s">
        <v>1052</v>
      </c>
      <c r="X170" s="27">
        <v>5.9999999999999995E-4</v>
      </c>
      <c r="Y170" t="s">
        <v>1051</v>
      </c>
      <c r="Z170" s="27">
        <v>3.3E-3</v>
      </c>
      <c r="AA170" t="s">
        <v>1053</v>
      </c>
      <c r="AB170" s="27">
        <v>3.8999999999999998E-3</v>
      </c>
      <c r="AC170" t="s">
        <v>1051</v>
      </c>
      <c r="AD170" t="s">
        <v>1118</v>
      </c>
    </row>
    <row r="171" spans="1:30" hidden="1" x14ac:dyDescent="0.55000000000000004">
      <c r="A171">
        <v>3001251325</v>
      </c>
      <c r="B171">
        <v>3</v>
      </c>
      <c r="C171">
        <v>384007</v>
      </c>
      <c r="D171" t="s">
        <v>1049</v>
      </c>
      <c r="E171">
        <v>0.18</v>
      </c>
      <c r="F171">
        <v>9</v>
      </c>
      <c r="G171">
        <v>3646575</v>
      </c>
      <c r="H171">
        <v>94647938</v>
      </c>
      <c r="I171">
        <v>180186</v>
      </c>
      <c r="J171">
        <v>266992</v>
      </c>
      <c r="K171">
        <v>0</v>
      </c>
      <c r="L171">
        <v>172052</v>
      </c>
      <c r="M171">
        <v>433160</v>
      </c>
      <c r="N171">
        <v>9396523</v>
      </c>
      <c r="O171">
        <v>46337</v>
      </c>
      <c r="P171">
        <v>40127</v>
      </c>
      <c r="Q171">
        <v>0</v>
      </c>
      <c r="R171">
        <v>18255</v>
      </c>
      <c r="S171" t="s">
        <v>1050</v>
      </c>
      <c r="T171" s="27">
        <v>1E-4</v>
      </c>
      <c r="U171" t="s">
        <v>1051</v>
      </c>
      <c r="V171" s="27">
        <v>8.6999999999999994E-3</v>
      </c>
      <c r="W171" t="s">
        <v>1052</v>
      </c>
      <c r="X171" s="27">
        <v>1.8E-3</v>
      </c>
      <c r="Y171" t="s">
        <v>1051</v>
      </c>
      <c r="Z171" s="27">
        <v>4.7000000000000002E-3</v>
      </c>
      <c r="AA171" t="s">
        <v>1053</v>
      </c>
      <c r="AB171" s="27">
        <v>2.7000000000000001E-3</v>
      </c>
      <c r="AC171" t="s">
        <v>1051</v>
      </c>
      <c r="AD171" t="s">
        <v>1092</v>
      </c>
    </row>
    <row r="172" spans="1:30" hidden="1" x14ac:dyDescent="0.55000000000000004">
      <c r="A172">
        <v>3300426846</v>
      </c>
      <c r="B172">
        <v>8</v>
      </c>
      <c r="C172">
        <v>422407</v>
      </c>
      <c r="D172" t="s">
        <v>1049</v>
      </c>
      <c r="E172">
        <v>0.18</v>
      </c>
      <c r="F172">
        <v>10</v>
      </c>
      <c r="G172">
        <v>4289766</v>
      </c>
      <c r="H172">
        <v>103832576</v>
      </c>
      <c r="I172">
        <v>300908</v>
      </c>
      <c r="J172">
        <v>317856</v>
      </c>
      <c r="K172">
        <v>0</v>
      </c>
      <c r="L172">
        <v>167826</v>
      </c>
      <c r="M172">
        <v>500213</v>
      </c>
      <c r="N172">
        <v>9329560</v>
      </c>
      <c r="O172">
        <v>17093</v>
      </c>
      <c r="P172">
        <v>25497</v>
      </c>
      <c r="Q172">
        <v>0</v>
      </c>
      <c r="R172">
        <v>11081</v>
      </c>
      <c r="S172" t="s">
        <v>1050</v>
      </c>
      <c r="T172" s="27">
        <v>1.6999999999999999E-3</v>
      </c>
      <c r="U172" t="s">
        <v>1051</v>
      </c>
      <c r="V172" s="27">
        <v>4.3E-3</v>
      </c>
      <c r="W172" t="s">
        <v>1052</v>
      </c>
      <c r="X172" s="27">
        <v>2.7000000000000001E-3</v>
      </c>
      <c r="Y172" t="s">
        <v>1051</v>
      </c>
      <c r="Z172" s="27">
        <v>1.6999999999999999E-3</v>
      </c>
      <c r="AA172" t="s">
        <v>1053</v>
      </c>
      <c r="AB172" s="27">
        <v>2.8999999999999998E-3</v>
      </c>
      <c r="AC172" t="s">
        <v>1051</v>
      </c>
      <c r="AD172" t="s">
        <v>1102</v>
      </c>
    </row>
    <row r="173" spans="1:30" hidden="1" x14ac:dyDescent="0.55000000000000004">
      <c r="A173">
        <v>3300544432</v>
      </c>
      <c r="B173">
        <v>11</v>
      </c>
      <c r="C173">
        <v>422407</v>
      </c>
      <c r="D173" t="s">
        <v>1049</v>
      </c>
      <c r="E173">
        <v>0.18</v>
      </c>
      <c r="F173">
        <v>10</v>
      </c>
      <c r="G173">
        <v>3603758</v>
      </c>
      <c r="H173">
        <v>104526400</v>
      </c>
      <c r="I173">
        <v>221846</v>
      </c>
      <c r="J173">
        <v>278146</v>
      </c>
      <c r="K173">
        <v>0</v>
      </c>
      <c r="L173">
        <v>159646</v>
      </c>
      <c r="M173">
        <v>479866</v>
      </c>
      <c r="N173">
        <v>9350046</v>
      </c>
      <c r="O173">
        <v>16115</v>
      </c>
      <c r="P173">
        <v>26679</v>
      </c>
      <c r="Q173">
        <v>0</v>
      </c>
      <c r="R173">
        <v>12441</v>
      </c>
      <c r="S173" t="s">
        <v>1050</v>
      </c>
      <c r="T173" s="27">
        <v>5.9999999999999995E-4</v>
      </c>
      <c r="U173" t="s">
        <v>1051</v>
      </c>
      <c r="V173" s="27">
        <v>4.3E-3</v>
      </c>
      <c r="W173" t="s">
        <v>1052</v>
      </c>
      <c r="X173" s="27">
        <v>2E-3</v>
      </c>
      <c r="Y173" t="s">
        <v>1051</v>
      </c>
      <c r="Z173" s="27">
        <v>1.6000000000000001E-3</v>
      </c>
      <c r="AA173" t="s">
        <v>1053</v>
      </c>
      <c r="AB173" s="27">
        <v>2.5000000000000001E-3</v>
      </c>
      <c r="AC173" t="s">
        <v>1051</v>
      </c>
      <c r="AD173" t="s">
        <v>1104</v>
      </c>
    </row>
    <row r="174" spans="1:30" hidden="1" x14ac:dyDescent="0.55000000000000004">
      <c r="A174">
        <v>3300589836</v>
      </c>
      <c r="B174">
        <v>2</v>
      </c>
      <c r="C174">
        <v>422407</v>
      </c>
      <c r="D174" t="s">
        <v>1049</v>
      </c>
      <c r="E174">
        <v>0.18</v>
      </c>
      <c r="F174">
        <v>10</v>
      </c>
      <c r="G174">
        <v>3697545</v>
      </c>
      <c r="H174">
        <v>104431006</v>
      </c>
      <c r="I174">
        <v>300952</v>
      </c>
      <c r="J174">
        <v>294933</v>
      </c>
      <c r="K174">
        <v>0</v>
      </c>
      <c r="L174">
        <v>154408</v>
      </c>
      <c r="M174">
        <v>459621</v>
      </c>
      <c r="N174">
        <v>9370178</v>
      </c>
      <c r="O174">
        <v>32454</v>
      </c>
      <c r="P174">
        <v>22543</v>
      </c>
      <c r="Q174">
        <v>0</v>
      </c>
      <c r="R174">
        <v>7401</v>
      </c>
      <c r="S174" t="s">
        <v>1050</v>
      </c>
      <c r="T174" s="27">
        <v>1.5E-3</v>
      </c>
      <c r="U174" t="s">
        <v>1051</v>
      </c>
      <c r="V174" s="27">
        <v>5.4999999999999997E-3</v>
      </c>
      <c r="W174" t="s">
        <v>1052</v>
      </c>
      <c r="X174" s="27">
        <v>2.7000000000000001E-3</v>
      </c>
      <c r="Y174" t="s">
        <v>1051</v>
      </c>
      <c r="Z174" s="27">
        <v>3.3E-3</v>
      </c>
      <c r="AA174" t="s">
        <v>1053</v>
      </c>
      <c r="AB174" s="27">
        <v>2.7000000000000001E-3</v>
      </c>
      <c r="AC174" t="s">
        <v>1051</v>
      </c>
      <c r="AD174" t="s">
        <v>1101</v>
      </c>
    </row>
    <row r="175" spans="1:30" hidden="1" x14ac:dyDescent="0.55000000000000004">
      <c r="A175">
        <v>3300604644</v>
      </c>
      <c r="B175">
        <v>6</v>
      </c>
      <c r="C175">
        <v>422407</v>
      </c>
      <c r="D175" t="s">
        <v>1049</v>
      </c>
      <c r="E175">
        <v>0.18</v>
      </c>
      <c r="F175">
        <v>10</v>
      </c>
      <c r="G175">
        <v>4043946</v>
      </c>
      <c r="H175">
        <v>104071482</v>
      </c>
      <c r="I175">
        <v>175833</v>
      </c>
      <c r="J175">
        <v>289110</v>
      </c>
      <c r="K175">
        <v>0</v>
      </c>
      <c r="L175">
        <v>190794</v>
      </c>
      <c r="M175">
        <v>516698</v>
      </c>
      <c r="N175">
        <v>9311239</v>
      </c>
      <c r="O175">
        <v>23061</v>
      </c>
      <c r="P175">
        <v>29600</v>
      </c>
      <c r="Q175">
        <v>0</v>
      </c>
      <c r="R175">
        <v>12798</v>
      </c>
      <c r="S175" t="s">
        <v>1050</v>
      </c>
      <c r="T175" s="27">
        <v>2.9999999999999997E-4</v>
      </c>
      <c r="U175" t="s">
        <v>1051</v>
      </c>
      <c r="V175" s="27">
        <v>5.3E-3</v>
      </c>
      <c r="W175" t="s">
        <v>1052</v>
      </c>
      <c r="X175" s="27">
        <v>1.6000000000000001E-3</v>
      </c>
      <c r="Y175" t="s">
        <v>1051</v>
      </c>
      <c r="Z175" s="27">
        <v>2.3E-3</v>
      </c>
      <c r="AA175" t="s">
        <v>1053</v>
      </c>
      <c r="AB175" s="27">
        <v>2.5999999999999999E-3</v>
      </c>
      <c r="AC175" t="s">
        <v>1051</v>
      </c>
      <c r="AD175" t="s">
        <v>1090</v>
      </c>
    </row>
    <row r="176" spans="1:30" hidden="1" x14ac:dyDescent="0.55000000000000004">
      <c r="A176">
        <v>3300701953</v>
      </c>
      <c r="B176">
        <v>4</v>
      </c>
      <c r="C176">
        <v>422407</v>
      </c>
      <c r="D176" t="s">
        <v>1049</v>
      </c>
      <c r="E176">
        <v>0.18</v>
      </c>
      <c r="F176">
        <v>10</v>
      </c>
      <c r="G176">
        <v>1613294</v>
      </c>
      <c r="H176">
        <v>106514965</v>
      </c>
      <c r="I176">
        <v>139249</v>
      </c>
      <c r="J176">
        <v>195745</v>
      </c>
      <c r="K176">
        <v>0</v>
      </c>
      <c r="L176">
        <v>137524</v>
      </c>
      <c r="M176">
        <v>436844</v>
      </c>
      <c r="N176">
        <v>9392961</v>
      </c>
      <c r="O176">
        <v>6698</v>
      </c>
      <c r="P176">
        <v>19415</v>
      </c>
      <c r="Q176">
        <v>0</v>
      </c>
      <c r="R176">
        <v>12197</v>
      </c>
      <c r="S176" t="s">
        <v>1050</v>
      </c>
      <c r="T176" s="27">
        <v>3.0000000000000001E-3</v>
      </c>
      <c r="U176" t="s">
        <v>1051</v>
      </c>
      <c r="V176" s="27">
        <v>2.5999999999999999E-3</v>
      </c>
      <c r="W176" t="s">
        <v>1052</v>
      </c>
      <c r="X176" s="27">
        <v>1.1999999999999999E-3</v>
      </c>
      <c r="Y176" t="s">
        <v>1051</v>
      </c>
      <c r="Z176" s="27">
        <v>5.9999999999999995E-4</v>
      </c>
      <c r="AA176" t="s">
        <v>1053</v>
      </c>
      <c r="AB176" s="27">
        <v>1.8E-3</v>
      </c>
      <c r="AC176" t="s">
        <v>1051</v>
      </c>
      <c r="AD176" t="s">
        <v>1109</v>
      </c>
    </row>
    <row r="177" spans="1:30" hidden="1" x14ac:dyDescent="0.55000000000000004">
      <c r="A177">
        <v>3300735799</v>
      </c>
      <c r="B177">
        <v>1</v>
      </c>
      <c r="C177">
        <v>422407</v>
      </c>
      <c r="D177" t="s">
        <v>1049</v>
      </c>
      <c r="E177">
        <v>0.18</v>
      </c>
      <c r="F177">
        <v>10</v>
      </c>
      <c r="G177">
        <v>3768187</v>
      </c>
      <c r="H177">
        <v>104346024</v>
      </c>
      <c r="I177">
        <v>59787</v>
      </c>
      <c r="J177">
        <v>219583</v>
      </c>
      <c r="K177">
        <v>0</v>
      </c>
      <c r="L177">
        <v>176333</v>
      </c>
      <c r="M177">
        <v>433797</v>
      </c>
      <c r="N177">
        <v>9396265</v>
      </c>
      <c r="O177">
        <v>10557</v>
      </c>
      <c r="P177">
        <v>20001</v>
      </c>
      <c r="Q177">
        <v>0</v>
      </c>
      <c r="R177">
        <v>14073</v>
      </c>
      <c r="S177" t="s">
        <v>1050</v>
      </c>
      <c r="T177" s="27">
        <v>2.5000000000000001E-3</v>
      </c>
      <c r="U177" t="s">
        <v>1051</v>
      </c>
      <c r="V177" s="27">
        <v>3.0999999999999999E-3</v>
      </c>
      <c r="W177" t="s">
        <v>1052</v>
      </c>
      <c r="X177" s="27">
        <v>5.0000000000000001E-4</v>
      </c>
      <c r="Y177" t="s">
        <v>1051</v>
      </c>
      <c r="Z177" s="27">
        <v>1E-3</v>
      </c>
      <c r="AA177" t="s">
        <v>1053</v>
      </c>
      <c r="AB177" s="27">
        <v>2E-3</v>
      </c>
      <c r="AC177" t="s">
        <v>1051</v>
      </c>
      <c r="AD177" t="s">
        <v>1071</v>
      </c>
    </row>
    <row r="178" spans="1:30" hidden="1" x14ac:dyDescent="0.55000000000000004">
      <c r="A178">
        <v>3300755699</v>
      </c>
      <c r="B178">
        <v>7</v>
      </c>
      <c r="C178">
        <v>422407</v>
      </c>
      <c r="D178" t="s">
        <v>1049</v>
      </c>
      <c r="E178">
        <v>0.18</v>
      </c>
      <c r="F178">
        <v>10</v>
      </c>
      <c r="G178">
        <v>3792244</v>
      </c>
      <c r="H178">
        <v>104327662</v>
      </c>
      <c r="I178">
        <v>205169</v>
      </c>
      <c r="J178">
        <v>275043</v>
      </c>
      <c r="K178">
        <v>0</v>
      </c>
      <c r="L178">
        <v>166731</v>
      </c>
      <c r="M178">
        <v>464256</v>
      </c>
      <c r="N178">
        <v>9365564</v>
      </c>
      <c r="O178">
        <v>10894</v>
      </c>
      <c r="P178">
        <v>23215</v>
      </c>
      <c r="Q178">
        <v>0</v>
      </c>
      <c r="R178">
        <v>13944</v>
      </c>
      <c r="S178" t="s">
        <v>1050</v>
      </c>
      <c r="T178" s="27">
        <v>4.0000000000000002E-4</v>
      </c>
      <c r="U178" t="s">
        <v>1051</v>
      </c>
      <c r="V178" s="27">
        <v>3.3999999999999998E-3</v>
      </c>
      <c r="W178" t="s">
        <v>1052</v>
      </c>
      <c r="X178" s="27">
        <v>1.8E-3</v>
      </c>
      <c r="Y178" t="s">
        <v>1051</v>
      </c>
      <c r="Z178" s="27">
        <v>1.1000000000000001E-3</v>
      </c>
      <c r="AA178" t="s">
        <v>1053</v>
      </c>
      <c r="AB178" s="27">
        <v>2.5000000000000001E-3</v>
      </c>
      <c r="AC178" t="s">
        <v>1051</v>
      </c>
      <c r="AD178" t="s">
        <v>1083</v>
      </c>
    </row>
    <row r="179" spans="1:30" hidden="1" x14ac:dyDescent="0.55000000000000004">
      <c r="A179">
        <v>3300803708</v>
      </c>
      <c r="B179">
        <v>14</v>
      </c>
      <c r="C179">
        <v>422407</v>
      </c>
      <c r="D179" t="s">
        <v>1049</v>
      </c>
      <c r="E179">
        <v>0.18</v>
      </c>
      <c r="F179">
        <v>10</v>
      </c>
      <c r="G179">
        <v>3781328</v>
      </c>
      <c r="H179">
        <v>104344522</v>
      </c>
      <c r="I179">
        <v>210294</v>
      </c>
      <c r="J179">
        <v>266967</v>
      </c>
      <c r="K179">
        <v>0</v>
      </c>
      <c r="L179">
        <v>165072</v>
      </c>
      <c r="M179">
        <v>408630</v>
      </c>
      <c r="N179">
        <v>9419362</v>
      </c>
      <c r="O179">
        <v>12379</v>
      </c>
      <c r="P179">
        <v>11895</v>
      </c>
      <c r="Q179">
        <v>0</v>
      </c>
      <c r="R179">
        <v>6322</v>
      </c>
      <c r="S179" t="s">
        <v>1050</v>
      </c>
      <c r="T179" s="27">
        <v>4.0000000000000002E-4</v>
      </c>
      <c r="U179" t="s">
        <v>1051</v>
      </c>
      <c r="V179" s="27">
        <v>2.3999999999999998E-3</v>
      </c>
      <c r="W179" t="s">
        <v>1052</v>
      </c>
      <c r="X179" s="27">
        <v>1.9E-3</v>
      </c>
      <c r="Y179" t="s">
        <v>1051</v>
      </c>
      <c r="Z179" s="27">
        <v>1.1999999999999999E-3</v>
      </c>
      <c r="AA179" t="s">
        <v>1053</v>
      </c>
      <c r="AB179" s="27">
        <v>2.3999999999999998E-3</v>
      </c>
      <c r="AC179" t="s">
        <v>1051</v>
      </c>
      <c r="AD179" t="s">
        <v>1080</v>
      </c>
    </row>
    <row r="180" spans="1:30" hidden="1" x14ac:dyDescent="0.55000000000000004">
      <c r="A180">
        <v>3300816588</v>
      </c>
      <c r="B180">
        <v>15</v>
      </c>
      <c r="C180">
        <v>422407</v>
      </c>
      <c r="D180" t="s">
        <v>1049</v>
      </c>
      <c r="E180">
        <v>0.18</v>
      </c>
      <c r="F180">
        <v>10</v>
      </c>
      <c r="G180">
        <v>4056410</v>
      </c>
      <c r="H180">
        <v>104064839</v>
      </c>
      <c r="I180">
        <v>267533</v>
      </c>
      <c r="J180">
        <v>313268</v>
      </c>
      <c r="K180">
        <v>0</v>
      </c>
      <c r="L180">
        <v>170624</v>
      </c>
      <c r="M180">
        <v>530521</v>
      </c>
      <c r="N180">
        <v>9299571</v>
      </c>
      <c r="O180">
        <v>23028</v>
      </c>
      <c r="P180">
        <v>33571</v>
      </c>
      <c r="Q180">
        <v>0</v>
      </c>
      <c r="R180">
        <v>10367</v>
      </c>
      <c r="S180" t="s">
        <v>1050</v>
      </c>
      <c r="T180" s="27">
        <v>1.2999999999999999E-3</v>
      </c>
      <c r="U180" t="s">
        <v>1051</v>
      </c>
      <c r="V180" s="27">
        <v>5.7000000000000002E-3</v>
      </c>
      <c r="W180" t="s">
        <v>1052</v>
      </c>
      <c r="X180" s="27">
        <v>2.3999999999999998E-3</v>
      </c>
      <c r="Y180" t="s">
        <v>1051</v>
      </c>
      <c r="Z180" s="27">
        <v>2.3E-3</v>
      </c>
      <c r="AA180" t="s">
        <v>1053</v>
      </c>
      <c r="AB180" s="27">
        <v>2.8E-3</v>
      </c>
      <c r="AC180" t="s">
        <v>1051</v>
      </c>
      <c r="AD180" t="s">
        <v>1119</v>
      </c>
    </row>
    <row r="181" spans="1:30" hidden="1" x14ac:dyDescent="0.55000000000000004">
      <c r="A181">
        <v>3300834806</v>
      </c>
      <c r="B181">
        <v>16</v>
      </c>
      <c r="C181">
        <v>422408</v>
      </c>
      <c r="D181" t="s">
        <v>1049</v>
      </c>
      <c r="E181">
        <v>0.18</v>
      </c>
      <c r="F181">
        <v>10</v>
      </c>
      <c r="G181">
        <v>4149458</v>
      </c>
      <c r="H181">
        <v>103968161</v>
      </c>
      <c r="I181">
        <v>296047</v>
      </c>
      <c r="J181">
        <v>315178</v>
      </c>
      <c r="K181">
        <v>0</v>
      </c>
      <c r="L181">
        <v>171049</v>
      </c>
      <c r="M181">
        <v>490783</v>
      </c>
      <c r="N181">
        <v>9339316</v>
      </c>
      <c r="O181">
        <v>12705</v>
      </c>
      <c r="P181">
        <v>21429</v>
      </c>
      <c r="Q181">
        <v>0</v>
      </c>
      <c r="R181">
        <v>11283</v>
      </c>
      <c r="S181" t="s">
        <v>1050</v>
      </c>
      <c r="T181" s="27">
        <v>1.6000000000000001E-3</v>
      </c>
      <c r="U181" t="s">
        <v>1051</v>
      </c>
      <c r="V181" s="27">
        <v>3.3999999999999998E-3</v>
      </c>
      <c r="W181" t="s">
        <v>1052</v>
      </c>
      <c r="X181" s="27">
        <v>2.7000000000000001E-3</v>
      </c>
      <c r="Y181" t="s">
        <v>1051</v>
      </c>
      <c r="Z181" s="27">
        <v>1.1999999999999999E-3</v>
      </c>
      <c r="AA181" t="s">
        <v>1053</v>
      </c>
      <c r="AB181" s="27">
        <v>2.8999999999999998E-3</v>
      </c>
      <c r="AC181" t="s">
        <v>1051</v>
      </c>
      <c r="AD181" t="s">
        <v>1112</v>
      </c>
    </row>
    <row r="182" spans="1:30" hidden="1" x14ac:dyDescent="0.55000000000000004">
      <c r="A182">
        <v>3300910467</v>
      </c>
      <c r="B182">
        <v>10</v>
      </c>
      <c r="C182">
        <v>422407</v>
      </c>
      <c r="D182" t="s">
        <v>1049</v>
      </c>
      <c r="E182">
        <v>0.18</v>
      </c>
      <c r="F182">
        <v>10</v>
      </c>
      <c r="G182">
        <v>4165725</v>
      </c>
      <c r="H182">
        <v>103953355</v>
      </c>
      <c r="I182">
        <v>202679</v>
      </c>
      <c r="J182">
        <v>302156</v>
      </c>
      <c r="K182">
        <v>0</v>
      </c>
      <c r="L182">
        <v>178871</v>
      </c>
      <c r="M182">
        <v>532276</v>
      </c>
      <c r="N182">
        <v>9297458</v>
      </c>
      <c r="O182">
        <v>23600</v>
      </c>
      <c r="P182">
        <v>37356</v>
      </c>
      <c r="Q182">
        <v>0</v>
      </c>
      <c r="R182">
        <v>11704</v>
      </c>
      <c r="S182" t="s">
        <v>1050</v>
      </c>
      <c r="T182" s="27">
        <v>5.9999999999999995E-4</v>
      </c>
      <c r="U182" t="s">
        <v>1051</v>
      </c>
      <c r="V182" s="27">
        <v>6.1999999999999998E-3</v>
      </c>
      <c r="W182" t="s">
        <v>1052</v>
      </c>
      <c r="X182" s="27">
        <v>1.8E-3</v>
      </c>
      <c r="Y182" t="s">
        <v>1051</v>
      </c>
      <c r="Z182" s="27">
        <v>2.3999999999999998E-3</v>
      </c>
      <c r="AA182" t="s">
        <v>1053</v>
      </c>
      <c r="AB182" s="27">
        <v>2.7000000000000001E-3</v>
      </c>
      <c r="AC182" t="s">
        <v>1051</v>
      </c>
      <c r="AD182" t="s">
        <v>1077</v>
      </c>
    </row>
    <row r="183" spans="1:30" hidden="1" x14ac:dyDescent="0.55000000000000004">
      <c r="A183">
        <v>3300947629</v>
      </c>
      <c r="B183">
        <v>12</v>
      </c>
      <c r="C183">
        <v>422407</v>
      </c>
      <c r="D183" t="s">
        <v>1049</v>
      </c>
      <c r="E183">
        <v>0.18</v>
      </c>
      <c r="F183">
        <v>10</v>
      </c>
      <c r="G183">
        <v>1493407</v>
      </c>
      <c r="H183">
        <v>106635764</v>
      </c>
      <c r="I183">
        <v>162585</v>
      </c>
      <c r="J183">
        <v>194358</v>
      </c>
      <c r="K183">
        <v>0</v>
      </c>
      <c r="L183">
        <v>129785</v>
      </c>
      <c r="M183">
        <v>199584</v>
      </c>
      <c r="N183">
        <v>9630447</v>
      </c>
      <c r="O183">
        <v>8299</v>
      </c>
      <c r="P183">
        <v>10284</v>
      </c>
      <c r="Q183">
        <v>0</v>
      </c>
      <c r="R183">
        <v>7554</v>
      </c>
      <c r="S183" t="s">
        <v>1050</v>
      </c>
      <c r="T183" s="27">
        <v>3.3E-3</v>
      </c>
      <c r="U183" t="s">
        <v>1051</v>
      </c>
      <c r="V183" s="27">
        <v>1.8E-3</v>
      </c>
      <c r="W183" t="s">
        <v>1052</v>
      </c>
      <c r="X183" s="27">
        <v>1.5E-3</v>
      </c>
      <c r="Y183" t="s">
        <v>1051</v>
      </c>
      <c r="Z183" s="27">
        <v>8.0000000000000004E-4</v>
      </c>
      <c r="AA183" t="s">
        <v>1053</v>
      </c>
      <c r="AB183" s="27">
        <v>1.6999999999999999E-3</v>
      </c>
      <c r="AC183" t="s">
        <v>1051</v>
      </c>
      <c r="AD183" t="s">
        <v>1072</v>
      </c>
    </row>
    <row r="184" spans="1:30" hidden="1" x14ac:dyDescent="0.55000000000000004">
      <c r="A184">
        <v>3301060224</v>
      </c>
      <c r="B184">
        <v>9</v>
      </c>
      <c r="C184">
        <v>422407</v>
      </c>
      <c r="D184" t="s">
        <v>1049</v>
      </c>
      <c r="E184">
        <v>0.18</v>
      </c>
      <c r="F184">
        <v>10</v>
      </c>
      <c r="G184">
        <v>3913854</v>
      </c>
      <c r="H184">
        <v>104206278</v>
      </c>
      <c r="I184">
        <v>272649</v>
      </c>
      <c r="J184">
        <v>286933</v>
      </c>
      <c r="K184">
        <v>0</v>
      </c>
      <c r="L184">
        <v>152341</v>
      </c>
      <c r="M184">
        <v>332643</v>
      </c>
      <c r="N184">
        <v>9497357</v>
      </c>
      <c r="O184">
        <v>0</v>
      </c>
      <c r="P184">
        <v>5929</v>
      </c>
      <c r="Q184">
        <v>0</v>
      </c>
      <c r="R184">
        <v>5929</v>
      </c>
      <c r="S184" t="s">
        <v>1050</v>
      </c>
      <c r="T184" s="27">
        <v>1.1999999999999999E-3</v>
      </c>
      <c r="U184" t="s">
        <v>1051</v>
      </c>
      <c r="V184" s="27">
        <v>5.9999999999999995E-4</v>
      </c>
      <c r="W184" t="s">
        <v>1052</v>
      </c>
      <c r="X184" s="27">
        <v>2.5000000000000001E-3</v>
      </c>
      <c r="Y184" t="s">
        <v>1051</v>
      </c>
      <c r="Z184" s="27">
        <v>0</v>
      </c>
      <c r="AA184" t="s">
        <v>1053</v>
      </c>
      <c r="AB184" s="27">
        <v>2.5999999999999999E-3</v>
      </c>
      <c r="AC184" t="s">
        <v>1051</v>
      </c>
      <c r="AD184" t="s">
        <v>1075</v>
      </c>
    </row>
    <row r="185" spans="1:30" hidden="1" x14ac:dyDescent="0.55000000000000004">
      <c r="A185">
        <v>3301068619</v>
      </c>
      <c r="B185">
        <v>5</v>
      </c>
      <c r="C185">
        <v>422407</v>
      </c>
      <c r="D185" t="s">
        <v>1049</v>
      </c>
      <c r="E185">
        <v>0.18</v>
      </c>
      <c r="F185">
        <v>10</v>
      </c>
      <c r="G185">
        <v>2594284</v>
      </c>
      <c r="H185">
        <v>105535227</v>
      </c>
      <c r="I185">
        <v>223336</v>
      </c>
      <c r="J185">
        <v>264680</v>
      </c>
      <c r="K185">
        <v>0</v>
      </c>
      <c r="L185">
        <v>153128</v>
      </c>
      <c r="M185">
        <v>424866</v>
      </c>
      <c r="N185">
        <v>9405014</v>
      </c>
      <c r="O185">
        <v>8039</v>
      </c>
      <c r="P185">
        <v>23154</v>
      </c>
      <c r="Q185">
        <v>0</v>
      </c>
      <c r="R185">
        <v>13694</v>
      </c>
      <c r="S185" t="s">
        <v>1050</v>
      </c>
      <c r="T185" s="27">
        <v>5.0000000000000001E-4</v>
      </c>
      <c r="U185" t="s">
        <v>1051</v>
      </c>
      <c r="V185" s="27">
        <v>3.0999999999999999E-3</v>
      </c>
      <c r="W185" t="s">
        <v>1052</v>
      </c>
      <c r="X185" s="27">
        <v>2E-3</v>
      </c>
      <c r="Y185" t="s">
        <v>1051</v>
      </c>
      <c r="Z185" s="27">
        <v>8.0000000000000004E-4</v>
      </c>
      <c r="AA185" t="s">
        <v>1053</v>
      </c>
      <c r="AB185" s="27">
        <v>2.3999999999999998E-3</v>
      </c>
      <c r="AC185" t="s">
        <v>1051</v>
      </c>
      <c r="AD185" t="s">
        <v>1083</v>
      </c>
    </row>
    <row r="186" spans="1:30" x14ac:dyDescent="0.55000000000000004">
      <c r="A186">
        <v>3301170939</v>
      </c>
      <c r="B186">
        <v>17</v>
      </c>
      <c r="C186">
        <v>422408</v>
      </c>
      <c r="D186" t="s">
        <v>1049</v>
      </c>
      <c r="E186">
        <v>0.18</v>
      </c>
      <c r="F186">
        <v>10</v>
      </c>
      <c r="G186">
        <v>3558118</v>
      </c>
      <c r="H186">
        <v>104565217</v>
      </c>
      <c r="I186">
        <v>263274</v>
      </c>
      <c r="J186">
        <v>295074</v>
      </c>
      <c r="K186">
        <v>0</v>
      </c>
      <c r="L186">
        <v>166917</v>
      </c>
      <c r="M186">
        <v>486267</v>
      </c>
      <c r="N186">
        <v>9343416</v>
      </c>
      <c r="O186">
        <v>13951</v>
      </c>
      <c r="P186">
        <v>30042</v>
      </c>
      <c r="Q186">
        <v>0</v>
      </c>
      <c r="R186">
        <v>14482</v>
      </c>
      <c r="S186" t="s">
        <v>1050</v>
      </c>
      <c r="T186" s="27">
        <v>1.1000000000000001E-3</v>
      </c>
      <c r="U186" t="s">
        <v>1051</v>
      </c>
      <c r="V186" s="27">
        <v>4.4000000000000003E-3</v>
      </c>
      <c r="W186" t="s">
        <v>1052</v>
      </c>
      <c r="X186" s="27">
        <v>2.3999999999999998E-3</v>
      </c>
      <c r="Y186" t="s">
        <v>1051</v>
      </c>
      <c r="Z186" s="27">
        <v>1.4E-3</v>
      </c>
      <c r="AA186" t="s">
        <v>1053</v>
      </c>
      <c r="AB186" s="27">
        <v>2.7000000000000001E-3</v>
      </c>
      <c r="AC186" t="s">
        <v>1051</v>
      </c>
      <c r="AD186" t="s">
        <v>1090</v>
      </c>
    </row>
    <row r="187" spans="1:30" hidden="1" x14ac:dyDescent="0.55000000000000004">
      <c r="A187">
        <v>3301237753</v>
      </c>
      <c r="B187">
        <v>13</v>
      </c>
      <c r="C187">
        <v>422407</v>
      </c>
      <c r="D187" t="s">
        <v>1049</v>
      </c>
      <c r="E187">
        <v>0.18</v>
      </c>
      <c r="F187">
        <v>10</v>
      </c>
      <c r="G187">
        <v>4693316</v>
      </c>
      <c r="H187">
        <v>103425090</v>
      </c>
      <c r="I187">
        <v>505377</v>
      </c>
      <c r="J187">
        <v>412693</v>
      </c>
      <c r="K187">
        <v>0</v>
      </c>
      <c r="L187">
        <v>164508</v>
      </c>
      <c r="M187">
        <v>488917</v>
      </c>
      <c r="N187">
        <v>9338790</v>
      </c>
      <c r="O187">
        <v>15080</v>
      </c>
      <c r="P187">
        <v>24317</v>
      </c>
      <c r="Q187">
        <v>0</v>
      </c>
      <c r="R187">
        <v>11931</v>
      </c>
      <c r="S187" t="s">
        <v>1050</v>
      </c>
      <c r="T187" s="27">
        <v>5.0000000000000001E-4</v>
      </c>
      <c r="U187" t="s">
        <v>1051</v>
      </c>
      <c r="V187" s="27">
        <v>4.0000000000000001E-3</v>
      </c>
      <c r="W187" t="s">
        <v>1052</v>
      </c>
      <c r="X187" s="27">
        <v>6.9999999999999999E-4</v>
      </c>
      <c r="Y187" t="s">
        <v>1051</v>
      </c>
      <c r="Z187" s="27">
        <v>1.5E-3</v>
      </c>
      <c r="AA187" t="s">
        <v>1053</v>
      </c>
      <c r="AB187" s="27">
        <v>3.8E-3</v>
      </c>
      <c r="AC187" t="s">
        <v>1051</v>
      </c>
      <c r="AD187" t="s">
        <v>1120</v>
      </c>
    </row>
    <row r="188" spans="1:30" hidden="1" x14ac:dyDescent="0.55000000000000004">
      <c r="A188">
        <v>3301253311</v>
      </c>
      <c r="B188">
        <v>3</v>
      </c>
      <c r="C188">
        <v>422407</v>
      </c>
      <c r="D188" t="s">
        <v>1049</v>
      </c>
      <c r="E188">
        <v>0.18</v>
      </c>
      <c r="F188">
        <v>10</v>
      </c>
      <c r="G188">
        <v>4136501</v>
      </c>
      <c r="H188">
        <v>103987785</v>
      </c>
      <c r="I188">
        <v>191234</v>
      </c>
      <c r="J188">
        <v>294128</v>
      </c>
      <c r="K188">
        <v>0</v>
      </c>
      <c r="L188">
        <v>187373</v>
      </c>
      <c r="M188">
        <v>489923</v>
      </c>
      <c r="N188">
        <v>9339847</v>
      </c>
      <c r="O188">
        <v>11048</v>
      </c>
      <c r="P188">
        <v>27136</v>
      </c>
      <c r="Q188">
        <v>0</v>
      </c>
      <c r="R188">
        <v>15321</v>
      </c>
      <c r="S188" t="s">
        <v>1050</v>
      </c>
      <c r="T188" s="27">
        <v>5.0000000000000001E-4</v>
      </c>
      <c r="U188" t="s">
        <v>1051</v>
      </c>
      <c r="V188" s="27">
        <v>3.8E-3</v>
      </c>
      <c r="W188" t="s">
        <v>1052</v>
      </c>
      <c r="X188" s="27">
        <v>1.6999999999999999E-3</v>
      </c>
      <c r="Y188" t="s">
        <v>1051</v>
      </c>
      <c r="Z188" s="27">
        <v>1.1000000000000001E-3</v>
      </c>
      <c r="AA188" t="s">
        <v>1053</v>
      </c>
      <c r="AB188" s="27">
        <v>2.7000000000000001E-3</v>
      </c>
      <c r="AC188" t="s">
        <v>1051</v>
      </c>
      <c r="AD188" t="s">
        <v>1104</v>
      </c>
    </row>
    <row r="189" spans="1:30" hidden="1" x14ac:dyDescent="0.55000000000000004">
      <c r="A189">
        <v>3600423610</v>
      </c>
      <c r="B189">
        <v>8</v>
      </c>
      <c r="C189">
        <v>460807</v>
      </c>
      <c r="D189" t="s">
        <v>1049</v>
      </c>
      <c r="E189">
        <v>0.18</v>
      </c>
      <c r="F189">
        <v>11</v>
      </c>
      <c r="G189">
        <v>4732237</v>
      </c>
      <c r="H189">
        <v>113220105</v>
      </c>
      <c r="I189">
        <v>300985</v>
      </c>
      <c r="J189">
        <v>323925</v>
      </c>
      <c r="K189">
        <v>0</v>
      </c>
      <c r="L189">
        <v>173755</v>
      </c>
      <c r="M189">
        <v>442468</v>
      </c>
      <c r="N189">
        <v>9387529</v>
      </c>
      <c r="O189">
        <v>77</v>
      </c>
      <c r="P189">
        <v>6069</v>
      </c>
      <c r="Q189">
        <v>0</v>
      </c>
      <c r="R189">
        <v>5929</v>
      </c>
      <c r="S189" t="s">
        <v>1050</v>
      </c>
      <c r="T189" s="27">
        <v>1.6000000000000001E-3</v>
      </c>
      <c r="U189" t="s">
        <v>1051</v>
      </c>
      <c r="V189" s="27">
        <v>5.9999999999999995E-4</v>
      </c>
      <c r="W189" t="s">
        <v>1052</v>
      </c>
      <c r="X189" s="27">
        <v>2.5000000000000001E-3</v>
      </c>
      <c r="Y189" t="s">
        <v>1051</v>
      </c>
      <c r="Z189" s="27">
        <v>0</v>
      </c>
      <c r="AA189" t="s">
        <v>1053</v>
      </c>
      <c r="AB189" s="27">
        <v>2.7000000000000001E-3</v>
      </c>
      <c r="AC189" t="s">
        <v>1051</v>
      </c>
      <c r="AD189" t="s">
        <v>1075</v>
      </c>
    </row>
    <row r="190" spans="1:30" hidden="1" x14ac:dyDescent="0.55000000000000004">
      <c r="A190">
        <v>3600541203</v>
      </c>
      <c r="B190">
        <v>11</v>
      </c>
      <c r="C190">
        <v>460807</v>
      </c>
      <c r="D190" t="s">
        <v>1049</v>
      </c>
      <c r="E190">
        <v>0.18</v>
      </c>
      <c r="F190">
        <v>11</v>
      </c>
      <c r="G190">
        <v>4030324</v>
      </c>
      <c r="H190">
        <v>113929756</v>
      </c>
      <c r="I190">
        <v>221924</v>
      </c>
      <c r="J190">
        <v>284186</v>
      </c>
      <c r="K190">
        <v>0</v>
      </c>
      <c r="L190">
        <v>165545</v>
      </c>
      <c r="M190">
        <v>426563</v>
      </c>
      <c r="N190">
        <v>9403356</v>
      </c>
      <c r="O190">
        <v>78</v>
      </c>
      <c r="P190">
        <v>6040</v>
      </c>
      <c r="Q190">
        <v>0</v>
      </c>
      <c r="R190">
        <v>5899</v>
      </c>
      <c r="S190" t="s">
        <v>1050</v>
      </c>
      <c r="T190" s="27">
        <v>5.9999999999999995E-4</v>
      </c>
      <c r="U190" t="s">
        <v>1051</v>
      </c>
      <c r="V190" s="27">
        <v>5.9999999999999995E-4</v>
      </c>
      <c r="W190" t="s">
        <v>1052</v>
      </c>
      <c r="X190" s="27">
        <v>1.8E-3</v>
      </c>
      <c r="Y190" t="s">
        <v>1051</v>
      </c>
      <c r="Z190" s="27">
        <v>0</v>
      </c>
      <c r="AA190" t="s">
        <v>1053</v>
      </c>
      <c r="AB190" s="27">
        <v>2.3999999999999998E-3</v>
      </c>
      <c r="AC190" t="s">
        <v>1051</v>
      </c>
      <c r="AD190" t="s">
        <v>1075</v>
      </c>
    </row>
    <row r="191" spans="1:30" hidden="1" x14ac:dyDescent="0.55000000000000004">
      <c r="A191">
        <v>3600586940</v>
      </c>
      <c r="B191">
        <v>2</v>
      </c>
      <c r="C191">
        <v>460807</v>
      </c>
      <c r="D191" t="s">
        <v>1049</v>
      </c>
      <c r="E191">
        <v>0.18</v>
      </c>
      <c r="F191">
        <v>11</v>
      </c>
      <c r="G191">
        <v>4096007</v>
      </c>
      <c r="H191">
        <v>113860242</v>
      </c>
      <c r="I191">
        <v>301029</v>
      </c>
      <c r="J191">
        <v>301004</v>
      </c>
      <c r="K191">
        <v>0</v>
      </c>
      <c r="L191">
        <v>160337</v>
      </c>
      <c r="M191">
        <v>398459</v>
      </c>
      <c r="N191">
        <v>9429236</v>
      </c>
      <c r="O191">
        <v>77</v>
      </c>
      <c r="P191">
        <v>6071</v>
      </c>
      <c r="Q191">
        <v>0</v>
      </c>
      <c r="R191">
        <v>5929</v>
      </c>
      <c r="S191" t="s">
        <v>1050</v>
      </c>
      <c r="T191" s="27">
        <v>1.4E-3</v>
      </c>
      <c r="U191" t="s">
        <v>1051</v>
      </c>
      <c r="V191" s="27">
        <v>5.9999999999999995E-4</v>
      </c>
      <c r="W191" t="s">
        <v>1052</v>
      </c>
      <c r="X191" s="27">
        <v>2.5000000000000001E-3</v>
      </c>
      <c r="Y191" t="s">
        <v>1051</v>
      </c>
      <c r="Z191" s="27">
        <v>0</v>
      </c>
      <c r="AA191" t="s">
        <v>1053</v>
      </c>
      <c r="AB191" s="27">
        <v>2.5000000000000001E-3</v>
      </c>
      <c r="AC191" t="s">
        <v>1051</v>
      </c>
      <c r="AD191" t="s">
        <v>1075</v>
      </c>
    </row>
    <row r="192" spans="1:30" hidden="1" x14ac:dyDescent="0.55000000000000004">
      <c r="A192">
        <v>3600601429</v>
      </c>
      <c r="B192">
        <v>6</v>
      </c>
      <c r="C192">
        <v>460807</v>
      </c>
      <c r="D192" t="s">
        <v>1049</v>
      </c>
      <c r="E192">
        <v>0.18</v>
      </c>
      <c r="F192">
        <v>11</v>
      </c>
      <c r="G192">
        <v>4490500</v>
      </c>
      <c r="H192">
        <v>113452745</v>
      </c>
      <c r="I192">
        <v>175910</v>
      </c>
      <c r="J192">
        <v>295158</v>
      </c>
      <c r="K192">
        <v>0</v>
      </c>
      <c r="L192">
        <v>196698</v>
      </c>
      <c r="M192">
        <v>446551</v>
      </c>
      <c r="N192">
        <v>9381263</v>
      </c>
      <c r="O192">
        <v>77</v>
      </c>
      <c r="P192">
        <v>6048</v>
      </c>
      <c r="Q192">
        <v>0</v>
      </c>
      <c r="R192">
        <v>5904</v>
      </c>
      <c r="S192" t="s">
        <v>1050</v>
      </c>
      <c r="T192" s="27">
        <v>2.9999999999999997E-4</v>
      </c>
      <c r="U192" t="s">
        <v>1051</v>
      </c>
      <c r="V192" s="27">
        <v>5.9999999999999995E-4</v>
      </c>
      <c r="W192" t="s">
        <v>1052</v>
      </c>
      <c r="X192" s="27">
        <v>1.4E-3</v>
      </c>
      <c r="Y192" t="s">
        <v>1051</v>
      </c>
      <c r="Z192" s="27">
        <v>0</v>
      </c>
      <c r="AA192" t="s">
        <v>1053</v>
      </c>
      <c r="AB192" s="27">
        <v>2.5000000000000001E-3</v>
      </c>
      <c r="AC192" t="s">
        <v>1051</v>
      </c>
      <c r="AD192" t="s">
        <v>1075</v>
      </c>
    </row>
    <row r="193" spans="1:30" hidden="1" x14ac:dyDescent="0.55000000000000004">
      <c r="A193">
        <v>3600699193</v>
      </c>
      <c r="B193">
        <v>4</v>
      </c>
      <c r="C193">
        <v>460807</v>
      </c>
      <c r="D193" t="s">
        <v>1049</v>
      </c>
      <c r="E193">
        <v>0.18</v>
      </c>
      <c r="F193">
        <v>11</v>
      </c>
      <c r="G193">
        <v>2038764</v>
      </c>
      <c r="H193">
        <v>115919051</v>
      </c>
      <c r="I193">
        <v>139326</v>
      </c>
      <c r="J193">
        <v>201815</v>
      </c>
      <c r="K193">
        <v>0</v>
      </c>
      <c r="L193">
        <v>143453</v>
      </c>
      <c r="M193">
        <v>425467</v>
      </c>
      <c r="N193">
        <v>9404086</v>
      </c>
      <c r="O193">
        <v>77</v>
      </c>
      <c r="P193">
        <v>6070</v>
      </c>
      <c r="Q193">
        <v>0</v>
      </c>
      <c r="R193">
        <v>5929</v>
      </c>
      <c r="S193" t="s">
        <v>1050</v>
      </c>
      <c r="T193" s="27">
        <v>2.8E-3</v>
      </c>
      <c r="U193" t="s">
        <v>1051</v>
      </c>
      <c r="V193" s="27">
        <v>5.9999999999999995E-4</v>
      </c>
      <c r="W193" t="s">
        <v>1052</v>
      </c>
      <c r="X193" s="27">
        <v>1.1000000000000001E-3</v>
      </c>
      <c r="Y193" t="s">
        <v>1051</v>
      </c>
      <c r="Z193" s="27">
        <v>0</v>
      </c>
      <c r="AA193" t="s">
        <v>1053</v>
      </c>
      <c r="AB193" s="27">
        <v>1.6999999999999999E-3</v>
      </c>
      <c r="AC193" t="s">
        <v>1051</v>
      </c>
      <c r="AD193" t="s">
        <v>1075</v>
      </c>
    </row>
    <row r="194" spans="1:30" hidden="1" x14ac:dyDescent="0.55000000000000004">
      <c r="A194">
        <v>3600732892</v>
      </c>
      <c r="B194">
        <v>1</v>
      </c>
      <c r="C194">
        <v>460807</v>
      </c>
      <c r="D194" t="s">
        <v>1049</v>
      </c>
      <c r="E194">
        <v>0.18</v>
      </c>
      <c r="F194">
        <v>11</v>
      </c>
      <c r="G194">
        <v>4177732</v>
      </c>
      <c r="H194">
        <v>113766312</v>
      </c>
      <c r="I194">
        <v>60018</v>
      </c>
      <c r="J194">
        <v>225986</v>
      </c>
      <c r="K194">
        <v>0</v>
      </c>
      <c r="L194">
        <v>182345</v>
      </c>
      <c r="M194">
        <v>409542</v>
      </c>
      <c r="N194">
        <v>9420288</v>
      </c>
      <c r="O194">
        <v>231</v>
      </c>
      <c r="P194">
        <v>6403</v>
      </c>
      <c r="Q194">
        <v>0</v>
      </c>
      <c r="R194">
        <v>6012</v>
      </c>
      <c r="S194" t="s">
        <v>1050</v>
      </c>
      <c r="T194" s="27">
        <v>2.3999999999999998E-3</v>
      </c>
      <c r="U194" t="s">
        <v>1051</v>
      </c>
      <c r="V194" s="27">
        <v>5.9999999999999995E-4</v>
      </c>
      <c r="W194" t="s">
        <v>1052</v>
      </c>
      <c r="X194" s="27">
        <v>5.0000000000000001E-4</v>
      </c>
      <c r="Y194" t="s">
        <v>1051</v>
      </c>
      <c r="Z194" s="27">
        <v>0</v>
      </c>
      <c r="AA194" t="s">
        <v>1053</v>
      </c>
      <c r="AB194" s="27">
        <v>1.9E-3</v>
      </c>
      <c r="AC194" t="s">
        <v>1051</v>
      </c>
      <c r="AD194" t="s">
        <v>1075</v>
      </c>
    </row>
    <row r="195" spans="1:30" hidden="1" x14ac:dyDescent="0.55000000000000004">
      <c r="A195">
        <v>3600752519</v>
      </c>
      <c r="B195">
        <v>7</v>
      </c>
      <c r="C195">
        <v>460807</v>
      </c>
      <c r="D195" t="s">
        <v>1049</v>
      </c>
      <c r="E195">
        <v>0.18</v>
      </c>
      <c r="F195">
        <v>11</v>
      </c>
      <c r="G195">
        <v>4228118</v>
      </c>
      <c r="H195">
        <v>113721552</v>
      </c>
      <c r="I195">
        <v>205246</v>
      </c>
      <c r="J195">
        <v>281112</v>
      </c>
      <c r="K195">
        <v>0</v>
      </c>
      <c r="L195">
        <v>172660</v>
      </c>
      <c r="M195">
        <v>435871</v>
      </c>
      <c r="N195">
        <v>9393890</v>
      </c>
      <c r="O195">
        <v>77</v>
      </c>
      <c r="P195">
        <v>6069</v>
      </c>
      <c r="Q195">
        <v>0</v>
      </c>
      <c r="R195">
        <v>5929</v>
      </c>
      <c r="S195" t="s">
        <v>1050</v>
      </c>
      <c r="T195" s="27">
        <v>4.0000000000000002E-4</v>
      </c>
      <c r="U195" t="s">
        <v>1051</v>
      </c>
      <c r="V195" s="27">
        <v>5.9999999999999995E-4</v>
      </c>
      <c r="W195" t="s">
        <v>1052</v>
      </c>
      <c r="X195" s="27">
        <v>1.6999999999999999E-3</v>
      </c>
      <c r="Y195" t="s">
        <v>1051</v>
      </c>
      <c r="Z195" s="27">
        <v>0</v>
      </c>
      <c r="AA195" t="s">
        <v>1053</v>
      </c>
      <c r="AB195" s="27">
        <v>2.3E-3</v>
      </c>
      <c r="AC195" t="s">
        <v>1051</v>
      </c>
      <c r="AD195" t="s">
        <v>1075</v>
      </c>
    </row>
    <row r="196" spans="1:30" hidden="1" x14ac:dyDescent="0.55000000000000004">
      <c r="A196">
        <v>3600800841</v>
      </c>
      <c r="B196">
        <v>14</v>
      </c>
      <c r="C196">
        <v>460807</v>
      </c>
      <c r="D196" t="s">
        <v>1049</v>
      </c>
      <c r="E196">
        <v>0.18</v>
      </c>
      <c r="F196">
        <v>11</v>
      </c>
      <c r="G196">
        <v>4158633</v>
      </c>
      <c r="H196">
        <v>113794950</v>
      </c>
      <c r="I196">
        <v>210372</v>
      </c>
      <c r="J196">
        <v>273008</v>
      </c>
      <c r="K196">
        <v>0</v>
      </c>
      <c r="L196">
        <v>170971</v>
      </c>
      <c r="M196">
        <v>377302</v>
      </c>
      <c r="N196">
        <v>9450428</v>
      </c>
      <c r="O196">
        <v>78</v>
      </c>
      <c r="P196">
        <v>6041</v>
      </c>
      <c r="Q196">
        <v>0</v>
      </c>
      <c r="R196">
        <v>5899</v>
      </c>
      <c r="S196" t="s">
        <v>1050</v>
      </c>
      <c r="T196" s="27">
        <v>4.0000000000000002E-4</v>
      </c>
      <c r="U196" t="s">
        <v>1051</v>
      </c>
      <c r="V196" s="27">
        <v>5.9999999999999995E-4</v>
      </c>
      <c r="W196" t="s">
        <v>1052</v>
      </c>
      <c r="X196" s="27">
        <v>1.6999999999999999E-3</v>
      </c>
      <c r="Y196" t="s">
        <v>1051</v>
      </c>
      <c r="Z196" s="27">
        <v>0</v>
      </c>
      <c r="AA196" t="s">
        <v>1053</v>
      </c>
      <c r="AB196" s="27">
        <v>2.3E-3</v>
      </c>
      <c r="AC196" t="s">
        <v>1051</v>
      </c>
      <c r="AD196" t="s">
        <v>1075</v>
      </c>
    </row>
    <row r="197" spans="1:30" hidden="1" x14ac:dyDescent="0.55000000000000004">
      <c r="A197">
        <v>3600813422</v>
      </c>
      <c r="B197">
        <v>15</v>
      </c>
      <c r="C197">
        <v>460807</v>
      </c>
      <c r="D197" t="s">
        <v>1049</v>
      </c>
      <c r="E197">
        <v>0.18</v>
      </c>
      <c r="F197">
        <v>11</v>
      </c>
      <c r="G197">
        <v>4503592</v>
      </c>
      <c r="H197">
        <v>113447752</v>
      </c>
      <c r="I197">
        <v>267610</v>
      </c>
      <c r="J197">
        <v>319307</v>
      </c>
      <c r="K197">
        <v>0</v>
      </c>
      <c r="L197">
        <v>176523</v>
      </c>
      <c r="M197">
        <v>447179</v>
      </c>
      <c r="N197">
        <v>9382913</v>
      </c>
      <c r="O197">
        <v>77</v>
      </c>
      <c r="P197">
        <v>6039</v>
      </c>
      <c r="Q197">
        <v>0</v>
      </c>
      <c r="R197">
        <v>5899</v>
      </c>
      <c r="S197" t="s">
        <v>1050</v>
      </c>
      <c r="T197" s="27">
        <v>1.2999999999999999E-3</v>
      </c>
      <c r="U197" t="s">
        <v>1051</v>
      </c>
      <c r="V197" s="27">
        <v>5.9999999999999995E-4</v>
      </c>
      <c r="W197" t="s">
        <v>1052</v>
      </c>
      <c r="X197" s="27">
        <v>2.2000000000000001E-3</v>
      </c>
      <c r="Y197" t="s">
        <v>1051</v>
      </c>
      <c r="Z197" s="27">
        <v>0</v>
      </c>
      <c r="AA197" t="s">
        <v>1053</v>
      </c>
      <c r="AB197" s="27">
        <v>2.7000000000000001E-3</v>
      </c>
      <c r="AC197" t="s">
        <v>1051</v>
      </c>
      <c r="AD197" t="s">
        <v>1075</v>
      </c>
    </row>
    <row r="198" spans="1:30" hidden="1" x14ac:dyDescent="0.55000000000000004">
      <c r="A198">
        <v>3600831605</v>
      </c>
      <c r="B198">
        <v>16</v>
      </c>
      <c r="C198">
        <v>460808</v>
      </c>
      <c r="D198" t="s">
        <v>1049</v>
      </c>
      <c r="E198">
        <v>0.18</v>
      </c>
      <c r="F198">
        <v>11</v>
      </c>
      <c r="G198">
        <v>4595964</v>
      </c>
      <c r="H198">
        <v>113351761</v>
      </c>
      <c r="I198">
        <v>296124</v>
      </c>
      <c r="J198">
        <v>321278</v>
      </c>
      <c r="K198">
        <v>0</v>
      </c>
      <c r="L198">
        <v>177009</v>
      </c>
      <c r="M198">
        <v>446503</v>
      </c>
      <c r="N198">
        <v>9383600</v>
      </c>
      <c r="O198">
        <v>77</v>
      </c>
      <c r="P198">
        <v>6100</v>
      </c>
      <c r="Q198">
        <v>0</v>
      </c>
      <c r="R198">
        <v>5960</v>
      </c>
      <c r="S198" t="s">
        <v>1050</v>
      </c>
      <c r="T198" s="27">
        <v>1.5E-3</v>
      </c>
      <c r="U198" t="s">
        <v>1051</v>
      </c>
      <c r="V198" s="27">
        <v>5.9999999999999995E-4</v>
      </c>
      <c r="W198" t="s">
        <v>1052</v>
      </c>
      <c r="X198" s="27">
        <v>2.5000000000000001E-3</v>
      </c>
      <c r="Y198" t="s">
        <v>1051</v>
      </c>
      <c r="Z198" s="27">
        <v>0</v>
      </c>
      <c r="AA198" t="s">
        <v>1053</v>
      </c>
      <c r="AB198" s="27">
        <v>2.7000000000000001E-3</v>
      </c>
      <c r="AC198" t="s">
        <v>1051</v>
      </c>
      <c r="AD198" t="s">
        <v>1075</v>
      </c>
    </row>
    <row r="199" spans="1:30" hidden="1" x14ac:dyDescent="0.55000000000000004">
      <c r="A199">
        <v>3600907235</v>
      </c>
      <c r="B199">
        <v>10</v>
      </c>
      <c r="C199">
        <v>460807</v>
      </c>
      <c r="D199" t="s">
        <v>1049</v>
      </c>
      <c r="E199">
        <v>0.18</v>
      </c>
      <c r="F199">
        <v>11</v>
      </c>
      <c r="G199">
        <v>4614350</v>
      </c>
      <c r="H199">
        <v>113332741</v>
      </c>
      <c r="I199">
        <v>202756</v>
      </c>
      <c r="J199">
        <v>308194</v>
      </c>
      <c r="K199">
        <v>0</v>
      </c>
      <c r="L199">
        <v>184770</v>
      </c>
      <c r="M199">
        <v>448622</v>
      </c>
      <c r="N199">
        <v>9379386</v>
      </c>
      <c r="O199">
        <v>77</v>
      </c>
      <c r="P199">
        <v>6038</v>
      </c>
      <c r="Q199">
        <v>0</v>
      </c>
      <c r="R199">
        <v>5899</v>
      </c>
      <c r="S199" t="s">
        <v>1050</v>
      </c>
      <c r="T199" s="27">
        <v>5.9999999999999995E-4</v>
      </c>
      <c r="U199" t="s">
        <v>1051</v>
      </c>
      <c r="V199" s="27">
        <v>5.9999999999999995E-4</v>
      </c>
      <c r="W199" t="s">
        <v>1052</v>
      </c>
      <c r="X199" s="27">
        <v>1.6999999999999999E-3</v>
      </c>
      <c r="Y199" t="s">
        <v>1051</v>
      </c>
      <c r="Z199" s="27">
        <v>0</v>
      </c>
      <c r="AA199" t="s">
        <v>1053</v>
      </c>
      <c r="AB199" s="27">
        <v>2.5999999999999999E-3</v>
      </c>
      <c r="AC199" t="s">
        <v>1051</v>
      </c>
      <c r="AD199" t="s">
        <v>1075</v>
      </c>
    </row>
    <row r="200" spans="1:30" hidden="1" x14ac:dyDescent="0.55000000000000004">
      <c r="A200">
        <v>3600945148</v>
      </c>
      <c r="B200">
        <v>12</v>
      </c>
      <c r="C200">
        <v>460807</v>
      </c>
      <c r="D200" t="s">
        <v>1049</v>
      </c>
      <c r="E200">
        <v>0.18</v>
      </c>
      <c r="F200">
        <v>11</v>
      </c>
      <c r="G200">
        <v>1677206</v>
      </c>
      <c r="H200">
        <v>116282093</v>
      </c>
      <c r="I200">
        <v>162662</v>
      </c>
      <c r="J200">
        <v>200399</v>
      </c>
      <c r="K200">
        <v>0</v>
      </c>
      <c r="L200">
        <v>135684</v>
      </c>
      <c r="M200">
        <v>183796</v>
      </c>
      <c r="N200">
        <v>9646329</v>
      </c>
      <c r="O200">
        <v>77</v>
      </c>
      <c r="P200">
        <v>6041</v>
      </c>
      <c r="Q200">
        <v>0</v>
      </c>
      <c r="R200">
        <v>5899</v>
      </c>
      <c r="S200" t="s">
        <v>1050</v>
      </c>
      <c r="T200" s="27">
        <v>3.0000000000000001E-3</v>
      </c>
      <c r="U200" t="s">
        <v>1051</v>
      </c>
      <c r="V200" s="27">
        <v>5.9999999999999995E-4</v>
      </c>
      <c r="W200" t="s">
        <v>1052</v>
      </c>
      <c r="X200" s="27">
        <v>1.2999999999999999E-3</v>
      </c>
      <c r="Y200" t="s">
        <v>1051</v>
      </c>
      <c r="Z200" s="27">
        <v>0</v>
      </c>
      <c r="AA200" t="s">
        <v>1053</v>
      </c>
      <c r="AB200" s="27">
        <v>1.6000000000000001E-3</v>
      </c>
      <c r="AC200" t="s">
        <v>1051</v>
      </c>
      <c r="AD200" t="s">
        <v>1075</v>
      </c>
    </row>
    <row r="201" spans="1:30" hidden="1" x14ac:dyDescent="0.55000000000000004">
      <c r="A201">
        <v>3601059006</v>
      </c>
      <c r="B201">
        <v>9</v>
      </c>
      <c r="C201">
        <v>460807</v>
      </c>
      <c r="D201" t="s">
        <v>1049</v>
      </c>
      <c r="E201">
        <v>0.18</v>
      </c>
      <c r="F201">
        <v>11</v>
      </c>
      <c r="G201">
        <v>4246606</v>
      </c>
      <c r="H201">
        <v>113703450</v>
      </c>
      <c r="I201">
        <v>272649</v>
      </c>
      <c r="J201">
        <v>292862</v>
      </c>
      <c r="K201">
        <v>0</v>
      </c>
      <c r="L201">
        <v>158270</v>
      </c>
      <c r="M201">
        <v>332749</v>
      </c>
      <c r="N201">
        <v>9497172</v>
      </c>
      <c r="O201">
        <v>0</v>
      </c>
      <c r="P201">
        <v>5929</v>
      </c>
      <c r="Q201">
        <v>0</v>
      </c>
      <c r="R201">
        <v>5929</v>
      </c>
      <c r="S201" t="s">
        <v>1050</v>
      </c>
      <c r="T201" s="27">
        <v>1.1000000000000001E-3</v>
      </c>
      <c r="U201" t="s">
        <v>1051</v>
      </c>
      <c r="V201" s="27">
        <v>5.9999999999999995E-4</v>
      </c>
      <c r="W201" t="s">
        <v>1052</v>
      </c>
      <c r="X201" s="27">
        <v>2.3E-3</v>
      </c>
      <c r="Y201" t="s">
        <v>1051</v>
      </c>
      <c r="Z201" s="27">
        <v>0</v>
      </c>
      <c r="AA201" t="s">
        <v>1053</v>
      </c>
      <c r="AB201" s="27">
        <v>2.3999999999999998E-3</v>
      </c>
      <c r="AC201" t="s">
        <v>1051</v>
      </c>
      <c r="AD201" t="s">
        <v>1075</v>
      </c>
    </row>
    <row r="202" spans="1:30" hidden="1" x14ac:dyDescent="0.55000000000000004">
      <c r="A202">
        <v>3601065875</v>
      </c>
      <c r="B202">
        <v>5</v>
      </c>
      <c r="C202">
        <v>460807</v>
      </c>
      <c r="D202" t="s">
        <v>1049</v>
      </c>
      <c r="E202">
        <v>0.18</v>
      </c>
      <c r="F202">
        <v>11</v>
      </c>
      <c r="G202">
        <v>2984809</v>
      </c>
      <c r="H202">
        <v>114974583</v>
      </c>
      <c r="I202">
        <v>223413</v>
      </c>
      <c r="J202">
        <v>270749</v>
      </c>
      <c r="K202">
        <v>0</v>
      </c>
      <c r="L202">
        <v>159057</v>
      </c>
      <c r="M202">
        <v>390522</v>
      </c>
      <c r="N202">
        <v>9439356</v>
      </c>
      <c r="O202">
        <v>77</v>
      </c>
      <c r="P202">
        <v>6069</v>
      </c>
      <c r="Q202">
        <v>0</v>
      </c>
      <c r="R202">
        <v>5929</v>
      </c>
      <c r="S202" t="s">
        <v>1050</v>
      </c>
      <c r="T202" s="27">
        <v>5.0000000000000001E-4</v>
      </c>
      <c r="U202" t="s">
        <v>1051</v>
      </c>
      <c r="V202" s="27">
        <v>5.9999999999999995E-4</v>
      </c>
      <c r="W202" t="s">
        <v>1052</v>
      </c>
      <c r="X202" s="27">
        <v>1.8E-3</v>
      </c>
      <c r="Y202" t="s">
        <v>1051</v>
      </c>
      <c r="Z202" s="27">
        <v>0</v>
      </c>
      <c r="AA202" t="s">
        <v>1053</v>
      </c>
      <c r="AB202" s="27">
        <v>2.2000000000000001E-3</v>
      </c>
      <c r="AC202" t="s">
        <v>1051</v>
      </c>
      <c r="AD202" t="s">
        <v>1075</v>
      </c>
    </row>
    <row r="203" spans="1:30" x14ac:dyDescent="0.55000000000000004">
      <c r="A203">
        <v>3601167723</v>
      </c>
      <c r="B203">
        <v>17</v>
      </c>
      <c r="C203">
        <v>460808</v>
      </c>
      <c r="D203" t="s">
        <v>1049</v>
      </c>
      <c r="E203">
        <v>0.18</v>
      </c>
      <c r="F203">
        <v>11</v>
      </c>
      <c r="G203">
        <v>3990048</v>
      </c>
      <c r="H203">
        <v>113962858</v>
      </c>
      <c r="I203">
        <v>263351</v>
      </c>
      <c r="J203">
        <v>301200</v>
      </c>
      <c r="K203">
        <v>0</v>
      </c>
      <c r="L203">
        <v>172904</v>
      </c>
      <c r="M203">
        <v>431927</v>
      </c>
      <c r="N203">
        <v>9397641</v>
      </c>
      <c r="O203">
        <v>77</v>
      </c>
      <c r="P203">
        <v>6126</v>
      </c>
      <c r="Q203">
        <v>0</v>
      </c>
      <c r="R203">
        <v>5987</v>
      </c>
      <c r="S203" t="s">
        <v>1050</v>
      </c>
      <c r="T203" s="27">
        <v>1.1000000000000001E-3</v>
      </c>
      <c r="U203" t="s">
        <v>1051</v>
      </c>
      <c r="V203" s="27">
        <v>5.9999999999999995E-4</v>
      </c>
      <c r="W203" t="s">
        <v>1052</v>
      </c>
      <c r="X203" s="27">
        <v>2.2000000000000001E-3</v>
      </c>
      <c r="Y203" t="s">
        <v>1051</v>
      </c>
      <c r="Z203" s="27">
        <v>0</v>
      </c>
      <c r="AA203" t="s">
        <v>1053</v>
      </c>
      <c r="AB203" s="27">
        <v>2.5000000000000001E-3</v>
      </c>
      <c r="AC203" t="s">
        <v>1051</v>
      </c>
      <c r="AD203" t="s">
        <v>1075</v>
      </c>
    </row>
    <row r="204" spans="1:30" hidden="1" x14ac:dyDescent="0.55000000000000004">
      <c r="A204">
        <v>3601234526</v>
      </c>
      <c r="B204">
        <v>13</v>
      </c>
      <c r="C204">
        <v>460807</v>
      </c>
      <c r="D204" t="s">
        <v>1049</v>
      </c>
      <c r="E204">
        <v>0.18</v>
      </c>
      <c r="F204">
        <v>11</v>
      </c>
      <c r="G204">
        <v>5122419</v>
      </c>
      <c r="H204">
        <v>112823848</v>
      </c>
      <c r="I204">
        <v>505454</v>
      </c>
      <c r="J204">
        <v>418910</v>
      </c>
      <c r="K204">
        <v>0</v>
      </c>
      <c r="L204">
        <v>170584</v>
      </c>
      <c r="M204">
        <v>429100</v>
      </c>
      <c r="N204">
        <v>9398758</v>
      </c>
      <c r="O204">
        <v>77</v>
      </c>
      <c r="P204">
        <v>6217</v>
      </c>
      <c r="Q204">
        <v>0</v>
      </c>
      <c r="R204">
        <v>6076</v>
      </c>
      <c r="S204" t="s">
        <v>1050</v>
      </c>
      <c r="T204" s="27">
        <v>5.0000000000000001E-4</v>
      </c>
      <c r="U204" t="s">
        <v>1051</v>
      </c>
      <c r="V204" s="27">
        <v>5.9999999999999995E-4</v>
      </c>
      <c r="W204" t="s">
        <v>1052</v>
      </c>
      <c r="X204" s="27">
        <v>5.9999999999999995E-4</v>
      </c>
      <c r="Y204" t="s">
        <v>1051</v>
      </c>
      <c r="Z204" s="27">
        <v>0</v>
      </c>
      <c r="AA204" t="s">
        <v>1053</v>
      </c>
      <c r="AB204" s="27">
        <v>3.5000000000000001E-3</v>
      </c>
      <c r="AC204" t="s">
        <v>1051</v>
      </c>
      <c r="AD204" t="s">
        <v>1075</v>
      </c>
    </row>
    <row r="205" spans="1:30" hidden="1" x14ac:dyDescent="0.55000000000000004">
      <c r="A205">
        <v>3601250123</v>
      </c>
      <c r="B205">
        <v>3</v>
      </c>
      <c r="C205">
        <v>460807</v>
      </c>
      <c r="D205" t="s">
        <v>1049</v>
      </c>
      <c r="E205">
        <v>0.18</v>
      </c>
      <c r="F205">
        <v>11</v>
      </c>
      <c r="G205">
        <v>4582296</v>
      </c>
      <c r="H205">
        <v>113371898</v>
      </c>
      <c r="I205">
        <v>191311</v>
      </c>
      <c r="J205">
        <v>300173</v>
      </c>
      <c r="K205">
        <v>0</v>
      </c>
      <c r="L205">
        <v>193278</v>
      </c>
      <c r="M205">
        <v>445792</v>
      </c>
      <c r="N205">
        <v>9384113</v>
      </c>
      <c r="O205">
        <v>77</v>
      </c>
      <c r="P205">
        <v>6045</v>
      </c>
      <c r="Q205">
        <v>0</v>
      </c>
      <c r="R205">
        <v>5905</v>
      </c>
      <c r="S205" t="s">
        <v>1050</v>
      </c>
      <c r="T205" s="27">
        <v>5.0000000000000001E-4</v>
      </c>
      <c r="U205" t="s">
        <v>1051</v>
      </c>
      <c r="V205" s="27">
        <v>5.9999999999999995E-4</v>
      </c>
      <c r="W205" t="s">
        <v>1052</v>
      </c>
      <c r="X205" s="27">
        <v>1.6000000000000001E-3</v>
      </c>
      <c r="Y205" t="s">
        <v>1051</v>
      </c>
      <c r="Z205" s="27">
        <v>0</v>
      </c>
      <c r="AA205" t="s">
        <v>1053</v>
      </c>
      <c r="AB205" s="27">
        <v>2.5000000000000001E-3</v>
      </c>
      <c r="AC205" t="s">
        <v>1051</v>
      </c>
      <c r="AD205" t="s">
        <v>1075</v>
      </c>
    </row>
    <row r="206" spans="1:30" hidden="1" x14ac:dyDescent="0.55000000000000004">
      <c r="A206">
        <v>3900424778</v>
      </c>
      <c r="B206">
        <v>8</v>
      </c>
      <c r="C206">
        <v>499207</v>
      </c>
      <c r="D206" t="s">
        <v>1049</v>
      </c>
      <c r="E206">
        <v>0.18</v>
      </c>
      <c r="F206">
        <v>12</v>
      </c>
      <c r="G206">
        <v>5170980</v>
      </c>
      <c r="H206">
        <v>122611558</v>
      </c>
      <c r="I206">
        <v>301062</v>
      </c>
      <c r="J206">
        <v>330069</v>
      </c>
      <c r="K206">
        <v>0</v>
      </c>
      <c r="L206">
        <v>179761</v>
      </c>
      <c r="M206">
        <v>438740</v>
      </c>
      <c r="N206">
        <v>9391453</v>
      </c>
      <c r="O206">
        <v>77</v>
      </c>
      <c r="P206">
        <v>6144</v>
      </c>
      <c r="Q206">
        <v>0</v>
      </c>
      <c r="R206">
        <v>6006</v>
      </c>
      <c r="S206" t="s">
        <v>1050</v>
      </c>
      <c r="T206" s="27">
        <v>1.5E-3</v>
      </c>
      <c r="U206" t="s">
        <v>1051</v>
      </c>
      <c r="V206" s="27">
        <v>5.9999999999999995E-4</v>
      </c>
      <c r="W206" t="s">
        <v>1052</v>
      </c>
      <c r="X206" s="27">
        <v>2.3E-3</v>
      </c>
      <c r="Y206" t="s">
        <v>1051</v>
      </c>
      <c r="Z206" s="27">
        <v>0</v>
      </c>
      <c r="AA206" t="s">
        <v>1053</v>
      </c>
      <c r="AB206" s="27">
        <v>2.5000000000000001E-3</v>
      </c>
      <c r="AC206" t="s">
        <v>1051</v>
      </c>
      <c r="AD206" t="s">
        <v>1075</v>
      </c>
    </row>
    <row r="207" spans="1:30" hidden="1" x14ac:dyDescent="0.55000000000000004">
      <c r="A207">
        <v>3900542391</v>
      </c>
      <c r="B207">
        <v>11</v>
      </c>
      <c r="C207">
        <v>499207</v>
      </c>
      <c r="D207" t="s">
        <v>1049</v>
      </c>
      <c r="E207">
        <v>0.18</v>
      </c>
      <c r="F207">
        <v>12</v>
      </c>
      <c r="G207">
        <v>4452667</v>
      </c>
      <c r="H207">
        <v>123337139</v>
      </c>
      <c r="I207">
        <v>222001</v>
      </c>
      <c r="J207">
        <v>290229</v>
      </c>
      <c r="K207">
        <v>0</v>
      </c>
      <c r="L207">
        <v>171445</v>
      </c>
      <c r="M207">
        <v>422340</v>
      </c>
      <c r="N207">
        <v>9407383</v>
      </c>
      <c r="O207">
        <v>77</v>
      </c>
      <c r="P207">
        <v>6043</v>
      </c>
      <c r="Q207">
        <v>0</v>
      </c>
      <c r="R207">
        <v>5900</v>
      </c>
      <c r="S207" t="s">
        <v>1050</v>
      </c>
      <c r="T207" s="27">
        <v>5.9999999999999995E-4</v>
      </c>
      <c r="U207" t="s">
        <v>1051</v>
      </c>
      <c r="V207" s="27">
        <v>5.9999999999999995E-4</v>
      </c>
      <c r="W207" t="s">
        <v>1052</v>
      </c>
      <c r="X207" s="27">
        <v>1.6999999999999999E-3</v>
      </c>
      <c r="Y207" t="s">
        <v>1051</v>
      </c>
      <c r="Z207" s="27">
        <v>0</v>
      </c>
      <c r="AA207" t="s">
        <v>1053</v>
      </c>
      <c r="AB207" s="27">
        <v>2.2000000000000001E-3</v>
      </c>
      <c r="AC207" t="s">
        <v>1051</v>
      </c>
      <c r="AD207" t="s">
        <v>1075</v>
      </c>
    </row>
    <row r="208" spans="1:30" hidden="1" x14ac:dyDescent="0.55000000000000004">
      <c r="A208">
        <v>3900588124</v>
      </c>
      <c r="B208">
        <v>2</v>
      </c>
      <c r="C208">
        <v>499207</v>
      </c>
      <c r="D208" t="s">
        <v>1049</v>
      </c>
      <c r="E208">
        <v>0.18</v>
      </c>
      <c r="F208">
        <v>12</v>
      </c>
      <c r="G208">
        <v>4491227</v>
      </c>
      <c r="H208">
        <v>123292896</v>
      </c>
      <c r="I208">
        <v>301106</v>
      </c>
      <c r="J208">
        <v>307189</v>
      </c>
      <c r="K208">
        <v>0</v>
      </c>
      <c r="L208">
        <v>166381</v>
      </c>
      <c r="M208">
        <v>395217</v>
      </c>
      <c r="N208">
        <v>9432654</v>
      </c>
      <c r="O208">
        <v>77</v>
      </c>
      <c r="P208">
        <v>6185</v>
      </c>
      <c r="Q208">
        <v>0</v>
      </c>
      <c r="R208">
        <v>6044</v>
      </c>
      <c r="S208" t="s">
        <v>1050</v>
      </c>
      <c r="T208" s="27">
        <v>1.2999999999999999E-3</v>
      </c>
      <c r="U208" t="s">
        <v>1051</v>
      </c>
      <c r="V208" s="27">
        <v>5.9999999999999995E-4</v>
      </c>
      <c r="W208" t="s">
        <v>1052</v>
      </c>
      <c r="X208" s="27">
        <v>2.3E-3</v>
      </c>
      <c r="Y208" t="s">
        <v>1051</v>
      </c>
      <c r="Z208" s="27">
        <v>0</v>
      </c>
      <c r="AA208" t="s">
        <v>1053</v>
      </c>
      <c r="AB208" s="27">
        <v>2.3999999999999998E-3</v>
      </c>
      <c r="AC208" t="s">
        <v>1051</v>
      </c>
      <c r="AD208" t="s">
        <v>1075</v>
      </c>
    </row>
    <row r="209" spans="1:30" hidden="1" x14ac:dyDescent="0.55000000000000004">
      <c r="A209">
        <v>3900602572</v>
      </c>
      <c r="B209">
        <v>6</v>
      </c>
      <c r="C209">
        <v>499207</v>
      </c>
      <c r="D209" t="s">
        <v>1049</v>
      </c>
      <c r="E209">
        <v>0.18</v>
      </c>
      <c r="F209">
        <v>12</v>
      </c>
      <c r="G209">
        <v>4930262</v>
      </c>
      <c r="H209">
        <v>122840723</v>
      </c>
      <c r="I209">
        <v>175987</v>
      </c>
      <c r="J209">
        <v>301215</v>
      </c>
      <c r="K209">
        <v>0</v>
      </c>
      <c r="L209">
        <v>202614</v>
      </c>
      <c r="M209">
        <v>439759</v>
      </c>
      <c r="N209">
        <v>9387978</v>
      </c>
      <c r="O209">
        <v>77</v>
      </c>
      <c r="P209">
        <v>6057</v>
      </c>
      <c r="Q209">
        <v>0</v>
      </c>
      <c r="R209">
        <v>5916</v>
      </c>
      <c r="S209" t="s">
        <v>1050</v>
      </c>
      <c r="T209" s="27">
        <v>2.9999999999999997E-4</v>
      </c>
      <c r="U209" t="s">
        <v>1051</v>
      </c>
      <c r="V209" s="27">
        <v>5.9999999999999995E-4</v>
      </c>
      <c r="W209" t="s">
        <v>1052</v>
      </c>
      <c r="X209" s="27">
        <v>1.2999999999999999E-3</v>
      </c>
      <c r="Y209" t="s">
        <v>1051</v>
      </c>
      <c r="Z209" s="27">
        <v>0</v>
      </c>
      <c r="AA209" t="s">
        <v>1053</v>
      </c>
      <c r="AB209" s="27">
        <v>2.3E-3</v>
      </c>
      <c r="AC209" t="s">
        <v>1051</v>
      </c>
      <c r="AD209" t="s">
        <v>1075</v>
      </c>
    </row>
    <row r="210" spans="1:30" hidden="1" x14ac:dyDescent="0.55000000000000004">
      <c r="A210">
        <v>3900700388</v>
      </c>
      <c r="B210">
        <v>4</v>
      </c>
      <c r="C210">
        <v>499207</v>
      </c>
      <c r="D210" t="s">
        <v>1049</v>
      </c>
      <c r="E210">
        <v>0.18</v>
      </c>
      <c r="F210">
        <v>12</v>
      </c>
      <c r="G210">
        <v>2440845</v>
      </c>
      <c r="H210">
        <v>125346937</v>
      </c>
      <c r="I210">
        <v>139403</v>
      </c>
      <c r="J210">
        <v>207944</v>
      </c>
      <c r="K210">
        <v>0</v>
      </c>
      <c r="L210">
        <v>149441</v>
      </c>
      <c r="M210">
        <v>402078</v>
      </c>
      <c r="N210">
        <v>9427886</v>
      </c>
      <c r="O210">
        <v>77</v>
      </c>
      <c r="P210">
        <v>6129</v>
      </c>
      <c r="Q210">
        <v>0</v>
      </c>
      <c r="R210">
        <v>5988</v>
      </c>
      <c r="S210" t="s">
        <v>1050</v>
      </c>
      <c r="T210" s="27">
        <v>2.7000000000000001E-3</v>
      </c>
      <c r="U210" t="s">
        <v>1051</v>
      </c>
      <c r="V210" s="27">
        <v>5.9999999999999995E-4</v>
      </c>
      <c r="W210" t="s">
        <v>1052</v>
      </c>
      <c r="X210" s="27">
        <v>1E-3</v>
      </c>
      <c r="Y210" t="s">
        <v>1051</v>
      </c>
      <c r="Z210" s="27">
        <v>0</v>
      </c>
      <c r="AA210" t="s">
        <v>1053</v>
      </c>
      <c r="AB210" s="27">
        <v>1.6000000000000001E-3</v>
      </c>
      <c r="AC210" t="s">
        <v>1051</v>
      </c>
      <c r="AD210" t="s">
        <v>1075</v>
      </c>
    </row>
    <row r="211" spans="1:30" hidden="1" x14ac:dyDescent="0.55000000000000004">
      <c r="A211">
        <v>3900734206</v>
      </c>
      <c r="B211">
        <v>1</v>
      </c>
      <c r="C211">
        <v>499207</v>
      </c>
      <c r="D211" t="s">
        <v>1049</v>
      </c>
      <c r="E211">
        <v>0.18</v>
      </c>
      <c r="F211">
        <v>12</v>
      </c>
      <c r="G211">
        <v>4580926</v>
      </c>
      <c r="H211">
        <v>123193229</v>
      </c>
      <c r="I211">
        <v>60328</v>
      </c>
      <c r="J211">
        <v>232510</v>
      </c>
      <c r="K211">
        <v>0</v>
      </c>
      <c r="L211">
        <v>188637</v>
      </c>
      <c r="M211">
        <v>403191</v>
      </c>
      <c r="N211">
        <v>9426917</v>
      </c>
      <c r="O211">
        <v>310</v>
      </c>
      <c r="P211">
        <v>6524</v>
      </c>
      <c r="Q211">
        <v>0</v>
      </c>
      <c r="R211">
        <v>6292</v>
      </c>
      <c r="S211" t="s">
        <v>1050</v>
      </c>
      <c r="T211" s="27">
        <v>2.2000000000000001E-3</v>
      </c>
      <c r="U211" t="s">
        <v>1051</v>
      </c>
      <c r="V211" s="27">
        <v>5.9999999999999995E-4</v>
      </c>
      <c r="W211" t="s">
        <v>1052</v>
      </c>
      <c r="X211" s="27">
        <v>4.0000000000000002E-4</v>
      </c>
      <c r="Y211" t="s">
        <v>1051</v>
      </c>
      <c r="Z211" s="27">
        <v>0</v>
      </c>
      <c r="AA211" t="s">
        <v>1053</v>
      </c>
      <c r="AB211" s="27">
        <v>1.8E-3</v>
      </c>
      <c r="AC211" t="s">
        <v>1051</v>
      </c>
      <c r="AD211" t="s">
        <v>1075</v>
      </c>
    </row>
    <row r="212" spans="1:30" hidden="1" x14ac:dyDescent="0.55000000000000004">
      <c r="A212">
        <v>3900753638</v>
      </c>
      <c r="B212">
        <v>7</v>
      </c>
      <c r="C212">
        <v>499207</v>
      </c>
      <c r="D212" t="s">
        <v>1049</v>
      </c>
      <c r="E212">
        <v>0.18</v>
      </c>
      <c r="F212">
        <v>12</v>
      </c>
      <c r="G212">
        <v>4651571</v>
      </c>
      <c r="H212">
        <v>123127805</v>
      </c>
      <c r="I212">
        <v>205323</v>
      </c>
      <c r="J212">
        <v>287240</v>
      </c>
      <c r="K212">
        <v>0</v>
      </c>
      <c r="L212">
        <v>178647</v>
      </c>
      <c r="M212">
        <v>423450</v>
      </c>
      <c r="N212">
        <v>9406253</v>
      </c>
      <c r="O212">
        <v>77</v>
      </c>
      <c r="P212">
        <v>6128</v>
      </c>
      <c r="Q212">
        <v>0</v>
      </c>
      <c r="R212">
        <v>5987</v>
      </c>
      <c r="S212" t="s">
        <v>1050</v>
      </c>
      <c r="T212" s="27">
        <v>4.0000000000000002E-4</v>
      </c>
      <c r="U212" t="s">
        <v>1051</v>
      </c>
      <c r="V212" s="27">
        <v>5.9999999999999995E-4</v>
      </c>
      <c r="W212" t="s">
        <v>1052</v>
      </c>
      <c r="X212" s="27">
        <v>1.6000000000000001E-3</v>
      </c>
      <c r="Y212" t="s">
        <v>1051</v>
      </c>
      <c r="Z212" s="27">
        <v>0</v>
      </c>
      <c r="AA212" t="s">
        <v>1053</v>
      </c>
      <c r="AB212" s="27">
        <v>2.2000000000000001E-3</v>
      </c>
      <c r="AC212" t="s">
        <v>1051</v>
      </c>
      <c r="AD212" t="s">
        <v>1075</v>
      </c>
    </row>
    <row r="213" spans="1:30" hidden="1" x14ac:dyDescent="0.55000000000000004">
      <c r="A213">
        <v>3900801972</v>
      </c>
      <c r="B213">
        <v>14</v>
      </c>
      <c r="C213">
        <v>499207</v>
      </c>
      <c r="D213" t="s">
        <v>1049</v>
      </c>
      <c r="E213">
        <v>0.18</v>
      </c>
      <c r="F213">
        <v>12</v>
      </c>
      <c r="G213">
        <v>4535354</v>
      </c>
      <c r="H213">
        <v>123248118</v>
      </c>
      <c r="I213">
        <v>210450</v>
      </c>
      <c r="J213">
        <v>279025</v>
      </c>
      <c r="K213">
        <v>0</v>
      </c>
      <c r="L213">
        <v>176846</v>
      </c>
      <c r="M213">
        <v>376718</v>
      </c>
      <c r="N213">
        <v>9453168</v>
      </c>
      <c r="O213">
        <v>78</v>
      </c>
      <c r="P213">
        <v>6017</v>
      </c>
      <c r="Q213">
        <v>0</v>
      </c>
      <c r="R213">
        <v>5875</v>
      </c>
      <c r="S213" t="s">
        <v>1050</v>
      </c>
      <c r="T213" s="27">
        <v>4.0000000000000002E-4</v>
      </c>
      <c r="U213" t="s">
        <v>1051</v>
      </c>
      <c r="V213" s="27">
        <v>5.9999999999999995E-4</v>
      </c>
      <c r="W213" t="s">
        <v>1052</v>
      </c>
      <c r="X213" s="27">
        <v>1.6000000000000001E-3</v>
      </c>
      <c r="Y213" t="s">
        <v>1051</v>
      </c>
      <c r="Z213" s="27">
        <v>0</v>
      </c>
      <c r="AA213" t="s">
        <v>1053</v>
      </c>
      <c r="AB213" s="27">
        <v>2.0999999999999999E-3</v>
      </c>
      <c r="AC213" t="s">
        <v>1051</v>
      </c>
      <c r="AD213" t="s">
        <v>1075</v>
      </c>
    </row>
    <row r="214" spans="1:30" hidden="1" x14ac:dyDescent="0.55000000000000004">
      <c r="A214">
        <v>3900814551</v>
      </c>
      <c r="B214">
        <v>15</v>
      </c>
      <c r="C214">
        <v>499207</v>
      </c>
      <c r="D214" t="s">
        <v>1049</v>
      </c>
      <c r="E214">
        <v>0.18</v>
      </c>
      <c r="F214">
        <v>12</v>
      </c>
      <c r="G214">
        <v>4941934</v>
      </c>
      <c r="H214">
        <v>122839272</v>
      </c>
      <c r="I214">
        <v>267688</v>
      </c>
      <c r="J214">
        <v>325346</v>
      </c>
      <c r="K214">
        <v>0</v>
      </c>
      <c r="L214">
        <v>182422</v>
      </c>
      <c r="M214">
        <v>438339</v>
      </c>
      <c r="N214">
        <v>9391520</v>
      </c>
      <c r="O214">
        <v>78</v>
      </c>
      <c r="P214">
        <v>6039</v>
      </c>
      <c r="Q214">
        <v>0</v>
      </c>
      <c r="R214">
        <v>5899</v>
      </c>
      <c r="S214" t="s">
        <v>1050</v>
      </c>
      <c r="T214" s="27">
        <v>1.1999999999999999E-3</v>
      </c>
      <c r="U214" t="s">
        <v>1051</v>
      </c>
      <c r="V214" s="27">
        <v>5.9999999999999995E-4</v>
      </c>
      <c r="W214" t="s">
        <v>1052</v>
      </c>
      <c r="X214" s="27">
        <v>2E-3</v>
      </c>
      <c r="Y214" t="s">
        <v>1051</v>
      </c>
      <c r="Z214" s="27">
        <v>0</v>
      </c>
      <c r="AA214" t="s">
        <v>1053</v>
      </c>
      <c r="AB214" s="27">
        <v>2.5000000000000001E-3</v>
      </c>
      <c r="AC214" t="s">
        <v>1051</v>
      </c>
      <c r="AD214" t="s">
        <v>1075</v>
      </c>
    </row>
    <row r="215" spans="1:30" hidden="1" x14ac:dyDescent="0.55000000000000004">
      <c r="A215">
        <v>3900832877</v>
      </c>
      <c r="B215">
        <v>16</v>
      </c>
      <c r="C215">
        <v>499208</v>
      </c>
      <c r="D215" t="s">
        <v>1049</v>
      </c>
      <c r="E215">
        <v>0.18</v>
      </c>
      <c r="F215">
        <v>12</v>
      </c>
      <c r="G215">
        <v>5035043</v>
      </c>
      <c r="H215">
        <v>122742850</v>
      </c>
      <c r="I215">
        <v>296201</v>
      </c>
      <c r="J215">
        <v>327357</v>
      </c>
      <c r="K215">
        <v>0</v>
      </c>
      <c r="L215">
        <v>182949</v>
      </c>
      <c r="M215">
        <v>439076</v>
      </c>
      <c r="N215">
        <v>9391089</v>
      </c>
      <c r="O215">
        <v>77</v>
      </c>
      <c r="P215">
        <v>6079</v>
      </c>
      <c r="Q215">
        <v>0</v>
      </c>
      <c r="R215">
        <v>5940</v>
      </c>
      <c r="S215" t="s">
        <v>1050</v>
      </c>
      <c r="T215" s="27">
        <v>1.5E-3</v>
      </c>
      <c r="U215" t="s">
        <v>1051</v>
      </c>
      <c r="V215" s="27">
        <v>5.9999999999999995E-4</v>
      </c>
      <c r="W215" t="s">
        <v>1052</v>
      </c>
      <c r="X215" s="27">
        <v>2.3E-3</v>
      </c>
      <c r="Y215" t="s">
        <v>1051</v>
      </c>
      <c r="Z215" s="27">
        <v>0</v>
      </c>
      <c r="AA215" t="s">
        <v>1053</v>
      </c>
      <c r="AB215" s="27">
        <v>2.5000000000000001E-3</v>
      </c>
      <c r="AC215" t="s">
        <v>1051</v>
      </c>
      <c r="AD215" t="s">
        <v>1075</v>
      </c>
    </row>
    <row r="216" spans="1:30" hidden="1" x14ac:dyDescent="0.55000000000000004">
      <c r="A216">
        <v>3900908465</v>
      </c>
      <c r="B216">
        <v>10</v>
      </c>
      <c r="C216">
        <v>499207</v>
      </c>
      <c r="D216" t="s">
        <v>1049</v>
      </c>
      <c r="E216">
        <v>0.18</v>
      </c>
      <c r="F216">
        <v>12</v>
      </c>
      <c r="G216">
        <v>5055037</v>
      </c>
      <c r="H216">
        <v>122719773</v>
      </c>
      <c r="I216">
        <v>202833</v>
      </c>
      <c r="J216">
        <v>314248</v>
      </c>
      <c r="K216">
        <v>0</v>
      </c>
      <c r="L216">
        <v>190683</v>
      </c>
      <c r="M216">
        <v>440684</v>
      </c>
      <c r="N216">
        <v>9387032</v>
      </c>
      <c r="O216">
        <v>77</v>
      </c>
      <c r="P216">
        <v>6054</v>
      </c>
      <c r="Q216">
        <v>0</v>
      </c>
      <c r="R216">
        <v>5913</v>
      </c>
      <c r="S216" t="s">
        <v>1050</v>
      </c>
      <c r="T216" s="27">
        <v>5.9999999999999995E-4</v>
      </c>
      <c r="U216" t="s">
        <v>1051</v>
      </c>
      <c r="V216" s="27">
        <v>5.9999999999999995E-4</v>
      </c>
      <c r="W216" t="s">
        <v>1052</v>
      </c>
      <c r="X216" s="27">
        <v>1.5E-3</v>
      </c>
      <c r="Y216" t="s">
        <v>1051</v>
      </c>
      <c r="Z216" s="27">
        <v>0</v>
      </c>
      <c r="AA216" t="s">
        <v>1053</v>
      </c>
      <c r="AB216" s="27">
        <v>2.3999999999999998E-3</v>
      </c>
      <c r="AC216" t="s">
        <v>1051</v>
      </c>
      <c r="AD216" t="s">
        <v>1075</v>
      </c>
    </row>
    <row r="217" spans="1:30" hidden="1" x14ac:dyDescent="0.55000000000000004">
      <c r="A217">
        <v>3900946303</v>
      </c>
      <c r="B217">
        <v>12</v>
      </c>
      <c r="C217">
        <v>499207</v>
      </c>
      <c r="D217" t="s">
        <v>1049</v>
      </c>
      <c r="E217">
        <v>0.18</v>
      </c>
      <c r="F217">
        <v>12</v>
      </c>
      <c r="G217">
        <v>1857918</v>
      </c>
      <c r="H217">
        <v>125931575</v>
      </c>
      <c r="I217">
        <v>162739</v>
      </c>
      <c r="J217">
        <v>206516</v>
      </c>
      <c r="K217">
        <v>0</v>
      </c>
      <c r="L217">
        <v>141660</v>
      </c>
      <c r="M217">
        <v>180709</v>
      </c>
      <c r="N217">
        <v>9649482</v>
      </c>
      <c r="O217">
        <v>77</v>
      </c>
      <c r="P217">
        <v>6117</v>
      </c>
      <c r="Q217">
        <v>0</v>
      </c>
      <c r="R217">
        <v>5976</v>
      </c>
      <c r="S217" t="s">
        <v>1050</v>
      </c>
      <c r="T217" s="27">
        <v>2.8E-3</v>
      </c>
      <c r="U217" t="s">
        <v>1051</v>
      </c>
      <c r="V217" s="27">
        <v>5.9999999999999995E-4</v>
      </c>
      <c r="W217" t="s">
        <v>1052</v>
      </c>
      <c r="X217" s="27">
        <v>1.1999999999999999E-3</v>
      </c>
      <c r="Y217" t="s">
        <v>1051</v>
      </c>
      <c r="Z217" s="27">
        <v>0</v>
      </c>
      <c r="AA217" t="s">
        <v>1053</v>
      </c>
      <c r="AB217" s="27">
        <v>1.6000000000000001E-3</v>
      </c>
      <c r="AC217" t="s">
        <v>1051</v>
      </c>
      <c r="AD217" t="s">
        <v>1075</v>
      </c>
    </row>
    <row r="218" spans="1:30" hidden="1" x14ac:dyDescent="0.55000000000000004">
      <c r="A218">
        <v>3901060208</v>
      </c>
      <c r="B218">
        <v>9</v>
      </c>
      <c r="C218">
        <v>499207</v>
      </c>
      <c r="D218" t="s">
        <v>1049</v>
      </c>
      <c r="E218">
        <v>0.18</v>
      </c>
      <c r="F218">
        <v>12</v>
      </c>
      <c r="G218">
        <v>4579529</v>
      </c>
      <c r="H218">
        <v>123200582</v>
      </c>
      <c r="I218">
        <v>272649</v>
      </c>
      <c r="J218">
        <v>298851</v>
      </c>
      <c r="K218">
        <v>0</v>
      </c>
      <c r="L218">
        <v>164259</v>
      </c>
      <c r="M218">
        <v>332920</v>
      </c>
      <c r="N218">
        <v>9497132</v>
      </c>
      <c r="O218">
        <v>0</v>
      </c>
      <c r="P218">
        <v>5989</v>
      </c>
      <c r="Q218">
        <v>0</v>
      </c>
      <c r="R218">
        <v>5989</v>
      </c>
      <c r="S218" t="s">
        <v>1050</v>
      </c>
      <c r="T218" s="27">
        <v>1.1000000000000001E-3</v>
      </c>
      <c r="U218" t="s">
        <v>1051</v>
      </c>
      <c r="V218" s="27">
        <v>5.9999999999999995E-4</v>
      </c>
      <c r="W218" t="s">
        <v>1052</v>
      </c>
      <c r="X218" s="27">
        <v>2.0999999999999999E-3</v>
      </c>
      <c r="Y218" t="s">
        <v>1051</v>
      </c>
      <c r="Z218" s="27">
        <v>0</v>
      </c>
      <c r="AA218" t="s">
        <v>1053</v>
      </c>
      <c r="AB218" s="27">
        <v>2.3E-3</v>
      </c>
      <c r="AC218" t="s">
        <v>1051</v>
      </c>
      <c r="AD218" t="s">
        <v>1075</v>
      </c>
    </row>
    <row r="219" spans="1:30" hidden="1" x14ac:dyDescent="0.55000000000000004">
      <c r="A219">
        <v>3901066988</v>
      </c>
      <c r="B219">
        <v>5</v>
      </c>
      <c r="C219">
        <v>499207</v>
      </c>
      <c r="D219" t="s">
        <v>1049</v>
      </c>
      <c r="E219">
        <v>0.18</v>
      </c>
      <c r="F219">
        <v>12</v>
      </c>
      <c r="G219">
        <v>3368691</v>
      </c>
      <c r="H219">
        <v>124420449</v>
      </c>
      <c r="I219">
        <v>223490</v>
      </c>
      <c r="J219">
        <v>276819</v>
      </c>
      <c r="K219">
        <v>0</v>
      </c>
      <c r="L219">
        <v>164986</v>
      </c>
      <c r="M219">
        <v>383879</v>
      </c>
      <c r="N219">
        <v>9445866</v>
      </c>
      <c r="O219">
        <v>77</v>
      </c>
      <c r="P219">
        <v>6070</v>
      </c>
      <c r="Q219">
        <v>0</v>
      </c>
      <c r="R219">
        <v>5929</v>
      </c>
      <c r="S219" t="s">
        <v>1050</v>
      </c>
      <c r="T219" s="27">
        <v>5.0000000000000001E-4</v>
      </c>
      <c r="U219" t="s">
        <v>1051</v>
      </c>
      <c r="V219" s="27">
        <v>5.9999999999999995E-4</v>
      </c>
      <c r="W219" t="s">
        <v>1052</v>
      </c>
      <c r="X219" s="27">
        <v>1.6999999999999999E-3</v>
      </c>
      <c r="Y219" t="s">
        <v>1051</v>
      </c>
      <c r="Z219" s="27">
        <v>0</v>
      </c>
      <c r="AA219" t="s">
        <v>1053</v>
      </c>
      <c r="AB219" s="27">
        <v>2.0999999999999999E-3</v>
      </c>
      <c r="AC219" t="s">
        <v>1051</v>
      </c>
      <c r="AD219" t="s">
        <v>1075</v>
      </c>
    </row>
    <row r="220" spans="1:30" x14ac:dyDescent="0.55000000000000004">
      <c r="A220">
        <v>3901168867</v>
      </c>
      <c r="B220">
        <v>17</v>
      </c>
      <c r="C220">
        <v>499208</v>
      </c>
      <c r="D220" t="s">
        <v>1049</v>
      </c>
      <c r="E220">
        <v>0.18</v>
      </c>
      <c r="F220">
        <v>12</v>
      </c>
      <c r="G220">
        <v>4412375</v>
      </c>
      <c r="H220">
        <v>123370232</v>
      </c>
      <c r="I220">
        <v>263428</v>
      </c>
      <c r="J220">
        <v>307253</v>
      </c>
      <c r="K220">
        <v>0</v>
      </c>
      <c r="L220">
        <v>178816</v>
      </c>
      <c r="M220">
        <v>422324</v>
      </c>
      <c r="N220">
        <v>9407374</v>
      </c>
      <c r="O220">
        <v>77</v>
      </c>
      <c r="P220">
        <v>6053</v>
      </c>
      <c r="Q220">
        <v>0</v>
      </c>
      <c r="R220">
        <v>5912</v>
      </c>
      <c r="S220" t="s">
        <v>1050</v>
      </c>
      <c r="T220" s="27">
        <v>1.1000000000000001E-3</v>
      </c>
      <c r="U220" t="s">
        <v>1051</v>
      </c>
      <c r="V220" s="27">
        <v>5.9999999999999995E-4</v>
      </c>
      <c r="W220" t="s">
        <v>1052</v>
      </c>
      <c r="X220" s="27">
        <v>2E-3</v>
      </c>
      <c r="Y220" t="s">
        <v>1051</v>
      </c>
      <c r="Z220" s="27">
        <v>0</v>
      </c>
      <c r="AA220" t="s">
        <v>1053</v>
      </c>
      <c r="AB220" s="27">
        <v>2.3999999999999998E-3</v>
      </c>
      <c r="AC220" t="s">
        <v>1051</v>
      </c>
      <c r="AD220" t="s">
        <v>1075</v>
      </c>
    </row>
    <row r="221" spans="1:30" hidden="1" x14ac:dyDescent="0.55000000000000004">
      <c r="A221">
        <v>3901235706</v>
      </c>
      <c r="B221">
        <v>13</v>
      </c>
      <c r="C221">
        <v>499207</v>
      </c>
      <c r="D221" t="s">
        <v>1049</v>
      </c>
      <c r="E221">
        <v>0.18</v>
      </c>
      <c r="F221">
        <v>12</v>
      </c>
      <c r="G221">
        <v>5544413</v>
      </c>
      <c r="H221">
        <v>122229627</v>
      </c>
      <c r="I221">
        <v>505531</v>
      </c>
      <c r="J221">
        <v>425514</v>
      </c>
      <c r="K221">
        <v>0</v>
      </c>
      <c r="L221">
        <v>177046</v>
      </c>
      <c r="M221">
        <v>421991</v>
      </c>
      <c r="N221">
        <v>9405779</v>
      </c>
      <c r="O221">
        <v>77</v>
      </c>
      <c r="P221">
        <v>6604</v>
      </c>
      <c r="Q221">
        <v>0</v>
      </c>
      <c r="R221">
        <v>6462</v>
      </c>
      <c r="S221" t="s">
        <v>1050</v>
      </c>
      <c r="T221" s="27">
        <v>5.0000000000000001E-4</v>
      </c>
      <c r="U221" t="s">
        <v>1051</v>
      </c>
      <c r="V221" s="27">
        <v>5.9999999999999995E-4</v>
      </c>
      <c r="W221" t="s">
        <v>1052</v>
      </c>
      <c r="X221" s="27">
        <v>5.0000000000000001E-4</v>
      </c>
      <c r="Y221" t="s">
        <v>1051</v>
      </c>
      <c r="Z221" s="27">
        <v>0</v>
      </c>
      <c r="AA221" t="s">
        <v>1053</v>
      </c>
      <c r="AB221" s="27">
        <v>3.3E-3</v>
      </c>
      <c r="AC221" t="s">
        <v>1051</v>
      </c>
      <c r="AD221" t="s">
        <v>1075</v>
      </c>
    </row>
    <row r="222" spans="1:30" hidden="1" x14ac:dyDescent="0.55000000000000004">
      <c r="A222">
        <v>3901251273</v>
      </c>
      <c r="B222">
        <v>3</v>
      </c>
      <c r="C222">
        <v>499207</v>
      </c>
      <c r="D222" t="s">
        <v>1049</v>
      </c>
      <c r="E222">
        <v>0.18</v>
      </c>
      <c r="F222">
        <v>12</v>
      </c>
      <c r="G222">
        <v>5021250</v>
      </c>
      <c r="H222">
        <v>122763096</v>
      </c>
      <c r="I222">
        <v>191388</v>
      </c>
      <c r="J222">
        <v>306356</v>
      </c>
      <c r="K222">
        <v>0</v>
      </c>
      <c r="L222">
        <v>199322</v>
      </c>
      <c r="M222">
        <v>438951</v>
      </c>
      <c r="N222">
        <v>9391198</v>
      </c>
      <c r="O222">
        <v>77</v>
      </c>
      <c r="P222">
        <v>6183</v>
      </c>
      <c r="Q222">
        <v>0</v>
      </c>
      <c r="R222">
        <v>6044</v>
      </c>
      <c r="S222" t="s">
        <v>1050</v>
      </c>
      <c r="T222" s="27">
        <v>5.0000000000000001E-4</v>
      </c>
      <c r="U222" t="s">
        <v>1051</v>
      </c>
      <c r="V222" s="27">
        <v>5.9999999999999995E-4</v>
      </c>
      <c r="W222" t="s">
        <v>1052</v>
      </c>
      <c r="X222" s="27">
        <v>1.4E-3</v>
      </c>
      <c r="Y222" t="s">
        <v>1051</v>
      </c>
      <c r="Z222" s="27">
        <v>0</v>
      </c>
      <c r="AA222" t="s">
        <v>1053</v>
      </c>
      <c r="AB222" s="27">
        <v>2.3E-3</v>
      </c>
      <c r="AC222" t="s">
        <v>1051</v>
      </c>
      <c r="AD222" t="s">
        <v>1075</v>
      </c>
    </row>
    <row r="223" spans="1:30" hidden="1" x14ac:dyDescent="0.55000000000000004">
      <c r="A223">
        <v>4200424508</v>
      </c>
      <c r="B223">
        <v>8</v>
      </c>
      <c r="C223">
        <v>537607</v>
      </c>
      <c r="D223" t="s">
        <v>1049</v>
      </c>
      <c r="E223">
        <v>0.18</v>
      </c>
      <c r="F223">
        <v>13</v>
      </c>
      <c r="G223">
        <v>5641703</v>
      </c>
      <c r="H223">
        <v>131970677</v>
      </c>
      <c r="I223">
        <v>301279</v>
      </c>
      <c r="J223">
        <v>341011</v>
      </c>
      <c r="K223">
        <v>0</v>
      </c>
      <c r="L223">
        <v>187672</v>
      </c>
      <c r="M223">
        <v>470720</v>
      </c>
      <c r="N223">
        <v>9359119</v>
      </c>
      <c r="O223">
        <v>217</v>
      </c>
      <c r="P223">
        <v>10942</v>
      </c>
      <c r="Q223">
        <v>0</v>
      </c>
      <c r="R223">
        <v>7911</v>
      </c>
      <c r="S223" t="s">
        <v>1050</v>
      </c>
      <c r="T223" s="27">
        <v>1.5E-3</v>
      </c>
      <c r="U223" t="s">
        <v>1051</v>
      </c>
      <c r="V223" s="27">
        <v>1.1000000000000001E-3</v>
      </c>
      <c r="W223" t="s">
        <v>1052</v>
      </c>
      <c r="X223" s="27">
        <v>2.0999999999999999E-3</v>
      </c>
      <c r="Y223" t="s">
        <v>1051</v>
      </c>
      <c r="Z223" s="27">
        <v>0</v>
      </c>
      <c r="AA223" t="s">
        <v>1053</v>
      </c>
      <c r="AB223" s="27">
        <v>2.3999999999999998E-3</v>
      </c>
      <c r="AC223" t="s">
        <v>1051</v>
      </c>
      <c r="AD223" t="s">
        <v>1084</v>
      </c>
    </row>
    <row r="224" spans="1:30" hidden="1" x14ac:dyDescent="0.55000000000000004">
      <c r="A224">
        <v>4200542109</v>
      </c>
      <c r="B224">
        <v>11</v>
      </c>
      <c r="C224">
        <v>537607</v>
      </c>
      <c r="D224" t="s">
        <v>1049</v>
      </c>
      <c r="E224">
        <v>0.18</v>
      </c>
      <c r="F224">
        <v>13</v>
      </c>
      <c r="G224">
        <v>4924590</v>
      </c>
      <c r="H224">
        <v>132695033</v>
      </c>
      <c r="I224">
        <v>222219</v>
      </c>
      <c r="J224">
        <v>300731</v>
      </c>
      <c r="K224">
        <v>0</v>
      </c>
      <c r="L224">
        <v>179495</v>
      </c>
      <c r="M224">
        <v>471920</v>
      </c>
      <c r="N224">
        <v>9357894</v>
      </c>
      <c r="O224">
        <v>218</v>
      </c>
      <c r="P224">
        <v>10502</v>
      </c>
      <c r="Q224">
        <v>0</v>
      </c>
      <c r="R224">
        <v>8050</v>
      </c>
      <c r="S224" t="s">
        <v>1050</v>
      </c>
      <c r="T224" s="27">
        <v>5.9999999999999995E-4</v>
      </c>
      <c r="U224" t="s">
        <v>1051</v>
      </c>
      <c r="V224" s="27">
        <v>1E-3</v>
      </c>
      <c r="W224" t="s">
        <v>1052</v>
      </c>
      <c r="X224" s="27">
        <v>1.6000000000000001E-3</v>
      </c>
      <c r="Y224" t="s">
        <v>1051</v>
      </c>
      <c r="Z224" s="27">
        <v>0</v>
      </c>
      <c r="AA224" t="s">
        <v>1053</v>
      </c>
      <c r="AB224" s="27">
        <v>2.0999999999999999E-3</v>
      </c>
      <c r="AC224" t="s">
        <v>1051</v>
      </c>
      <c r="AD224" t="s">
        <v>1072</v>
      </c>
    </row>
    <row r="225" spans="1:30" hidden="1" x14ac:dyDescent="0.55000000000000004">
      <c r="A225">
        <v>4200587400</v>
      </c>
      <c r="B225">
        <v>2</v>
      </c>
      <c r="C225">
        <v>537607</v>
      </c>
      <c r="D225" t="s">
        <v>1049</v>
      </c>
      <c r="E225">
        <v>0.18</v>
      </c>
      <c r="F225">
        <v>13</v>
      </c>
      <c r="G225">
        <v>4897663</v>
      </c>
      <c r="H225">
        <v>132715135</v>
      </c>
      <c r="I225">
        <v>301323</v>
      </c>
      <c r="J225">
        <v>316974</v>
      </c>
      <c r="K225">
        <v>0</v>
      </c>
      <c r="L225">
        <v>173126</v>
      </c>
      <c r="M225">
        <v>406433</v>
      </c>
      <c r="N225">
        <v>9422239</v>
      </c>
      <c r="O225">
        <v>217</v>
      </c>
      <c r="P225">
        <v>9785</v>
      </c>
      <c r="Q225">
        <v>0</v>
      </c>
      <c r="R225">
        <v>6745</v>
      </c>
      <c r="S225" t="s">
        <v>1050</v>
      </c>
      <c r="T225" s="27">
        <v>1.2999999999999999E-3</v>
      </c>
      <c r="U225" t="s">
        <v>1051</v>
      </c>
      <c r="V225" s="27">
        <v>1E-3</v>
      </c>
      <c r="W225" t="s">
        <v>1052</v>
      </c>
      <c r="X225" s="27">
        <v>2.0999999999999999E-3</v>
      </c>
      <c r="Y225" t="s">
        <v>1051</v>
      </c>
      <c r="Z225" s="27">
        <v>0</v>
      </c>
      <c r="AA225" t="s">
        <v>1053</v>
      </c>
      <c r="AB225" s="27">
        <v>2.3E-3</v>
      </c>
      <c r="AC225" t="s">
        <v>1051</v>
      </c>
      <c r="AD225" t="s">
        <v>1088</v>
      </c>
    </row>
    <row r="226" spans="1:30" hidden="1" x14ac:dyDescent="0.55000000000000004">
      <c r="A226">
        <v>4200602274</v>
      </c>
      <c r="B226">
        <v>6</v>
      </c>
      <c r="C226">
        <v>537607</v>
      </c>
      <c r="D226" t="s">
        <v>1049</v>
      </c>
      <c r="E226">
        <v>0.18</v>
      </c>
      <c r="F226">
        <v>13</v>
      </c>
      <c r="G226">
        <v>5399040</v>
      </c>
      <c r="H226">
        <v>132199741</v>
      </c>
      <c r="I226">
        <v>176204</v>
      </c>
      <c r="J226">
        <v>311240</v>
      </c>
      <c r="K226">
        <v>0</v>
      </c>
      <c r="L226">
        <v>209626</v>
      </c>
      <c r="M226">
        <v>468775</v>
      </c>
      <c r="N226">
        <v>9359018</v>
      </c>
      <c r="O226">
        <v>217</v>
      </c>
      <c r="P226">
        <v>10025</v>
      </c>
      <c r="Q226">
        <v>0</v>
      </c>
      <c r="R226">
        <v>7012</v>
      </c>
      <c r="S226" t="s">
        <v>1050</v>
      </c>
      <c r="T226" s="27">
        <v>4.0000000000000002E-4</v>
      </c>
      <c r="U226" t="s">
        <v>1051</v>
      </c>
      <c r="V226" s="27">
        <v>1E-3</v>
      </c>
      <c r="W226" t="s">
        <v>1052</v>
      </c>
      <c r="X226" s="27">
        <v>1.1999999999999999E-3</v>
      </c>
      <c r="Y226" t="s">
        <v>1051</v>
      </c>
      <c r="Z226" s="27">
        <v>0</v>
      </c>
      <c r="AA226" t="s">
        <v>1053</v>
      </c>
      <c r="AB226" s="27">
        <v>2.2000000000000001E-3</v>
      </c>
      <c r="AC226" t="s">
        <v>1051</v>
      </c>
      <c r="AD226" t="s">
        <v>1072</v>
      </c>
    </row>
    <row r="227" spans="1:30" hidden="1" x14ac:dyDescent="0.55000000000000004">
      <c r="A227">
        <v>4200699717</v>
      </c>
      <c r="B227">
        <v>4</v>
      </c>
      <c r="C227">
        <v>537607</v>
      </c>
      <c r="D227" t="s">
        <v>1049</v>
      </c>
      <c r="E227">
        <v>0.18</v>
      </c>
      <c r="F227">
        <v>13</v>
      </c>
      <c r="G227">
        <v>2892686</v>
      </c>
      <c r="H227">
        <v>134723016</v>
      </c>
      <c r="I227">
        <v>139620</v>
      </c>
      <c r="J227">
        <v>217788</v>
      </c>
      <c r="K227">
        <v>0</v>
      </c>
      <c r="L227">
        <v>156956</v>
      </c>
      <c r="M227">
        <v>451838</v>
      </c>
      <c r="N227">
        <v>9376079</v>
      </c>
      <c r="O227">
        <v>217</v>
      </c>
      <c r="P227">
        <v>9844</v>
      </c>
      <c r="Q227">
        <v>0</v>
      </c>
      <c r="R227">
        <v>7515</v>
      </c>
      <c r="S227" t="s">
        <v>1050</v>
      </c>
      <c r="T227" s="27">
        <v>2.5000000000000001E-3</v>
      </c>
      <c r="U227" t="s">
        <v>1051</v>
      </c>
      <c r="V227" s="27">
        <v>1E-3</v>
      </c>
      <c r="W227" t="s">
        <v>1052</v>
      </c>
      <c r="X227" s="27">
        <v>1E-3</v>
      </c>
      <c r="Y227" t="s">
        <v>1051</v>
      </c>
      <c r="Z227" s="27">
        <v>0</v>
      </c>
      <c r="AA227" t="s">
        <v>1053</v>
      </c>
      <c r="AB227" s="27">
        <v>1.5E-3</v>
      </c>
      <c r="AC227" t="s">
        <v>1051</v>
      </c>
      <c r="AD227" t="s">
        <v>1072</v>
      </c>
    </row>
    <row r="228" spans="1:30" hidden="1" x14ac:dyDescent="0.55000000000000004">
      <c r="A228">
        <v>4200733381</v>
      </c>
      <c r="B228">
        <v>1</v>
      </c>
      <c r="C228">
        <v>537607</v>
      </c>
      <c r="D228" t="s">
        <v>1049</v>
      </c>
      <c r="E228">
        <v>0.18</v>
      </c>
      <c r="F228">
        <v>13</v>
      </c>
      <c r="G228">
        <v>5013439</v>
      </c>
      <c r="H228">
        <v>132590737</v>
      </c>
      <c r="I228">
        <v>61198</v>
      </c>
      <c r="J228">
        <v>242528</v>
      </c>
      <c r="K228">
        <v>0</v>
      </c>
      <c r="L228">
        <v>196197</v>
      </c>
      <c r="M228">
        <v>432510</v>
      </c>
      <c r="N228">
        <v>9397508</v>
      </c>
      <c r="O228">
        <v>870</v>
      </c>
      <c r="P228">
        <v>10018</v>
      </c>
      <c r="Q228">
        <v>0</v>
      </c>
      <c r="R228">
        <v>7560</v>
      </c>
      <c r="S228" t="s">
        <v>1050</v>
      </c>
      <c r="T228" s="27">
        <v>2.2000000000000001E-3</v>
      </c>
      <c r="U228" t="s">
        <v>1051</v>
      </c>
      <c r="V228" s="27">
        <v>1.1000000000000001E-3</v>
      </c>
      <c r="W228" t="s">
        <v>1052</v>
      </c>
      <c r="X228" s="27">
        <v>4.0000000000000002E-4</v>
      </c>
      <c r="Y228" t="s">
        <v>1051</v>
      </c>
      <c r="Z228" s="27">
        <v>0</v>
      </c>
      <c r="AA228" t="s">
        <v>1053</v>
      </c>
      <c r="AB228" s="27">
        <v>1.6999999999999999E-3</v>
      </c>
      <c r="AC228" t="s">
        <v>1051</v>
      </c>
      <c r="AD228" t="s">
        <v>1072</v>
      </c>
    </row>
    <row r="229" spans="1:30" hidden="1" x14ac:dyDescent="0.55000000000000004">
      <c r="A229">
        <v>4200752783</v>
      </c>
      <c r="B229">
        <v>7</v>
      </c>
      <c r="C229">
        <v>537607</v>
      </c>
      <c r="D229" t="s">
        <v>1049</v>
      </c>
      <c r="E229">
        <v>0.18</v>
      </c>
      <c r="F229">
        <v>13</v>
      </c>
      <c r="G229">
        <v>5101013</v>
      </c>
      <c r="H229">
        <v>132505771</v>
      </c>
      <c r="I229">
        <v>205540</v>
      </c>
      <c r="J229">
        <v>296810</v>
      </c>
      <c r="K229">
        <v>0</v>
      </c>
      <c r="L229">
        <v>185910</v>
      </c>
      <c r="M229">
        <v>449439</v>
      </c>
      <c r="N229">
        <v>9377966</v>
      </c>
      <c r="O229">
        <v>217</v>
      </c>
      <c r="P229">
        <v>9570</v>
      </c>
      <c r="Q229">
        <v>0</v>
      </c>
      <c r="R229">
        <v>7263</v>
      </c>
      <c r="S229" t="s">
        <v>1050</v>
      </c>
      <c r="T229" s="27">
        <v>5.0000000000000001E-4</v>
      </c>
      <c r="U229" t="s">
        <v>1051</v>
      </c>
      <c r="V229" s="27">
        <v>8.9999999999999998E-4</v>
      </c>
      <c r="W229" t="s">
        <v>1052</v>
      </c>
      <c r="X229" s="27">
        <v>1.4E-3</v>
      </c>
      <c r="Y229" t="s">
        <v>1051</v>
      </c>
      <c r="Z229" s="27">
        <v>0</v>
      </c>
      <c r="AA229" t="s">
        <v>1053</v>
      </c>
      <c r="AB229" s="27">
        <v>2.0999999999999999E-3</v>
      </c>
      <c r="AC229" t="s">
        <v>1051</v>
      </c>
      <c r="AD229" t="s">
        <v>1088</v>
      </c>
    </row>
    <row r="230" spans="1:30" hidden="1" x14ac:dyDescent="0.55000000000000004">
      <c r="A230">
        <v>4200802029</v>
      </c>
      <c r="B230">
        <v>14</v>
      </c>
      <c r="C230">
        <v>537607</v>
      </c>
      <c r="D230" t="s">
        <v>1049</v>
      </c>
      <c r="E230">
        <v>0.18</v>
      </c>
      <c r="F230">
        <v>13</v>
      </c>
      <c r="G230">
        <v>4926355</v>
      </c>
      <c r="H230">
        <v>132687179</v>
      </c>
      <c r="I230">
        <v>213663</v>
      </c>
      <c r="J230">
        <v>289095</v>
      </c>
      <c r="K230">
        <v>0</v>
      </c>
      <c r="L230">
        <v>184656</v>
      </c>
      <c r="M230">
        <v>390998</v>
      </c>
      <c r="N230">
        <v>9439061</v>
      </c>
      <c r="O230">
        <v>3213</v>
      </c>
      <c r="P230">
        <v>10070</v>
      </c>
      <c r="Q230">
        <v>0</v>
      </c>
      <c r="R230">
        <v>7810</v>
      </c>
      <c r="S230" t="s">
        <v>1050</v>
      </c>
      <c r="T230" s="27">
        <v>5.0000000000000001E-4</v>
      </c>
      <c r="U230" t="s">
        <v>1051</v>
      </c>
      <c r="V230" s="27">
        <v>1.2999999999999999E-3</v>
      </c>
      <c r="W230" t="s">
        <v>1052</v>
      </c>
      <c r="X230" s="27">
        <v>1.5E-3</v>
      </c>
      <c r="Y230" t="s">
        <v>1051</v>
      </c>
      <c r="Z230" s="27">
        <v>2.9999999999999997E-4</v>
      </c>
      <c r="AA230" t="s">
        <v>1053</v>
      </c>
      <c r="AB230" s="27">
        <v>2.0999999999999999E-3</v>
      </c>
      <c r="AC230" t="s">
        <v>1051</v>
      </c>
      <c r="AD230" t="s">
        <v>1072</v>
      </c>
    </row>
    <row r="231" spans="1:30" hidden="1" x14ac:dyDescent="0.55000000000000004">
      <c r="A231">
        <v>4200814269</v>
      </c>
      <c r="B231">
        <v>15</v>
      </c>
      <c r="C231">
        <v>537607</v>
      </c>
      <c r="D231" t="s">
        <v>1049</v>
      </c>
      <c r="E231">
        <v>0.18</v>
      </c>
      <c r="F231">
        <v>13</v>
      </c>
      <c r="G231">
        <v>5414649</v>
      </c>
      <c r="H231">
        <v>132196644</v>
      </c>
      <c r="I231">
        <v>267975</v>
      </c>
      <c r="J231">
        <v>336137</v>
      </c>
      <c r="K231">
        <v>0</v>
      </c>
      <c r="L231">
        <v>190253</v>
      </c>
      <c r="M231">
        <v>472712</v>
      </c>
      <c r="N231">
        <v>9357372</v>
      </c>
      <c r="O231">
        <v>287</v>
      </c>
      <c r="P231">
        <v>10791</v>
      </c>
      <c r="Q231">
        <v>0</v>
      </c>
      <c r="R231">
        <v>7831</v>
      </c>
      <c r="S231" t="s">
        <v>1050</v>
      </c>
      <c r="T231" s="27">
        <v>1.1999999999999999E-3</v>
      </c>
      <c r="U231" t="s">
        <v>1051</v>
      </c>
      <c r="V231" s="27">
        <v>1.1000000000000001E-3</v>
      </c>
      <c r="W231" t="s">
        <v>1052</v>
      </c>
      <c r="X231" s="27">
        <v>1.9E-3</v>
      </c>
      <c r="Y231" t="s">
        <v>1051</v>
      </c>
      <c r="Z231" s="27">
        <v>0</v>
      </c>
      <c r="AA231" t="s">
        <v>1053</v>
      </c>
      <c r="AB231" s="27">
        <v>2.3999999999999998E-3</v>
      </c>
      <c r="AC231" t="s">
        <v>1051</v>
      </c>
      <c r="AD231" t="s">
        <v>1072</v>
      </c>
    </row>
    <row r="232" spans="1:30" hidden="1" x14ac:dyDescent="0.55000000000000004">
      <c r="A232">
        <v>4200832462</v>
      </c>
      <c r="B232">
        <v>16</v>
      </c>
      <c r="C232">
        <v>537608</v>
      </c>
      <c r="D232" t="s">
        <v>1049</v>
      </c>
      <c r="E232">
        <v>0.18</v>
      </c>
      <c r="F232">
        <v>13</v>
      </c>
      <c r="G232">
        <v>5508307</v>
      </c>
      <c r="H232">
        <v>132099442</v>
      </c>
      <c r="I232">
        <v>296419</v>
      </c>
      <c r="J232">
        <v>337961</v>
      </c>
      <c r="K232">
        <v>0</v>
      </c>
      <c r="L232">
        <v>190992</v>
      </c>
      <c r="M232">
        <v>473261</v>
      </c>
      <c r="N232">
        <v>9356592</v>
      </c>
      <c r="O232">
        <v>218</v>
      </c>
      <c r="P232">
        <v>10604</v>
      </c>
      <c r="Q232">
        <v>0</v>
      </c>
      <c r="R232">
        <v>8043</v>
      </c>
      <c r="S232" t="s">
        <v>1050</v>
      </c>
      <c r="T232" s="27">
        <v>1.4E-3</v>
      </c>
      <c r="U232" t="s">
        <v>1051</v>
      </c>
      <c r="V232" s="27">
        <v>1.1000000000000001E-3</v>
      </c>
      <c r="W232" t="s">
        <v>1052</v>
      </c>
      <c r="X232" s="27">
        <v>2.0999999999999999E-3</v>
      </c>
      <c r="Y232" t="s">
        <v>1051</v>
      </c>
      <c r="Z232" s="27">
        <v>0</v>
      </c>
      <c r="AA232" t="s">
        <v>1053</v>
      </c>
      <c r="AB232" s="27">
        <v>2.3999999999999998E-3</v>
      </c>
      <c r="AC232" t="s">
        <v>1051</v>
      </c>
      <c r="AD232" t="s">
        <v>1072</v>
      </c>
    </row>
    <row r="233" spans="1:30" hidden="1" x14ac:dyDescent="0.55000000000000004">
      <c r="A233">
        <v>4200908135</v>
      </c>
      <c r="B233">
        <v>10</v>
      </c>
      <c r="C233">
        <v>537607</v>
      </c>
      <c r="D233" t="s">
        <v>1049</v>
      </c>
      <c r="E233">
        <v>0.18</v>
      </c>
      <c r="F233">
        <v>13</v>
      </c>
      <c r="G233">
        <v>5525079</v>
      </c>
      <c r="H233">
        <v>132077312</v>
      </c>
      <c r="I233">
        <v>203120</v>
      </c>
      <c r="J233">
        <v>325404</v>
      </c>
      <c r="K233">
        <v>0</v>
      </c>
      <c r="L233">
        <v>199005</v>
      </c>
      <c r="M233">
        <v>470039</v>
      </c>
      <c r="N233">
        <v>9357539</v>
      </c>
      <c r="O233">
        <v>287</v>
      </c>
      <c r="P233">
        <v>11156</v>
      </c>
      <c r="Q233">
        <v>0</v>
      </c>
      <c r="R233">
        <v>8322</v>
      </c>
      <c r="S233" t="s">
        <v>1050</v>
      </c>
      <c r="T233" s="27">
        <v>6.9999999999999999E-4</v>
      </c>
      <c r="U233" t="s">
        <v>1051</v>
      </c>
      <c r="V233" s="27">
        <v>1.1000000000000001E-3</v>
      </c>
      <c r="W233" t="s">
        <v>1052</v>
      </c>
      <c r="X233" s="27">
        <v>1.4E-3</v>
      </c>
      <c r="Y233" t="s">
        <v>1051</v>
      </c>
      <c r="Z233" s="27">
        <v>0</v>
      </c>
      <c r="AA233" t="s">
        <v>1053</v>
      </c>
      <c r="AB233" s="27">
        <v>2.3E-3</v>
      </c>
      <c r="AC233" t="s">
        <v>1051</v>
      </c>
      <c r="AD233" t="s">
        <v>1084</v>
      </c>
    </row>
    <row r="234" spans="1:30" hidden="1" x14ac:dyDescent="0.55000000000000004">
      <c r="A234">
        <v>4200946323</v>
      </c>
      <c r="B234">
        <v>12</v>
      </c>
      <c r="C234">
        <v>537607</v>
      </c>
      <c r="D234" t="s">
        <v>1049</v>
      </c>
      <c r="E234">
        <v>0.18</v>
      </c>
      <c r="F234">
        <v>13</v>
      </c>
      <c r="G234">
        <v>2075537</v>
      </c>
      <c r="H234">
        <v>135544030</v>
      </c>
      <c r="I234">
        <v>168087</v>
      </c>
      <c r="J234">
        <v>218227</v>
      </c>
      <c r="K234">
        <v>0</v>
      </c>
      <c r="L234">
        <v>149709</v>
      </c>
      <c r="M234">
        <v>217616</v>
      </c>
      <c r="N234">
        <v>9612455</v>
      </c>
      <c r="O234">
        <v>5348</v>
      </c>
      <c r="P234">
        <v>11711</v>
      </c>
      <c r="Q234">
        <v>0</v>
      </c>
      <c r="R234">
        <v>8049</v>
      </c>
      <c r="S234" t="s">
        <v>1050</v>
      </c>
      <c r="T234" s="27">
        <v>2.8E-3</v>
      </c>
      <c r="U234" t="s">
        <v>1051</v>
      </c>
      <c r="V234" s="27">
        <v>1.6999999999999999E-3</v>
      </c>
      <c r="W234" t="s">
        <v>1052</v>
      </c>
      <c r="X234" s="27">
        <v>1.1999999999999999E-3</v>
      </c>
      <c r="Y234" t="s">
        <v>1051</v>
      </c>
      <c r="Z234" s="27">
        <v>5.0000000000000001E-4</v>
      </c>
      <c r="AA234" t="s">
        <v>1053</v>
      </c>
      <c r="AB234" s="27">
        <v>1.5E-3</v>
      </c>
      <c r="AC234" t="s">
        <v>1051</v>
      </c>
      <c r="AD234" t="s">
        <v>1084</v>
      </c>
    </row>
    <row r="235" spans="1:30" hidden="1" x14ac:dyDescent="0.55000000000000004">
      <c r="A235">
        <v>4201061009</v>
      </c>
      <c r="B235">
        <v>9</v>
      </c>
      <c r="C235">
        <v>537607</v>
      </c>
      <c r="D235" t="s">
        <v>1049</v>
      </c>
      <c r="E235">
        <v>0.18</v>
      </c>
      <c r="F235">
        <v>13</v>
      </c>
      <c r="G235">
        <v>4939837</v>
      </c>
      <c r="H235">
        <v>132667845</v>
      </c>
      <c r="I235">
        <v>284182</v>
      </c>
      <c r="J235">
        <v>308871</v>
      </c>
      <c r="K235">
        <v>0</v>
      </c>
      <c r="L235">
        <v>171661</v>
      </c>
      <c r="M235">
        <v>360305</v>
      </c>
      <c r="N235">
        <v>9467263</v>
      </c>
      <c r="O235">
        <v>11533</v>
      </c>
      <c r="P235">
        <v>10020</v>
      </c>
      <c r="Q235">
        <v>0</v>
      </c>
      <c r="R235">
        <v>7402</v>
      </c>
      <c r="S235" t="s">
        <v>1050</v>
      </c>
      <c r="T235" s="27">
        <v>1.1000000000000001E-3</v>
      </c>
      <c r="U235" t="s">
        <v>1051</v>
      </c>
      <c r="V235" s="27">
        <v>2.0999999999999999E-3</v>
      </c>
      <c r="W235" t="s">
        <v>1052</v>
      </c>
      <c r="X235" s="27">
        <v>2E-3</v>
      </c>
      <c r="Y235" t="s">
        <v>1051</v>
      </c>
      <c r="Z235" s="27">
        <v>1.1000000000000001E-3</v>
      </c>
      <c r="AA235" t="s">
        <v>1053</v>
      </c>
      <c r="AB235" s="27">
        <v>2.2000000000000001E-3</v>
      </c>
      <c r="AC235" t="s">
        <v>1051</v>
      </c>
      <c r="AD235" t="s">
        <v>1072</v>
      </c>
    </row>
    <row r="236" spans="1:30" hidden="1" x14ac:dyDescent="0.55000000000000004">
      <c r="A236">
        <v>4201066759</v>
      </c>
      <c r="B236">
        <v>5</v>
      </c>
      <c r="C236">
        <v>537607</v>
      </c>
      <c r="D236" t="s">
        <v>1049</v>
      </c>
      <c r="E236">
        <v>0.18</v>
      </c>
      <c r="F236">
        <v>13</v>
      </c>
      <c r="G236">
        <v>3823779</v>
      </c>
      <c r="H236">
        <v>133794367</v>
      </c>
      <c r="I236">
        <v>223708</v>
      </c>
      <c r="J236">
        <v>287740</v>
      </c>
      <c r="K236">
        <v>0</v>
      </c>
      <c r="L236">
        <v>173783</v>
      </c>
      <c r="M236">
        <v>455085</v>
      </c>
      <c r="N236">
        <v>9373918</v>
      </c>
      <c r="O236">
        <v>218</v>
      </c>
      <c r="P236">
        <v>10921</v>
      </c>
      <c r="Q236">
        <v>0</v>
      </c>
      <c r="R236">
        <v>8797</v>
      </c>
      <c r="S236" t="s">
        <v>1050</v>
      </c>
      <c r="T236" s="27">
        <v>5.0000000000000001E-4</v>
      </c>
      <c r="U236" t="s">
        <v>1051</v>
      </c>
      <c r="V236" s="27">
        <v>1.1000000000000001E-3</v>
      </c>
      <c r="W236" t="s">
        <v>1052</v>
      </c>
      <c r="X236" s="27">
        <v>1.6000000000000001E-3</v>
      </c>
      <c r="Y236" t="s">
        <v>1051</v>
      </c>
      <c r="Z236" s="27">
        <v>0</v>
      </c>
      <c r="AA236" t="s">
        <v>1053</v>
      </c>
      <c r="AB236" s="27">
        <v>2E-3</v>
      </c>
      <c r="AC236" t="s">
        <v>1051</v>
      </c>
      <c r="AD236" t="s">
        <v>1084</v>
      </c>
    </row>
    <row r="237" spans="1:30" x14ac:dyDescent="0.55000000000000004">
      <c r="A237">
        <v>4201168592</v>
      </c>
      <c r="B237">
        <v>17</v>
      </c>
      <c r="C237">
        <v>537608</v>
      </c>
      <c r="D237" t="s">
        <v>1049</v>
      </c>
      <c r="E237">
        <v>0.18</v>
      </c>
      <c r="F237">
        <v>13</v>
      </c>
      <c r="G237">
        <v>4884515</v>
      </c>
      <c r="H237">
        <v>132727815</v>
      </c>
      <c r="I237">
        <v>263715</v>
      </c>
      <c r="J237">
        <v>317788</v>
      </c>
      <c r="K237">
        <v>0</v>
      </c>
      <c r="L237">
        <v>186760</v>
      </c>
      <c r="M237">
        <v>472137</v>
      </c>
      <c r="N237">
        <v>9357583</v>
      </c>
      <c r="O237">
        <v>287</v>
      </c>
      <c r="P237">
        <v>10535</v>
      </c>
      <c r="Q237">
        <v>0</v>
      </c>
      <c r="R237">
        <v>7944</v>
      </c>
      <c r="S237" t="s">
        <v>1050</v>
      </c>
      <c r="T237" s="27">
        <v>1.1000000000000001E-3</v>
      </c>
      <c r="U237" t="s">
        <v>1051</v>
      </c>
      <c r="V237" s="27">
        <v>1.1000000000000001E-3</v>
      </c>
      <c r="W237" t="s">
        <v>1052</v>
      </c>
      <c r="X237" s="27">
        <v>1.9E-3</v>
      </c>
      <c r="Y237" t="s">
        <v>1051</v>
      </c>
      <c r="Z237" s="27">
        <v>0</v>
      </c>
      <c r="AA237" t="s">
        <v>1053</v>
      </c>
      <c r="AB237" s="27">
        <v>2.3E-3</v>
      </c>
      <c r="AC237" t="s">
        <v>1051</v>
      </c>
      <c r="AD237" t="s">
        <v>1072</v>
      </c>
    </row>
    <row r="238" spans="1:30" hidden="1" x14ac:dyDescent="0.55000000000000004">
      <c r="A238">
        <v>4201235309</v>
      </c>
      <c r="B238">
        <v>13</v>
      </c>
      <c r="C238">
        <v>537607</v>
      </c>
      <c r="D238" t="s">
        <v>1049</v>
      </c>
      <c r="E238">
        <v>0.18</v>
      </c>
      <c r="F238">
        <v>13</v>
      </c>
      <c r="G238">
        <v>5996757</v>
      </c>
      <c r="H238">
        <v>131607278</v>
      </c>
      <c r="I238">
        <v>505819</v>
      </c>
      <c r="J238">
        <v>436337</v>
      </c>
      <c r="K238">
        <v>0</v>
      </c>
      <c r="L238">
        <v>184753</v>
      </c>
      <c r="M238">
        <v>452341</v>
      </c>
      <c r="N238">
        <v>9377651</v>
      </c>
      <c r="O238">
        <v>288</v>
      </c>
      <c r="P238">
        <v>10823</v>
      </c>
      <c r="Q238">
        <v>0</v>
      </c>
      <c r="R238">
        <v>7707</v>
      </c>
      <c r="S238" t="s">
        <v>1050</v>
      </c>
      <c r="T238" s="27">
        <v>5.9999999999999995E-4</v>
      </c>
      <c r="U238" t="s">
        <v>1051</v>
      </c>
      <c r="V238" s="27">
        <v>1.1000000000000001E-3</v>
      </c>
      <c r="W238" t="s">
        <v>1052</v>
      </c>
      <c r="X238" s="27">
        <v>5.0000000000000001E-4</v>
      </c>
      <c r="Y238" t="s">
        <v>1051</v>
      </c>
      <c r="Z238" s="27">
        <v>0</v>
      </c>
      <c r="AA238" t="s">
        <v>1053</v>
      </c>
      <c r="AB238" s="27">
        <v>0</v>
      </c>
      <c r="AC238" t="s">
        <v>1051</v>
      </c>
      <c r="AD238" t="s">
        <v>1084</v>
      </c>
    </row>
    <row r="239" spans="1:30" hidden="1" x14ac:dyDescent="0.55000000000000004">
      <c r="A239">
        <v>4201250879</v>
      </c>
      <c r="B239">
        <v>3</v>
      </c>
      <c r="C239">
        <v>537607</v>
      </c>
      <c r="D239" t="s">
        <v>1049</v>
      </c>
      <c r="E239">
        <v>0.18</v>
      </c>
      <c r="F239">
        <v>13</v>
      </c>
      <c r="G239">
        <v>5497877</v>
      </c>
      <c r="H239">
        <v>132116326</v>
      </c>
      <c r="I239">
        <v>194669</v>
      </c>
      <c r="J239">
        <v>316028</v>
      </c>
      <c r="K239">
        <v>0</v>
      </c>
      <c r="L239">
        <v>206653</v>
      </c>
      <c r="M239">
        <v>476624</v>
      </c>
      <c r="N239">
        <v>9353230</v>
      </c>
      <c r="O239">
        <v>3281</v>
      </c>
      <c r="P239">
        <v>9672</v>
      </c>
      <c r="Q239">
        <v>0</v>
      </c>
      <c r="R239">
        <v>7331</v>
      </c>
      <c r="S239" t="s">
        <v>1050</v>
      </c>
      <c r="T239" s="27">
        <v>5.0000000000000001E-4</v>
      </c>
      <c r="U239" t="s">
        <v>1051</v>
      </c>
      <c r="V239" s="27">
        <v>1.2999999999999999E-3</v>
      </c>
      <c r="W239" t="s">
        <v>1052</v>
      </c>
      <c r="X239" s="27">
        <v>1.4E-3</v>
      </c>
      <c r="Y239" t="s">
        <v>1051</v>
      </c>
      <c r="Z239" s="27">
        <v>2.9999999999999997E-4</v>
      </c>
      <c r="AA239" t="s">
        <v>1053</v>
      </c>
      <c r="AB239" s="27">
        <v>2.2000000000000001E-3</v>
      </c>
      <c r="AC239" t="s">
        <v>1051</v>
      </c>
      <c r="AD239" t="s">
        <v>1088</v>
      </c>
    </row>
    <row r="240" spans="1:30" hidden="1" x14ac:dyDescent="0.55000000000000004">
      <c r="A240">
        <v>4500424763</v>
      </c>
      <c r="B240">
        <v>8</v>
      </c>
      <c r="C240">
        <v>576007</v>
      </c>
      <c r="D240" t="s">
        <v>1049</v>
      </c>
      <c r="E240">
        <v>0.18</v>
      </c>
      <c r="F240">
        <v>14</v>
      </c>
      <c r="G240">
        <v>6104533</v>
      </c>
      <c r="H240">
        <v>141335630</v>
      </c>
      <c r="I240">
        <v>301356</v>
      </c>
      <c r="J240">
        <v>347248</v>
      </c>
      <c r="K240">
        <v>0</v>
      </c>
      <c r="L240">
        <v>193769</v>
      </c>
      <c r="M240">
        <v>462827</v>
      </c>
      <c r="N240">
        <v>9364953</v>
      </c>
      <c r="O240">
        <v>77</v>
      </c>
      <c r="P240">
        <v>6237</v>
      </c>
      <c r="Q240">
        <v>0</v>
      </c>
      <c r="R240">
        <v>6097</v>
      </c>
      <c r="S240" t="s">
        <v>1050</v>
      </c>
      <c r="T240" s="27">
        <v>1.4E-3</v>
      </c>
      <c r="U240" t="s">
        <v>1051</v>
      </c>
      <c r="V240" s="27">
        <v>5.9999999999999995E-4</v>
      </c>
      <c r="W240" t="s">
        <v>1052</v>
      </c>
      <c r="X240" s="27">
        <v>2E-3</v>
      </c>
      <c r="Y240" t="s">
        <v>1051</v>
      </c>
      <c r="Z240" s="27">
        <v>0</v>
      </c>
      <c r="AA240" t="s">
        <v>1053</v>
      </c>
      <c r="AB240" s="27">
        <v>2.3E-3</v>
      </c>
      <c r="AC240" t="s">
        <v>1051</v>
      </c>
      <c r="AD240" t="s">
        <v>1075</v>
      </c>
    </row>
    <row r="241" spans="1:30" hidden="1" x14ac:dyDescent="0.55000000000000004">
      <c r="A241">
        <v>4500542354</v>
      </c>
      <c r="B241">
        <v>11</v>
      </c>
      <c r="C241">
        <v>576007</v>
      </c>
      <c r="D241" t="s">
        <v>1049</v>
      </c>
      <c r="E241">
        <v>0.18</v>
      </c>
      <c r="F241">
        <v>14</v>
      </c>
      <c r="G241">
        <v>5388563</v>
      </c>
      <c r="H241">
        <v>142058888</v>
      </c>
      <c r="I241">
        <v>222296</v>
      </c>
      <c r="J241">
        <v>306865</v>
      </c>
      <c r="K241">
        <v>0</v>
      </c>
      <c r="L241">
        <v>185488</v>
      </c>
      <c r="M241">
        <v>463970</v>
      </c>
      <c r="N241">
        <v>9363855</v>
      </c>
      <c r="O241">
        <v>77</v>
      </c>
      <c r="P241">
        <v>6134</v>
      </c>
      <c r="Q241">
        <v>0</v>
      </c>
      <c r="R241">
        <v>5993</v>
      </c>
      <c r="S241" t="s">
        <v>1050</v>
      </c>
      <c r="T241" s="27">
        <v>5.9999999999999995E-4</v>
      </c>
      <c r="U241" t="s">
        <v>1051</v>
      </c>
      <c r="V241" s="27">
        <v>5.9999999999999995E-4</v>
      </c>
      <c r="W241" t="s">
        <v>1052</v>
      </c>
      <c r="X241" s="27">
        <v>1.5E-3</v>
      </c>
      <c r="Y241" t="s">
        <v>1051</v>
      </c>
      <c r="Z241" s="27">
        <v>0</v>
      </c>
      <c r="AA241" t="s">
        <v>1053</v>
      </c>
      <c r="AB241" s="27">
        <v>2E-3</v>
      </c>
      <c r="AC241" t="s">
        <v>1051</v>
      </c>
      <c r="AD241" t="s">
        <v>1075</v>
      </c>
    </row>
    <row r="242" spans="1:30" hidden="1" x14ac:dyDescent="0.55000000000000004">
      <c r="A242">
        <v>4500588122</v>
      </c>
      <c r="B242">
        <v>2</v>
      </c>
      <c r="C242">
        <v>576007</v>
      </c>
      <c r="D242" t="s">
        <v>1049</v>
      </c>
      <c r="E242">
        <v>0.18</v>
      </c>
      <c r="F242">
        <v>14</v>
      </c>
      <c r="G242">
        <v>5296514</v>
      </c>
      <c r="H242">
        <v>142146164</v>
      </c>
      <c r="I242">
        <v>301400</v>
      </c>
      <c r="J242">
        <v>323044</v>
      </c>
      <c r="K242">
        <v>0</v>
      </c>
      <c r="L242">
        <v>179055</v>
      </c>
      <c r="M242">
        <v>398848</v>
      </c>
      <c r="N242">
        <v>9431029</v>
      </c>
      <c r="O242">
        <v>77</v>
      </c>
      <c r="P242">
        <v>6070</v>
      </c>
      <c r="Q242">
        <v>0</v>
      </c>
      <c r="R242">
        <v>5929</v>
      </c>
      <c r="S242" t="s">
        <v>1050</v>
      </c>
      <c r="T242" s="27">
        <v>1.2999999999999999E-3</v>
      </c>
      <c r="U242" t="s">
        <v>1051</v>
      </c>
      <c r="V242" s="27">
        <v>5.9999999999999995E-4</v>
      </c>
      <c r="W242" t="s">
        <v>1052</v>
      </c>
      <c r="X242" s="27">
        <v>2E-3</v>
      </c>
      <c r="Y242" t="s">
        <v>1051</v>
      </c>
      <c r="Z242" s="27">
        <v>0</v>
      </c>
      <c r="AA242" t="s">
        <v>1053</v>
      </c>
      <c r="AB242" s="27">
        <v>2.0999999999999999E-3</v>
      </c>
      <c r="AC242" t="s">
        <v>1051</v>
      </c>
      <c r="AD242" t="s">
        <v>1075</v>
      </c>
    </row>
    <row r="243" spans="1:30" hidden="1" x14ac:dyDescent="0.55000000000000004">
      <c r="A243">
        <v>4500602534</v>
      </c>
      <c r="B243">
        <v>6</v>
      </c>
      <c r="C243">
        <v>576007</v>
      </c>
      <c r="D243" t="s">
        <v>1049</v>
      </c>
      <c r="E243">
        <v>0.18</v>
      </c>
      <c r="F243">
        <v>14</v>
      </c>
      <c r="G243">
        <v>5861827</v>
      </c>
      <c r="H243">
        <v>141566843</v>
      </c>
      <c r="I243">
        <v>176282</v>
      </c>
      <c r="J243">
        <v>317309</v>
      </c>
      <c r="K243">
        <v>0</v>
      </c>
      <c r="L243">
        <v>215555</v>
      </c>
      <c r="M243">
        <v>462784</v>
      </c>
      <c r="N243">
        <v>9367102</v>
      </c>
      <c r="O243">
        <v>78</v>
      </c>
      <c r="P243">
        <v>6069</v>
      </c>
      <c r="Q243">
        <v>0</v>
      </c>
      <c r="R243">
        <v>5929</v>
      </c>
      <c r="S243" t="s">
        <v>1050</v>
      </c>
      <c r="T243" s="27">
        <v>4.0000000000000002E-4</v>
      </c>
      <c r="U243" t="s">
        <v>1051</v>
      </c>
      <c r="V243" s="27">
        <v>5.9999999999999995E-4</v>
      </c>
      <c r="W243" t="s">
        <v>1052</v>
      </c>
      <c r="X243" s="27">
        <v>1.1000000000000001E-3</v>
      </c>
      <c r="Y243" t="s">
        <v>1051</v>
      </c>
      <c r="Z243" s="27">
        <v>0</v>
      </c>
      <c r="AA243" t="s">
        <v>1053</v>
      </c>
      <c r="AB243" s="27">
        <v>2.0999999999999999E-3</v>
      </c>
      <c r="AC243" t="s">
        <v>1051</v>
      </c>
      <c r="AD243" t="s">
        <v>1075</v>
      </c>
    </row>
    <row r="244" spans="1:30" hidden="1" x14ac:dyDescent="0.55000000000000004">
      <c r="A244">
        <v>4500700239</v>
      </c>
      <c r="B244">
        <v>4</v>
      </c>
      <c r="C244">
        <v>576007</v>
      </c>
      <c r="D244" t="s">
        <v>1049</v>
      </c>
      <c r="E244">
        <v>0.18</v>
      </c>
      <c r="F244">
        <v>14</v>
      </c>
      <c r="G244">
        <v>3337846</v>
      </c>
      <c r="H244">
        <v>144107760</v>
      </c>
      <c r="I244">
        <v>139698</v>
      </c>
      <c r="J244">
        <v>224044</v>
      </c>
      <c r="K244">
        <v>0</v>
      </c>
      <c r="L244">
        <v>163072</v>
      </c>
      <c r="M244">
        <v>445157</v>
      </c>
      <c r="N244">
        <v>9384744</v>
      </c>
      <c r="O244">
        <v>78</v>
      </c>
      <c r="P244">
        <v>6256</v>
      </c>
      <c r="Q244">
        <v>0</v>
      </c>
      <c r="R244">
        <v>6116</v>
      </c>
      <c r="S244" t="s">
        <v>1050</v>
      </c>
      <c r="T244" s="27">
        <v>2.3999999999999998E-3</v>
      </c>
      <c r="U244" t="s">
        <v>1051</v>
      </c>
      <c r="V244" s="27">
        <v>5.9999999999999995E-4</v>
      </c>
      <c r="W244" t="s">
        <v>1052</v>
      </c>
      <c r="X244" s="27">
        <v>8.9999999999999998E-4</v>
      </c>
      <c r="Y244" t="s">
        <v>1051</v>
      </c>
      <c r="Z244" s="27">
        <v>0</v>
      </c>
      <c r="AA244" t="s">
        <v>1053</v>
      </c>
      <c r="AB244" s="27">
        <v>1.5E-3</v>
      </c>
      <c r="AC244" t="s">
        <v>1051</v>
      </c>
      <c r="AD244" t="s">
        <v>1075</v>
      </c>
    </row>
    <row r="245" spans="1:30" hidden="1" x14ac:dyDescent="0.55000000000000004">
      <c r="A245">
        <v>4500734084</v>
      </c>
      <c r="B245">
        <v>1</v>
      </c>
      <c r="C245">
        <v>576007</v>
      </c>
      <c r="D245" t="s">
        <v>1049</v>
      </c>
      <c r="E245">
        <v>0.18</v>
      </c>
      <c r="F245">
        <v>14</v>
      </c>
      <c r="G245">
        <v>5436936</v>
      </c>
      <c r="H245">
        <v>141995010</v>
      </c>
      <c r="I245">
        <v>61506</v>
      </c>
      <c r="J245">
        <v>249016</v>
      </c>
      <c r="K245">
        <v>0</v>
      </c>
      <c r="L245">
        <v>202454</v>
      </c>
      <c r="M245">
        <v>423494</v>
      </c>
      <c r="N245">
        <v>9404273</v>
      </c>
      <c r="O245">
        <v>308</v>
      </c>
      <c r="P245">
        <v>6488</v>
      </c>
      <c r="Q245">
        <v>0</v>
      </c>
      <c r="R245">
        <v>6257</v>
      </c>
      <c r="S245" t="s">
        <v>1050</v>
      </c>
      <c r="T245" s="27">
        <v>2.0999999999999999E-3</v>
      </c>
      <c r="U245" t="s">
        <v>1051</v>
      </c>
      <c r="V245" s="27">
        <v>5.9999999999999995E-4</v>
      </c>
      <c r="W245" t="s">
        <v>1052</v>
      </c>
      <c r="X245" s="27">
        <v>4.0000000000000002E-4</v>
      </c>
      <c r="Y245" t="s">
        <v>1051</v>
      </c>
      <c r="Z245" s="27">
        <v>0</v>
      </c>
      <c r="AA245" t="s">
        <v>1053</v>
      </c>
      <c r="AB245" s="27">
        <v>1.6000000000000001E-3</v>
      </c>
      <c r="AC245" t="s">
        <v>1051</v>
      </c>
      <c r="AD245" t="s">
        <v>1075</v>
      </c>
    </row>
    <row r="246" spans="1:30" hidden="1" x14ac:dyDescent="0.55000000000000004">
      <c r="A246">
        <v>4500753638</v>
      </c>
      <c r="B246">
        <v>7</v>
      </c>
      <c r="C246">
        <v>576007</v>
      </c>
      <c r="D246" t="s">
        <v>1049</v>
      </c>
      <c r="E246">
        <v>0.18</v>
      </c>
      <c r="F246">
        <v>14</v>
      </c>
      <c r="G246">
        <v>5545172</v>
      </c>
      <c r="H246">
        <v>141891374</v>
      </c>
      <c r="I246">
        <v>205618</v>
      </c>
      <c r="J246">
        <v>302905</v>
      </c>
      <c r="K246">
        <v>0</v>
      </c>
      <c r="L246">
        <v>191864</v>
      </c>
      <c r="M246">
        <v>444156</v>
      </c>
      <c r="N246">
        <v>9385603</v>
      </c>
      <c r="O246">
        <v>78</v>
      </c>
      <c r="P246">
        <v>6095</v>
      </c>
      <c r="Q246">
        <v>0</v>
      </c>
      <c r="R246">
        <v>5954</v>
      </c>
      <c r="S246" t="s">
        <v>1050</v>
      </c>
      <c r="T246" s="27">
        <v>5.0000000000000001E-4</v>
      </c>
      <c r="U246" t="s">
        <v>1051</v>
      </c>
      <c r="V246" s="27">
        <v>5.9999999999999995E-4</v>
      </c>
      <c r="W246" t="s">
        <v>1052</v>
      </c>
      <c r="X246" s="27">
        <v>1.2999999999999999E-3</v>
      </c>
      <c r="Y246" t="s">
        <v>1051</v>
      </c>
      <c r="Z246" s="27">
        <v>0</v>
      </c>
      <c r="AA246" t="s">
        <v>1053</v>
      </c>
      <c r="AB246" s="27">
        <v>2E-3</v>
      </c>
      <c r="AC246" t="s">
        <v>1051</v>
      </c>
      <c r="AD246" t="s">
        <v>1075</v>
      </c>
    </row>
    <row r="247" spans="1:30" hidden="1" x14ac:dyDescent="0.55000000000000004">
      <c r="A247">
        <v>4500801974</v>
      </c>
      <c r="B247">
        <v>14</v>
      </c>
      <c r="C247">
        <v>576007</v>
      </c>
      <c r="D247" t="s">
        <v>1049</v>
      </c>
      <c r="E247">
        <v>0.18</v>
      </c>
      <c r="F247">
        <v>14</v>
      </c>
      <c r="G247">
        <v>5304930</v>
      </c>
      <c r="H247">
        <v>142136662</v>
      </c>
      <c r="I247">
        <v>213741</v>
      </c>
      <c r="J247">
        <v>295165</v>
      </c>
      <c r="K247">
        <v>0</v>
      </c>
      <c r="L247">
        <v>190586</v>
      </c>
      <c r="M247">
        <v>378572</v>
      </c>
      <c r="N247">
        <v>9449483</v>
      </c>
      <c r="O247">
        <v>78</v>
      </c>
      <c r="P247">
        <v>6070</v>
      </c>
      <c r="Q247">
        <v>0</v>
      </c>
      <c r="R247">
        <v>5930</v>
      </c>
      <c r="S247" t="s">
        <v>1050</v>
      </c>
      <c r="T247" s="27">
        <v>5.0000000000000001E-4</v>
      </c>
      <c r="U247" t="s">
        <v>1051</v>
      </c>
      <c r="V247" s="27">
        <v>5.9999999999999995E-4</v>
      </c>
      <c r="W247" t="s">
        <v>1052</v>
      </c>
      <c r="X247" s="27">
        <v>1.4E-3</v>
      </c>
      <c r="Y247" t="s">
        <v>1051</v>
      </c>
      <c r="Z247" s="27">
        <v>0</v>
      </c>
      <c r="AA247" t="s">
        <v>1053</v>
      </c>
      <c r="AB247" s="27">
        <v>2E-3</v>
      </c>
      <c r="AC247" t="s">
        <v>1051</v>
      </c>
      <c r="AD247" t="s">
        <v>1075</v>
      </c>
    </row>
    <row r="248" spans="1:30" hidden="1" x14ac:dyDescent="0.55000000000000004">
      <c r="A248">
        <v>4500814530</v>
      </c>
      <c r="B248">
        <v>15</v>
      </c>
      <c r="C248">
        <v>576007</v>
      </c>
      <c r="D248" t="s">
        <v>1049</v>
      </c>
      <c r="E248">
        <v>0.18</v>
      </c>
      <c r="F248">
        <v>14</v>
      </c>
      <c r="G248">
        <v>5880063</v>
      </c>
      <c r="H248">
        <v>141561225</v>
      </c>
      <c r="I248">
        <v>268053</v>
      </c>
      <c r="J248">
        <v>342277</v>
      </c>
      <c r="K248">
        <v>0</v>
      </c>
      <c r="L248">
        <v>196253</v>
      </c>
      <c r="M248">
        <v>465411</v>
      </c>
      <c r="N248">
        <v>9364581</v>
      </c>
      <c r="O248">
        <v>78</v>
      </c>
      <c r="P248">
        <v>6140</v>
      </c>
      <c r="Q248">
        <v>0</v>
      </c>
      <c r="R248">
        <v>6000</v>
      </c>
      <c r="S248" t="s">
        <v>1050</v>
      </c>
      <c r="T248" s="27">
        <v>1.1999999999999999E-3</v>
      </c>
      <c r="U248" t="s">
        <v>1051</v>
      </c>
      <c r="V248" s="27">
        <v>5.9999999999999995E-4</v>
      </c>
      <c r="W248" t="s">
        <v>1052</v>
      </c>
      <c r="X248" s="27">
        <v>1.8E-3</v>
      </c>
      <c r="Y248" t="s">
        <v>1051</v>
      </c>
      <c r="Z248" s="27">
        <v>0</v>
      </c>
      <c r="AA248" t="s">
        <v>1053</v>
      </c>
      <c r="AB248" s="27">
        <v>2.3E-3</v>
      </c>
      <c r="AC248" t="s">
        <v>1051</v>
      </c>
      <c r="AD248" t="s">
        <v>1075</v>
      </c>
    </row>
    <row r="249" spans="1:30" hidden="1" x14ac:dyDescent="0.55000000000000004">
      <c r="A249">
        <v>4500832733</v>
      </c>
      <c r="B249">
        <v>16</v>
      </c>
      <c r="C249">
        <v>576008</v>
      </c>
      <c r="D249" t="s">
        <v>1049</v>
      </c>
      <c r="E249">
        <v>0.18</v>
      </c>
      <c r="F249">
        <v>14</v>
      </c>
      <c r="G249">
        <v>5971232</v>
      </c>
      <c r="H249">
        <v>141464422</v>
      </c>
      <c r="I249">
        <v>296496</v>
      </c>
      <c r="J249">
        <v>344110</v>
      </c>
      <c r="K249">
        <v>0</v>
      </c>
      <c r="L249">
        <v>197000</v>
      </c>
      <c r="M249">
        <v>462922</v>
      </c>
      <c r="N249">
        <v>9364980</v>
      </c>
      <c r="O249">
        <v>77</v>
      </c>
      <c r="P249">
        <v>6149</v>
      </c>
      <c r="Q249">
        <v>0</v>
      </c>
      <c r="R249">
        <v>6008</v>
      </c>
      <c r="S249" t="s">
        <v>1050</v>
      </c>
      <c r="T249" s="27">
        <v>1.4E-3</v>
      </c>
      <c r="U249" t="s">
        <v>1051</v>
      </c>
      <c r="V249" s="27">
        <v>5.9999999999999995E-4</v>
      </c>
      <c r="W249" t="s">
        <v>1052</v>
      </c>
      <c r="X249" s="27">
        <v>2E-3</v>
      </c>
      <c r="Y249" t="s">
        <v>1051</v>
      </c>
      <c r="Z249" s="27">
        <v>0</v>
      </c>
      <c r="AA249" t="s">
        <v>1053</v>
      </c>
      <c r="AB249" s="27">
        <v>2.3E-3</v>
      </c>
      <c r="AC249" t="s">
        <v>1051</v>
      </c>
      <c r="AD249" t="s">
        <v>1075</v>
      </c>
    </row>
    <row r="250" spans="1:30" hidden="1" x14ac:dyDescent="0.55000000000000004">
      <c r="A250">
        <v>4500908350</v>
      </c>
      <c r="B250">
        <v>10</v>
      </c>
      <c r="C250">
        <v>576007</v>
      </c>
      <c r="D250" t="s">
        <v>1049</v>
      </c>
      <c r="E250">
        <v>0.18</v>
      </c>
      <c r="F250">
        <v>14</v>
      </c>
      <c r="G250">
        <v>5988134</v>
      </c>
      <c r="H250">
        <v>141444045</v>
      </c>
      <c r="I250">
        <v>203198</v>
      </c>
      <c r="J250">
        <v>331480</v>
      </c>
      <c r="K250">
        <v>0</v>
      </c>
      <c r="L250">
        <v>204941</v>
      </c>
      <c r="M250">
        <v>463052</v>
      </c>
      <c r="N250">
        <v>9366733</v>
      </c>
      <c r="O250">
        <v>78</v>
      </c>
      <c r="P250">
        <v>6076</v>
      </c>
      <c r="Q250">
        <v>0</v>
      </c>
      <c r="R250">
        <v>5936</v>
      </c>
      <c r="S250" t="s">
        <v>1050</v>
      </c>
      <c r="T250" s="27">
        <v>6.9999999999999999E-4</v>
      </c>
      <c r="U250" t="s">
        <v>1051</v>
      </c>
      <c r="V250" s="27">
        <v>5.9999999999999995E-4</v>
      </c>
      <c r="W250" t="s">
        <v>1052</v>
      </c>
      <c r="X250" s="27">
        <v>1.2999999999999999E-3</v>
      </c>
      <c r="Y250" t="s">
        <v>1051</v>
      </c>
      <c r="Z250" s="27">
        <v>0</v>
      </c>
      <c r="AA250" t="s">
        <v>1053</v>
      </c>
      <c r="AB250" s="27">
        <v>2.2000000000000001E-3</v>
      </c>
      <c r="AC250" t="s">
        <v>1051</v>
      </c>
      <c r="AD250" t="s">
        <v>1075</v>
      </c>
    </row>
    <row r="251" spans="1:30" hidden="1" x14ac:dyDescent="0.55000000000000004">
      <c r="A251">
        <v>4500946020</v>
      </c>
      <c r="B251">
        <v>12</v>
      </c>
      <c r="C251">
        <v>576007</v>
      </c>
      <c r="D251" t="s">
        <v>1049</v>
      </c>
      <c r="E251">
        <v>0.18</v>
      </c>
      <c r="F251">
        <v>14</v>
      </c>
      <c r="G251">
        <v>2276523</v>
      </c>
      <c r="H251">
        <v>145173222</v>
      </c>
      <c r="I251">
        <v>168087</v>
      </c>
      <c r="J251">
        <v>224293</v>
      </c>
      <c r="K251">
        <v>0</v>
      </c>
      <c r="L251">
        <v>155585</v>
      </c>
      <c r="M251">
        <v>200983</v>
      </c>
      <c r="N251">
        <v>9629192</v>
      </c>
      <c r="O251">
        <v>0</v>
      </c>
      <c r="P251">
        <v>6066</v>
      </c>
      <c r="Q251">
        <v>0</v>
      </c>
      <c r="R251">
        <v>5876</v>
      </c>
      <c r="S251" t="s">
        <v>1050</v>
      </c>
      <c r="T251" s="27">
        <v>2.5999999999999999E-3</v>
      </c>
      <c r="U251" t="s">
        <v>1051</v>
      </c>
      <c r="V251" s="27">
        <v>5.9999999999999995E-4</v>
      </c>
      <c r="W251" t="s">
        <v>1052</v>
      </c>
      <c r="X251" s="27">
        <v>1.1000000000000001E-3</v>
      </c>
      <c r="Y251" t="s">
        <v>1051</v>
      </c>
      <c r="Z251" s="27">
        <v>0</v>
      </c>
      <c r="AA251" t="s">
        <v>1053</v>
      </c>
      <c r="AB251" s="27">
        <v>1.5E-3</v>
      </c>
      <c r="AC251" t="s">
        <v>1051</v>
      </c>
      <c r="AD251" t="s">
        <v>1075</v>
      </c>
    </row>
    <row r="252" spans="1:30" hidden="1" x14ac:dyDescent="0.55000000000000004">
      <c r="A252">
        <v>4501060916</v>
      </c>
      <c r="B252">
        <v>9</v>
      </c>
      <c r="C252">
        <v>576007</v>
      </c>
      <c r="D252" t="s">
        <v>1049</v>
      </c>
      <c r="E252">
        <v>0.18</v>
      </c>
      <c r="F252">
        <v>14</v>
      </c>
      <c r="G252">
        <v>5277987</v>
      </c>
      <c r="H252">
        <v>142159501</v>
      </c>
      <c r="I252">
        <v>284413</v>
      </c>
      <c r="J252">
        <v>315063</v>
      </c>
      <c r="K252">
        <v>0</v>
      </c>
      <c r="L252">
        <v>177645</v>
      </c>
      <c r="M252">
        <v>338147</v>
      </c>
      <c r="N252">
        <v>9491656</v>
      </c>
      <c r="O252">
        <v>231</v>
      </c>
      <c r="P252">
        <v>6192</v>
      </c>
      <c r="Q252">
        <v>0</v>
      </c>
      <c r="R252">
        <v>5984</v>
      </c>
      <c r="S252" t="s">
        <v>1050</v>
      </c>
      <c r="T252" s="27">
        <v>1.1000000000000001E-3</v>
      </c>
      <c r="U252" t="s">
        <v>1051</v>
      </c>
      <c r="V252" s="27">
        <v>5.9999999999999995E-4</v>
      </c>
      <c r="W252" t="s">
        <v>1052</v>
      </c>
      <c r="X252" s="27">
        <v>1.9E-3</v>
      </c>
      <c r="Y252" t="s">
        <v>1051</v>
      </c>
      <c r="Z252" s="27">
        <v>0</v>
      </c>
      <c r="AA252" t="s">
        <v>1053</v>
      </c>
      <c r="AB252" s="27">
        <v>2.0999999999999999E-3</v>
      </c>
      <c r="AC252" t="s">
        <v>1051</v>
      </c>
      <c r="AD252" t="s">
        <v>1075</v>
      </c>
    </row>
    <row r="253" spans="1:30" hidden="1" x14ac:dyDescent="0.55000000000000004">
      <c r="A253">
        <v>4501067006</v>
      </c>
      <c r="B253">
        <v>5</v>
      </c>
      <c r="C253">
        <v>576007</v>
      </c>
      <c r="D253" t="s">
        <v>1049</v>
      </c>
      <c r="E253">
        <v>0.18</v>
      </c>
      <c r="F253">
        <v>14</v>
      </c>
      <c r="G253">
        <v>4272241</v>
      </c>
      <c r="H253">
        <v>143175957</v>
      </c>
      <c r="I253">
        <v>223786</v>
      </c>
      <c r="J253">
        <v>294044</v>
      </c>
      <c r="K253">
        <v>0</v>
      </c>
      <c r="L253">
        <v>179947</v>
      </c>
      <c r="M253">
        <v>448459</v>
      </c>
      <c r="N253">
        <v>9381590</v>
      </c>
      <c r="O253">
        <v>78</v>
      </c>
      <c r="P253">
        <v>6304</v>
      </c>
      <c r="Q253">
        <v>0</v>
      </c>
      <c r="R253">
        <v>6164</v>
      </c>
      <c r="S253" t="s">
        <v>1050</v>
      </c>
      <c r="T253" s="27">
        <v>5.0000000000000001E-4</v>
      </c>
      <c r="U253" t="s">
        <v>1051</v>
      </c>
      <c r="V253" s="27">
        <v>5.9999999999999995E-4</v>
      </c>
      <c r="W253" t="s">
        <v>1052</v>
      </c>
      <c r="X253" s="27">
        <v>1.5E-3</v>
      </c>
      <c r="Y253" t="s">
        <v>1051</v>
      </c>
      <c r="Z253" s="27">
        <v>0</v>
      </c>
      <c r="AA253" t="s">
        <v>1053</v>
      </c>
      <c r="AB253" s="27">
        <v>1.9E-3</v>
      </c>
      <c r="AC253" t="s">
        <v>1051</v>
      </c>
      <c r="AD253" t="s">
        <v>1075</v>
      </c>
    </row>
    <row r="254" spans="1:30" x14ac:dyDescent="0.55000000000000004">
      <c r="A254">
        <v>4501168827</v>
      </c>
      <c r="B254">
        <v>17</v>
      </c>
      <c r="C254">
        <v>576008</v>
      </c>
      <c r="D254" t="s">
        <v>1049</v>
      </c>
      <c r="E254">
        <v>0.18</v>
      </c>
      <c r="F254">
        <v>14</v>
      </c>
      <c r="G254">
        <v>5348279</v>
      </c>
      <c r="H254">
        <v>142091855</v>
      </c>
      <c r="I254">
        <v>263793</v>
      </c>
      <c r="J254">
        <v>323828</v>
      </c>
      <c r="K254">
        <v>0</v>
      </c>
      <c r="L254">
        <v>192659</v>
      </c>
      <c r="M254">
        <v>463761</v>
      </c>
      <c r="N254">
        <v>9364040</v>
      </c>
      <c r="O254">
        <v>78</v>
      </c>
      <c r="P254">
        <v>6040</v>
      </c>
      <c r="Q254">
        <v>0</v>
      </c>
      <c r="R254">
        <v>5899</v>
      </c>
      <c r="S254" t="s">
        <v>1050</v>
      </c>
      <c r="T254" s="27">
        <v>1E-3</v>
      </c>
      <c r="U254" t="s">
        <v>1051</v>
      </c>
      <c r="V254" s="27">
        <v>5.9999999999999995E-4</v>
      </c>
      <c r="W254" t="s">
        <v>1052</v>
      </c>
      <c r="X254" s="27">
        <v>1.6999999999999999E-3</v>
      </c>
      <c r="Y254" t="s">
        <v>1051</v>
      </c>
      <c r="Z254" s="27">
        <v>0</v>
      </c>
      <c r="AA254" t="s">
        <v>1053</v>
      </c>
      <c r="AB254" s="27">
        <v>2.0999999999999999E-3</v>
      </c>
      <c r="AC254" t="s">
        <v>1051</v>
      </c>
      <c r="AD254" t="s">
        <v>1075</v>
      </c>
    </row>
    <row r="255" spans="1:30" hidden="1" x14ac:dyDescent="0.55000000000000004">
      <c r="A255">
        <v>4501235541</v>
      </c>
      <c r="B255">
        <v>13</v>
      </c>
      <c r="C255">
        <v>576007</v>
      </c>
      <c r="D255" t="s">
        <v>1049</v>
      </c>
      <c r="E255">
        <v>0.18</v>
      </c>
      <c r="F255">
        <v>14</v>
      </c>
      <c r="G255">
        <v>6439576</v>
      </c>
      <c r="H255">
        <v>140992575</v>
      </c>
      <c r="I255">
        <v>505896</v>
      </c>
      <c r="J255">
        <v>442931</v>
      </c>
      <c r="K255">
        <v>0</v>
      </c>
      <c r="L255">
        <v>191206</v>
      </c>
      <c r="M255">
        <v>442816</v>
      </c>
      <c r="N255">
        <v>9385297</v>
      </c>
      <c r="O255">
        <v>77</v>
      </c>
      <c r="P255">
        <v>6594</v>
      </c>
      <c r="Q255">
        <v>0</v>
      </c>
      <c r="R255">
        <v>6453</v>
      </c>
      <c r="S255" t="s">
        <v>1050</v>
      </c>
      <c r="T255" s="27">
        <v>5.9999999999999995E-4</v>
      </c>
      <c r="U255" t="s">
        <v>1051</v>
      </c>
      <c r="V255" s="27">
        <v>5.9999999999999995E-4</v>
      </c>
      <c r="W255" t="s">
        <v>1052</v>
      </c>
      <c r="X255" s="27">
        <v>5.0000000000000001E-4</v>
      </c>
      <c r="Y255" t="s">
        <v>1051</v>
      </c>
      <c r="Z255" s="27">
        <v>0</v>
      </c>
      <c r="AA255" t="s">
        <v>1053</v>
      </c>
      <c r="AB255" s="27">
        <v>0</v>
      </c>
      <c r="AC255" t="s">
        <v>1051</v>
      </c>
      <c r="AD255" t="s">
        <v>1075</v>
      </c>
    </row>
    <row r="256" spans="1:30" hidden="1" x14ac:dyDescent="0.55000000000000004">
      <c r="A256">
        <v>4501251201</v>
      </c>
      <c r="B256">
        <v>3</v>
      </c>
      <c r="C256">
        <v>576007</v>
      </c>
      <c r="D256" t="s">
        <v>1049</v>
      </c>
      <c r="E256">
        <v>0.18</v>
      </c>
      <c r="F256">
        <v>14</v>
      </c>
      <c r="G256">
        <v>5960589</v>
      </c>
      <c r="H256">
        <v>141481415</v>
      </c>
      <c r="I256">
        <v>194746</v>
      </c>
      <c r="J256">
        <v>322098</v>
      </c>
      <c r="K256">
        <v>0</v>
      </c>
      <c r="L256">
        <v>212582</v>
      </c>
      <c r="M256">
        <v>462709</v>
      </c>
      <c r="N256">
        <v>9365089</v>
      </c>
      <c r="O256">
        <v>77</v>
      </c>
      <c r="P256">
        <v>6070</v>
      </c>
      <c r="Q256">
        <v>0</v>
      </c>
      <c r="R256">
        <v>5929</v>
      </c>
      <c r="S256" t="s">
        <v>1050</v>
      </c>
      <c r="T256" s="27">
        <v>5.0000000000000001E-4</v>
      </c>
      <c r="U256" t="s">
        <v>1051</v>
      </c>
      <c r="V256" s="27">
        <v>5.9999999999999995E-4</v>
      </c>
      <c r="W256" t="s">
        <v>1052</v>
      </c>
      <c r="X256" s="27">
        <v>1.2999999999999999E-3</v>
      </c>
      <c r="Y256" t="s">
        <v>1051</v>
      </c>
      <c r="Z256" s="27">
        <v>0</v>
      </c>
      <c r="AA256" t="s">
        <v>1053</v>
      </c>
      <c r="AB256" s="27">
        <v>2.0999999999999999E-3</v>
      </c>
      <c r="AC256" t="s">
        <v>1051</v>
      </c>
      <c r="AD256" t="s">
        <v>1075</v>
      </c>
    </row>
    <row r="257" spans="1:30" hidden="1" x14ac:dyDescent="0.55000000000000004">
      <c r="A257">
        <v>4800423874</v>
      </c>
      <c r="B257">
        <v>8</v>
      </c>
      <c r="C257">
        <v>614407</v>
      </c>
      <c r="D257" t="s">
        <v>1049</v>
      </c>
      <c r="E257">
        <v>0.18</v>
      </c>
      <c r="F257">
        <v>15</v>
      </c>
      <c r="G257">
        <v>6566406</v>
      </c>
      <c r="H257">
        <v>150701846</v>
      </c>
      <c r="I257">
        <v>301573</v>
      </c>
      <c r="J257">
        <v>356223</v>
      </c>
      <c r="K257">
        <v>0</v>
      </c>
      <c r="L257">
        <v>200803</v>
      </c>
      <c r="M257">
        <v>461870</v>
      </c>
      <c r="N257">
        <v>9366216</v>
      </c>
      <c r="O257">
        <v>217</v>
      </c>
      <c r="P257">
        <v>8975</v>
      </c>
      <c r="Q257">
        <v>0</v>
      </c>
      <c r="R257">
        <v>7034</v>
      </c>
      <c r="S257" t="s">
        <v>1050</v>
      </c>
      <c r="T257" s="27">
        <v>1.4E-3</v>
      </c>
      <c r="U257" t="s">
        <v>1051</v>
      </c>
      <c r="V257" s="27">
        <v>8.9999999999999998E-4</v>
      </c>
      <c r="W257" t="s">
        <v>1052</v>
      </c>
      <c r="X257" s="27">
        <v>1.9E-3</v>
      </c>
      <c r="Y257" t="s">
        <v>1051</v>
      </c>
      <c r="Z257" s="27">
        <v>0</v>
      </c>
      <c r="AA257" t="s">
        <v>1053</v>
      </c>
      <c r="AB257" s="27">
        <v>2.2000000000000001E-3</v>
      </c>
      <c r="AC257" t="s">
        <v>1051</v>
      </c>
      <c r="AD257" t="s">
        <v>1088</v>
      </c>
    </row>
    <row r="258" spans="1:30" hidden="1" x14ac:dyDescent="0.55000000000000004">
      <c r="A258">
        <v>4800542381</v>
      </c>
      <c r="B258">
        <v>11</v>
      </c>
      <c r="C258">
        <v>614407</v>
      </c>
      <c r="D258" t="s">
        <v>1049</v>
      </c>
      <c r="E258">
        <v>0.18</v>
      </c>
      <c r="F258">
        <v>15</v>
      </c>
      <c r="G258">
        <v>5858888</v>
      </c>
      <c r="H258">
        <v>151418416</v>
      </c>
      <c r="I258">
        <v>222583</v>
      </c>
      <c r="J258">
        <v>319553</v>
      </c>
      <c r="K258">
        <v>0</v>
      </c>
      <c r="L258">
        <v>196560</v>
      </c>
      <c r="M258">
        <v>470322</v>
      </c>
      <c r="N258">
        <v>9359528</v>
      </c>
      <c r="O258">
        <v>287</v>
      </c>
      <c r="P258">
        <v>12688</v>
      </c>
      <c r="Q258">
        <v>0</v>
      </c>
      <c r="R258">
        <v>11072</v>
      </c>
      <c r="S258" t="s">
        <v>1050</v>
      </c>
      <c r="T258" s="27">
        <v>6.9999999999999999E-4</v>
      </c>
      <c r="U258" t="s">
        <v>1051</v>
      </c>
      <c r="V258" s="27">
        <v>1.2999999999999999E-3</v>
      </c>
      <c r="W258" t="s">
        <v>1052</v>
      </c>
      <c r="X258" s="27">
        <v>1.4E-3</v>
      </c>
      <c r="Y258" t="s">
        <v>1051</v>
      </c>
      <c r="Z258" s="27">
        <v>0</v>
      </c>
      <c r="AA258" t="s">
        <v>1053</v>
      </c>
      <c r="AB258" s="27">
        <v>2E-3</v>
      </c>
      <c r="AC258" t="s">
        <v>1051</v>
      </c>
      <c r="AD258" t="s">
        <v>1080</v>
      </c>
    </row>
    <row r="259" spans="1:30" hidden="1" x14ac:dyDescent="0.55000000000000004">
      <c r="A259">
        <v>4800587239</v>
      </c>
      <c r="B259">
        <v>2</v>
      </c>
      <c r="C259">
        <v>614407</v>
      </c>
      <c r="D259" t="s">
        <v>1049</v>
      </c>
      <c r="E259">
        <v>0.18</v>
      </c>
      <c r="F259">
        <v>15</v>
      </c>
      <c r="G259">
        <v>5699655</v>
      </c>
      <c r="H259">
        <v>151573155</v>
      </c>
      <c r="I259">
        <v>301619</v>
      </c>
      <c r="J259">
        <v>331998</v>
      </c>
      <c r="K259">
        <v>0</v>
      </c>
      <c r="L259">
        <v>186433</v>
      </c>
      <c r="M259">
        <v>403138</v>
      </c>
      <c r="N259">
        <v>9426991</v>
      </c>
      <c r="O259">
        <v>219</v>
      </c>
      <c r="P259">
        <v>8954</v>
      </c>
      <c r="Q259">
        <v>0</v>
      </c>
      <c r="R259">
        <v>7378</v>
      </c>
      <c r="S259" t="s">
        <v>1050</v>
      </c>
      <c r="T259" s="27">
        <v>1.1999999999999999E-3</v>
      </c>
      <c r="U259" t="s">
        <v>1051</v>
      </c>
      <c r="V259" s="27">
        <v>8.9999999999999998E-4</v>
      </c>
      <c r="W259" t="s">
        <v>1052</v>
      </c>
      <c r="X259" s="27">
        <v>1.9E-3</v>
      </c>
      <c r="Y259" t="s">
        <v>1051</v>
      </c>
      <c r="Z259" s="27">
        <v>0</v>
      </c>
      <c r="AA259" t="s">
        <v>1053</v>
      </c>
      <c r="AB259" s="27">
        <v>2.0999999999999999E-3</v>
      </c>
      <c r="AC259" t="s">
        <v>1051</v>
      </c>
      <c r="AD259" t="s">
        <v>1088</v>
      </c>
    </row>
    <row r="260" spans="1:30" hidden="1" x14ac:dyDescent="0.55000000000000004">
      <c r="A260">
        <v>4800601774</v>
      </c>
      <c r="B260">
        <v>6</v>
      </c>
      <c r="C260">
        <v>614407</v>
      </c>
      <c r="D260" t="s">
        <v>1049</v>
      </c>
      <c r="E260">
        <v>0.18</v>
      </c>
      <c r="F260">
        <v>15</v>
      </c>
      <c r="G260">
        <v>6325891</v>
      </c>
      <c r="H260">
        <v>150930849</v>
      </c>
      <c r="I260">
        <v>176639</v>
      </c>
      <c r="J260">
        <v>327059</v>
      </c>
      <c r="K260">
        <v>0</v>
      </c>
      <c r="L260">
        <v>223187</v>
      </c>
      <c r="M260">
        <v>464061</v>
      </c>
      <c r="N260">
        <v>9364006</v>
      </c>
      <c r="O260">
        <v>357</v>
      </c>
      <c r="P260">
        <v>9750</v>
      </c>
      <c r="Q260">
        <v>0</v>
      </c>
      <c r="R260">
        <v>7632</v>
      </c>
      <c r="S260" t="s">
        <v>1050</v>
      </c>
      <c r="T260" s="27">
        <v>4.0000000000000002E-4</v>
      </c>
      <c r="U260" t="s">
        <v>1051</v>
      </c>
      <c r="V260" s="27">
        <v>1E-3</v>
      </c>
      <c r="W260" t="s">
        <v>1052</v>
      </c>
      <c r="X260" s="27">
        <v>1.1000000000000001E-3</v>
      </c>
      <c r="Y260" t="s">
        <v>1051</v>
      </c>
      <c r="Z260" s="27">
        <v>0</v>
      </c>
      <c r="AA260" t="s">
        <v>1053</v>
      </c>
      <c r="AB260" s="27">
        <v>2E-3</v>
      </c>
      <c r="AC260" t="s">
        <v>1051</v>
      </c>
      <c r="AD260" t="s">
        <v>1088</v>
      </c>
    </row>
    <row r="261" spans="1:30" hidden="1" x14ac:dyDescent="0.55000000000000004">
      <c r="A261">
        <v>4800699431</v>
      </c>
      <c r="B261">
        <v>4</v>
      </c>
      <c r="C261">
        <v>614407</v>
      </c>
      <c r="D261" t="s">
        <v>1049</v>
      </c>
      <c r="E261">
        <v>0.18</v>
      </c>
      <c r="F261">
        <v>15</v>
      </c>
      <c r="G261">
        <v>3781741</v>
      </c>
      <c r="H261">
        <v>153493696</v>
      </c>
      <c r="I261">
        <v>139915</v>
      </c>
      <c r="J261">
        <v>232191</v>
      </c>
      <c r="K261">
        <v>0</v>
      </c>
      <c r="L261">
        <v>170156</v>
      </c>
      <c r="M261">
        <v>443892</v>
      </c>
      <c r="N261">
        <v>9385936</v>
      </c>
      <c r="O261">
        <v>217</v>
      </c>
      <c r="P261">
        <v>8147</v>
      </c>
      <c r="Q261">
        <v>0</v>
      </c>
      <c r="R261">
        <v>7084</v>
      </c>
      <c r="S261" t="s">
        <v>1050</v>
      </c>
      <c r="T261" s="27">
        <v>2.3E-3</v>
      </c>
      <c r="U261" t="s">
        <v>1051</v>
      </c>
      <c r="V261" s="27">
        <v>8.0000000000000004E-4</v>
      </c>
      <c r="W261" t="s">
        <v>1052</v>
      </c>
      <c r="X261" s="27">
        <v>8.0000000000000004E-4</v>
      </c>
      <c r="Y261" t="s">
        <v>1051</v>
      </c>
      <c r="Z261" s="27">
        <v>0</v>
      </c>
      <c r="AA261" t="s">
        <v>1053</v>
      </c>
      <c r="AB261" s="27">
        <v>1.4E-3</v>
      </c>
      <c r="AC261" t="s">
        <v>1051</v>
      </c>
      <c r="AD261" t="s">
        <v>1086</v>
      </c>
    </row>
    <row r="262" spans="1:30" hidden="1" x14ac:dyDescent="0.55000000000000004">
      <c r="A262">
        <v>4800732839</v>
      </c>
      <c r="B262">
        <v>1</v>
      </c>
      <c r="C262">
        <v>614407</v>
      </c>
      <c r="D262" t="s">
        <v>1049</v>
      </c>
      <c r="E262">
        <v>0.18</v>
      </c>
      <c r="F262">
        <v>15</v>
      </c>
      <c r="G262">
        <v>5865634</v>
      </c>
      <c r="H262">
        <v>151394019</v>
      </c>
      <c r="I262">
        <v>62374</v>
      </c>
      <c r="J262">
        <v>257631</v>
      </c>
      <c r="K262">
        <v>0</v>
      </c>
      <c r="L262">
        <v>208761</v>
      </c>
      <c r="M262">
        <v>428695</v>
      </c>
      <c r="N262">
        <v>9399009</v>
      </c>
      <c r="O262">
        <v>868</v>
      </c>
      <c r="P262">
        <v>8615</v>
      </c>
      <c r="Q262">
        <v>0</v>
      </c>
      <c r="R262">
        <v>6307</v>
      </c>
      <c r="S262" t="s">
        <v>1050</v>
      </c>
      <c r="T262" s="27">
        <v>2E-3</v>
      </c>
      <c r="U262" t="s">
        <v>1051</v>
      </c>
      <c r="V262" s="27">
        <v>8.9999999999999998E-4</v>
      </c>
      <c r="W262" t="s">
        <v>1052</v>
      </c>
      <c r="X262" s="27">
        <v>2.9999999999999997E-4</v>
      </c>
      <c r="Y262" t="s">
        <v>1051</v>
      </c>
      <c r="Z262" s="27">
        <v>0</v>
      </c>
      <c r="AA262" t="s">
        <v>1053</v>
      </c>
      <c r="AB262" s="27">
        <v>1.6000000000000001E-3</v>
      </c>
      <c r="AC262" t="s">
        <v>1051</v>
      </c>
      <c r="AD262" t="s">
        <v>1086</v>
      </c>
    </row>
    <row r="263" spans="1:30" hidden="1" x14ac:dyDescent="0.55000000000000004">
      <c r="A263">
        <v>4800752786</v>
      </c>
      <c r="B263">
        <v>7</v>
      </c>
      <c r="C263">
        <v>614407</v>
      </c>
      <c r="D263" t="s">
        <v>1049</v>
      </c>
      <c r="E263">
        <v>0.18</v>
      </c>
      <c r="F263">
        <v>15</v>
      </c>
      <c r="G263">
        <v>5990575</v>
      </c>
      <c r="H263">
        <v>151273521</v>
      </c>
      <c r="I263">
        <v>205906</v>
      </c>
      <c r="J263">
        <v>312370</v>
      </c>
      <c r="K263">
        <v>0</v>
      </c>
      <c r="L263">
        <v>199627</v>
      </c>
      <c r="M263">
        <v>445400</v>
      </c>
      <c r="N263">
        <v>9382147</v>
      </c>
      <c r="O263">
        <v>288</v>
      </c>
      <c r="P263">
        <v>9465</v>
      </c>
      <c r="Q263">
        <v>0</v>
      </c>
      <c r="R263">
        <v>7763</v>
      </c>
      <c r="S263" t="s">
        <v>1050</v>
      </c>
      <c r="T263" s="27">
        <v>5.0000000000000001E-4</v>
      </c>
      <c r="U263" t="s">
        <v>1051</v>
      </c>
      <c r="V263" s="27">
        <v>8.9999999999999998E-4</v>
      </c>
      <c r="W263" t="s">
        <v>1052</v>
      </c>
      <c r="X263" s="27">
        <v>1.2999999999999999E-3</v>
      </c>
      <c r="Y263" t="s">
        <v>1051</v>
      </c>
      <c r="Z263" s="27">
        <v>0</v>
      </c>
      <c r="AA263" t="s">
        <v>1053</v>
      </c>
      <c r="AB263" s="27">
        <v>1.9E-3</v>
      </c>
      <c r="AC263" t="s">
        <v>1051</v>
      </c>
      <c r="AD263" t="s">
        <v>1088</v>
      </c>
    </row>
    <row r="264" spans="1:30" hidden="1" x14ac:dyDescent="0.55000000000000004">
      <c r="A264">
        <v>4800802459</v>
      </c>
      <c r="B264">
        <v>14</v>
      </c>
      <c r="C264">
        <v>614407</v>
      </c>
      <c r="D264" t="s">
        <v>1049</v>
      </c>
      <c r="E264">
        <v>0.18</v>
      </c>
      <c r="F264">
        <v>15</v>
      </c>
      <c r="G264">
        <v>5698517</v>
      </c>
      <c r="H264">
        <v>151573095</v>
      </c>
      <c r="I264">
        <v>217031</v>
      </c>
      <c r="J264">
        <v>309855</v>
      </c>
      <c r="K264">
        <v>0</v>
      </c>
      <c r="L264">
        <v>200874</v>
      </c>
      <c r="M264">
        <v>393584</v>
      </c>
      <c r="N264">
        <v>9436433</v>
      </c>
      <c r="O264">
        <v>3290</v>
      </c>
      <c r="P264">
        <v>14690</v>
      </c>
      <c r="Q264">
        <v>0</v>
      </c>
      <c r="R264">
        <v>10288</v>
      </c>
      <c r="S264" t="s">
        <v>1050</v>
      </c>
      <c r="T264" s="27">
        <v>5.9999999999999995E-4</v>
      </c>
      <c r="U264" t="s">
        <v>1051</v>
      </c>
      <c r="V264" s="27">
        <v>1.8E-3</v>
      </c>
      <c r="W264" t="s">
        <v>1052</v>
      </c>
      <c r="X264" s="27">
        <v>1.2999999999999999E-3</v>
      </c>
      <c r="Y264" t="s">
        <v>1051</v>
      </c>
      <c r="Z264" s="27">
        <v>2.9999999999999997E-4</v>
      </c>
      <c r="AA264" t="s">
        <v>1053</v>
      </c>
      <c r="AB264" s="27">
        <v>1.9E-3</v>
      </c>
      <c r="AC264" t="s">
        <v>1051</v>
      </c>
      <c r="AD264" t="s">
        <v>1073</v>
      </c>
    </row>
    <row r="265" spans="1:30" hidden="1" x14ac:dyDescent="0.55000000000000004">
      <c r="A265">
        <v>4800814250</v>
      </c>
      <c r="B265">
        <v>15</v>
      </c>
      <c r="C265">
        <v>614407</v>
      </c>
      <c r="D265" t="s">
        <v>1049</v>
      </c>
      <c r="E265">
        <v>0.18</v>
      </c>
      <c r="F265">
        <v>15</v>
      </c>
      <c r="G265">
        <v>6344911</v>
      </c>
      <c r="H265">
        <v>150926329</v>
      </c>
      <c r="I265">
        <v>268410</v>
      </c>
      <c r="J265">
        <v>353054</v>
      </c>
      <c r="K265">
        <v>0</v>
      </c>
      <c r="L265">
        <v>204926</v>
      </c>
      <c r="M265">
        <v>464845</v>
      </c>
      <c r="N265">
        <v>9365104</v>
      </c>
      <c r="O265">
        <v>357</v>
      </c>
      <c r="P265">
        <v>10777</v>
      </c>
      <c r="Q265">
        <v>0</v>
      </c>
      <c r="R265">
        <v>8673</v>
      </c>
      <c r="S265" t="s">
        <v>1050</v>
      </c>
      <c r="T265" s="27">
        <v>1.1999999999999999E-3</v>
      </c>
      <c r="U265" t="s">
        <v>1051</v>
      </c>
      <c r="V265" s="27">
        <v>1.1000000000000001E-3</v>
      </c>
      <c r="W265" t="s">
        <v>1052</v>
      </c>
      <c r="X265" s="27">
        <v>1.6999999999999999E-3</v>
      </c>
      <c r="Y265" t="s">
        <v>1051</v>
      </c>
      <c r="Z265" s="27">
        <v>0</v>
      </c>
      <c r="AA265" t="s">
        <v>1053</v>
      </c>
      <c r="AB265" s="27">
        <v>2.2000000000000001E-3</v>
      </c>
      <c r="AC265" t="s">
        <v>1051</v>
      </c>
      <c r="AD265" t="s">
        <v>1072</v>
      </c>
    </row>
    <row r="266" spans="1:30" hidden="1" x14ac:dyDescent="0.55000000000000004">
      <c r="A266">
        <v>4800832029</v>
      </c>
      <c r="B266">
        <v>16</v>
      </c>
      <c r="C266">
        <v>614408</v>
      </c>
      <c r="D266" t="s">
        <v>1049</v>
      </c>
      <c r="E266">
        <v>0.18</v>
      </c>
      <c r="F266">
        <v>15</v>
      </c>
      <c r="G266">
        <v>6436231</v>
      </c>
      <c r="H266">
        <v>150827503</v>
      </c>
      <c r="I266">
        <v>296784</v>
      </c>
      <c r="J266">
        <v>353701</v>
      </c>
      <c r="K266">
        <v>0</v>
      </c>
      <c r="L266">
        <v>204699</v>
      </c>
      <c r="M266">
        <v>464996</v>
      </c>
      <c r="N266">
        <v>9363081</v>
      </c>
      <c r="O266">
        <v>288</v>
      </c>
      <c r="P266">
        <v>9591</v>
      </c>
      <c r="Q266">
        <v>0</v>
      </c>
      <c r="R266">
        <v>7699</v>
      </c>
      <c r="S266" t="s">
        <v>1050</v>
      </c>
      <c r="T266" s="27">
        <v>1.4E-3</v>
      </c>
      <c r="U266" t="s">
        <v>1051</v>
      </c>
      <c r="V266" s="27">
        <v>1E-3</v>
      </c>
      <c r="W266" t="s">
        <v>1052</v>
      </c>
      <c r="X266" s="27">
        <v>1.8E-3</v>
      </c>
      <c r="Y266" t="s">
        <v>1051</v>
      </c>
      <c r="Z266" s="27">
        <v>0</v>
      </c>
      <c r="AA266" t="s">
        <v>1053</v>
      </c>
      <c r="AB266" s="27">
        <v>2.2000000000000001E-3</v>
      </c>
      <c r="AC266" t="s">
        <v>1051</v>
      </c>
      <c r="AD266" t="s">
        <v>1088</v>
      </c>
    </row>
    <row r="267" spans="1:30" hidden="1" x14ac:dyDescent="0.55000000000000004">
      <c r="A267">
        <v>4800908087</v>
      </c>
      <c r="B267">
        <v>10</v>
      </c>
      <c r="C267">
        <v>614407</v>
      </c>
      <c r="D267" t="s">
        <v>1049</v>
      </c>
      <c r="E267">
        <v>0.18</v>
      </c>
      <c r="F267">
        <v>15</v>
      </c>
      <c r="G267">
        <v>6457450</v>
      </c>
      <c r="H267">
        <v>150804386</v>
      </c>
      <c r="I267">
        <v>203485</v>
      </c>
      <c r="J267">
        <v>341665</v>
      </c>
      <c r="K267">
        <v>0</v>
      </c>
      <c r="L267">
        <v>213016</v>
      </c>
      <c r="M267">
        <v>469313</v>
      </c>
      <c r="N267">
        <v>9360341</v>
      </c>
      <c r="O267">
        <v>287</v>
      </c>
      <c r="P267">
        <v>10185</v>
      </c>
      <c r="Q267">
        <v>0</v>
      </c>
      <c r="R267">
        <v>8075</v>
      </c>
      <c r="S267" t="s">
        <v>1050</v>
      </c>
      <c r="T267" s="27">
        <v>6.9999999999999999E-4</v>
      </c>
      <c r="U267" t="s">
        <v>1051</v>
      </c>
      <c r="V267" s="27">
        <v>1E-3</v>
      </c>
      <c r="W267" t="s">
        <v>1052</v>
      </c>
      <c r="X267" s="27">
        <v>1.1999999999999999E-3</v>
      </c>
      <c r="Y267" t="s">
        <v>1051</v>
      </c>
      <c r="Z267" s="27">
        <v>0</v>
      </c>
      <c r="AA267" t="s">
        <v>1053</v>
      </c>
      <c r="AB267" s="27">
        <v>2.0999999999999999E-3</v>
      </c>
      <c r="AC267" t="s">
        <v>1051</v>
      </c>
      <c r="AD267" t="s">
        <v>1072</v>
      </c>
    </row>
    <row r="268" spans="1:30" hidden="1" x14ac:dyDescent="0.55000000000000004">
      <c r="A268">
        <v>4800946366</v>
      </c>
      <c r="B268">
        <v>12</v>
      </c>
      <c r="C268">
        <v>614407</v>
      </c>
      <c r="D268" t="s">
        <v>1049</v>
      </c>
      <c r="E268">
        <v>0.18</v>
      </c>
      <c r="F268">
        <v>15</v>
      </c>
      <c r="G268">
        <v>2503245</v>
      </c>
      <c r="H268">
        <v>154776242</v>
      </c>
      <c r="I268">
        <v>177748</v>
      </c>
      <c r="J268">
        <v>237945</v>
      </c>
      <c r="K268">
        <v>0</v>
      </c>
      <c r="L268">
        <v>165420</v>
      </c>
      <c r="M268">
        <v>226719</v>
      </c>
      <c r="N268">
        <v>9603020</v>
      </c>
      <c r="O268">
        <v>9661</v>
      </c>
      <c r="P268">
        <v>13652</v>
      </c>
      <c r="Q268">
        <v>0</v>
      </c>
      <c r="R268">
        <v>9835</v>
      </c>
      <c r="S268" t="s">
        <v>1050</v>
      </c>
      <c r="T268" s="27">
        <v>2.5999999999999999E-3</v>
      </c>
      <c r="U268" t="s">
        <v>1051</v>
      </c>
      <c r="V268" s="27">
        <v>2.3E-3</v>
      </c>
      <c r="W268" t="s">
        <v>1052</v>
      </c>
      <c r="X268" s="27">
        <v>1.1000000000000001E-3</v>
      </c>
      <c r="Y268" t="s">
        <v>1051</v>
      </c>
      <c r="Z268" s="27">
        <v>8.9999999999999998E-4</v>
      </c>
      <c r="AA268" t="s">
        <v>1053</v>
      </c>
      <c r="AB268" s="27">
        <v>1.5E-3</v>
      </c>
      <c r="AC268" t="s">
        <v>1051</v>
      </c>
      <c r="AD268" t="s">
        <v>1098</v>
      </c>
    </row>
    <row r="269" spans="1:30" hidden="1" x14ac:dyDescent="0.55000000000000004">
      <c r="A269">
        <v>4801061014</v>
      </c>
      <c r="B269">
        <v>9</v>
      </c>
      <c r="C269">
        <v>614407</v>
      </c>
      <c r="D269" t="s">
        <v>1049</v>
      </c>
      <c r="E269">
        <v>0.18</v>
      </c>
      <c r="F269">
        <v>15</v>
      </c>
      <c r="G269">
        <v>5641999</v>
      </c>
      <c r="H269">
        <v>151625304</v>
      </c>
      <c r="I269">
        <v>294709</v>
      </c>
      <c r="J269">
        <v>326498</v>
      </c>
      <c r="K269">
        <v>0</v>
      </c>
      <c r="L269">
        <v>184787</v>
      </c>
      <c r="M269">
        <v>364009</v>
      </c>
      <c r="N269">
        <v>9465803</v>
      </c>
      <c r="O269">
        <v>10296</v>
      </c>
      <c r="P269">
        <v>11435</v>
      </c>
      <c r="Q269">
        <v>0</v>
      </c>
      <c r="R269">
        <v>7142</v>
      </c>
      <c r="S269" t="s">
        <v>1050</v>
      </c>
      <c r="T269" s="27">
        <v>1.1999999999999999E-3</v>
      </c>
      <c r="U269" t="s">
        <v>1051</v>
      </c>
      <c r="V269" s="27">
        <v>2.2000000000000001E-3</v>
      </c>
      <c r="W269" t="s">
        <v>1052</v>
      </c>
      <c r="X269" s="27">
        <v>1.8E-3</v>
      </c>
      <c r="Y269" t="s">
        <v>1051</v>
      </c>
      <c r="Z269" s="27">
        <v>1E-3</v>
      </c>
      <c r="AA269" t="s">
        <v>1053</v>
      </c>
      <c r="AB269" s="27">
        <v>2E-3</v>
      </c>
      <c r="AC269" t="s">
        <v>1051</v>
      </c>
      <c r="AD269" t="s">
        <v>1084</v>
      </c>
    </row>
    <row r="270" spans="1:30" hidden="1" x14ac:dyDescent="0.55000000000000004">
      <c r="A270">
        <v>4801066991</v>
      </c>
      <c r="B270">
        <v>5</v>
      </c>
      <c r="C270">
        <v>614407</v>
      </c>
      <c r="D270" t="s">
        <v>1049</v>
      </c>
      <c r="E270">
        <v>0.18</v>
      </c>
      <c r="F270">
        <v>15</v>
      </c>
      <c r="G270">
        <v>4718132</v>
      </c>
      <c r="H270">
        <v>152560080</v>
      </c>
      <c r="I270">
        <v>224003</v>
      </c>
      <c r="J270">
        <v>307487</v>
      </c>
      <c r="K270">
        <v>0</v>
      </c>
      <c r="L270">
        <v>191336</v>
      </c>
      <c r="M270">
        <v>445888</v>
      </c>
      <c r="N270">
        <v>9384123</v>
      </c>
      <c r="O270">
        <v>217</v>
      </c>
      <c r="P270">
        <v>13443</v>
      </c>
      <c r="Q270">
        <v>0</v>
      </c>
      <c r="R270">
        <v>11389</v>
      </c>
      <c r="S270" t="s">
        <v>1050</v>
      </c>
      <c r="T270" s="27">
        <v>5.9999999999999995E-4</v>
      </c>
      <c r="U270" t="s">
        <v>1051</v>
      </c>
      <c r="V270" s="27">
        <v>1.2999999999999999E-3</v>
      </c>
      <c r="W270" t="s">
        <v>1052</v>
      </c>
      <c r="X270" s="27">
        <v>1.4E-3</v>
      </c>
      <c r="Y270" t="s">
        <v>1051</v>
      </c>
      <c r="Z270" s="27">
        <v>0</v>
      </c>
      <c r="AA270" t="s">
        <v>1053</v>
      </c>
      <c r="AB270" s="27">
        <v>1.9E-3</v>
      </c>
      <c r="AC270" t="s">
        <v>1051</v>
      </c>
      <c r="AD270" t="s">
        <v>1098</v>
      </c>
    </row>
    <row r="271" spans="1:30" x14ac:dyDescent="0.55000000000000004">
      <c r="A271">
        <v>4801168617</v>
      </c>
      <c r="B271">
        <v>17</v>
      </c>
      <c r="C271">
        <v>614408</v>
      </c>
      <c r="D271" t="s">
        <v>1049</v>
      </c>
      <c r="E271">
        <v>0.18</v>
      </c>
      <c r="F271">
        <v>15</v>
      </c>
      <c r="G271">
        <v>5815106</v>
      </c>
      <c r="H271">
        <v>151454707</v>
      </c>
      <c r="I271">
        <v>263940</v>
      </c>
      <c r="J271">
        <v>333899</v>
      </c>
      <c r="K271">
        <v>0</v>
      </c>
      <c r="L271">
        <v>201186</v>
      </c>
      <c r="M271">
        <v>466824</v>
      </c>
      <c r="N271">
        <v>9362852</v>
      </c>
      <c r="O271">
        <v>147</v>
      </c>
      <c r="P271">
        <v>10071</v>
      </c>
      <c r="Q271">
        <v>0</v>
      </c>
      <c r="R271">
        <v>8527</v>
      </c>
      <c r="S271" t="s">
        <v>1050</v>
      </c>
      <c r="T271" s="27">
        <v>1E-3</v>
      </c>
      <c r="U271" t="s">
        <v>1051</v>
      </c>
      <c r="V271" s="27">
        <v>1E-3</v>
      </c>
      <c r="W271" t="s">
        <v>1052</v>
      </c>
      <c r="X271" s="27">
        <v>1.6000000000000001E-3</v>
      </c>
      <c r="Y271" t="s">
        <v>1051</v>
      </c>
      <c r="Z271" s="27">
        <v>0</v>
      </c>
      <c r="AA271" t="s">
        <v>1053</v>
      </c>
      <c r="AB271" s="27">
        <v>2.0999999999999999E-3</v>
      </c>
      <c r="AC271" t="s">
        <v>1051</v>
      </c>
      <c r="AD271" t="s">
        <v>1072</v>
      </c>
    </row>
    <row r="272" spans="1:30" hidden="1" x14ac:dyDescent="0.55000000000000004">
      <c r="A272">
        <v>4801234731</v>
      </c>
      <c r="B272">
        <v>13</v>
      </c>
      <c r="C272">
        <v>614407</v>
      </c>
      <c r="D272" t="s">
        <v>1049</v>
      </c>
      <c r="E272">
        <v>0.18</v>
      </c>
      <c r="F272">
        <v>15</v>
      </c>
      <c r="G272">
        <v>6887490</v>
      </c>
      <c r="H272">
        <v>150374028</v>
      </c>
      <c r="I272">
        <v>506043</v>
      </c>
      <c r="J272">
        <v>452524</v>
      </c>
      <c r="K272">
        <v>0</v>
      </c>
      <c r="L272">
        <v>199406</v>
      </c>
      <c r="M272">
        <v>447911</v>
      </c>
      <c r="N272">
        <v>9381453</v>
      </c>
      <c r="O272">
        <v>147</v>
      </c>
      <c r="P272">
        <v>9593</v>
      </c>
      <c r="Q272">
        <v>0</v>
      </c>
      <c r="R272">
        <v>8200</v>
      </c>
      <c r="S272" t="s">
        <v>1050</v>
      </c>
      <c r="T272" s="27">
        <v>5.9999999999999995E-4</v>
      </c>
      <c r="U272" t="s">
        <v>1051</v>
      </c>
      <c r="V272" s="27">
        <v>8.9999999999999998E-4</v>
      </c>
      <c r="W272" t="s">
        <v>1052</v>
      </c>
      <c r="X272" s="27">
        <v>4.0000000000000002E-4</v>
      </c>
      <c r="Y272" t="s">
        <v>1051</v>
      </c>
      <c r="Z272" s="27">
        <v>0</v>
      </c>
      <c r="AA272" t="s">
        <v>1053</v>
      </c>
      <c r="AB272" s="27">
        <v>1E-4</v>
      </c>
      <c r="AC272" t="s">
        <v>1051</v>
      </c>
      <c r="AD272" t="s">
        <v>1088</v>
      </c>
    </row>
    <row r="273" spans="1:30" hidden="1" x14ac:dyDescent="0.55000000000000004">
      <c r="A273">
        <v>4801251271</v>
      </c>
      <c r="B273">
        <v>3</v>
      </c>
      <c r="C273">
        <v>614407</v>
      </c>
      <c r="D273" t="s">
        <v>1049</v>
      </c>
      <c r="E273">
        <v>0.18</v>
      </c>
      <c r="F273">
        <v>15</v>
      </c>
      <c r="G273">
        <v>6430909</v>
      </c>
      <c r="H273">
        <v>150840915</v>
      </c>
      <c r="I273">
        <v>196230</v>
      </c>
      <c r="J273">
        <v>332560</v>
      </c>
      <c r="K273">
        <v>0</v>
      </c>
      <c r="L273">
        <v>219850</v>
      </c>
      <c r="M273">
        <v>470317</v>
      </c>
      <c r="N273">
        <v>9359500</v>
      </c>
      <c r="O273">
        <v>1484</v>
      </c>
      <c r="P273">
        <v>10462</v>
      </c>
      <c r="Q273">
        <v>0</v>
      </c>
      <c r="R273">
        <v>7268</v>
      </c>
      <c r="S273" t="s">
        <v>1050</v>
      </c>
      <c r="T273" s="27">
        <v>5.9999999999999995E-4</v>
      </c>
      <c r="U273" t="s">
        <v>1051</v>
      </c>
      <c r="V273" s="27">
        <v>1.1999999999999999E-3</v>
      </c>
      <c r="W273" t="s">
        <v>1052</v>
      </c>
      <c r="X273" s="27">
        <v>1.1999999999999999E-3</v>
      </c>
      <c r="Y273" t="s">
        <v>1051</v>
      </c>
      <c r="Z273" s="27">
        <v>1E-4</v>
      </c>
      <c r="AA273" t="s">
        <v>1053</v>
      </c>
      <c r="AB273" s="27">
        <v>2.0999999999999999E-3</v>
      </c>
      <c r="AC273" t="s">
        <v>1051</v>
      </c>
      <c r="AD273" t="s">
        <v>1072</v>
      </c>
    </row>
    <row r="274" spans="1:30" hidden="1" x14ac:dyDescent="0.55000000000000004">
      <c r="A274">
        <v>5100426373</v>
      </c>
      <c r="B274">
        <v>8</v>
      </c>
      <c r="C274">
        <v>652807</v>
      </c>
      <c r="D274" t="s">
        <v>1049</v>
      </c>
      <c r="E274">
        <v>0.18</v>
      </c>
      <c r="F274">
        <v>16</v>
      </c>
      <c r="G274">
        <v>7073295</v>
      </c>
      <c r="H274">
        <v>160022655</v>
      </c>
      <c r="I274">
        <v>310268</v>
      </c>
      <c r="J274">
        <v>378815</v>
      </c>
      <c r="K274">
        <v>0</v>
      </c>
      <c r="L274">
        <v>211097</v>
      </c>
      <c r="M274">
        <v>506886</v>
      </c>
      <c r="N274">
        <v>9320809</v>
      </c>
      <c r="O274">
        <v>8695</v>
      </c>
      <c r="P274">
        <v>22592</v>
      </c>
      <c r="Q274">
        <v>0</v>
      </c>
      <c r="R274">
        <v>10294</v>
      </c>
      <c r="S274" t="s">
        <v>1050</v>
      </c>
      <c r="T274" s="27">
        <v>1.5E-3</v>
      </c>
      <c r="U274" t="s">
        <v>1051</v>
      </c>
      <c r="V274" s="27">
        <v>3.0999999999999999E-3</v>
      </c>
      <c r="W274" t="s">
        <v>1052</v>
      </c>
      <c r="X274" s="27">
        <v>1.8E-3</v>
      </c>
      <c r="Y274" t="s">
        <v>1051</v>
      </c>
      <c r="Z274" s="27">
        <v>8.0000000000000004E-4</v>
      </c>
      <c r="AA274" t="s">
        <v>1053</v>
      </c>
      <c r="AB274" s="27">
        <v>2.2000000000000001E-3</v>
      </c>
      <c r="AC274" t="s">
        <v>1051</v>
      </c>
      <c r="AD274" t="s">
        <v>1101</v>
      </c>
    </row>
    <row r="275" spans="1:30" hidden="1" x14ac:dyDescent="0.55000000000000004">
      <c r="A275">
        <v>5100543722</v>
      </c>
      <c r="B275">
        <v>11</v>
      </c>
      <c r="C275">
        <v>652807</v>
      </c>
      <c r="D275" t="s">
        <v>1049</v>
      </c>
      <c r="E275">
        <v>0.18</v>
      </c>
      <c r="F275">
        <v>16</v>
      </c>
      <c r="G275">
        <v>6348534</v>
      </c>
      <c r="H275">
        <v>160756798</v>
      </c>
      <c r="I275">
        <v>228729</v>
      </c>
      <c r="J275">
        <v>339818</v>
      </c>
      <c r="K275">
        <v>0</v>
      </c>
      <c r="L275">
        <v>205625</v>
      </c>
      <c r="M275">
        <v>489643</v>
      </c>
      <c r="N275">
        <v>9338382</v>
      </c>
      <c r="O275">
        <v>6146</v>
      </c>
      <c r="P275">
        <v>20265</v>
      </c>
      <c r="Q275">
        <v>0</v>
      </c>
      <c r="R275">
        <v>9065</v>
      </c>
      <c r="S275" t="s">
        <v>1050</v>
      </c>
      <c r="T275" s="27">
        <v>8.0000000000000004E-4</v>
      </c>
      <c r="U275" t="s">
        <v>1051</v>
      </c>
      <c r="V275" s="27">
        <v>2.5999999999999999E-3</v>
      </c>
      <c r="W275" t="s">
        <v>1052</v>
      </c>
      <c r="X275" s="27">
        <v>1.2999999999999999E-3</v>
      </c>
      <c r="Y275" t="s">
        <v>1051</v>
      </c>
      <c r="Z275" s="27">
        <v>5.9999999999999995E-4</v>
      </c>
      <c r="AA275" t="s">
        <v>1053</v>
      </c>
      <c r="AB275" s="27">
        <v>2E-3</v>
      </c>
      <c r="AC275" t="s">
        <v>1051</v>
      </c>
      <c r="AD275" t="s">
        <v>1071</v>
      </c>
    </row>
    <row r="276" spans="1:30" hidden="1" x14ac:dyDescent="0.55000000000000004">
      <c r="A276">
        <v>5100589455</v>
      </c>
      <c r="B276">
        <v>2</v>
      </c>
      <c r="C276">
        <v>652807</v>
      </c>
      <c r="D276" t="s">
        <v>1049</v>
      </c>
      <c r="E276">
        <v>0.18</v>
      </c>
      <c r="F276">
        <v>16</v>
      </c>
      <c r="G276">
        <v>6177215</v>
      </c>
      <c r="H276">
        <v>160925480</v>
      </c>
      <c r="I276">
        <v>307768</v>
      </c>
      <c r="J276">
        <v>351213</v>
      </c>
      <c r="K276">
        <v>0</v>
      </c>
      <c r="L276">
        <v>194263</v>
      </c>
      <c r="M276">
        <v>477557</v>
      </c>
      <c r="N276">
        <v>9352325</v>
      </c>
      <c r="O276">
        <v>6149</v>
      </c>
      <c r="P276">
        <v>19215</v>
      </c>
      <c r="Q276">
        <v>0</v>
      </c>
      <c r="R276">
        <v>7830</v>
      </c>
      <c r="S276" t="s">
        <v>1050</v>
      </c>
      <c r="T276" s="27">
        <v>1.2999999999999999E-3</v>
      </c>
      <c r="U276" t="s">
        <v>1051</v>
      </c>
      <c r="V276" s="27">
        <v>2.5000000000000001E-3</v>
      </c>
      <c r="W276" t="s">
        <v>1052</v>
      </c>
      <c r="X276" s="27">
        <v>1.8E-3</v>
      </c>
      <c r="Y276" t="s">
        <v>1051</v>
      </c>
      <c r="Z276" s="27">
        <v>5.9999999999999995E-4</v>
      </c>
      <c r="AA276" t="s">
        <v>1053</v>
      </c>
      <c r="AB276" s="27">
        <v>2.0999999999999999E-3</v>
      </c>
      <c r="AC276" t="s">
        <v>1051</v>
      </c>
      <c r="AD276" t="s">
        <v>1109</v>
      </c>
    </row>
    <row r="277" spans="1:30" hidden="1" x14ac:dyDescent="0.55000000000000004">
      <c r="A277">
        <v>5100604267</v>
      </c>
      <c r="B277">
        <v>6</v>
      </c>
      <c r="C277">
        <v>652807</v>
      </c>
      <c r="D277" t="s">
        <v>1049</v>
      </c>
      <c r="E277">
        <v>0.18</v>
      </c>
      <c r="F277">
        <v>16</v>
      </c>
      <c r="G277">
        <v>6844052</v>
      </c>
      <c r="H277">
        <v>160242607</v>
      </c>
      <c r="I277">
        <v>187651</v>
      </c>
      <c r="J277">
        <v>352760</v>
      </c>
      <c r="K277">
        <v>0</v>
      </c>
      <c r="L277">
        <v>232036</v>
      </c>
      <c r="M277">
        <v>518158</v>
      </c>
      <c r="N277">
        <v>9311758</v>
      </c>
      <c r="O277">
        <v>11012</v>
      </c>
      <c r="P277">
        <v>25701</v>
      </c>
      <c r="Q277">
        <v>0</v>
      </c>
      <c r="R277">
        <v>8849</v>
      </c>
      <c r="S277" t="s">
        <v>1050</v>
      </c>
      <c r="T277" s="27">
        <v>5.9999999999999995E-4</v>
      </c>
      <c r="U277" t="s">
        <v>1051</v>
      </c>
      <c r="V277" s="27">
        <v>3.7000000000000002E-3</v>
      </c>
      <c r="W277" t="s">
        <v>1052</v>
      </c>
      <c r="X277" s="27">
        <v>1.1000000000000001E-3</v>
      </c>
      <c r="Y277" t="s">
        <v>1051</v>
      </c>
      <c r="Z277" s="27">
        <v>1.1000000000000001E-3</v>
      </c>
      <c r="AA277" t="s">
        <v>1053</v>
      </c>
      <c r="AB277" s="27">
        <v>2.0999999999999999E-3</v>
      </c>
      <c r="AC277" t="s">
        <v>1051</v>
      </c>
      <c r="AD277" t="s">
        <v>1094</v>
      </c>
    </row>
    <row r="278" spans="1:30" hidden="1" x14ac:dyDescent="0.55000000000000004">
      <c r="A278">
        <v>5100701586</v>
      </c>
      <c r="B278">
        <v>4</v>
      </c>
      <c r="C278">
        <v>652807</v>
      </c>
      <c r="D278" t="s">
        <v>1049</v>
      </c>
      <c r="E278">
        <v>0.18</v>
      </c>
      <c r="F278">
        <v>16</v>
      </c>
      <c r="G278">
        <v>4266678</v>
      </c>
      <c r="H278">
        <v>162836500</v>
      </c>
      <c r="I278">
        <v>147879</v>
      </c>
      <c r="J278">
        <v>253007</v>
      </c>
      <c r="K278">
        <v>0</v>
      </c>
      <c r="L278">
        <v>178225</v>
      </c>
      <c r="M278">
        <v>484934</v>
      </c>
      <c r="N278">
        <v>9342804</v>
      </c>
      <c r="O278">
        <v>7964</v>
      </c>
      <c r="P278">
        <v>20816</v>
      </c>
      <c r="Q278">
        <v>0</v>
      </c>
      <c r="R278">
        <v>8069</v>
      </c>
      <c r="S278" t="s">
        <v>1050</v>
      </c>
      <c r="T278" s="27">
        <v>2.3E-3</v>
      </c>
      <c r="U278" t="s">
        <v>1051</v>
      </c>
      <c r="V278" s="27">
        <v>2.8999999999999998E-3</v>
      </c>
      <c r="W278" t="s">
        <v>1052</v>
      </c>
      <c r="X278" s="27">
        <v>8.0000000000000004E-4</v>
      </c>
      <c r="Y278" t="s">
        <v>1051</v>
      </c>
      <c r="Z278" s="27">
        <v>8.0000000000000004E-4</v>
      </c>
      <c r="AA278" t="s">
        <v>1053</v>
      </c>
      <c r="AB278" s="27">
        <v>1.5E-3</v>
      </c>
      <c r="AC278" t="s">
        <v>1051</v>
      </c>
      <c r="AD278" t="s">
        <v>1112</v>
      </c>
    </row>
    <row r="279" spans="1:30" hidden="1" x14ac:dyDescent="0.55000000000000004">
      <c r="A279">
        <v>5100735443</v>
      </c>
      <c r="B279">
        <v>1</v>
      </c>
      <c r="C279">
        <v>652807</v>
      </c>
      <c r="D279" t="s">
        <v>1049</v>
      </c>
      <c r="E279">
        <v>0.18</v>
      </c>
      <c r="F279">
        <v>16</v>
      </c>
      <c r="G279">
        <v>6337957</v>
      </c>
      <c r="H279">
        <v>160749332</v>
      </c>
      <c r="I279">
        <v>69241</v>
      </c>
      <c r="J279">
        <v>281039</v>
      </c>
      <c r="K279">
        <v>0</v>
      </c>
      <c r="L279">
        <v>221017</v>
      </c>
      <c r="M279">
        <v>472320</v>
      </c>
      <c r="N279">
        <v>9355313</v>
      </c>
      <c r="O279">
        <v>6867</v>
      </c>
      <c r="P279">
        <v>23408</v>
      </c>
      <c r="Q279">
        <v>0</v>
      </c>
      <c r="R279">
        <v>12256</v>
      </c>
      <c r="S279" t="s">
        <v>1050</v>
      </c>
      <c r="T279" s="27">
        <v>2E-3</v>
      </c>
      <c r="U279" t="s">
        <v>1051</v>
      </c>
      <c r="V279" s="27">
        <v>3.0000000000000001E-3</v>
      </c>
      <c r="W279" t="s">
        <v>1052</v>
      </c>
      <c r="X279" s="27">
        <v>4.0000000000000002E-4</v>
      </c>
      <c r="Y279" t="s">
        <v>1051</v>
      </c>
      <c r="Z279" s="27">
        <v>5.9999999999999995E-4</v>
      </c>
      <c r="AA279" t="s">
        <v>1053</v>
      </c>
      <c r="AB279" s="27">
        <v>1.6000000000000001E-3</v>
      </c>
      <c r="AC279" t="s">
        <v>1051</v>
      </c>
      <c r="AD279" t="s">
        <v>1083</v>
      </c>
    </row>
    <row r="280" spans="1:30" hidden="1" x14ac:dyDescent="0.55000000000000004">
      <c r="A280">
        <v>5100755374</v>
      </c>
      <c r="B280">
        <v>7</v>
      </c>
      <c r="C280">
        <v>652807</v>
      </c>
      <c r="D280" t="s">
        <v>1049</v>
      </c>
      <c r="E280">
        <v>0.18</v>
      </c>
      <c r="F280">
        <v>16</v>
      </c>
      <c r="G280">
        <v>6506162</v>
      </c>
      <c r="H280">
        <v>160588088</v>
      </c>
      <c r="I280">
        <v>219734</v>
      </c>
      <c r="J280">
        <v>333561</v>
      </c>
      <c r="K280">
        <v>0</v>
      </c>
      <c r="L280">
        <v>206665</v>
      </c>
      <c r="M280">
        <v>515584</v>
      </c>
      <c r="N280">
        <v>9314567</v>
      </c>
      <c r="O280">
        <v>13828</v>
      </c>
      <c r="P280">
        <v>21191</v>
      </c>
      <c r="Q280">
        <v>0</v>
      </c>
      <c r="R280">
        <v>7038</v>
      </c>
      <c r="S280" t="s">
        <v>1050</v>
      </c>
      <c r="T280" s="27">
        <v>6.9999999999999999E-4</v>
      </c>
      <c r="U280" t="s">
        <v>1051</v>
      </c>
      <c r="V280" s="27">
        <v>3.5000000000000001E-3</v>
      </c>
      <c r="W280" t="s">
        <v>1052</v>
      </c>
      <c r="X280" s="27">
        <v>1.2999999999999999E-3</v>
      </c>
      <c r="Y280" t="s">
        <v>1051</v>
      </c>
      <c r="Z280" s="27">
        <v>1.4E-3</v>
      </c>
      <c r="AA280" t="s">
        <v>1053</v>
      </c>
      <c r="AB280" s="27">
        <v>1.9E-3</v>
      </c>
      <c r="AC280" t="s">
        <v>1051</v>
      </c>
      <c r="AD280" t="s">
        <v>1112</v>
      </c>
    </row>
    <row r="281" spans="1:30" hidden="1" x14ac:dyDescent="0.55000000000000004">
      <c r="A281">
        <v>5100803329</v>
      </c>
      <c r="B281">
        <v>14</v>
      </c>
      <c r="C281">
        <v>652807</v>
      </c>
      <c r="D281" t="s">
        <v>1049</v>
      </c>
      <c r="E281">
        <v>0.18</v>
      </c>
      <c r="F281">
        <v>16</v>
      </c>
      <c r="G281">
        <v>6176965</v>
      </c>
      <c r="H281">
        <v>160924401</v>
      </c>
      <c r="I281">
        <v>223270</v>
      </c>
      <c r="J281">
        <v>330746</v>
      </c>
      <c r="K281">
        <v>0</v>
      </c>
      <c r="L281">
        <v>209440</v>
      </c>
      <c r="M281">
        <v>478445</v>
      </c>
      <c r="N281">
        <v>9351306</v>
      </c>
      <c r="O281">
        <v>6239</v>
      </c>
      <c r="P281">
        <v>20891</v>
      </c>
      <c r="Q281">
        <v>0</v>
      </c>
      <c r="R281">
        <v>8566</v>
      </c>
      <c r="S281" t="s">
        <v>1050</v>
      </c>
      <c r="T281" s="27">
        <v>6.9999999999999999E-4</v>
      </c>
      <c r="U281" t="s">
        <v>1051</v>
      </c>
      <c r="V281" s="27">
        <v>2.7000000000000001E-3</v>
      </c>
      <c r="W281" t="s">
        <v>1052</v>
      </c>
      <c r="X281" s="27">
        <v>1.2999999999999999E-3</v>
      </c>
      <c r="Y281" t="s">
        <v>1051</v>
      </c>
      <c r="Z281" s="27">
        <v>5.9999999999999995E-4</v>
      </c>
      <c r="AA281" t="s">
        <v>1053</v>
      </c>
      <c r="AB281" s="27">
        <v>1.9E-3</v>
      </c>
      <c r="AC281" t="s">
        <v>1051</v>
      </c>
      <c r="AD281" t="s">
        <v>1112</v>
      </c>
    </row>
    <row r="282" spans="1:30" hidden="1" x14ac:dyDescent="0.55000000000000004">
      <c r="A282">
        <v>5100816259</v>
      </c>
      <c r="B282">
        <v>15</v>
      </c>
      <c r="C282">
        <v>652807</v>
      </c>
      <c r="D282" t="s">
        <v>1049</v>
      </c>
      <c r="E282">
        <v>0.18</v>
      </c>
      <c r="F282">
        <v>16</v>
      </c>
      <c r="G282">
        <v>6898259</v>
      </c>
      <c r="H282">
        <v>160200661</v>
      </c>
      <c r="I282">
        <v>289346</v>
      </c>
      <c r="J282">
        <v>388667</v>
      </c>
      <c r="K282">
        <v>0</v>
      </c>
      <c r="L282">
        <v>214174</v>
      </c>
      <c r="M282">
        <v>553345</v>
      </c>
      <c r="N282">
        <v>9274332</v>
      </c>
      <c r="O282">
        <v>20936</v>
      </c>
      <c r="P282">
        <v>35613</v>
      </c>
      <c r="Q282">
        <v>0</v>
      </c>
      <c r="R282">
        <v>9248</v>
      </c>
      <c r="S282" t="s">
        <v>1050</v>
      </c>
      <c r="T282" s="27">
        <v>1.4E-3</v>
      </c>
      <c r="U282" t="s">
        <v>1051</v>
      </c>
      <c r="V282" s="27">
        <v>5.7000000000000002E-3</v>
      </c>
      <c r="W282" t="s">
        <v>1052</v>
      </c>
      <c r="X282" s="27">
        <v>1.6999999999999999E-3</v>
      </c>
      <c r="Y282" t="s">
        <v>1051</v>
      </c>
      <c r="Z282" s="27">
        <v>2.0999999999999999E-3</v>
      </c>
      <c r="AA282" t="s">
        <v>1053</v>
      </c>
      <c r="AB282" s="27">
        <v>2.3E-3</v>
      </c>
      <c r="AC282" t="s">
        <v>1051</v>
      </c>
      <c r="AD282" t="s">
        <v>1105</v>
      </c>
    </row>
    <row r="283" spans="1:30" hidden="1" x14ac:dyDescent="0.55000000000000004">
      <c r="A283">
        <v>5100834482</v>
      </c>
      <c r="B283">
        <v>16</v>
      </c>
      <c r="C283">
        <v>652808</v>
      </c>
      <c r="D283" t="s">
        <v>1049</v>
      </c>
      <c r="E283">
        <v>0.18</v>
      </c>
      <c r="F283">
        <v>16</v>
      </c>
      <c r="G283">
        <v>6952297</v>
      </c>
      <c r="H283">
        <v>160141330</v>
      </c>
      <c r="I283">
        <v>307752</v>
      </c>
      <c r="J283">
        <v>377555</v>
      </c>
      <c r="K283">
        <v>0</v>
      </c>
      <c r="L283">
        <v>214151</v>
      </c>
      <c r="M283">
        <v>516063</v>
      </c>
      <c r="N283">
        <v>9313827</v>
      </c>
      <c r="O283">
        <v>10968</v>
      </c>
      <c r="P283">
        <v>23854</v>
      </c>
      <c r="Q283">
        <v>0</v>
      </c>
      <c r="R283">
        <v>9452</v>
      </c>
      <c r="S283" t="s">
        <v>1050</v>
      </c>
      <c r="T283" s="27">
        <v>1.5E-3</v>
      </c>
      <c r="U283" t="s">
        <v>1051</v>
      </c>
      <c r="V283" s="27">
        <v>3.5000000000000001E-3</v>
      </c>
      <c r="W283" t="s">
        <v>1052</v>
      </c>
      <c r="X283" s="27">
        <v>1.8E-3</v>
      </c>
      <c r="Y283" t="s">
        <v>1051</v>
      </c>
      <c r="Z283" s="27">
        <v>1.1000000000000001E-3</v>
      </c>
      <c r="AA283" t="s">
        <v>1053</v>
      </c>
      <c r="AB283" s="27">
        <v>2.2000000000000001E-3</v>
      </c>
      <c r="AC283" t="s">
        <v>1051</v>
      </c>
      <c r="AD283" t="s">
        <v>1120</v>
      </c>
    </row>
    <row r="284" spans="1:30" hidden="1" x14ac:dyDescent="0.55000000000000004">
      <c r="A284">
        <v>5100909715</v>
      </c>
      <c r="B284">
        <v>10</v>
      </c>
      <c r="C284">
        <v>652807</v>
      </c>
      <c r="D284" t="s">
        <v>1049</v>
      </c>
      <c r="E284">
        <v>0.18</v>
      </c>
      <c r="F284">
        <v>16</v>
      </c>
      <c r="G284">
        <v>6954903</v>
      </c>
      <c r="H284">
        <v>160136916</v>
      </c>
      <c r="I284">
        <v>210141</v>
      </c>
      <c r="J284">
        <v>362533</v>
      </c>
      <c r="K284">
        <v>0</v>
      </c>
      <c r="L284">
        <v>222495</v>
      </c>
      <c r="M284">
        <v>497450</v>
      </c>
      <c r="N284">
        <v>9332530</v>
      </c>
      <c r="O284">
        <v>6656</v>
      </c>
      <c r="P284">
        <v>20868</v>
      </c>
      <c r="Q284">
        <v>0</v>
      </c>
      <c r="R284">
        <v>9479</v>
      </c>
      <c r="S284" t="s">
        <v>1050</v>
      </c>
      <c r="T284" s="27">
        <v>8.0000000000000004E-4</v>
      </c>
      <c r="U284" t="s">
        <v>1051</v>
      </c>
      <c r="V284" s="27">
        <v>2.8E-3</v>
      </c>
      <c r="W284" t="s">
        <v>1052</v>
      </c>
      <c r="X284" s="27">
        <v>1.1999999999999999E-3</v>
      </c>
      <c r="Y284" t="s">
        <v>1051</v>
      </c>
      <c r="Z284" s="27">
        <v>5.9999999999999995E-4</v>
      </c>
      <c r="AA284" t="s">
        <v>1053</v>
      </c>
      <c r="AB284" s="27">
        <v>2.0999999999999999E-3</v>
      </c>
      <c r="AC284" t="s">
        <v>1051</v>
      </c>
      <c r="AD284" t="s">
        <v>1112</v>
      </c>
    </row>
    <row r="285" spans="1:30" hidden="1" x14ac:dyDescent="0.55000000000000004">
      <c r="A285">
        <v>5100947533</v>
      </c>
      <c r="B285">
        <v>12</v>
      </c>
      <c r="C285">
        <v>652807</v>
      </c>
      <c r="D285" t="s">
        <v>1049</v>
      </c>
      <c r="E285">
        <v>0.18</v>
      </c>
      <c r="F285">
        <v>16</v>
      </c>
      <c r="G285">
        <v>2978494</v>
      </c>
      <c r="H285">
        <v>164128795</v>
      </c>
      <c r="I285">
        <v>184353</v>
      </c>
      <c r="J285">
        <v>257765</v>
      </c>
      <c r="K285">
        <v>0</v>
      </c>
      <c r="L285">
        <v>174430</v>
      </c>
      <c r="M285">
        <v>475246</v>
      </c>
      <c r="N285">
        <v>9352553</v>
      </c>
      <c r="O285">
        <v>6605</v>
      </c>
      <c r="P285">
        <v>19820</v>
      </c>
      <c r="Q285">
        <v>0</v>
      </c>
      <c r="R285">
        <v>9010</v>
      </c>
      <c r="S285" t="s">
        <v>1050</v>
      </c>
      <c r="T285" s="27">
        <v>0</v>
      </c>
      <c r="U285" t="s">
        <v>1051</v>
      </c>
      <c r="V285" s="27">
        <v>2.5999999999999999E-3</v>
      </c>
      <c r="W285" t="s">
        <v>1052</v>
      </c>
      <c r="X285" s="27">
        <v>1.1000000000000001E-3</v>
      </c>
      <c r="Y285" t="s">
        <v>1051</v>
      </c>
      <c r="Z285" s="27">
        <v>5.9999999999999995E-4</v>
      </c>
      <c r="AA285" t="s">
        <v>1053</v>
      </c>
      <c r="AB285" s="27">
        <v>1.5E-3</v>
      </c>
      <c r="AC285" t="s">
        <v>1051</v>
      </c>
      <c r="AD285" t="s">
        <v>1071</v>
      </c>
    </row>
    <row r="286" spans="1:30" hidden="1" x14ac:dyDescent="0.55000000000000004">
      <c r="A286">
        <v>5101062115</v>
      </c>
      <c r="B286">
        <v>9</v>
      </c>
      <c r="C286">
        <v>652807</v>
      </c>
      <c r="D286" t="s">
        <v>1049</v>
      </c>
      <c r="E286">
        <v>0.18</v>
      </c>
      <c r="F286">
        <v>16</v>
      </c>
      <c r="G286">
        <v>6128329</v>
      </c>
      <c r="H286">
        <v>160966822</v>
      </c>
      <c r="I286">
        <v>301324</v>
      </c>
      <c r="J286">
        <v>352673</v>
      </c>
      <c r="K286">
        <v>0</v>
      </c>
      <c r="L286">
        <v>200735</v>
      </c>
      <c r="M286">
        <v>486327</v>
      </c>
      <c r="N286">
        <v>9341518</v>
      </c>
      <c r="O286">
        <v>6615</v>
      </c>
      <c r="P286">
        <v>26175</v>
      </c>
      <c r="Q286">
        <v>0</v>
      </c>
      <c r="R286">
        <v>15948</v>
      </c>
      <c r="S286" t="s">
        <v>1050</v>
      </c>
      <c r="T286" s="27">
        <v>1.2999999999999999E-3</v>
      </c>
      <c r="U286" t="s">
        <v>1051</v>
      </c>
      <c r="V286" s="27">
        <v>3.3E-3</v>
      </c>
      <c r="W286" t="s">
        <v>1052</v>
      </c>
      <c r="X286" s="27">
        <v>1.8E-3</v>
      </c>
      <c r="Y286" t="s">
        <v>1051</v>
      </c>
      <c r="Z286" s="27">
        <v>5.9999999999999995E-4</v>
      </c>
      <c r="AA286" t="s">
        <v>1053</v>
      </c>
      <c r="AB286" s="27">
        <v>2.0999999999999999E-3</v>
      </c>
      <c r="AC286" t="s">
        <v>1051</v>
      </c>
      <c r="AD286" t="s">
        <v>1094</v>
      </c>
    </row>
    <row r="287" spans="1:30" hidden="1" x14ac:dyDescent="0.55000000000000004">
      <c r="A287">
        <v>5101069315</v>
      </c>
      <c r="B287">
        <v>5</v>
      </c>
      <c r="C287">
        <v>652807</v>
      </c>
      <c r="D287" t="s">
        <v>1049</v>
      </c>
      <c r="E287">
        <v>0.18</v>
      </c>
      <c r="F287">
        <v>16</v>
      </c>
      <c r="G287">
        <v>5260382</v>
      </c>
      <c r="H287">
        <v>161847549</v>
      </c>
      <c r="I287">
        <v>237469</v>
      </c>
      <c r="J287">
        <v>332679</v>
      </c>
      <c r="K287">
        <v>0</v>
      </c>
      <c r="L287">
        <v>203814</v>
      </c>
      <c r="M287">
        <v>542247</v>
      </c>
      <c r="N287">
        <v>9287469</v>
      </c>
      <c r="O287">
        <v>13466</v>
      </c>
      <c r="P287">
        <v>25192</v>
      </c>
      <c r="Q287">
        <v>0</v>
      </c>
      <c r="R287">
        <v>12478</v>
      </c>
      <c r="S287" t="s">
        <v>1050</v>
      </c>
      <c r="T287" s="27">
        <v>8.0000000000000004E-4</v>
      </c>
      <c r="U287" t="s">
        <v>1051</v>
      </c>
      <c r="V287" s="27">
        <v>3.8999999999999998E-3</v>
      </c>
      <c r="W287" t="s">
        <v>1052</v>
      </c>
      <c r="X287" s="27">
        <v>1.4E-3</v>
      </c>
      <c r="Y287" t="s">
        <v>1051</v>
      </c>
      <c r="Z287" s="27">
        <v>1.2999999999999999E-3</v>
      </c>
      <c r="AA287" t="s">
        <v>1053</v>
      </c>
      <c r="AB287" s="27">
        <v>1.9E-3</v>
      </c>
      <c r="AC287" t="s">
        <v>1051</v>
      </c>
      <c r="AD287" t="s">
        <v>1102</v>
      </c>
    </row>
    <row r="288" spans="1:30" x14ac:dyDescent="0.55000000000000004">
      <c r="A288">
        <v>5101170192</v>
      </c>
      <c r="B288">
        <v>17</v>
      </c>
      <c r="C288">
        <v>652808</v>
      </c>
      <c r="D288" t="s">
        <v>1049</v>
      </c>
      <c r="E288">
        <v>0.18</v>
      </c>
      <c r="F288">
        <v>16</v>
      </c>
      <c r="G288">
        <v>6303867</v>
      </c>
      <c r="H288">
        <v>160793970</v>
      </c>
      <c r="I288">
        <v>270085</v>
      </c>
      <c r="J288">
        <v>353290</v>
      </c>
      <c r="K288">
        <v>0</v>
      </c>
      <c r="L288">
        <v>209812</v>
      </c>
      <c r="M288">
        <v>488758</v>
      </c>
      <c r="N288">
        <v>9339263</v>
      </c>
      <c r="O288">
        <v>6145</v>
      </c>
      <c r="P288">
        <v>19391</v>
      </c>
      <c r="Q288">
        <v>0</v>
      </c>
      <c r="R288">
        <v>8626</v>
      </c>
      <c r="S288" t="s">
        <v>1050</v>
      </c>
      <c r="T288" s="27">
        <v>1.1000000000000001E-3</v>
      </c>
      <c r="U288" t="s">
        <v>1051</v>
      </c>
      <c r="V288" s="27">
        <v>2.5000000000000001E-3</v>
      </c>
      <c r="W288" t="s">
        <v>1052</v>
      </c>
      <c r="X288" s="27">
        <v>1.6000000000000001E-3</v>
      </c>
      <c r="Y288" t="s">
        <v>1051</v>
      </c>
      <c r="Z288" s="27">
        <v>5.9999999999999995E-4</v>
      </c>
      <c r="AA288" t="s">
        <v>1053</v>
      </c>
      <c r="AB288" s="27">
        <v>2.0999999999999999E-3</v>
      </c>
      <c r="AC288" t="s">
        <v>1051</v>
      </c>
      <c r="AD288" t="s">
        <v>1109</v>
      </c>
    </row>
    <row r="289" spans="1:30" hidden="1" x14ac:dyDescent="0.55000000000000004">
      <c r="A289">
        <v>5101237260</v>
      </c>
      <c r="B289">
        <v>13</v>
      </c>
      <c r="C289">
        <v>652807</v>
      </c>
      <c r="D289" t="s">
        <v>1049</v>
      </c>
      <c r="E289">
        <v>0.18</v>
      </c>
      <c r="F289">
        <v>16</v>
      </c>
      <c r="G289">
        <v>7369007</v>
      </c>
      <c r="H289">
        <v>159720424</v>
      </c>
      <c r="I289">
        <v>511757</v>
      </c>
      <c r="J289">
        <v>475485</v>
      </c>
      <c r="K289">
        <v>0</v>
      </c>
      <c r="L289">
        <v>210579</v>
      </c>
      <c r="M289">
        <v>481514</v>
      </c>
      <c r="N289">
        <v>9346396</v>
      </c>
      <c r="O289">
        <v>5714</v>
      </c>
      <c r="P289">
        <v>22961</v>
      </c>
      <c r="Q289">
        <v>0</v>
      </c>
      <c r="R289">
        <v>11173</v>
      </c>
      <c r="S289" t="s">
        <v>1050</v>
      </c>
      <c r="T289" s="27">
        <v>6.9999999999999999E-4</v>
      </c>
      <c r="U289" t="s">
        <v>1051</v>
      </c>
      <c r="V289" s="27">
        <v>2.8999999999999998E-3</v>
      </c>
      <c r="W289" t="s">
        <v>1052</v>
      </c>
      <c r="X289" s="27">
        <v>4.0000000000000002E-4</v>
      </c>
      <c r="Y289" t="s">
        <v>1051</v>
      </c>
      <c r="Z289" s="27">
        <v>5.0000000000000001E-4</v>
      </c>
      <c r="AA289" t="s">
        <v>1053</v>
      </c>
      <c r="AB289" s="27">
        <v>2.0000000000000001E-4</v>
      </c>
      <c r="AC289" t="s">
        <v>1051</v>
      </c>
      <c r="AD289" t="s">
        <v>1083</v>
      </c>
    </row>
    <row r="290" spans="1:30" hidden="1" x14ac:dyDescent="0.55000000000000004">
      <c r="A290">
        <v>5101252593</v>
      </c>
      <c r="B290">
        <v>3</v>
      </c>
      <c r="C290">
        <v>652807</v>
      </c>
      <c r="D290" t="s">
        <v>1049</v>
      </c>
      <c r="E290">
        <v>0.18</v>
      </c>
      <c r="F290">
        <v>16</v>
      </c>
      <c r="G290">
        <v>6938189</v>
      </c>
      <c r="H290">
        <v>160163457</v>
      </c>
      <c r="I290">
        <v>205749</v>
      </c>
      <c r="J290">
        <v>355575</v>
      </c>
      <c r="K290">
        <v>0</v>
      </c>
      <c r="L290">
        <v>229093</v>
      </c>
      <c r="M290">
        <v>507277</v>
      </c>
      <c r="N290">
        <v>9322542</v>
      </c>
      <c r="O290">
        <v>9519</v>
      </c>
      <c r="P290">
        <v>23015</v>
      </c>
      <c r="Q290">
        <v>0</v>
      </c>
      <c r="R290">
        <v>9243</v>
      </c>
      <c r="S290" t="s">
        <v>1050</v>
      </c>
      <c r="T290" s="27">
        <v>6.9999999999999999E-4</v>
      </c>
      <c r="U290" t="s">
        <v>1051</v>
      </c>
      <c r="V290" s="27">
        <v>3.3E-3</v>
      </c>
      <c r="W290" t="s">
        <v>1052</v>
      </c>
      <c r="X290" s="27">
        <v>1.1999999999999999E-3</v>
      </c>
      <c r="Y290" t="s">
        <v>1051</v>
      </c>
      <c r="Z290" s="27">
        <v>8.9999999999999998E-4</v>
      </c>
      <c r="AA290" t="s">
        <v>1053</v>
      </c>
      <c r="AB290" s="27">
        <v>2.0999999999999999E-3</v>
      </c>
      <c r="AC290" t="s">
        <v>1051</v>
      </c>
      <c r="AD290" t="s">
        <v>1083</v>
      </c>
    </row>
    <row r="291" spans="1:30" hidden="1" x14ac:dyDescent="0.55000000000000004">
      <c r="A291">
        <v>5400424789</v>
      </c>
      <c r="B291">
        <v>8</v>
      </c>
      <c r="C291">
        <v>691207</v>
      </c>
      <c r="D291" t="s">
        <v>1049</v>
      </c>
      <c r="E291">
        <v>0.18</v>
      </c>
      <c r="F291">
        <v>17</v>
      </c>
      <c r="G291">
        <v>7534162</v>
      </c>
      <c r="H291">
        <v>169391455</v>
      </c>
      <c r="I291">
        <v>310578</v>
      </c>
      <c r="J291">
        <v>389357</v>
      </c>
      <c r="K291">
        <v>0</v>
      </c>
      <c r="L291">
        <v>221404</v>
      </c>
      <c r="M291">
        <v>460864</v>
      </c>
      <c r="N291">
        <v>9368800</v>
      </c>
      <c r="O291">
        <v>310</v>
      </c>
      <c r="P291">
        <v>10542</v>
      </c>
      <c r="Q291">
        <v>0</v>
      </c>
      <c r="R291">
        <v>10307</v>
      </c>
      <c r="S291" t="s">
        <v>1050</v>
      </c>
      <c r="T291" s="27">
        <v>1.5E-3</v>
      </c>
      <c r="U291" t="s">
        <v>1051</v>
      </c>
      <c r="V291" s="27">
        <v>1.1000000000000001E-3</v>
      </c>
      <c r="W291" t="s">
        <v>1052</v>
      </c>
      <c r="X291" s="27">
        <v>1.6999999999999999E-3</v>
      </c>
      <c r="Y291" t="s">
        <v>1051</v>
      </c>
      <c r="Z291" s="27">
        <v>0</v>
      </c>
      <c r="AA291" t="s">
        <v>1053</v>
      </c>
      <c r="AB291" s="27">
        <v>2.2000000000000001E-3</v>
      </c>
      <c r="AC291" t="s">
        <v>1051</v>
      </c>
      <c r="AD291" t="s">
        <v>1072</v>
      </c>
    </row>
    <row r="292" spans="1:30" hidden="1" x14ac:dyDescent="0.55000000000000004">
      <c r="A292">
        <v>5400587255</v>
      </c>
      <c r="B292">
        <v>2</v>
      </c>
      <c r="C292">
        <v>691207</v>
      </c>
      <c r="D292" t="s">
        <v>1049</v>
      </c>
      <c r="E292">
        <v>0.18</v>
      </c>
      <c r="F292">
        <v>17</v>
      </c>
      <c r="G292">
        <v>6634044</v>
      </c>
      <c r="H292">
        <v>170296408</v>
      </c>
      <c r="I292">
        <v>307985</v>
      </c>
      <c r="J292">
        <v>358810</v>
      </c>
      <c r="K292">
        <v>0</v>
      </c>
      <c r="L292">
        <v>201019</v>
      </c>
      <c r="M292">
        <v>456826</v>
      </c>
      <c r="N292">
        <v>9370928</v>
      </c>
      <c r="O292">
        <v>217</v>
      </c>
      <c r="P292">
        <v>7597</v>
      </c>
      <c r="Q292">
        <v>0</v>
      </c>
      <c r="R292">
        <v>6756</v>
      </c>
      <c r="S292" t="s">
        <v>1050</v>
      </c>
      <c r="T292" s="27">
        <v>1.2999999999999999E-3</v>
      </c>
      <c r="U292" t="s">
        <v>1051</v>
      </c>
      <c r="V292" s="27">
        <v>6.9999999999999999E-4</v>
      </c>
      <c r="W292" t="s">
        <v>1052</v>
      </c>
      <c r="X292" s="27">
        <v>1.6999999999999999E-3</v>
      </c>
      <c r="Y292" t="s">
        <v>1051</v>
      </c>
      <c r="Z292" s="27">
        <v>0</v>
      </c>
      <c r="AA292" t="s">
        <v>1053</v>
      </c>
      <c r="AB292" s="27">
        <v>2E-3</v>
      </c>
      <c r="AC292" t="s">
        <v>1051</v>
      </c>
      <c r="AD292" t="s">
        <v>1085</v>
      </c>
    </row>
    <row r="293" spans="1:30" hidden="1" x14ac:dyDescent="0.55000000000000004">
      <c r="A293">
        <v>5400699128</v>
      </c>
      <c r="B293">
        <v>4</v>
      </c>
      <c r="C293">
        <v>691207</v>
      </c>
      <c r="D293" t="s">
        <v>1049</v>
      </c>
      <c r="E293">
        <v>0.18</v>
      </c>
      <c r="F293">
        <v>17</v>
      </c>
      <c r="G293">
        <v>4710340</v>
      </c>
      <c r="H293">
        <v>172220643</v>
      </c>
      <c r="I293">
        <v>147956</v>
      </c>
      <c r="J293">
        <v>260038</v>
      </c>
      <c r="K293">
        <v>0</v>
      </c>
      <c r="L293">
        <v>185115</v>
      </c>
      <c r="M293">
        <v>443659</v>
      </c>
      <c r="N293">
        <v>9384143</v>
      </c>
      <c r="O293">
        <v>77</v>
      </c>
      <c r="P293">
        <v>7031</v>
      </c>
      <c r="Q293">
        <v>0</v>
      </c>
      <c r="R293">
        <v>6890</v>
      </c>
      <c r="S293" t="s">
        <v>1050</v>
      </c>
      <c r="T293" s="27">
        <v>2.3E-3</v>
      </c>
      <c r="U293" t="s">
        <v>1051</v>
      </c>
      <c r="V293" s="27">
        <v>6.9999999999999999E-4</v>
      </c>
      <c r="W293" t="s">
        <v>1052</v>
      </c>
      <c r="X293" s="27">
        <v>8.0000000000000004E-4</v>
      </c>
      <c r="Y293" t="s">
        <v>1051</v>
      </c>
      <c r="Z293" s="27">
        <v>0</v>
      </c>
      <c r="AA293" t="s">
        <v>1053</v>
      </c>
      <c r="AB293" s="27">
        <v>1.4E-3</v>
      </c>
      <c r="AC293" t="s">
        <v>1051</v>
      </c>
      <c r="AD293" t="s">
        <v>1085</v>
      </c>
    </row>
    <row r="294" spans="1:30" hidden="1" x14ac:dyDescent="0.55000000000000004">
      <c r="A294">
        <v>5400733237</v>
      </c>
      <c r="B294">
        <v>1</v>
      </c>
      <c r="C294">
        <v>691207</v>
      </c>
      <c r="D294" t="s">
        <v>1049</v>
      </c>
      <c r="E294">
        <v>0.18</v>
      </c>
      <c r="F294">
        <v>17</v>
      </c>
      <c r="G294">
        <v>6791661</v>
      </c>
      <c r="H294">
        <v>170125459</v>
      </c>
      <c r="I294">
        <v>70880</v>
      </c>
      <c r="J294">
        <v>290102</v>
      </c>
      <c r="K294">
        <v>0</v>
      </c>
      <c r="L294">
        <v>228580</v>
      </c>
      <c r="M294">
        <v>453701</v>
      </c>
      <c r="N294">
        <v>9376127</v>
      </c>
      <c r="O294">
        <v>1639</v>
      </c>
      <c r="P294">
        <v>9063</v>
      </c>
      <c r="Q294">
        <v>0</v>
      </c>
      <c r="R294">
        <v>7563</v>
      </c>
      <c r="S294" t="s">
        <v>1050</v>
      </c>
      <c r="T294" s="27">
        <v>2E-3</v>
      </c>
      <c r="U294" t="s">
        <v>1051</v>
      </c>
      <c r="V294" s="27">
        <v>1E-3</v>
      </c>
      <c r="W294" t="s">
        <v>1052</v>
      </c>
      <c r="X294" s="27">
        <v>4.0000000000000002E-4</v>
      </c>
      <c r="Y294" t="s">
        <v>1051</v>
      </c>
      <c r="Z294" s="27">
        <v>1E-4</v>
      </c>
      <c r="AA294" t="s">
        <v>1053</v>
      </c>
      <c r="AB294" s="27">
        <v>1.6000000000000001E-3</v>
      </c>
      <c r="AC294" t="s">
        <v>1051</v>
      </c>
      <c r="AD294" t="s">
        <v>1088</v>
      </c>
    </row>
    <row r="295" spans="1:30" hidden="1" x14ac:dyDescent="0.55000000000000004">
      <c r="A295">
        <v>5400752993</v>
      </c>
      <c r="B295">
        <v>7</v>
      </c>
      <c r="C295">
        <v>691207</v>
      </c>
      <c r="D295" t="s">
        <v>1049</v>
      </c>
      <c r="E295">
        <v>0.18</v>
      </c>
      <c r="F295">
        <v>17</v>
      </c>
      <c r="G295">
        <v>6969766</v>
      </c>
      <c r="H295">
        <v>169952546</v>
      </c>
      <c r="I295">
        <v>220042</v>
      </c>
      <c r="J295">
        <v>340539</v>
      </c>
      <c r="K295">
        <v>0</v>
      </c>
      <c r="L295">
        <v>213409</v>
      </c>
      <c r="M295">
        <v>463601</v>
      </c>
      <c r="N295">
        <v>9364458</v>
      </c>
      <c r="O295">
        <v>308</v>
      </c>
      <c r="P295">
        <v>6978</v>
      </c>
      <c r="Q295">
        <v>0</v>
      </c>
      <c r="R295">
        <v>6744</v>
      </c>
      <c r="S295" t="s">
        <v>1050</v>
      </c>
      <c r="T295" s="27">
        <v>6.9999999999999999E-4</v>
      </c>
      <c r="U295" t="s">
        <v>1051</v>
      </c>
      <c r="V295" s="27">
        <v>6.9999999999999999E-4</v>
      </c>
      <c r="W295" t="s">
        <v>1052</v>
      </c>
      <c r="X295" s="27">
        <v>1.1999999999999999E-3</v>
      </c>
      <c r="Y295" t="s">
        <v>1051</v>
      </c>
      <c r="Z295" s="27">
        <v>0</v>
      </c>
      <c r="AA295" t="s">
        <v>1053</v>
      </c>
      <c r="AB295" s="27">
        <v>1.9E-3</v>
      </c>
      <c r="AC295" t="s">
        <v>1051</v>
      </c>
      <c r="AD295" t="s">
        <v>1085</v>
      </c>
    </row>
    <row r="296" spans="1:30" hidden="1" x14ac:dyDescent="0.55000000000000004">
      <c r="A296">
        <v>5400801107</v>
      </c>
      <c r="B296">
        <v>14</v>
      </c>
      <c r="C296">
        <v>691207</v>
      </c>
      <c r="D296" t="s">
        <v>1049</v>
      </c>
      <c r="E296">
        <v>0.18</v>
      </c>
      <c r="F296">
        <v>17</v>
      </c>
      <c r="G296">
        <v>6639049</v>
      </c>
      <c r="H296">
        <v>170292149</v>
      </c>
      <c r="I296">
        <v>224144</v>
      </c>
      <c r="J296">
        <v>339207</v>
      </c>
      <c r="K296">
        <v>0</v>
      </c>
      <c r="L296">
        <v>215971</v>
      </c>
      <c r="M296">
        <v>462081</v>
      </c>
      <c r="N296">
        <v>9367748</v>
      </c>
      <c r="O296">
        <v>874</v>
      </c>
      <c r="P296">
        <v>8461</v>
      </c>
      <c r="Q296">
        <v>0</v>
      </c>
      <c r="R296">
        <v>6531</v>
      </c>
      <c r="S296" t="s">
        <v>1050</v>
      </c>
      <c r="T296" s="27">
        <v>6.9999999999999999E-4</v>
      </c>
      <c r="U296" t="s">
        <v>1051</v>
      </c>
      <c r="V296" s="27">
        <v>8.9999999999999998E-4</v>
      </c>
      <c r="W296" t="s">
        <v>1052</v>
      </c>
      <c r="X296" s="27">
        <v>1.1999999999999999E-3</v>
      </c>
      <c r="Y296" t="s">
        <v>1051</v>
      </c>
      <c r="Z296" s="27">
        <v>0</v>
      </c>
      <c r="AA296" t="s">
        <v>1053</v>
      </c>
      <c r="AB296" s="27">
        <v>1.9E-3</v>
      </c>
      <c r="AC296" t="s">
        <v>1051</v>
      </c>
      <c r="AD296" t="s">
        <v>1086</v>
      </c>
    </row>
    <row r="297" spans="1:30" hidden="1" x14ac:dyDescent="0.55000000000000004">
      <c r="A297">
        <v>5400813419</v>
      </c>
      <c r="B297">
        <v>15</v>
      </c>
      <c r="C297">
        <v>691207</v>
      </c>
      <c r="D297" t="s">
        <v>1049</v>
      </c>
      <c r="E297">
        <v>0.18</v>
      </c>
      <c r="F297">
        <v>17</v>
      </c>
      <c r="G297">
        <v>7363952</v>
      </c>
      <c r="H297">
        <v>169564742</v>
      </c>
      <c r="I297">
        <v>289423</v>
      </c>
      <c r="J297">
        <v>395969</v>
      </c>
      <c r="K297">
        <v>0</v>
      </c>
      <c r="L297">
        <v>221334</v>
      </c>
      <c r="M297">
        <v>465690</v>
      </c>
      <c r="N297">
        <v>9364081</v>
      </c>
      <c r="O297">
        <v>77</v>
      </c>
      <c r="P297">
        <v>7302</v>
      </c>
      <c r="Q297">
        <v>0</v>
      </c>
      <c r="R297">
        <v>7160</v>
      </c>
      <c r="S297" t="s">
        <v>1050</v>
      </c>
      <c r="T297" s="27">
        <v>1.4E-3</v>
      </c>
      <c r="U297" t="s">
        <v>1051</v>
      </c>
      <c r="V297" s="27">
        <v>6.9999999999999999E-4</v>
      </c>
      <c r="W297" t="s">
        <v>1052</v>
      </c>
      <c r="X297" s="27">
        <v>1.6000000000000001E-3</v>
      </c>
      <c r="Y297" t="s">
        <v>1051</v>
      </c>
      <c r="Z297" s="27">
        <v>0</v>
      </c>
      <c r="AA297" t="s">
        <v>1053</v>
      </c>
      <c r="AB297" s="27">
        <v>2.2000000000000001E-3</v>
      </c>
      <c r="AC297" t="s">
        <v>1051</v>
      </c>
      <c r="AD297" t="s">
        <v>1085</v>
      </c>
    </row>
    <row r="298" spans="1:30" hidden="1" x14ac:dyDescent="0.55000000000000004">
      <c r="A298">
        <v>5400831610</v>
      </c>
      <c r="B298">
        <v>16</v>
      </c>
      <c r="C298">
        <v>691208</v>
      </c>
      <c r="D298" t="s">
        <v>1049</v>
      </c>
      <c r="E298">
        <v>0.18</v>
      </c>
      <c r="F298">
        <v>17</v>
      </c>
      <c r="G298">
        <v>7416122</v>
      </c>
      <c r="H298">
        <v>169507408</v>
      </c>
      <c r="I298">
        <v>307829</v>
      </c>
      <c r="J298">
        <v>384772</v>
      </c>
      <c r="K298">
        <v>0</v>
      </c>
      <c r="L298">
        <v>221226</v>
      </c>
      <c r="M298">
        <v>463822</v>
      </c>
      <c r="N298">
        <v>9366078</v>
      </c>
      <c r="O298">
        <v>77</v>
      </c>
      <c r="P298">
        <v>7217</v>
      </c>
      <c r="Q298">
        <v>0</v>
      </c>
      <c r="R298">
        <v>7075</v>
      </c>
      <c r="S298" t="s">
        <v>1050</v>
      </c>
      <c r="T298" s="27">
        <v>1.4E-3</v>
      </c>
      <c r="U298" t="s">
        <v>1051</v>
      </c>
      <c r="V298" s="27">
        <v>6.9999999999999999E-4</v>
      </c>
      <c r="W298" t="s">
        <v>1052</v>
      </c>
      <c r="X298" s="27">
        <v>1.6999999999999999E-3</v>
      </c>
      <c r="Y298" t="s">
        <v>1051</v>
      </c>
      <c r="Z298" s="27">
        <v>0</v>
      </c>
      <c r="AA298" t="s">
        <v>1053</v>
      </c>
      <c r="AB298" s="27">
        <v>2.0999999999999999E-3</v>
      </c>
      <c r="AC298" t="s">
        <v>1051</v>
      </c>
      <c r="AD298" t="s">
        <v>1085</v>
      </c>
    </row>
    <row r="299" spans="1:30" hidden="1" x14ac:dyDescent="0.55000000000000004">
      <c r="A299">
        <v>5400908216</v>
      </c>
      <c r="B299">
        <v>10</v>
      </c>
      <c r="C299">
        <v>691207</v>
      </c>
      <c r="D299" t="s">
        <v>1049</v>
      </c>
      <c r="E299">
        <v>0.18</v>
      </c>
      <c r="F299">
        <v>17</v>
      </c>
      <c r="G299">
        <v>7421406</v>
      </c>
      <c r="H299">
        <v>169497980</v>
      </c>
      <c r="I299">
        <v>210456</v>
      </c>
      <c r="J299">
        <v>373730</v>
      </c>
      <c r="K299">
        <v>0</v>
      </c>
      <c r="L299">
        <v>232396</v>
      </c>
      <c r="M299">
        <v>466500</v>
      </c>
      <c r="N299">
        <v>9361064</v>
      </c>
      <c r="O299">
        <v>315</v>
      </c>
      <c r="P299">
        <v>11197</v>
      </c>
      <c r="Q299">
        <v>0</v>
      </c>
      <c r="R299">
        <v>9901</v>
      </c>
      <c r="S299" t="s">
        <v>1050</v>
      </c>
      <c r="T299" s="27">
        <v>8.0000000000000004E-4</v>
      </c>
      <c r="U299" t="s">
        <v>1051</v>
      </c>
      <c r="V299" s="27">
        <v>1.1000000000000001E-3</v>
      </c>
      <c r="W299" t="s">
        <v>1052</v>
      </c>
      <c r="X299" s="27">
        <v>1.1000000000000001E-3</v>
      </c>
      <c r="Y299" t="s">
        <v>1051</v>
      </c>
      <c r="Z299" s="27">
        <v>0</v>
      </c>
      <c r="AA299" t="s">
        <v>1053</v>
      </c>
      <c r="AB299" s="27">
        <v>2.0999999999999999E-3</v>
      </c>
      <c r="AC299" t="s">
        <v>1051</v>
      </c>
      <c r="AD299" t="s">
        <v>1084</v>
      </c>
    </row>
    <row r="300" spans="1:30" hidden="1" x14ac:dyDescent="0.55000000000000004">
      <c r="A300">
        <v>5400945345</v>
      </c>
      <c r="B300">
        <v>12</v>
      </c>
      <c r="C300">
        <v>691207</v>
      </c>
      <c r="D300" t="s">
        <v>1049</v>
      </c>
      <c r="E300">
        <v>0.18</v>
      </c>
      <c r="F300">
        <v>17</v>
      </c>
      <c r="G300">
        <v>3443697</v>
      </c>
      <c r="H300">
        <v>173493728</v>
      </c>
      <c r="I300">
        <v>185222</v>
      </c>
      <c r="J300">
        <v>265615</v>
      </c>
      <c r="K300">
        <v>0</v>
      </c>
      <c r="L300">
        <v>181001</v>
      </c>
      <c r="M300">
        <v>465200</v>
      </c>
      <c r="N300">
        <v>9364933</v>
      </c>
      <c r="O300">
        <v>869</v>
      </c>
      <c r="P300">
        <v>7850</v>
      </c>
      <c r="Q300">
        <v>0</v>
      </c>
      <c r="R300">
        <v>6571</v>
      </c>
      <c r="S300" t="s">
        <v>1050</v>
      </c>
      <c r="T300" s="27">
        <v>1E-4</v>
      </c>
      <c r="U300" t="s">
        <v>1051</v>
      </c>
      <c r="V300" s="27">
        <v>8.0000000000000004E-4</v>
      </c>
      <c r="W300" t="s">
        <v>1052</v>
      </c>
      <c r="X300" s="27">
        <v>1E-3</v>
      </c>
      <c r="Y300" t="s">
        <v>1051</v>
      </c>
      <c r="Z300" s="27">
        <v>0</v>
      </c>
      <c r="AA300" t="s">
        <v>1053</v>
      </c>
      <c r="AB300" s="27">
        <v>1.5E-3</v>
      </c>
      <c r="AC300" t="s">
        <v>1051</v>
      </c>
      <c r="AD300" t="s">
        <v>1085</v>
      </c>
    </row>
    <row r="301" spans="1:30" hidden="1" x14ac:dyDescent="0.55000000000000004">
      <c r="A301">
        <v>5401059321</v>
      </c>
      <c r="B301">
        <v>9</v>
      </c>
      <c r="C301">
        <v>691207</v>
      </c>
      <c r="D301" t="s">
        <v>1049</v>
      </c>
      <c r="E301">
        <v>0.18</v>
      </c>
      <c r="F301">
        <v>17</v>
      </c>
      <c r="G301">
        <v>6584948</v>
      </c>
      <c r="H301">
        <v>170337989</v>
      </c>
      <c r="I301">
        <v>301402</v>
      </c>
      <c r="J301">
        <v>359608</v>
      </c>
      <c r="K301">
        <v>0</v>
      </c>
      <c r="L301">
        <v>207530</v>
      </c>
      <c r="M301">
        <v>456616</v>
      </c>
      <c r="N301">
        <v>9371167</v>
      </c>
      <c r="O301">
        <v>78</v>
      </c>
      <c r="P301">
        <v>6935</v>
      </c>
      <c r="Q301">
        <v>0</v>
      </c>
      <c r="R301">
        <v>6795</v>
      </c>
      <c r="S301" t="s">
        <v>1050</v>
      </c>
      <c r="T301" s="27">
        <v>1.2999999999999999E-3</v>
      </c>
      <c r="U301" t="s">
        <v>1051</v>
      </c>
      <c r="V301" s="27">
        <v>6.9999999999999999E-4</v>
      </c>
      <c r="W301" t="s">
        <v>1052</v>
      </c>
      <c r="X301" s="27">
        <v>1.6999999999999999E-3</v>
      </c>
      <c r="Y301" t="s">
        <v>1051</v>
      </c>
      <c r="Z301" s="27">
        <v>0</v>
      </c>
      <c r="AA301" t="s">
        <v>1053</v>
      </c>
      <c r="AB301" s="27">
        <v>2E-3</v>
      </c>
      <c r="AC301" t="s">
        <v>1051</v>
      </c>
      <c r="AD301" t="s">
        <v>1085</v>
      </c>
    </row>
    <row r="302" spans="1:30" hidden="1" x14ac:dyDescent="0.55000000000000004">
      <c r="A302">
        <v>5401067429</v>
      </c>
      <c r="B302">
        <v>5</v>
      </c>
      <c r="C302">
        <v>691207</v>
      </c>
      <c r="D302" t="s">
        <v>1049</v>
      </c>
      <c r="E302">
        <v>0.18</v>
      </c>
      <c r="F302">
        <v>17</v>
      </c>
      <c r="G302">
        <v>5749910</v>
      </c>
      <c r="H302">
        <v>171187558</v>
      </c>
      <c r="I302">
        <v>238472</v>
      </c>
      <c r="J302">
        <v>341089</v>
      </c>
      <c r="K302">
        <v>0</v>
      </c>
      <c r="L302">
        <v>211236</v>
      </c>
      <c r="M302">
        <v>489525</v>
      </c>
      <c r="N302">
        <v>9340009</v>
      </c>
      <c r="O302">
        <v>1003</v>
      </c>
      <c r="P302">
        <v>8410</v>
      </c>
      <c r="Q302">
        <v>0</v>
      </c>
      <c r="R302">
        <v>7422</v>
      </c>
      <c r="S302" t="s">
        <v>1050</v>
      </c>
      <c r="T302" s="27">
        <v>8.0000000000000004E-4</v>
      </c>
      <c r="U302" t="s">
        <v>1051</v>
      </c>
      <c r="V302" s="27">
        <v>8.9999999999999998E-4</v>
      </c>
      <c r="W302" t="s">
        <v>1052</v>
      </c>
      <c r="X302" s="27">
        <v>1.2999999999999999E-3</v>
      </c>
      <c r="Y302" t="s">
        <v>1051</v>
      </c>
      <c r="Z302" s="27">
        <v>1E-4</v>
      </c>
      <c r="AA302" t="s">
        <v>1053</v>
      </c>
      <c r="AB302" s="27">
        <v>1.9E-3</v>
      </c>
      <c r="AC302" t="s">
        <v>1051</v>
      </c>
      <c r="AD302" t="s">
        <v>1086</v>
      </c>
    </row>
    <row r="303" spans="1:30" x14ac:dyDescent="0.55000000000000004">
      <c r="A303">
        <v>5401168611</v>
      </c>
      <c r="B303">
        <v>17</v>
      </c>
      <c r="C303">
        <v>691208</v>
      </c>
      <c r="D303" t="s">
        <v>1049</v>
      </c>
      <c r="E303">
        <v>0.18</v>
      </c>
      <c r="F303">
        <v>17</v>
      </c>
      <c r="G303">
        <v>6769398</v>
      </c>
      <c r="H303">
        <v>170158308</v>
      </c>
      <c r="I303">
        <v>270231</v>
      </c>
      <c r="J303">
        <v>363487</v>
      </c>
      <c r="K303">
        <v>0</v>
      </c>
      <c r="L303">
        <v>219550</v>
      </c>
      <c r="M303">
        <v>465528</v>
      </c>
      <c r="N303">
        <v>9364338</v>
      </c>
      <c r="O303">
        <v>146</v>
      </c>
      <c r="P303">
        <v>10197</v>
      </c>
      <c r="Q303">
        <v>0</v>
      </c>
      <c r="R303">
        <v>9738</v>
      </c>
      <c r="S303" t="s">
        <v>1050</v>
      </c>
      <c r="T303" s="27">
        <v>1.1000000000000001E-3</v>
      </c>
      <c r="U303" t="s">
        <v>1051</v>
      </c>
      <c r="V303" s="27">
        <v>1E-3</v>
      </c>
      <c r="W303" t="s">
        <v>1052</v>
      </c>
      <c r="X303" s="27">
        <v>1.5E-3</v>
      </c>
      <c r="Y303" t="s">
        <v>1051</v>
      </c>
      <c r="Z303" s="27">
        <v>0</v>
      </c>
      <c r="AA303" t="s">
        <v>1053</v>
      </c>
      <c r="AB303" s="27">
        <v>2E-3</v>
      </c>
      <c r="AC303" t="s">
        <v>1051</v>
      </c>
      <c r="AD303" t="s">
        <v>1072</v>
      </c>
    </row>
    <row r="304" spans="1:30" hidden="1" x14ac:dyDescent="0.55000000000000004">
      <c r="A304">
        <v>5401234732</v>
      </c>
      <c r="B304">
        <v>13</v>
      </c>
      <c r="C304">
        <v>691207</v>
      </c>
      <c r="D304" t="s">
        <v>1049</v>
      </c>
      <c r="E304">
        <v>0.18</v>
      </c>
      <c r="F304">
        <v>17</v>
      </c>
      <c r="G304">
        <v>7824108</v>
      </c>
      <c r="H304">
        <v>169093437</v>
      </c>
      <c r="I304">
        <v>512073</v>
      </c>
      <c r="J304">
        <v>484735</v>
      </c>
      <c r="K304">
        <v>0</v>
      </c>
      <c r="L304">
        <v>219063</v>
      </c>
      <c r="M304">
        <v>455098</v>
      </c>
      <c r="N304">
        <v>9373013</v>
      </c>
      <c r="O304">
        <v>316</v>
      </c>
      <c r="P304">
        <v>9250</v>
      </c>
      <c r="Q304">
        <v>0</v>
      </c>
      <c r="R304">
        <v>8484</v>
      </c>
      <c r="S304" t="s">
        <v>1050</v>
      </c>
      <c r="T304" s="27">
        <v>6.9999999999999999E-4</v>
      </c>
      <c r="U304" t="s">
        <v>1051</v>
      </c>
      <c r="V304" s="27">
        <v>8.9999999999999998E-4</v>
      </c>
      <c r="W304" t="s">
        <v>1052</v>
      </c>
      <c r="X304" s="27">
        <v>4.0000000000000002E-4</v>
      </c>
      <c r="Y304" t="s">
        <v>1051</v>
      </c>
      <c r="Z304" s="27">
        <v>0</v>
      </c>
      <c r="AA304" t="s">
        <v>1053</v>
      </c>
      <c r="AB304" s="27">
        <v>2.9999999999999997E-4</v>
      </c>
      <c r="AC304" t="s">
        <v>1051</v>
      </c>
      <c r="AD304" t="s">
        <v>1088</v>
      </c>
    </row>
    <row r="305" spans="1:30" hidden="1" x14ac:dyDescent="0.55000000000000004">
      <c r="A305">
        <v>5401250369</v>
      </c>
      <c r="B305">
        <v>3</v>
      </c>
      <c r="C305">
        <v>691207</v>
      </c>
      <c r="D305" t="s">
        <v>1049</v>
      </c>
      <c r="E305">
        <v>0.18</v>
      </c>
      <c r="F305">
        <v>17</v>
      </c>
      <c r="G305">
        <v>7398611</v>
      </c>
      <c r="H305">
        <v>169533084</v>
      </c>
      <c r="I305">
        <v>206058</v>
      </c>
      <c r="J305">
        <v>362639</v>
      </c>
      <c r="K305">
        <v>0</v>
      </c>
      <c r="L305">
        <v>235922</v>
      </c>
      <c r="M305">
        <v>460419</v>
      </c>
      <c r="N305">
        <v>9369627</v>
      </c>
      <c r="O305">
        <v>309</v>
      </c>
      <c r="P305">
        <v>7064</v>
      </c>
      <c r="Q305">
        <v>0</v>
      </c>
      <c r="R305">
        <v>6829</v>
      </c>
      <c r="S305" t="s">
        <v>1050</v>
      </c>
      <c r="T305" s="27">
        <v>6.9999999999999999E-4</v>
      </c>
      <c r="U305" t="s">
        <v>1051</v>
      </c>
      <c r="V305" s="27">
        <v>6.9999999999999999E-4</v>
      </c>
      <c r="W305" t="s">
        <v>1052</v>
      </c>
      <c r="X305" s="27">
        <v>1.1000000000000001E-3</v>
      </c>
      <c r="Y305" t="s">
        <v>1051</v>
      </c>
      <c r="Z305" s="27">
        <v>0</v>
      </c>
      <c r="AA305" t="s">
        <v>1053</v>
      </c>
      <c r="AB305" s="27">
        <v>2E-3</v>
      </c>
      <c r="AC305" t="s">
        <v>1051</v>
      </c>
      <c r="AD305" t="s">
        <v>1085</v>
      </c>
    </row>
    <row r="306" spans="1:30" hidden="1" x14ac:dyDescent="0.55000000000000004">
      <c r="A306">
        <v>5402541483</v>
      </c>
      <c r="B306">
        <v>11</v>
      </c>
      <c r="C306">
        <v>691207</v>
      </c>
      <c r="D306" t="s">
        <v>1049</v>
      </c>
      <c r="E306">
        <v>0.18</v>
      </c>
      <c r="F306">
        <v>17</v>
      </c>
      <c r="G306">
        <v>6809953</v>
      </c>
      <c r="H306">
        <v>170123168</v>
      </c>
      <c r="I306">
        <v>228946</v>
      </c>
      <c r="J306">
        <v>346427</v>
      </c>
      <c r="K306">
        <v>0</v>
      </c>
      <c r="L306">
        <v>211812</v>
      </c>
      <c r="M306">
        <v>461416</v>
      </c>
      <c r="N306">
        <v>9366370</v>
      </c>
      <c r="O306">
        <v>217</v>
      </c>
      <c r="P306">
        <v>6609</v>
      </c>
      <c r="Q306">
        <v>0</v>
      </c>
      <c r="R306">
        <v>6187</v>
      </c>
      <c r="S306" t="s">
        <v>1050</v>
      </c>
      <c r="T306" s="27">
        <v>8.0000000000000004E-4</v>
      </c>
      <c r="U306" t="s">
        <v>1051</v>
      </c>
      <c r="V306" s="27">
        <v>5.9999999999999995E-4</v>
      </c>
      <c r="W306" t="s">
        <v>1052</v>
      </c>
      <c r="X306" s="27">
        <v>1.1999999999999999E-3</v>
      </c>
      <c r="Y306" t="s">
        <v>1051</v>
      </c>
      <c r="Z306" s="27">
        <v>0</v>
      </c>
      <c r="AA306" t="s">
        <v>1053</v>
      </c>
      <c r="AB306" s="27">
        <v>1.9E-3</v>
      </c>
      <c r="AC306" t="s">
        <v>1051</v>
      </c>
      <c r="AD306" t="s">
        <v>1075</v>
      </c>
    </row>
    <row r="307" spans="1:30" hidden="1" x14ac:dyDescent="0.55000000000000004">
      <c r="A307">
        <v>5402601690</v>
      </c>
      <c r="B307">
        <v>6</v>
      </c>
      <c r="C307">
        <v>691207</v>
      </c>
      <c r="D307" t="s">
        <v>1049</v>
      </c>
      <c r="E307">
        <v>0.18</v>
      </c>
      <c r="F307">
        <v>17</v>
      </c>
      <c r="G307">
        <v>7306940</v>
      </c>
      <c r="H307">
        <v>169609633</v>
      </c>
      <c r="I307">
        <v>187825</v>
      </c>
      <c r="J307">
        <v>360660</v>
      </c>
      <c r="K307">
        <v>0</v>
      </c>
      <c r="L307">
        <v>239632</v>
      </c>
      <c r="M307">
        <v>462885</v>
      </c>
      <c r="N307">
        <v>9367026</v>
      </c>
      <c r="O307">
        <v>174</v>
      </c>
      <c r="P307">
        <v>7900</v>
      </c>
      <c r="Q307">
        <v>0</v>
      </c>
      <c r="R307">
        <v>7596</v>
      </c>
      <c r="S307" t="s">
        <v>1050</v>
      </c>
      <c r="T307" s="27">
        <v>5.9999999999999995E-4</v>
      </c>
      <c r="U307" t="s">
        <v>1051</v>
      </c>
      <c r="V307" s="27">
        <v>8.0000000000000004E-4</v>
      </c>
      <c r="W307" t="s">
        <v>1052</v>
      </c>
      <c r="X307" s="27">
        <v>1E-3</v>
      </c>
      <c r="Y307" t="s">
        <v>1051</v>
      </c>
      <c r="Z307" s="27">
        <v>0</v>
      </c>
      <c r="AA307" t="s">
        <v>1053</v>
      </c>
      <c r="AB307" s="27">
        <v>2E-3</v>
      </c>
      <c r="AC307" t="s">
        <v>1051</v>
      </c>
      <c r="AD307" t="s">
        <v>1086</v>
      </c>
    </row>
    <row r="308" spans="1:30" hidden="1" x14ac:dyDescent="0.55000000000000004">
      <c r="A308">
        <v>5700425728</v>
      </c>
      <c r="B308">
        <v>8</v>
      </c>
      <c r="C308">
        <v>729607</v>
      </c>
      <c r="D308" t="s">
        <v>1049</v>
      </c>
      <c r="E308">
        <v>0.18</v>
      </c>
      <c r="F308">
        <v>18</v>
      </c>
      <c r="G308">
        <v>7997132</v>
      </c>
      <c r="H308">
        <v>178756147</v>
      </c>
      <c r="I308">
        <v>311443</v>
      </c>
      <c r="J308">
        <v>396781</v>
      </c>
      <c r="K308">
        <v>0</v>
      </c>
      <c r="L308">
        <v>227567</v>
      </c>
      <c r="M308">
        <v>462967</v>
      </c>
      <c r="N308">
        <v>9364692</v>
      </c>
      <c r="O308">
        <v>865</v>
      </c>
      <c r="P308">
        <v>7424</v>
      </c>
      <c r="Q308">
        <v>0</v>
      </c>
      <c r="R308">
        <v>6163</v>
      </c>
      <c r="S308" t="s">
        <v>1050</v>
      </c>
      <c r="T308" s="27">
        <v>1.4E-3</v>
      </c>
      <c r="U308" t="s">
        <v>1051</v>
      </c>
      <c r="V308" s="27">
        <v>8.0000000000000004E-4</v>
      </c>
      <c r="W308" t="s">
        <v>1052</v>
      </c>
      <c r="X308" s="27">
        <v>1.6000000000000001E-3</v>
      </c>
      <c r="Y308" t="s">
        <v>1051</v>
      </c>
      <c r="Z308" s="27">
        <v>0</v>
      </c>
      <c r="AA308" t="s">
        <v>1053</v>
      </c>
      <c r="AB308" s="27">
        <v>2.0999999999999999E-3</v>
      </c>
      <c r="AC308" t="s">
        <v>1051</v>
      </c>
      <c r="AD308" t="s">
        <v>1085</v>
      </c>
    </row>
    <row r="309" spans="1:30" hidden="1" x14ac:dyDescent="0.55000000000000004">
      <c r="A309">
        <v>5700587875</v>
      </c>
      <c r="B309">
        <v>2</v>
      </c>
      <c r="C309">
        <v>729607</v>
      </c>
      <c r="D309" t="s">
        <v>1049</v>
      </c>
      <c r="E309">
        <v>0.18</v>
      </c>
      <c r="F309">
        <v>18</v>
      </c>
      <c r="G309">
        <v>7077890</v>
      </c>
      <c r="H309">
        <v>179682420</v>
      </c>
      <c r="I309">
        <v>307985</v>
      </c>
      <c r="J309">
        <v>365048</v>
      </c>
      <c r="K309">
        <v>0</v>
      </c>
      <c r="L309">
        <v>207070</v>
      </c>
      <c r="M309">
        <v>443843</v>
      </c>
      <c r="N309">
        <v>9386012</v>
      </c>
      <c r="O309">
        <v>0</v>
      </c>
      <c r="P309">
        <v>6238</v>
      </c>
      <c r="Q309">
        <v>0</v>
      </c>
      <c r="R309">
        <v>6051</v>
      </c>
      <c r="S309" t="s">
        <v>1050</v>
      </c>
      <c r="T309" s="27">
        <v>1.2999999999999999E-3</v>
      </c>
      <c r="U309" t="s">
        <v>1051</v>
      </c>
      <c r="V309" s="27">
        <v>5.9999999999999995E-4</v>
      </c>
      <c r="W309" t="s">
        <v>1052</v>
      </c>
      <c r="X309" s="27">
        <v>1.6000000000000001E-3</v>
      </c>
      <c r="Y309" t="s">
        <v>1051</v>
      </c>
      <c r="Z309" s="27">
        <v>0</v>
      </c>
      <c r="AA309" t="s">
        <v>1053</v>
      </c>
      <c r="AB309" s="27">
        <v>1.9E-3</v>
      </c>
      <c r="AC309" t="s">
        <v>1051</v>
      </c>
      <c r="AD309" t="s">
        <v>1075</v>
      </c>
    </row>
    <row r="310" spans="1:30" hidden="1" x14ac:dyDescent="0.55000000000000004">
      <c r="A310">
        <v>5700700321</v>
      </c>
      <c r="B310">
        <v>4</v>
      </c>
      <c r="C310">
        <v>729607</v>
      </c>
      <c r="D310" t="s">
        <v>1049</v>
      </c>
      <c r="E310">
        <v>0.18</v>
      </c>
      <c r="F310">
        <v>18</v>
      </c>
      <c r="G310">
        <v>5152907</v>
      </c>
      <c r="H310">
        <v>181608032</v>
      </c>
      <c r="I310">
        <v>148033</v>
      </c>
      <c r="J310">
        <v>266107</v>
      </c>
      <c r="K310">
        <v>0</v>
      </c>
      <c r="L310">
        <v>191044</v>
      </c>
      <c r="M310">
        <v>442564</v>
      </c>
      <c r="N310">
        <v>9387389</v>
      </c>
      <c r="O310">
        <v>77</v>
      </c>
      <c r="P310">
        <v>6069</v>
      </c>
      <c r="Q310">
        <v>0</v>
      </c>
      <c r="R310">
        <v>5929</v>
      </c>
      <c r="S310" t="s">
        <v>1050</v>
      </c>
      <c r="T310" s="27">
        <v>2.2000000000000001E-3</v>
      </c>
      <c r="U310" t="s">
        <v>1051</v>
      </c>
      <c r="V310" s="27">
        <v>5.9999999999999995E-4</v>
      </c>
      <c r="W310" t="s">
        <v>1052</v>
      </c>
      <c r="X310" s="27">
        <v>6.9999999999999999E-4</v>
      </c>
      <c r="Y310" t="s">
        <v>1051</v>
      </c>
      <c r="Z310" s="27">
        <v>0</v>
      </c>
      <c r="AA310" t="s">
        <v>1053</v>
      </c>
      <c r="AB310" s="27">
        <v>1.4E-3</v>
      </c>
      <c r="AC310" t="s">
        <v>1051</v>
      </c>
      <c r="AD310" t="s">
        <v>1075</v>
      </c>
    </row>
    <row r="311" spans="1:30" hidden="1" x14ac:dyDescent="0.55000000000000004">
      <c r="A311">
        <v>5700754858</v>
      </c>
      <c r="B311">
        <v>7</v>
      </c>
      <c r="C311">
        <v>729607</v>
      </c>
      <c r="D311" t="s">
        <v>1049</v>
      </c>
      <c r="E311">
        <v>0.18</v>
      </c>
      <c r="F311">
        <v>18</v>
      </c>
      <c r="G311">
        <v>7435453</v>
      </c>
      <c r="H311">
        <v>179314740</v>
      </c>
      <c r="I311">
        <v>220912</v>
      </c>
      <c r="J311">
        <v>347637</v>
      </c>
      <c r="K311">
        <v>0</v>
      </c>
      <c r="L311">
        <v>219458</v>
      </c>
      <c r="M311">
        <v>465684</v>
      </c>
      <c r="N311">
        <v>9362194</v>
      </c>
      <c r="O311">
        <v>870</v>
      </c>
      <c r="P311">
        <v>7098</v>
      </c>
      <c r="Q311">
        <v>0</v>
      </c>
      <c r="R311">
        <v>6049</v>
      </c>
      <c r="S311" t="s">
        <v>1050</v>
      </c>
      <c r="T311" s="27">
        <v>6.9999999999999999E-4</v>
      </c>
      <c r="U311" t="s">
        <v>1051</v>
      </c>
      <c r="V311" s="27">
        <v>8.0000000000000004E-4</v>
      </c>
      <c r="W311" t="s">
        <v>1052</v>
      </c>
      <c r="X311" s="27">
        <v>1.1000000000000001E-3</v>
      </c>
      <c r="Y311" t="s">
        <v>1051</v>
      </c>
      <c r="Z311" s="27">
        <v>0</v>
      </c>
      <c r="AA311" t="s">
        <v>1053</v>
      </c>
      <c r="AB311" s="27">
        <v>1.8E-3</v>
      </c>
      <c r="AC311" t="s">
        <v>1051</v>
      </c>
      <c r="AD311" t="s">
        <v>1085</v>
      </c>
    </row>
    <row r="312" spans="1:30" hidden="1" x14ac:dyDescent="0.55000000000000004">
      <c r="A312">
        <v>5700802425</v>
      </c>
      <c r="B312">
        <v>14</v>
      </c>
      <c r="C312">
        <v>729607</v>
      </c>
      <c r="D312" t="s">
        <v>1049</v>
      </c>
      <c r="E312">
        <v>0.18</v>
      </c>
      <c r="F312">
        <v>18</v>
      </c>
      <c r="G312">
        <v>7085293</v>
      </c>
      <c r="H312">
        <v>179675693</v>
      </c>
      <c r="I312">
        <v>224416</v>
      </c>
      <c r="J312">
        <v>346216</v>
      </c>
      <c r="K312">
        <v>0</v>
      </c>
      <c r="L312">
        <v>222383</v>
      </c>
      <c r="M312">
        <v>446241</v>
      </c>
      <c r="N312">
        <v>9383544</v>
      </c>
      <c r="O312">
        <v>272</v>
      </c>
      <c r="P312">
        <v>7009</v>
      </c>
      <c r="Q312">
        <v>0</v>
      </c>
      <c r="R312">
        <v>6412</v>
      </c>
      <c r="S312" t="s">
        <v>1050</v>
      </c>
      <c r="T312" s="27">
        <v>6.9999999999999999E-4</v>
      </c>
      <c r="U312" t="s">
        <v>1051</v>
      </c>
      <c r="V312" s="27">
        <v>6.9999999999999999E-4</v>
      </c>
      <c r="W312" t="s">
        <v>1052</v>
      </c>
      <c r="X312" s="27">
        <v>1.1999999999999999E-3</v>
      </c>
      <c r="Y312" t="s">
        <v>1051</v>
      </c>
      <c r="Z312" s="27">
        <v>0</v>
      </c>
      <c r="AA312" t="s">
        <v>1053</v>
      </c>
      <c r="AB312" s="27">
        <v>1.8E-3</v>
      </c>
      <c r="AC312" t="s">
        <v>1051</v>
      </c>
      <c r="AD312" t="s">
        <v>1085</v>
      </c>
    </row>
    <row r="313" spans="1:30" hidden="1" x14ac:dyDescent="0.55000000000000004">
      <c r="A313">
        <v>5700815108</v>
      </c>
      <c r="B313">
        <v>15</v>
      </c>
      <c r="C313">
        <v>729607</v>
      </c>
      <c r="D313" t="s">
        <v>1049</v>
      </c>
      <c r="E313">
        <v>0.18</v>
      </c>
      <c r="F313">
        <v>18</v>
      </c>
      <c r="G313">
        <v>7824141</v>
      </c>
      <c r="H313">
        <v>178934716</v>
      </c>
      <c r="I313">
        <v>289501</v>
      </c>
      <c r="J313">
        <v>402519</v>
      </c>
      <c r="K313">
        <v>0</v>
      </c>
      <c r="L313">
        <v>227744</v>
      </c>
      <c r="M313">
        <v>460186</v>
      </c>
      <c r="N313">
        <v>9369974</v>
      </c>
      <c r="O313">
        <v>78</v>
      </c>
      <c r="P313">
        <v>6550</v>
      </c>
      <c r="Q313">
        <v>0</v>
      </c>
      <c r="R313">
        <v>6410</v>
      </c>
      <c r="S313" t="s">
        <v>1050</v>
      </c>
      <c r="T313" s="27">
        <v>1.4E-3</v>
      </c>
      <c r="U313" t="s">
        <v>1051</v>
      </c>
      <c r="V313" s="27">
        <v>5.9999999999999995E-4</v>
      </c>
      <c r="W313" t="s">
        <v>1052</v>
      </c>
      <c r="X313" s="27">
        <v>1.5E-3</v>
      </c>
      <c r="Y313" t="s">
        <v>1051</v>
      </c>
      <c r="Z313" s="27">
        <v>0</v>
      </c>
      <c r="AA313" t="s">
        <v>1053</v>
      </c>
      <c r="AB313" s="27">
        <v>2.0999999999999999E-3</v>
      </c>
      <c r="AC313" t="s">
        <v>1051</v>
      </c>
      <c r="AD313" t="s">
        <v>1075</v>
      </c>
    </row>
    <row r="314" spans="1:30" hidden="1" x14ac:dyDescent="0.55000000000000004">
      <c r="A314">
        <v>5700832865</v>
      </c>
      <c r="B314">
        <v>16</v>
      </c>
      <c r="C314">
        <v>729608</v>
      </c>
      <c r="D314" t="s">
        <v>1049</v>
      </c>
      <c r="E314">
        <v>0.18</v>
      </c>
      <c r="F314">
        <v>18</v>
      </c>
      <c r="G314">
        <v>7876757</v>
      </c>
      <c r="H314">
        <v>178874517</v>
      </c>
      <c r="I314">
        <v>307906</v>
      </c>
      <c r="J314">
        <v>390814</v>
      </c>
      <c r="K314">
        <v>0</v>
      </c>
      <c r="L314">
        <v>227125</v>
      </c>
      <c r="M314">
        <v>460632</v>
      </c>
      <c r="N314">
        <v>9367109</v>
      </c>
      <c r="O314">
        <v>77</v>
      </c>
      <c r="P314">
        <v>6042</v>
      </c>
      <c r="Q314">
        <v>0</v>
      </c>
      <c r="R314">
        <v>5899</v>
      </c>
      <c r="S314" t="s">
        <v>1050</v>
      </c>
      <c r="T314" s="27">
        <v>1.4E-3</v>
      </c>
      <c r="U314" t="s">
        <v>1051</v>
      </c>
      <c r="V314" s="27">
        <v>5.9999999999999995E-4</v>
      </c>
      <c r="W314" t="s">
        <v>1052</v>
      </c>
      <c r="X314" s="27">
        <v>1.6000000000000001E-3</v>
      </c>
      <c r="Y314" t="s">
        <v>1051</v>
      </c>
      <c r="Z314" s="27">
        <v>0</v>
      </c>
      <c r="AA314" t="s">
        <v>1053</v>
      </c>
      <c r="AB314" s="27">
        <v>2E-3</v>
      </c>
      <c r="AC314" t="s">
        <v>1051</v>
      </c>
      <c r="AD314" t="s">
        <v>1075</v>
      </c>
    </row>
    <row r="315" spans="1:30" hidden="1" x14ac:dyDescent="0.55000000000000004">
      <c r="A315">
        <v>5700909498</v>
      </c>
      <c r="B315">
        <v>10</v>
      </c>
      <c r="C315">
        <v>729607</v>
      </c>
      <c r="D315" t="s">
        <v>1049</v>
      </c>
      <c r="E315">
        <v>0.18</v>
      </c>
      <c r="F315">
        <v>18</v>
      </c>
      <c r="G315">
        <v>7890479</v>
      </c>
      <c r="H315">
        <v>178858784</v>
      </c>
      <c r="I315">
        <v>211190</v>
      </c>
      <c r="J315">
        <v>381217</v>
      </c>
      <c r="K315">
        <v>0</v>
      </c>
      <c r="L315">
        <v>238268</v>
      </c>
      <c r="M315">
        <v>469070</v>
      </c>
      <c r="N315">
        <v>9360804</v>
      </c>
      <c r="O315">
        <v>734</v>
      </c>
      <c r="P315">
        <v>7487</v>
      </c>
      <c r="Q315">
        <v>0</v>
      </c>
      <c r="R315">
        <v>5872</v>
      </c>
      <c r="S315" t="s">
        <v>1050</v>
      </c>
      <c r="T315" s="27">
        <v>8.0000000000000004E-4</v>
      </c>
      <c r="U315" t="s">
        <v>1051</v>
      </c>
      <c r="V315" s="27">
        <v>8.0000000000000004E-4</v>
      </c>
      <c r="W315" t="s">
        <v>1052</v>
      </c>
      <c r="X315" s="27">
        <v>1.1000000000000001E-3</v>
      </c>
      <c r="Y315" t="s">
        <v>1051</v>
      </c>
      <c r="Z315" s="27">
        <v>0</v>
      </c>
      <c r="AA315" t="s">
        <v>1053</v>
      </c>
      <c r="AB315" s="27">
        <v>2E-3</v>
      </c>
      <c r="AC315" t="s">
        <v>1051</v>
      </c>
      <c r="AD315" t="s">
        <v>1085</v>
      </c>
    </row>
    <row r="316" spans="1:30" hidden="1" x14ac:dyDescent="0.55000000000000004">
      <c r="A316">
        <v>5700946573</v>
      </c>
      <c r="B316">
        <v>12</v>
      </c>
      <c r="C316">
        <v>729607</v>
      </c>
      <c r="D316" t="s">
        <v>1049</v>
      </c>
      <c r="E316">
        <v>0.18</v>
      </c>
      <c r="F316">
        <v>18</v>
      </c>
      <c r="G316">
        <v>3885446</v>
      </c>
      <c r="H316">
        <v>182879984</v>
      </c>
      <c r="I316">
        <v>185531</v>
      </c>
      <c r="J316">
        <v>271869</v>
      </c>
      <c r="K316">
        <v>0</v>
      </c>
      <c r="L316">
        <v>187016</v>
      </c>
      <c r="M316">
        <v>441746</v>
      </c>
      <c r="N316">
        <v>9386256</v>
      </c>
      <c r="O316">
        <v>309</v>
      </c>
      <c r="P316">
        <v>6254</v>
      </c>
      <c r="Q316">
        <v>0</v>
      </c>
      <c r="R316">
        <v>6015</v>
      </c>
      <c r="S316" t="s">
        <v>1050</v>
      </c>
      <c r="T316" s="27">
        <v>1E-4</v>
      </c>
      <c r="U316" t="s">
        <v>1051</v>
      </c>
      <c r="V316" s="27">
        <v>5.9999999999999995E-4</v>
      </c>
      <c r="W316" t="s">
        <v>1052</v>
      </c>
      <c r="X316" s="27">
        <v>8.9999999999999998E-4</v>
      </c>
      <c r="Y316" t="s">
        <v>1051</v>
      </c>
      <c r="Z316" s="27">
        <v>0</v>
      </c>
      <c r="AA316" t="s">
        <v>1053</v>
      </c>
      <c r="AB316" s="27">
        <v>1.4E-3</v>
      </c>
      <c r="AC316" t="s">
        <v>1051</v>
      </c>
      <c r="AD316" t="s">
        <v>1075</v>
      </c>
    </row>
    <row r="317" spans="1:30" hidden="1" x14ac:dyDescent="0.55000000000000004">
      <c r="A317">
        <v>5701060481</v>
      </c>
      <c r="B317">
        <v>9</v>
      </c>
      <c r="C317">
        <v>729607</v>
      </c>
      <c r="D317" t="s">
        <v>1049</v>
      </c>
      <c r="E317">
        <v>0.18</v>
      </c>
      <c r="F317">
        <v>18</v>
      </c>
      <c r="G317">
        <v>7029344</v>
      </c>
      <c r="H317">
        <v>179723272</v>
      </c>
      <c r="I317">
        <v>301479</v>
      </c>
      <c r="J317">
        <v>366167</v>
      </c>
      <c r="K317">
        <v>0</v>
      </c>
      <c r="L317">
        <v>213949</v>
      </c>
      <c r="M317">
        <v>444393</v>
      </c>
      <c r="N317">
        <v>9385283</v>
      </c>
      <c r="O317">
        <v>77</v>
      </c>
      <c r="P317">
        <v>6559</v>
      </c>
      <c r="Q317">
        <v>0</v>
      </c>
      <c r="R317">
        <v>6419</v>
      </c>
      <c r="S317" t="s">
        <v>1050</v>
      </c>
      <c r="T317" s="27">
        <v>1.1999999999999999E-3</v>
      </c>
      <c r="U317" t="s">
        <v>1051</v>
      </c>
      <c r="V317" s="27">
        <v>5.9999999999999995E-4</v>
      </c>
      <c r="W317" t="s">
        <v>1052</v>
      </c>
      <c r="X317" s="27">
        <v>1.6000000000000001E-3</v>
      </c>
      <c r="Y317" t="s">
        <v>1051</v>
      </c>
      <c r="Z317" s="27">
        <v>0</v>
      </c>
      <c r="AA317" t="s">
        <v>1053</v>
      </c>
      <c r="AB317" s="27">
        <v>1.9E-3</v>
      </c>
      <c r="AC317" t="s">
        <v>1051</v>
      </c>
      <c r="AD317" t="s">
        <v>1075</v>
      </c>
    </row>
    <row r="318" spans="1:30" hidden="1" x14ac:dyDescent="0.55000000000000004">
      <c r="A318">
        <v>5701068799</v>
      </c>
      <c r="B318">
        <v>5</v>
      </c>
      <c r="C318">
        <v>729607</v>
      </c>
      <c r="D318" t="s">
        <v>1049</v>
      </c>
      <c r="E318">
        <v>0.18</v>
      </c>
      <c r="F318">
        <v>18</v>
      </c>
      <c r="G318">
        <v>6238638</v>
      </c>
      <c r="H318">
        <v>180526548</v>
      </c>
      <c r="I318">
        <v>239417</v>
      </c>
      <c r="J318">
        <v>348331</v>
      </c>
      <c r="K318">
        <v>0</v>
      </c>
      <c r="L318">
        <v>217702</v>
      </c>
      <c r="M318">
        <v>488725</v>
      </c>
      <c r="N318">
        <v>9338990</v>
      </c>
      <c r="O318">
        <v>945</v>
      </c>
      <c r="P318">
        <v>7242</v>
      </c>
      <c r="Q318">
        <v>0</v>
      </c>
      <c r="R318">
        <v>6466</v>
      </c>
      <c r="S318" t="s">
        <v>1050</v>
      </c>
      <c r="T318" s="27">
        <v>8.0000000000000004E-4</v>
      </c>
      <c r="U318" t="s">
        <v>1051</v>
      </c>
      <c r="V318" s="27">
        <v>8.0000000000000004E-4</v>
      </c>
      <c r="W318" t="s">
        <v>1052</v>
      </c>
      <c r="X318" s="27">
        <v>1.1999999999999999E-3</v>
      </c>
      <c r="Y318" t="s">
        <v>1051</v>
      </c>
      <c r="Z318" s="27">
        <v>0</v>
      </c>
      <c r="AA318" t="s">
        <v>1053</v>
      </c>
      <c r="AB318" s="27">
        <v>1.8E-3</v>
      </c>
      <c r="AC318" t="s">
        <v>1051</v>
      </c>
      <c r="AD318" t="s">
        <v>1085</v>
      </c>
    </row>
    <row r="319" spans="1:30" x14ac:dyDescent="0.55000000000000004">
      <c r="A319">
        <v>5701168845</v>
      </c>
      <c r="B319">
        <v>17</v>
      </c>
      <c r="C319">
        <v>729608</v>
      </c>
      <c r="D319" t="s">
        <v>1049</v>
      </c>
      <c r="E319">
        <v>0.18</v>
      </c>
      <c r="F319">
        <v>18</v>
      </c>
      <c r="G319">
        <v>7230908</v>
      </c>
      <c r="H319">
        <v>179524874</v>
      </c>
      <c r="I319">
        <v>270309</v>
      </c>
      <c r="J319">
        <v>369918</v>
      </c>
      <c r="K319">
        <v>0</v>
      </c>
      <c r="L319">
        <v>225841</v>
      </c>
      <c r="M319">
        <v>461507</v>
      </c>
      <c r="N319">
        <v>9366566</v>
      </c>
      <c r="O319">
        <v>78</v>
      </c>
      <c r="P319">
        <v>6431</v>
      </c>
      <c r="Q319">
        <v>0</v>
      </c>
      <c r="R319">
        <v>6291</v>
      </c>
      <c r="S319" t="s">
        <v>1050</v>
      </c>
      <c r="T319" s="27">
        <v>1.1000000000000001E-3</v>
      </c>
      <c r="U319" t="s">
        <v>1051</v>
      </c>
      <c r="V319" s="27">
        <v>5.9999999999999995E-4</v>
      </c>
      <c r="W319" t="s">
        <v>1052</v>
      </c>
      <c r="X319" s="27">
        <v>1.4E-3</v>
      </c>
      <c r="Y319" t="s">
        <v>1051</v>
      </c>
      <c r="Z319" s="27">
        <v>0</v>
      </c>
      <c r="AA319" t="s">
        <v>1053</v>
      </c>
      <c r="AB319" s="27">
        <v>1.9E-3</v>
      </c>
      <c r="AC319" t="s">
        <v>1051</v>
      </c>
      <c r="AD319" t="s">
        <v>1075</v>
      </c>
    </row>
    <row r="320" spans="1:30" hidden="1" x14ac:dyDescent="0.55000000000000004">
      <c r="A320">
        <v>5701236246</v>
      </c>
      <c r="B320">
        <v>13</v>
      </c>
      <c r="C320">
        <v>729607</v>
      </c>
      <c r="D320" t="s">
        <v>1049</v>
      </c>
      <c r="E320">
        <v>0.18</v>
      </c>
      <c r="F320">
        <v>18</v>
      </c>
      <c r="G320">
        <v>8276063</v>
      </c>
      <c r="H320">
        <v>178469565</v>
      </c>
      <c r="I320">
        <v>512808</v>
      </c>
      <c r="J320">
        <v>492586</v>
      </c>
      <c r="K320">
        <v>0</v>
      </c>
      <c r="L320">
        <v>226002</v>
      </c>
      <c r="M320">
        <v>451952</v>
      </c>
      <c r="N320">
        <v>9376128</v>
      </c>
      <c r="O320">
        <v>735</v>
      </c>
      <c r="P320">
        <v>7851</v>
      </c>
      <c r="Q320">
        <v>0</v>
      </c>
      <c r="R320">
        <v>6939</v>
      </c>
      <c r="S320" t="s">
        <v>1050</v>
      </c>
      <c r="T320" s="27">
        <v>6.9999999999999999E-4</v>
      </c>
      <c r="U320" t="s">
        <v>1051</v>
      </c>
      <c r="V320" s="27">
        <v>8.0000000000000004E-4</v>
      </c>
      <c r="W320" t="s">
        <v>1052</v>
      </c>
      <c r="X320" s="27">
        <v>4.0000000000000002E-4</v>
      </c>
      <c r="Y320" t="s">
        <v>1051</v>
      </c>
      <c r="Z320" s="27">
        <v>0</v>
      </c>
      <c r="AA320" t="s">
        <v>1053</v>
      </c>
      <c r="AB320" s="27">
        <v>2.9999999999999997E-4</v>
      </c>
      <c r="AC320" t="s">
        <v>1051</v>
      </c>
      <c r="AD320" t="s">
        <v>1085</v>
      </c>
    </row>
    <row r="321" spans="1:30" hidden="1" x14ac:dyDescent="0.55000000000000004">
      <c r="A321">
        <v>5701252228</v>
      </c>
      <c r="B321">
        <v>3</v>
      </c>
      <c r="C321">
        <v>729607</v>
      </c>
      <c r="D321" t="s">
        <v>1049</v>
      </c>
      <c r="E321">
        <v>0.18</v>
      </c>
      <c r="F321">
        <v>18</v>
      </c>
      <c r="G321">
        <v>7861555</v>
      </c>
      <c r="H321">
        <v>178897810</v>
      </c>
      <c r="I321">
        <v>206925</v>
      </c>
      <c r="J321">
        <v>370002</v>
      </c>
      <c r="K321">
        <v>0</v>
      </c>
      <c r="L321">
        <v>242182</v>
      </c>
      <c r="M321">
        <v>462941</v>
      </c>
      <c r="N321">
        <v>9364726</v>
      </c>
      <c r="O321">
        <v>867</v>
      </c>
      <c r="P321">
        <v>7363</v>
      </c>
      <c r="Q321">
        <v>0</v>
      </c>
      <c r="R321">
        <v>6260</v>
      </c>
      <c r="S321" t="s">
        <v>1050</v>
      </c>
      <c r="T321" s="27">
        <v>6.9999999999999999E-4</v>
      </c>
      <c r="U321" t="s">
        <v>1051</v>
      </c>
      <c r="V321" s="27">
        <v>8.0000000000000004E-4</v>
      </c>
      <c r="W321" t="s">
        <v>1052</v>
      </c>
      <c r="X321" s="27">
        <v>1.1000000000000001E-3</v>
      </c>
      <c r="Y321" t="s">
        <v>1051</v>
      </c>
      <c r="Z321" s="27">
        <v>0</v>
      </c>
      <c r="AA321" t="s">
        <v>1053</v>
      </c>
      <c r="AB321" s="27">
        <v>1.9E-3</v>
      </c>
      <c r="AC321" t="s">
        <v>1051</v>
      </c>
      <c r="AD321" t="s">
        <v>1085</v>
      </c>
    </row>
    <row r="322" spans="1:30" hidden="1" x14ac:dyDescent="0.55000000000000004">
      <c r="A322">
        <v>5702542682</v>
      </c>
      <c r="B322">
        <v>11</v>
      </c>
      <c r="C322">
        <v>729607</v>
      </c>
      <c r="D322" t="s">
        <v>1049</v>
      </c>
      <c r="E322">
        <v>0.18</v>
      </c>
      <c r="F322">
        <v>18</v>
      </c>
      <c r="G322">
        <v>7266976</v>
      </c>
      <c r="H322">
        <v>179494050</v>
      </c>
      <c r="I322">
        <v>228946</v>
      </c>
      <c r="J322">
        <v>352849</v>
      </c>
      <c r="K322">
        <v>0</v>
      </c>
      <c r="L322">
        <v>218234</v>
      </c>
      <c r="M322">
        <v>457020</v>
      </c>
      <c r="N322">
        <v>9370882</v>
      </c>
      <c r="O322">
        <v>0</v>
      </c>
      <c r="P322">
        <v>6422</v>
      </c>
      <c r="Q322">
        <v>0</v>
      </c>
      <c r="R322">
        <v>6422</v>
      </c>
      <c r="S322" t="s">
        <v>1050</v>
      </c>
      <c r="T322" s="27">
        <v>8.0000000000000004E-4</v>
      </c>
      <c r="U322" t="s">
        <v>1051</v>
      </c>
      <c r="V322" s="27">
        <v>5.9999999999999995E-4</v>
      </c>
      <c r="W322" t="s">
        <v>1052</v>
      </c>
      <c r="X322" s="27">
        <v>1.1999999999999999E-3</v>
      </c>
      <c r="Y322" t="s">
        <v>1051</v>
      </c>
      <c r="Z322" s="27">
        <v>0</v>
      </c>
      <c r="AA322" t="s">
        <v>1053</v>
      </c>
      <c r="AB322" s="27">
        <v>1.8E-3</v>
      </c>
      <c r="AC322" t="s">
        <v>1051</v>
      </c>
      <c r="AD322" t="s">
        <v>1075</v>
      </c>
    </row>
    <row r="323" spans="1:30" hidden="1" x14ac:dyDescent="0.55000000000000004">
      <c r="A323">
        <v>5702603572</v>
      </c>
      <c r="B323">
        <v>6</v>
      </c>
      <c r="C323">
        <v>729607</v>
      </c>
      <c r="D323" t="s">
        <v>1049</v>
      </c>
      <c r="E323">
        <v>0.18</v>
      </c>
      <c r="F323">
        <v>18</v>
      </c>
      <c r="G323">
        <v>7772244</v>
      </c>
      <c r="H323">
        <v>178972196</v>
      </c>
      <c r="I323">
        <v>188488</v>
      </c>
      <c r="J323">
        <v>368111</v>
      </c>
      <c r="K323">
        <v>0</v>
      </c>
      <c r="L323">
        <v>245879</v>
      </c>
      <c r="M323">
        <v>465301</v>
      </c>
      <c r="N323">
        <v>9362563</v>
      </c>
      <c r="O323">
        <v>663</v>
      </c>
      <c r="P323">
        <v>7451</v>
      </c>
      <c r="Q323">
        <v>0</v>
      </c>
      <c r="R323">
        <v>6247</v>
      </c>
      <c r="S323" t="s">
        <v>1050</v>
      </c>
      <c r="T323" s="27">
        <v>5.9999999999999995E-4</v>
      </c>
      <c r="U323" t="s">
        <v>1051</v>
      </c>
      <c r="V323" s="27">
        <v>8.0000000000000004E-4</v>
      </c>
      <c r="W323" t="s">
        <v>1052</v>
      </c>
      <c r="X323" s="27">
        <v>1E-3</v>
      </c>
      <c r="Y323" t="s">
        <v>1051</v>
      </c>
      <c r="Z323" s="27">
        <v>0</v>
      </c>
      <c r="AA323" t="s">
        <v>1053</v>
      </c>
      <c r="AB323" s="27">
        <v>1.9E-3</v>
      </c>
      <c r="AC323" t="s">
        <v>1051</v>
      </c>
      <c r="AD323" t="s">
        <v>1085</v>
      </c>
    </row>
    <row r="324" spans="1:30" hidden="1" x14ac:dyDescent="0.55000000000000004">
      <c r="A324">
        <v>5702734224</v>
      </c>
      <c r="B324">
        <v>1</v>
      </c>
      <c r="C324">
        <v>729607</v>
      </c>
      <c r="D324" t="s">
        <v>1049</v>
      </c>
      <c r="E324">
        <v>0.18</v>
      </c>
      <c r="F324">
        <v>18</v>
      </c>
      <c r="G324">
        <v>7236163</v>
      </c>
      <c r="H324">
        <v>179510823</v>
      </c>
      <c r="I324">
        <v>71189</v>
      </c>
      <c r="J324">
        <v>297712</v>
      </c>
      <c r="K324">
        <v>0</v>
      </c>
      <c r="L324">
        <v>235959</v>
      </c>
      <c r="M324">
        <v>444499</v>
      </c>
      <c r="N324">
        <v>9385364</v>
      </c>
      <c r="O324">
        <v>309</v>
      </c>
      <c r="P324">
        <v>7610</v>
      </c>
      <c r="Q324">
        <v>0</v>
      </c>
      <c r="R324">
        <v>7379</v>
      </c>
      <c r="S324" t="s">
        <v>1050</v>
      </c>
      <c r="T324" s="27">
        <v>1.9E-3</v>
      </c>
      <c r="U324" t="s">
        <v>1051</v>
      </c>
      <c r="V324" s="27">
        <v>8.0000000000000004E-4</v>
      </c>
      <c r="W324" t="s">
        <v>1052</v>
      </c>
      <c r="X324" s="27">
        <v>2.9999999999999997E-4</v>
      </c>
      <c r="Y324" t="s">
        <v>1051</v>
      </c>
      <c r="Z324" s="27">
        <v>0</v>
      </c>
      <c r="AA324" t="s">
        <v>1053</v>
      </c>
      <c r="AB324" s="27">
        <v>1.5E-3</v>
      </c>
      <c r="AC324" t="s">
        <v>1051</v>
      </c>
      <c r="AD324" t="s">
        <v>1085</v>
      </c>
    </row>
    <row r="325" spans="1:30" hidden="1" x14ac:dyDescent="0.55000000000000004">
      <c r="A325">
        <v>6000425568</v>
      </c>
      <c r="B325">
        <v>8</v>
      </c>
      <c r="C325">
        <v>768007</v>
      </c>
      <c r="D325" t="s">
        <v>1049</v>
      </c>
      <c r="E325">
        <v>0.18</v>
      </c>
      <c r="F325">
        <v>19</v>
      </c>
      <c r="G325">
        <v>8457950</v>
      </c>
      <c r="H325">
        <v>188125002</v>
      </c>
      <c r="I325">
        <v>311673</v>
      </c>
      <c r="J325">
        <v>406972</v>
      </c>
      <c r="K325">
        <v>0</v>
      </c>
      <c r="L325">
        <v>237231</v>
      </c>
      <c r="M325">
        <v>460815</v>
      </c>
      <c r="N325">
        <v>9368855</v>
      </c>
      <c r="O325">
        <v>230</v>
      </c>
      <c r="P325">
        <v>10191</v>
      </c>
      <c r="Q325">
        <v>0</v>
      </c>
      <c r="R325">
        <v>9664</v>
      </c>
      <c r="S325" t="s">
        <v>1050</v>
      </c>
      <c r="T325" s="27">
        <v>1.4E-3</v>
      </c>
      <c r="U325" t="s">
        <v>1051</v>
      </c>
      <c r="V325" s="27">
        <v>1E-3</v>
      </c>
      <c r="W325" t="s">
        <v>1052</v>
      </c>
      <c r="X325" s="27">
        <v>1.5E-3</v>
      </c>
      <c r="Y325" t="s">
        <v>1051</v>
      </c>
      <c r="Z325" s="27">
        <v>0</v>
      </c>
      <c r="AA325" t="s">
        <v>1053</v>
      </c>
      <c r="AB325" s="27">
        <v>2E-3</v>
      </c>
      <c r="AC325" t="s">
        <v>1051</v>
      </c>
      <c r="AD325" t="s">
        <v>1072</v>
      </c>
    </row>
    <row r="326" spans="1:30" hidden="1" x14ac:dyDescent="0.55000000000000004">
      <c r="A326">
        <v>6000588255</v>
      </c>
      <c r="B326">
        <v>2</v>
      </c>
      <c r="C326">
        <v>768007</v>
      </c>
      <c r="D326" t="s">
        <v>1049</v>
      </c>
      <c r="E326">
        <v>0.18</v>
      </c>
      <c r="F326">
        <v>19</v>
      </c>
      <c r="G326">
        <v>7524163</v>
      </c>
      <c r="H326">
        <v>189065789</v>
      </c>
      <c r="I326">
        <v>309052</v>
      </c>
      <c r="J326">
        <v>372610</v>
      </c>
      <c r="K326">
        <v>0</v>
      </c>
      <c r="L326">
        <v>213152</v>
      </c>
      <c r="M326">
        <v>446270</v>
      </c>
      <c r="N326">
        <v>9383369</v>
      </c>
      <c r="O326">
        <v>1067</v>
      </c>
      <c r="P326">
        <v>7562</v>
      </c>
      <c r="Q326">
        <v>0</v>
      </c>
      <c r="R326">
        <v>6082</v>
      </c>
      <c r="S326" t="s">
        <v>1050</v>
      </c>
      <c r="T326" s="27">
        <v>1.1999999999999999E-3</v>
      </c>
      <c r="U326" t="s">
        <v>1051</v>
      </c>
      <c r="V326" s="27">
        <v>8.0000000000000004E-4</v>
      </c>
      <c r="W326" t="s">
        <v>1052</v>
      </c>
      <c r="X326" s="27">
        <v>1.5E-3</v>
      </c>
      <c r="Y326" t="s">
        <v>1051</v>
      </c>
      <c r="Z326" s="27">
        <v>1E-4</v>
      </c>
      <c r="AA326" t="s">
        <v>1053</v>
      </c>
      <c r="AB326" s="27">
        <v>1.8E-3</v>
      </c>
      <c r="AC326" t="s">
        <v>1051</v>
      </c>
      <c r="AD326" t="s">
        <v>1085</v>
      </c>
    </row>
    <row r="327" spans="1:30" hidden="1" x14ac:dyDescent="0.55000000000000004">
      <c r="A327">
        <v>6000700544</v>
      </c>
      <c r="B327">
        <v>4</v>
      </c>
      <c r="C327">
        <v>768007</v>
      </c>
      <c r="D327" t="s">
        <v>1049</v>
      </c>
      <c r="E327">
        <v>0.18</v>
      </c>
      <c r="F327">
        <v>19</v>
      </c>
      <c r="G327">
        <v>5596678</v>
      </c>
      <c r="H327">
        <v>190993985</v>
      </c>
      <c r="I327">
        <v>148320</v>
      </c>
      <c r="J327">
        <v>276288</v>
      </c>
      <c r="K327">
        <v>0</v>
      </c>
      <c r="L327">
        <v>199918</v>
      </c>
      <c r="M327">
        <v>443768</v>
      </c>
      <c r="N327">
        <v>9385953</v>
      </c>
      <c r="O327">
        <v>287</v>
      </c>
      <c r="P327">
        <v>10181</v>
      </c>
      <c r="Q327">
        <v>0</v>
      </c>
      <c r="R327">
        <v>8874</v>
      </c>
      <c r="S327" t="s">
        <v>1050</v>
      </c>
      <c r="T327" s="27">
        <v>2.0999999999999999E-3</v>
      </c>
      <c r="U327" t="s">
        <v>1051</v>
      </c>
      <c r="V327" s="27">
        <v>1E-3</v>
      </c>
      <c r="W327" t="s">
        <v>1052</v>
      </c>
      <c r="X327" s="27">
        <v>6.9999999999999999E-4</v>
      </c>
      <c r="Y327" t="s">
        <v>1051</v>
      </c>
      <c r="Z327" s="27">
        <v>0</v>
      </c>
      <c r="AA327" t="s">
        <v>1053</v>
      </c>
      <c r="AB327" s="27">
        <v>1.4E-3</v>
      </c>
      <c r="AC327" t="s">
        <v>1051</v>
      </c>
      <c r="AD327" t="s">
        <v>1072</v>
      </c>
    </row>
    <row r="328" spans="1:30" hidden="1" x14ac:dyDescent="0.55000000000000004">
      <c r="A328">
        <v>6000754672</v>
      </c>
      <c r="B328">
        <v>7</v>
      </c>
      <c r="C328">
        <v>768007</v>
      </c>
      <c r="D328" t="s">
        <v>1049</v>
      </c>
      <c r="E328">
        <v>0.18</v>
      </c>
      <c r="F328">
        <v>19</v>
      </c>
      <c r="G328">
        <v>7900324</v>
      </c>
      <c r="H328">
        <v>188679474</v>
      </c>
      <c r="I328">
        <v>221542</v>
      </c>
      <c r="J328">
        <v>357741</v>
      </c>
      <c r="K328">
        <v>0</v>
      </c>
      <c r="L328">
        <v>228560</v>
      </c>
      <c r="M328">
        <v>464868</v>
      </c>
      <c r="N328">
        <v>9364734</v>
      </c>
      <c r="O328">
        <v>630</v>
      </c>
      <c r="P328">
        <v>10104</v>
      </c>
      <c r="Q328">
        <v>0</v>
      </c>
      <c r="R328">
        <v>9102</v>
      </c>
      <c r="S328" t="s">
        <v>1050</v>
      </c>
      <c r="T328" s="27">
        <v>6.9999999999999999E-4</v>
      </c>
      <c r="U328" t="s">
        <v>1051</v>
      </c>
      <c r="V328" s="27">
        <v>1E-3</v>
      </c>
      <c r="W328" t="s">
        <v>1052</v>
      </c>
      <c r="X328" s="27">
        <v>1.1000000000000001E-3</v>
      </c>
      <c r="Y328" t="s">
        <v>1051</v>
      </c>
      <c r="Z328" s="27">
        <v>0</v>
      </c>
      <c r="AA328" t="s">
        <v>1053</v>
      </c>
      <c r="AB328" s="27">
        <v>1.8E-3</v>
      </c>
      <c r="AC328" t="s">
        <v>1051</v>
      </c>
      <c r="AD328" t="s">
        <v>1072</v>
      </c>
    </row>
    <row r="329" spans="1:30" hidden="1" x14ac:dyDescent="0.55000000000000004">
      <c r="A329">
        <v>6000802358</v>
      </c>
      <c r="B329">
        <v>14</v>
      </c>
      <c r="C329">
        <v>768007</v>
      </c>
      <c r="D329" t="s">
        <v>1049</v>
      </c>
      <c r="E329">
        <v>0.18</v>
      </c>
      <c r="F329">
        <v>19</v>
      </c>
      <c r="G329">
        <v>7535050</v>
      </c>
      <c r="H329">
        <v>189054790</v>
      </c>
      <c r="I329">
        <v>225289</v>
      </c>
      <c r="J329">
        <v>357309</v>
      </c>
      <c r="K329">
        <v>0</v>
      </c>
      <c r="L329">
        <v>231270</v>
      </c>
      <c r="M329">
        <v>449754</v>
      </c>
      <c r="N329">
        <v>9379097</v>
      </c>
      <c r="O329">
        <v>873</v>
      </c>
      <c r="P329">
        <v>11093</v>
      </c>
      <c r="Q329">
        <v>0</v>
      </c>
      <c r="R329">
        <v>8887</v>
      </c>
      <c r="S329" t="s">
        <v>1050</v>
      </c>
      <c r="T329" s="27">
        <v>6.9999999999999999E-4</v>
      </c>
      <c r="U329" t="s">
        <v>1051</v>
      </c>
      <c r="V329" s="27">
        <v>1.1999999999999999E-3</v>
      </c>
      <c r="W329" t="s">
        <v>1052</v>
      </c>
      <c r="X329" s="27">
        <v>1.1000000000000001E-3</v>
      </c>
      <c r="Y329" t="s">
        <v>1051</v>
      </c>
      <c r="Z329" s="27">
        <v>0</v>
      </c>
      <c r="AA329" t="s">
        <v>1053</v>
      </c>
      <c r="AB329" s="27">
        <v>1.8E-3</v>
      </c>
      <c r="AC329" t="s">
        <v>1051</v>
      </c>
      <c r="AD329" t="s">
        <v>1084</v>
      </c>
    </row>
    <row r="330" spans="1:30" hidden="1" x14ac:dyDescent="0.55000000000000004">
      <c r="A330">
        <v>6000814842</v>
      </c>
      <c r="B330">
        <v>15</v>
      </c>
      <c r="C330">
        <v>768007</v>
      </c>
      <c r="D330" t="s">
        <v>1049</v>
      </c>
      <c r="E330">
        <v>0.18</v>
      </c>
      <c r="F330">
        <v>19</v>
      </c>
      <c r="G330">
        <v>8284849</v>
      </c>
      <c r="H330">
        <v>188303658</v>
      </c>
      <c r="I330">
        <v>289718</v>
      </c>
      <c r="J330">
        <v>409970</v>
      </c>
      <c r="K330">
        <v>0</v>
      </c>
      <c r="L330">
        <v>234141</v>
      </c>
      <c r="M330">
        <v>460705</v>
      </c>
      <c r="N330">
        <v>9368942</v>
      </c>
      <c r="O330">
        <v>217</v>
      </c>
      <c r="P330">
        <v>7451</v>
      </c>
      <c r="Q330">
        <v>0</v>
      </c>
      <c r="R330">
        <v>6397</v>
      </c>
      <c r="S330" t="s">
        <v>1050</v>
      </c>
      <c r="T330" s="27">
        <v>1.2999999999999999E-3</v>
      </c>
      <c r="U330" t="s">
        <v>1051</v>
      </c>
      <c r="V330" s="27">
        <v>6.9999999999999999E-4</v>
      </c>
      <c r="W330" t="s">
        <v>1052</v>
      </c>
      <c r="X330" s="27">
        <v>1.4E-3</v>
      </c>
      <c r="Y330" t="s">
        <v>1051</v>
      </c>
      <c r="Z330" s="27">
        <v>0</v>
      </c>
      <c r="AA330" t="s">
        <v>1053</v>
      </c>
      <c r="AB330" s="27">
        <v>2E-3</v>
      </c>
      <c r="AC330" t="s">
        <v>1051</v>
      </c>
      <c r="AD330" t="s">
        <v>1085</v>
      </c>
    </row>
    <row r="331" spans="1:30" hidden="1" x14ac:dyDescent="0.55000000000000004">
      <c r="A331">
        <v>6000909296</v>
      </c>
      <c r="B331">
        <v>10</v>
      </c>
      <c r="C331">
        <v>768007</v>
      </c>
      <c r="D331" t="s">
        <v>1049</v>
      </c>
      <c r="E331">
        <v>0.18</v>
      </c>
      <c r="F331">
        <v>19</v>
      </c>
      <c r="G331">
        <v>8357238</v>
      </c>
      <c r="H331">
        <v>188221024</v>
      </c>
      <c r="I331">
        <v>211646</v>
      </c>
      <c r="J331">
        <v>391989</v>
      </c>
      <c r="K331">
        <v>0</v>
      </c>
      <c r="L331">
        <v>247572</v>
      </c>
      <c r="M331">
        <v>466756</v>
      </c>
      <c r="N331">
        <v>9362240</v>
      </c>
      <c r="O331">
        <v>456</v>
      </c>
      <c r="P331">
        <v>10772</v>
      </c>
      <c r="Q331">
        <v>0</v>
      </c>
      <c r="R331">
        <v>9304</v>
      </c>
      <c r="S331" t="s">
        <v>1050</v>
      </c>
      <c r="T331" s="27">
        <v>8.0000000000000004E-4</v>
      </c>
      <c r="U331" t="s">
        <v>1051</v>
      </c>
      <c r="V331" s="27">
        <v>1.1000000000000001E-3</v>
      </c>
      <c r="W331" t="s">
        <v>1052</v>
      </c>
      <c r="X331" s="27">
        <v>1E-3</v>
      </c>
      <c r="Y331" t="s">
        <v>1051</v>
      </c>
      <c r="Z331" s="27">
        <v>0</v>
      </c>
      <c r="AA331" t="s">
        <v>1053</v>
      </c>
      <c r="AB331" s="27">
        <v>1.9E-3</v>
      </c>
      <c r="AC331" t="s">
        <v>1051</v>
      </c>
      <c r="AD331" t="s">
        <v>1072</v>
      </c>
    </row>
    <row r="332" spans="1:30" hidden="1" x14ac:dyDescent="0.55000000000000004">
      <c r="A332">
        <v>6000946374</v>
      </c>
      <c r="B332">
        <v>12</v>
      </c>
      <c r="C332">
        <v>768007</v>
      </c>
      <c r="D332" t="s">
        <v>1049</v>
      </c>
      <c r="E332">
        <v>0.18</v>
      </c>
      <c r="F332">
        <v>19</v>
      </c>
      <c r="G332">
        <v>4332955</v>
      </c>
      <c r="H332">
        <v>192262440</v>
      </c>
      <c r="I332">
        <v>186399</v>
      </c>
      <c r="J332">
        <v>282459</v>
      </c>
      <c r="K332">
        <v>0</v>
      </c>
      <c r="L332">
        <v>195924</v>
      </c>
      <c r="M332">
        <v>447506</v>
      </c>
      <c r="N332">
        <v>9382456</v>
      </c>
      <c r="O332">
        <v>868</v>
      </c>
      <c r="P332">
        <v>10590</v>
      </c>
      <c r="Q332">
        <v>0</v>
      </c>
      <c r="R332">
        <v>8908</v>
      </c>
      <c r="S332" t="s">
        <v>1050</v>
      </c>
      <c r="T332" s="27">
        <v>2.0000000000000001E-4</v>
      </c>
      <c r="U332" t="s">
        <v>1051</v>
      </c>
      <c r="V332" s="27">
        <v>1.1000000000000001E-3</v>
      </c>
      <c r="W332" t="s">
        <v>1052</v>
      </c>
      <c r="X332" s="27">
        <v>8.9999999999999998E-4</v>
      </c>
      <c r="Y332" t="s">
        <v>1051</v>
      </c>
      <c r="Z332" s="27">
        <v>0</v>
      </c>
      <c r="AA332" t="s">
        <v>1053</v>
      </c>
      <c r="AB332" s="27">
        <v>1.4E-3</v>
      </c>
      <c r="AC332" t="s">
        <v>1051</v>
      </c>
      <c r="AD332" t="s">
        <v>1072</v>
      </c>
    </row>
    <row r="333" spans="1:30" hidden="1" x14ac:dyDescent="0.55000000000000004">
      <c r="A333">
        <v>6001060814</v>
      </c>
      <c r="B333">
        <v>9</v>
      </c>
      <c r="C333">
        <v>768007</v>
      </c>
      <c r="D333" t="s">
        <v>1049</v>
      </c>
      <c r="E333">
        <v>0.18</v>
      </c>
      <c r="F333">
        <v>19</v>
      </c>
      <c r="G333">
        <v>7475315</v>
      </c>
      <c r="H333">
        <v>189107048</v>
      </c>
      <c r="I333">
        <v>301767</v>
      </c>
      <c r="J333">
        <v>376800</v>
      </c>
      <c r="K333">
        <v>0</v>
      </c>
      <c r="L333">
        <v>223468</v>
      </c>
      <c r="M333">
        <v>445968</v>
      </c>
      <c r="N333">
        <v>9383776</v>
      </c>
      <c r="O333">
        <v>288</v>
      </c>
      <c r="P333">
        <v>10633</v>
      </c>
      <c r="Q333">
        <v>0</v>
      </c>
      <c r="R333">
        <v>9519</v>
      </c>
      <c r="S333" t="s">
        <v>1050</v>
      </c>
      <c r="T333" s="27">
        <v>1.1999999999999999E-3</v>
      </c>
      <c r="U333" t="s">
        <v>1051</v>
      </c>
      <c r="V333" s="27">
        <v>1.1000000000000001E-3</v>
      </c>
      <c r="W333" t="s">
        <v>1052</v>
      </c>
      <c r="X333" s="27">
        <v>1.5E-3</v>
      </c>
      <c r="Y333" t="s">
        <v>1051</v>
      </c>
      <c r="Z333" s="27">
        <v>0</v>
      </c>
      <c r="AA333" t="s">
        <v>1053</v>
      </c>
      <c r="AB333" s="27">
        <v>1.9E-3</v>
      </c>
      <c r="AC333" t="s">
        <v>1051</v>
      </c>
      <c r="AD333" t="s">
        <v>1072</v>
      </c>
    </row>
    <row r="334" spans="1:30" hidden="1" x14ac:dyDescent="0.55000000000000004">
      <c r="A334">
        <v>6001068692</v>
      </c>
      <c r="B334">
        <v>5</v>
      </c>
      <c r="C334">
        <v>768007</v>
      </c>
      <c r="D334" t="s">
        <v>1049</v>
      </c>
      <c r="E334">
        <v>0.18</v>
      </c>
      <c r="F334">
        <v>19</v>
      </c>
      <c r="G334">
        <v>6723414</v>
      </c>
      <c r="H334">
        <v>189871497</v>
      </c>
      <c r="I334">
        <v>239648</v>
      </c>
      <c r="J334">
        <v>358648</v>
      </c>
      <c r="K334">
        <v>0</v>
      </c>
      <c r="L334">
        <v>227522</v>
      </c>
      <c r="M334">
        <v>484773</v>
      </c>
      <c r="N334">
        <v>9344949</v>
      </c>
      <c r="O334">
        <v>231</v>
      </c>
      <c r="P334">
        <v>10317</v>
      </c>
      <c r="Q334">
        <v>0</v>
      </c>
      <c r="R334">
        <v>9820</v>
      </c>
      <c r="S334" t="s">
        <v>1050</v>
      </c>
      <c r="T334" s="27">
        <v>8.0000000000000004E-4</v>
      </c>
      <c r="U334" t="s">
        <v>1051</v>
      </c>
      <c r="V334" s="27">
        <v>1E-3</v>
      </c>
      <c r="W334" t="s">
        <v>1052</v>
      </c>
      <c r="X334" s="27">
        <v>1.1999999999999999E-3</v>
      </c>
      <c r="Y334" t="s">
        <v>1051</v>
      </c>
      <c r="Z334" s="27">
        <v>0</v>
      </c>
      <c r="AA334" t="s">
        <v>1053</v>
      </c>
      <c r="AB334" s="27">
        <v>1.8E-3</v>
      </c>
      <c r="AC334" t="s">
        <v>1051</v>
      </c>
      <c r="AD334" t="s">
        <v>1072</v>
      </c>
    </row>
    <row r="335" spans="1:30" hidden="1" x14ac:dyDescent="0.55000000000000004">
      <c r="A335">
        <v>6001236491</v>
      </c>
      <c r="B335">
        <v>13</v>
      </c>
      <c r="C335">
        <v>768007</v>
      </c>
      <c r="D335" t="s">
        <v>1049</v>
      </c>
      <c r="E335">
        <v>0.18</v>
      </c>
      <c r="F335">
        <v>19</v>
      </c>
      <c r="G335">
        <v>8725655</v>
      </c>
      <c r="H335">
        <v>187849646</v>
      </c>
      <c r="I335">
        <v>513123</v>
      </c>
      <c r="J335">
        <v>504434</v>
      </c>
      <c r="K335">
        <v>0</v>
      </c>
      <c r="L335">
        <v>236698</v>
      </c>
      <c r="M335">
        <v>449589</v>
      </c>
      <c r="N335">
        <v>9380081</v>
      </c>
      <c r="O335">
        <v>315</v>
      </c>
      <c r="P335">
        <v>11848</v>
      </c>
      <c r="Q335">
        <v>0</v>
      </c>
      <c r="R335">
        <v>10696</v>
      </c>
      <c r="S335" t="s">
        <v>1050</v>
      </c>
      <c r="T335" s="27">
        <v>8.0000000000000004E-4</v>
      </c>
      <c r="U335" t="s">
        <v>1051</v>
      </c>
      <c r="V335" s="27">
        <v>1.1999999999999999E-3</v>
      </c>
      <c r="W335" t="s">
        <v>1052</v>
      </c>
      <c r="X335" s="27">
        <v>4.0000000000000002E-4</v>
      </c>
      <c r="Y335" t="s">
        <v>1051</v>
      </c>
      <c r="Z335" s="27">
        <v>0</v>
      </c>
      <c r="AA335" t="s">
        <v>1053</v>
      </c>
      <c r="AB335" s="27">
        <v>2.9999999999999997E-4</v>
      </c>
      <c r="AC335" t="s">
        <v>1051</v>
      </c>
      <c r="AD335" t="s">
        <v>1080</v>
      </c>
    </row>
    <row r="336" spans="1:30" hidden="1" x14ac:dyDescent="0.55000000000000004">
      <c r="A336">
        <v>6001251577</v>
      </c>
      <c r="B336">
        <v>3</v>
      </c>
      <c r="C336">
        <v>768007</v>
      </c>
      <c r="D336" t="s">
        <v>1049</v>
      </c>
      <c r="E336">
        <v>0.18</v>
      </c>
      <c r="F336">
        <v>19</v>
      </c>
      <c r="G336">
        <v>8321956</v>
      </c>
      <c r="H336">
        <v>188267167</v>
      </c>
      <c r="I336">
        <v>207233</v>
      </c>
      <c r="J336">
        <v>376995</v>
      </c>
      <c r="K336">
        <v>0</v>
      </c>
      <c r="L336">
        <v>248890</v>
      </c>
      <c r="M336">
        <v>460398</v>
      </c>
      <c r="N336">
        <v>9369357</v>
      </c>
      <c r="O336">
        <v>308</v>
      </c>
      <c r="P336">
        <v>6993</v>
      </c>
      <c r="Q336">
        <v>0</v>
      </c>
      <c r="R336">
        <v>6708</v>
      </c>
      <c r="S336" t="s">
        <v>1050</v>
      </c>
      <c r="T336" s="27">
        <v>6.9999999999999999E-4</v>
      </c>
      <c r="U336" t="s">
        <v>1051</v>
      </c>
      <c r="V336" s="27">
        <v>6.9999999999999999E-4</v>
      </c>
      <c r="W336" t="s">
        <v>1052</v>
      </c>
      <c r="X336" s="27">
        <v>1E-3</v>
      </c>
      <c r="Y336" t="s">
        <v>1051</v>
      </c>
      <c r="Z336" s="27">
        <v>0</v>
      </c>
      <c r="AA336" t="s">
        <v>1053</v>
      </c>
      <c r="AB336" s="27">
        <v>1.9E-3</v>
      </c>
      <c r="AC336" t="s">
        <v>1051</v>
      </c>
      <c r="AD336" t="s">
        <v>1085</v>
      </c>
    </row>
    <row r="337" spans="1:30" hidden="1" x14ac:dyDescent="0.55000000000000004">
      <c r="A337">
        <v>6002543175</v>
      </c>
      <c r="B337">
        <v>11</v>
      </c>
      <c r="C337">
        <v>768007</v>
      </c>
      <c r="D337" t="s">
        <v>1049</v>
      </c>
      <c r="E337">
        <v>0.18</v>
      </c>
      <c r="F337">
        <v>19</v>
      </c>
      <c r="G337">
        <v>7737113</v>
      </c>
      <c r="H337">
        <v>188853723</v>
      </c>
      <c r="I337">
        <v>234900</v>
      </c>
      <c r="J337">
        <v>361193</v>
      </c>
      <c r="K337">
        <v>0</v>
      </c>
      <c r="L337">
        <v>224932</v>
      </c>
      <c r="M337">
        <v>470134</v>
      </c>
      <c r="N337">
        <v>9359673</v>
      </c>
      <c r="O337">
        <v>5954</v>
      </c>
      <c r="P337">
        <v>8344</v>
      </c>
      <c r="Q337">
        <v>0</v>
      </c>
      <c r="R337">
        <v>6698</v>
      </c>
      <c r="S337" t="s">
        <v>1050</v>
      </c>
      <c r="T337" s="27">
        <v>8.0000000000000004E-4</v>
      </c>
      <c r="U337" t="s">
        <v>1051</v>
      </c>
      <c r="V337" s="27">
        <v>1.4E-3</v>
      </c>
      <c r="W337" t="s">
        <v>1052</v>
      </c>
      <c r="X337" s="27">
        <v>1.1000000000000001E-3</v>
      </c>
      <c r="Y337" t="s">
        <v>1051</v>
      </c>
      <c r="Z337" s="27">
        <v>5.9999999999999995E-4</v>
      </c>
      <c r="AA337" t="s">
        <v>1053</v>
      </c>
      <c r="AB337" s="27">
        <v>1.8E-3</v>
      </c>
      <c r="AC337" t="s">
        <v>1051</v>
      </c>
      <c r="AD337" t="s">
        <v>1086</v>
      </c>
    </row>
    <row r="338" spans="1:30" hidden="1" x14ac:dyDescent="0.55000000000000004">
      <c r="A338">
        <v>6002603242</v>
      </c>
      <c r="B338">
        <v>6</v>
      </c>
      <c r="C338">
        <v>768007</v>
      </c>
      <c r="D338" t="s">
        <v>1049</v>
      </c>
      <c r="E338">
        <v>0.18</v>
      </c>
      <c r="F338">
        <v>19</v>
      </c>
      <c r="G338">
        <v>8245538</v>
      </c>
      <c r="H338">
        <v>188328579</v>
      </c>
      <c r="I338">
        <v>192441</v>
      </c>
      <c r="J338">
        <v>377255</v>
      </c>
      <c r="K338">
        <v>0</v>
      </c>
      <c r="L338">
        <v>252742</v>
      </c>
      <c r="M338">
        <v>473291</v>
      </c>
      <c r="N338">
        <v>9356383</v>
      </c>
      <c r="O338">
        <v>3953</v>
      </c>
      <c r="P338">
        <v>9144</v>
      </c>
      <c r="Q338">
        <v>0</v>
      </c>
      <c r="R338">
        <v>6863</v>
      </c>
      <c r="S338" t="s">
        <v>1050</v>
      </c>
      <c r="T338" s="27">
        <v>6.9999999999999999E-4</v>
      </c>
      <c r="U338" t="s">
        <v>1051</v>
      </c>
      <c r="V338" s="27">
        <v>1.2999999999999999E-3</v>
      </c>
      <c r="W338" t="s">
        <v>1052</v>
      </c>
      <c r="X338" s="27">
        <v>8.9999999999999998E-4</v>
      </c>
      <c r="Y338" t="s">
        <v>1051</v>
      </c>
      <c r="Z338" s="27">
        <v>4.0000000000000002E-4</v>
      </c>
      <c r="AA338" t="s">
        <v>1053</v>
      </c>
      <c r="AB338" s="27">
        <v>1.9E-3</v>
      </c>
      <c r="AC338" t="s">
        <v>1051</v>
      </c>
      <c r="AD338" t="s">
        <v>1088</v>
      </c>
    </row>
    <row r="339" spans="1:30" hidden="1" x14ac:dyDescent="0.55000000000000004">
      <c r="A339">
        <v>6002733624</v>
      </c>
      <c r="B339">
        <v>1</v>
      </c>
      <c r="C339">
        <v>768007</v>
      </c>
      <c r="D339" t="s">
        <v>1049</v>
      </c>
      <c r="E339">
        <v>0.18</v>
      </c>
      <c r="F339">
        <v>19</v>
      </c>
      <c r="G339">
        <v>7684553</v>
      </c>
      <c r="H339">
        <v>188890123</v>
      </c>
      <c r="I339">
        <v>72057</v>
      </c>
      <c r="J339">
        <v>306062</v>
      </c>
      <c r="K339">
        <v>0</v>
      </c>
      <c r="L339">
        <v>242300</v>
      </c>
      <c r="M339">
        <v>448387</v>
      </c>
      <c r="N339">
        <v>9379300</v>
      </c>
      <c r="O339">
        <v>868</v>
      </c>
      <c r="P339">
        <v>8350</v>
      </c>
      <c r="Q339">
        <v>0</v>
      </c>
      <c r="R339">
        <v>6341</v>
      </c>
      <c r="S339" t="s">
        <v>1050</v>
      </c>
      <c r="T339" s="27">
        <v>1.9E-3</v>
      </c>
      <c r="U339" t="s">
        <v>1051</v>
      </c>
      <c r="V339" s="27">
        <v>8.9999999999999998E-4</v>
      </c>
      <c r="W339" t="s">
        <v>1052</v>
      </c>
      <c r="X339" s="27">
        <v>2.9999999999999997E-4</v>
      </c>
      <c r="Y339" t="s">
        <v>1051</v>
      </c>
      <c r="Z339" s="27">
        <v>0</v>
      </c>
      <c r="AA339" t="s">
        <v>1053</v>
      </c>
      <c r="AB339" s="27">
        <v>1.5E-3</v>
      </c>
      <c r="AC339" t="s">
        <v>1051</v>
      </c>
      <c r="AD339" t="s">
        <v>1086</v>
      </c>
    </row>
    <row r="340" spans="1:30" hidden="1" x14ac:dyDescent="0.55000000000000004">
      <c r="A340">
        <v>6002831896</v>
      </c>
      <c r="B340">
        <v>16</v>
      </c>
      <c r="C340">
        <v>768008</v>
      </c>
      <c r="D340" t="s">
        <v>1049</v>
      </c>
      <c r="E340">
        <v>0.18</v>
      </c>
      <c r="F340">
        <v>19</v>
      </c>
      <c r="G340">
        <v>8340280</v>
      </c>
      <c r="H340">
        <v>188240008</v>
      </c>
      <c r="I340">
        <v>308193</v>
      </c>
      <c r="J340">
        <v>399006</v>
      </c>
      <c r="K340">
        <v>0</v>
      </c>
      <c r="L340">
        <v>234194</v>
      </c>
      <c r="M340">
        <v>463520</v>
      </c>
      <c r="N340">
        <v>9365491</v>
      </c>
      <c r="O340">
        <v>287</v>
      </c>
      <c r="P340">
        <v>8192</v>
      </c>
      <c r="Q340">
        <v>0</v>
      </c>
      <c r="R340">
        <v>7069</v>
      </c>
      <c r="S340" t="s">
        <v>1050</v>
      </c>
      <c r="T340" s="27">
        <v>1.4E-3</v>
      </c>
      <c r="U340" t="s">
        <v>1051</v>
      </c>
      <c r="V340" s="27">
        <v>8.0000000000000004E-4</v>
      </c>
      <c r="W340" t="s">
        <v>1052</v>
      </c>
      <c r="X340" s="27">
        <v>1.5E-3</v>
      </c>
      <c r="Y340" t="s">
        <v>1051</v>
      </c>
      <c r="Z340" s="27">
        <v>0</v>
      </c>
      <c r="AA340" t="s">
        <v>1053</v>
      </c>
      <c r="AB340" s="27">
        <v>2E-3</v>
      </c>
      <c r="AC340" t="s">
        <v>1051</v>
      </c>
      <c r="AD340" t="s">
        <v>1086</v>
      </c>
    </row>
    <row r="341" spans="1:30" x14ac:dyDescent="0.55000000000000004">
      <c r="A341">
        <v>6003168889</v>
      </c>
      <c r="B341">
        <v>17</v>
      </c>
      <c r="C341">
        <v>768008</v>
      </c>
      <c r="D341" t="s">
        <v>1049</v>
      </c>
      <c r="E341">
        <v>0.18</v>
      </c>
      <c r="F341">
        <v>19</v>
      </c>
      <c r="G341">
        <v>7698660</v>
      </c>
      <c r="H341">
        <v>188952436</v>
      </c>
      <c r="I341">
        <v>270527</v>
      </c>
      <c r="J341">
        <v>384948</v>
      </c>
      <c r="K341">
        <v>0</v>
      </c>
      <c r="L341">
        <v>239932</v>
      </c>
      <c r="M341">
        <v>467749</v>
      </c>
      <c r="N341">
        <v>9427562</v>
      </c>
      <c r="O341">
        <v>218</v>
      </c>
      <c r="P341">
        <v>15030</v>
      </c>
      <c r="Q341">
        <v>0</v>
      </c>
      <c r="R341">
        <v>14091</v>
      </c>
      <c r="S341" t="s">
        <v>1050</v>
      </c>
      <c r="T341" s="27">
        <v>1.1000000000000001E-3</v>
      </c>
      <c r="U341" t="s">
        <v>1051</v>
      </c>
      <c r="V341" s="27">
        <v>1.5E-3</v>
      </c>
      <c r="W341" t="s">
        <v>1052</v>
      </c>
      <c r="X341" s="27">
        <v>1.2999999999999999E-3</v>
      </c>
      <c r="Y341" t="s">
        <v>1051</v>
      </c>
      <c r="Z341" s="27">
        <v>0</v>
      </c>
      <c r="AA341" t="s">
        <v>1053</v>
      </c>
      <c r="AB341" s="27">
        <v>1.9E-3</v>
      </c>
      <c r="AC341" t="s">
        <v>1051</v>
      </c>
      <c r="AD341" t="s">
        <v>1121</v>
      </c>
    </row>
    <row r="342" spans="1:30" hidden="1" x14ac:dyDescent="0.55000000000000004">
      <c r="A342">
        <v>6300428525</v>
      </c>
      <c r="B342">
        <v>8</v>
      </c>
      <c r="C342">
        <v>806407</v>
      </c>
      <c r="D342" t="s">
        <v>1049</v>
      </c>
      <c r="E342">
        <v>0.18</v>
      </c>
      <c r="F342">
        <v>20</v>
      </c>
      <c r="G342">
        <v>8980207</v>
      </c>
      <c r="H342">
        <v>197430453</v>
      </c>
      <c r="I342">
        <v>324501</v>
      </c>
      <c r="J342">
        <v>432539</v>
      </c>
      <c r="K342">
        <v>0</v>
      </c>
      <c r="L342">
        <v>247840</v>
      </c>
      <c r="M342">
        <v>522254</v>
      </c>
      <c r="N342">
        <v>9305451</v>
      </c>
      <c r="O342">
        <v>12828</v>
      </c>
      <c r="P342">
        <v>25567</v>
      </c>
      <c r="Q342">
        <v>0</v>
      </c>
      <c r="R342">
        <v>10609</v>
      </c>
      <c r="S342" t="s">
        <v>1050</v>
      </c>
      <c r="T342" s="27">
        <v>1.5E-3</v>
      </c>
      <c r="U342" t="s">
        <v>1051</v>
      </c>
      <c r="V342" s="27">
        <v>3.8999999999999998E-3</v>
      </c>
      <c r="W342" t="s">
        <v>1052</v>
      </c>
      <c r="X342" s="27">
        <v>1.5E-3</v>
      </c>
      <c r="Y342" t="s">
        <v>1051</v>
      </c>
      <c r="Z342" s="27">
        <v>1.2999999999999999E-3</v>
      </c>
      <c r="AA342" t="s">
        <v>1053</v>
      </c>
      <c r="AB342" s="27">
        <v>0</v>
      </c>
      <c r="AC342" t="s">
        <v>1051</v>
      </c>
      <c r="AD342" t="s">
        <v>1094</v>
      </c>
    </row>
    <row r="343" spans="1:30" hidden="1" x14ac:dyDescent="0.55000000000000004">
      <c r="A343">
        <v>6300591090</v>
      </c>
      <c r="B343">
        <v>2</v>
      </c>
      <c r="C343">
        <v>806407</v>
      </c>
      <c r="D343" t="s">
        <v>1049</v>
      </c>
      <c r="E343">
        <v>0.18</v>
      </c>
      <c r="F343">
        <v>20</v>
      </c>
      <c r="G343">
        <v>8008993</v>
      </c>
      <c r="H343">
        <v>198408897</v>
      </c>
      <c r="I343">
        <v>320753</v>
      </c>
      <c r="J343">
        <v>392757</v>
      </c>
      <c r="K343">
        <v>0</v>
      </c>
      <c r="L343">
        <v>220936</v>
      </c>
      <c r="M343">
        <v>484827</v>
      </c>
      <c r="N343">
        <v>9343108</v>
      </c>
      <c r="O343">
        <v>11701</v>
      </c>
      <c r="P343">
        <v>20147</v>
      </c>
      <c r="Q343">
        <v>0</v>
      </c>
      <c r="R343">
        <v>7784</v>
      </c>
      <c r="S343" t="s">
        <v>1050</v>
      </c>
      <c r="T343" s="27">
        <v>1.2999999999999999E-3</v>
      </c>
      <c r="U343" t="s">
        <v>1051</v>
      </c>
      <c r="V343" s="27">
        <v>3.2000000000000002E-3</v>
      </c>
      <c r="W343" t="s">
        <v>1052</v>
      </c>
      <c r="X343" s="27">
        <v>1.5E-3</v>
      </c>
      <c r="Y343" t="s">
        <v>1051</v>
      </c>
      <c r="Z343" s="27">
        <v>1.1000000000000001E-3</v>
      </c>
      <c r="AA343" t="s">
        <v>1053</v>
      </c>
      <c r="AB343" s="27">
        <v>1.9E-3</v>
      </c>
      <c r="AC343" t="s">
        <v>1051</v>
      </c>
      <c r="AD343" t="s">
        <v>1071</v>
      </c>
    </row>
    <row r="344" spans="1:30" hidden="1" x14ac:dyDescent="0.55000000000000004">
      <c r="A344">
        <v>6300702637</v>
      </c>
      <c r="B344">
        <v>4</v>
      </c>
      <c r="C344">
        <v>806407</v>
      </c>
      <c r="D344" t="s">
        <v>1049</v>
      </c>
      <c r="E344">
        <v>0.18</v>
      </c>
      <c r="F344">
        <v>20</v>
      </c>
      <c r="G344">
        <v>6072105</v>
      </c>
      <c r="H344">
        <v>200348344</v>
      </c>
      <c r="I344">
        <v>156392</v>
      </c>
      <c r="J344">
        <v>296836</v>
      </c>
      <c r="K344">
        <v>0</v>
      </c>
      <c r="L344">
        <v>208996</v>
      </c>
      <c r="M344">
        <v>475424</v>
      </c>
      <c r="N344">
        <v>9354359</v>
      </c>
      <c r="O344">
        <v>8072</v>
      </c>
      <c r="P344">
        <v>20548</v>
      </c>
      <c r="Q344">
        <v>0</v>
      </c>
      <c r="R344">
        <v>9078</v>
      </c>
      <c r="S344" t="s">
        <v>1050</v>
      </c>
      <c r="T344" s="27">
        <v>1E-4</v>
      </c>
      <c r="U344" t="s">
        <v>1051</v>
      </c>
      <c r="V344" s="27">
        <v>2.8999999999999998E-3</v>
      </c>
      <c r="W344" t="s">
        <v>1052</v>
      </c>
      <c r="X344" s="27">
        <v>6.9999999999999999E-4</v>
      </c>
      <c r="Y344" t="s">
        <v>1051</v>
      </c>
      <c r="Z344" s="27">
        <v>8.0000000000000004E-4</v>
      </c>
      <c r="AA344" t="s">
        <v>1053</v>
      </c>
      <c r="AB344" s="27">
        <v>1.4E-3</v>
      </c>
      <c r="AC344" t="s">
        <v>1051</v>
      </c>
      <c r="AD344" t="s">
        <v>1071</v>
      </c>
    </row>
    <row r="345" spans="1:30" hidden="1" x14ac:dyDescent="0.55000000000000004">
      <c r="A345">
        <v>6300757345</v>
      </c>
      <c r="B345">
        <v>7</v>
      </c>
      <c r="C345">
        <v>806407</v>
      </c>
      <c r="D345" t="s">
        <v>1049</v>
      </c>
      <c r="E345">
        <v>0.18</v>
      </c>
      <c r="F345">
        <v>20</v>
      </c>
      <c r="G345">
        <v>8411835</v>
      </c>
      <c r="H345">
        <v>197997777</v>
      </c>
      <c r="I345">
        <v>232223</v>
      </c>
      <c r="J345">
        <v>383220</v>
      </c>
      <c r="K345">
        <v>0</v>
      </c>
      <c r="L345">
        <v>238140</v>
      </c>
      <c r="M345">
        <v>511508</v>
      </c>
      <c r="N345">
        <v>9318303</v>
      </c>
      <c r="O345">
        <v>10681</v>
      </c>
      <c r="P345">
        <v>25479</v>
      </c>
      <c r="Q345">
        <v>0</v>
      </c>
      <c r="R345">
        <v>9580</v>
      </c>
      <c r="S345" t="s">
        <v>1050</v>
      </c>
      <c r="T345" s="27">
        <v>8.9999999999999998E-4</v>
      </c>
      <c r="U345" t="s">
        <v>1051</v>
      </c>
      <c r="V345" s="27">
        <v>3.5999999999999999E-3</v>
      </c>
      <c r="W345" t="s">
        <v>1052</v>
      </c>
      <c r="X345" s="27">
        <v>1.1000000000000001E-3</v>
      </c>
      <c r="Y345" t="s">
        <v>1051</v>
      </c>
      <c r="Z345" s="27">
        <v>1E-3</v>
      </c>
      <c r="AA345" t="s">
        <v>1053</v>
      </c>
      <c r="AB345" s="27">
        <v>1.8E-3</v>
      </c>
      <c r="AC345" t="s">
        <v>1051</v>
      </c>
      <c r="AD345" t="s">
        <v>1102</v>
      </c>
    </row>
    <row r="346" spans="1:30" hidden="1" x14ac:dyDescent="0.55000000000000004">
      <c r="A346">
        <v>6300804522</v>
      </c>
      <c r="B346">
        <v>14</v>
      </c>
      <c r="C346">
        <v>806407</v>
      </c>
      <c r="D346" t="s">
        <v>1049</v>
      </c>
      <c r="E346">
        <v>0.18</v>
      </c>
      <c r="F346">
        <v>20</v>
      </c>
      <c r="G346">
        <v>8020785</v>
      </c>
      <c r="H346">
        <v>198397082</v>
      </c>
      <c r="I346">
        <v>232443</v>
      </c>
      <c r="J346">
        <v>380182</v>
      </c>
      <c r="K346">
        <v>0</v>
      </c>
      <c r="L346">
        <v>240891</v>
      </c>
      <c r="M346">
        <v>485732</v>
      </c>
      <c r="N346">
        <v>9342292</v>
      </c>
      <c r="O346">
        <v>7154</v>
      </c>
      <c r="P346">
        <v>22873</v>
      </c>
      <c r="Q346">
        <v>0</v>
      </c>
      <c r="R346">
        <v>9621</v>
      </c>
      <c r="S346" t="s">
        <v>1050</v>
      </c>
      <c r="T346" s="27">
        <v>8.0000000000000004E-4</v>
      </c>
      <c r="U346" t="s">
        <v>1051</v>
      </c>
      <c r="V346" s="27">
        <v>3.0000000000000001E-3</v>
      </c>
      <c r="W346" t="s">
        <v>1052</v>
      </c>
      <c r="X346" s="27">
        <v>1.1000000000000001E-3</v>
      </c>
      <c r="Y346" t="s">
        <v>1051</v>
      </c>
      <c r="Z346" s="27">
        <v>6.9999999999999999E-4</v>
      </c>
      <c r="AA346" t="s">
        <v>1053</v>
      </c>
      <c r="AB346" s="27">
        <v>1.8E-3</v>
      </c>
      <c r="AC346" t="s">
        <v>1051</v>
      </c>
      <c r="AD346" t="s">
        <v>1083</v>
      </c>
    </row>
    <row r="347" spans="1:30" hidden="1" x14ac:dyDescent="0.55000000000000004">
      <c r="A347">
        <v>6300817883</v>
      </c>
      <c r="B347">
        <v>15</v>
      </c>
      <c r="C347">
        <v>806407</v>
      </c>
      <c r="D347" t="s">
        <v>1049</v>
      </c>
      <c r="E347">
        <v>0.18</v>
      </c>
      <c r="F347">
        <v>20</v>
      </c>
      <c r="G347">
        <v>8792343</v>
      </c>
      <c r="H347">
        <v>197626213</v>
      </c>
      <c r="I347">
        <v>298742</v>
      </c>
      <c r="J347">
        <v>431633</v>
      </c>
      <c r="K347">
        <v>0</v>
      </c>
      <c r="L347">
        <v>245085</v>
      </c>
      <c r="M347">
        <v>507491</v>
      </c>
      <c r="N347">
        <v>9322555</v>
      </c>
      <c r="O347">
        <v>9024</v>
      </c>
      <c r="P347">
        <v>21663</v>
      </c>
      <c r="Q347">
        <v>0</v>
      </c>
      <c r="R347">
        <v>10944</v>
      </c>
      <c r="S347" t="s">
        <v>1050</v>
      </c>
      <c r="T347" s="27">
        <v>1.4E-3</v>
      </c>
      <c r="U347" t="s">
        <v>1051</v>
      </c>
      <c r="V347" s="27">
        <v>3.0999999999999999E-3</v>
      </c>
      <c r="W347" t="s">
        <v>1052</v>
      </c>
      <c r="X347" s="27">
        <v>1.4E-3</v>
      </c>
      <c r="Y347" t="s">
        <v>1051</v>
      </c>
      <c r="Z347" s="27">
        <v>8.9999999999999998E-4</v>
      </c>
      <c r="AA347" t="s">
        <v>1053</v>
      </c>
      <c r="AB347" s="27">
        <v>0</v>
      </c>
      <c r="AC347" t="s">
        <v>1051</v>
      </c>
      <c r="AD347" t="s">
        <v>1101</v>
      </c>
    </row>
    <row r="348" spans="1:30" hidden="1" x14ac:dyDescent="0.55000000000000004">
      <c r="A348">
        <v>6300912410</v>
      </c>
      <c r="B348">
        <v>10</v>
      </c>
      <c r="C348">
        <v>806407</v>
      </c>
      <c r="D348" t="s">
        <v>1049</v>
      </c>
      <c r="E348">
        <v>0.18</v>
      </c>
      <c r="F348">
        <v>20</v>
      </c>
      <c r="G348">
        <v>8895058</v>
      </c>
      <c r="H348">
        <v>197510779</v>
      </c>
      <c r="I348">
        <v>226176</v>
      </c>
      <c r="J348">
        <v>424191</v>
      </c>
      <c r="K348">
        <v>0</v>
      </c>
      <c r="L348">
        <v>261305</v>
      </c>
      <c r="M348">
        <v>537817</v>
      </c>
      <c r="N348">
        <v>9289755</v>
      </c>
      <c r="O348">
        <v>14530</v>
      </c>
      <c r="P348">
        <v>32202</v>
      </c>
      <c r="Q348">
        <v>0</v>
      </c>
      <c r="R348">
        <v>13733</v>
      </c>
      <c r="S348" t="s">
        <v>1050</v>
      </c>
      <c r="T348" s="27">
        <v>1E-3</v>
      </c>
      <c r="U348" t="s">
        <v>1051</v>
      </c>
      <c r="V348" s="27">
        <v>4.7000000000000002E-3</v>
      </c>
      <c r="W348" t="s">
        <v>1052</v>
      </c>
      <c r="X348" s="27">
        <v>1E-3</v>
      </c>
      <c r="Y348" t="s">
        <v>1051</v>
      </c>
      <c r="Z348" s="27">
        <v>1.4E-3</v>
      </c>
      <c r="AA348" t="s">
        <v>1053</v>
      </c>
      <c r="AB348" s="27">
        <v>2E-3</v>
      </c>
      <c r="AC348" t="s">
        <v>1051</v>
      </c>
      <c r="AD348" t="s">
        <v>1076</v>
      </c>
    </row>
    <row r="349" spans="1:30" hidden="1" x14ac:dyDescent="0.55000000000000004">
      <c r="A349">
        <v>6300949049</v>
      </c>
      <c r="B349">
        <v>12</v>
      </c>
      <c r="C349">
        <v>806407</v>
      </c>
      <c r="D349" t="s">
        <v>1049</v>
      </c>
      <c r="E349">
        <v>0.18</v>
      </c>
      <c r="F349">
        <v>20</v>
      </c>
      <c r="G349">
        <v>4823840</v>
      </c>
      <c r="H349">
        <v>201601361</v>
      </c>
      <c r="I349">
        <v>198502</v>
      </c>
      <c r="J349">
        <v>305063</v>
      </c>
      <c r="K349">
        <v>0</v>
      </c>
      <c r="L349">
        <v>205894</v>
      </c>
      <c r="M349">
        <v>490882</v>
      </c>
      <c r="N349">
        <v>9338921</v>
      </c>
      <c r="O349">
        <v>12103</v>
      </c>
      <c r="P349">
        <v>22604</v>
      </c>
      <c r="Q349">
        <v>0</v>
      </c>
      <c r="R349">
        <v>9970</v>
      </c>
      <c r="S349" t="s">
        <v>1050</v>
      </c>
      <c r="T349" s="27">
        <v>2.9999999999999997E-4</v>
      </c>
      <c r="U349" t="s">
        <v>1051</v>
      </c>
      <c r="V349" s="27">
        <v>3.5000000000000001E-3</v>
      </c>
      <c r="W349" t="s">
        <v>1052</v>
      </c>
      <c r="X349" s="27">
        <v>8.9999999999999998E-4</v>
      </c>
      <c r="Y349" t="s">
        <v>1051</v>
      </c>
      <c r="Z349" s="27">
        <v>1.1999999999999999E-3</v>
      </c>
      <c r="AA349" t="s">
        <v>1053</v>
      </c>
      <c r="AB349" s="27">
        <v>1.4E-3</v>
      </c>
      <c r="AC349" t="s">
        <v>1051</v>
      </c>
      <c r="AD349" t="s">
        <v>1101</v>
      </c>
    </row>
    <row r="350" spans="1:30" hidden="1" x14ac:dyDescent="0.55000000000000004">
      <c r="A350">
        <v>6301063871</v>
      </c>
      <c r="B350">
        <v>9</v>
      </c>
      <c r="C350">
        <v>806407</v>
      </c>
      <c r="D350" t="s">
        <v>1049</v>
      </c>
      <c r="E350">
        <v>0.18</v>
      </c>
      <c r="F350">
        <v>20</v>
      </c>
      <c r="G350">
        <v>7957095</v>
      </c>
      <c r="H350">
        <v>198452980</v>
      </c>
      <c r="I350">
        <v>311820</v>
      </c>
      <c r="J350">
        <v>399208</v>
      </c>
      <c r="K350">
        <v>0</v>
      </c>
      <c r="L350">
        <v>233972</v>
      </c>
      <c r="M350">
        <v>481777</v>
      </c>
      <c r="N350">
        <v>9345932</v>
      </c>
      <c r="O350">
        <v>10053</v>
      </c>
      <c r="P350">
        <v>22408</v>
      </c>
      <c r="Q350">
        <v>0</v>
      </c>
      <c r="R350">
        <v>10504</v>
      </c>
      <c r="S350" t="s">
        <v>1050</v>
      </c>
      <c r="T350" s="27">
        <v>1.2999999999999999E-3</v>
      </c>
      <c r="U350" t="s">
        <v>1051</v>
      </c>
      <c r="V350" s="27">
        <v>3.3E-3</v>
      </c>
      <c r="W350" t="s">
        <v>1052</v>
      </c>
      <c r="X350" s="27">
        <v>1.5E-3</v>
      </c>
      <c r="Y350" t="s">
        <v>1051</v>
      </c>
      <c r="Z350" s="27">
        <v>1E-3</v>
      </c>
      <c r="AA350" t="s">
        <v>1053</v>
      </c>
      <c r="AB350" s="27">
        <v>1.9E-3</v>
      </c>
      <c r="AC350" t="s">
        <v>1051</v>
      </c>
      <c r="AD350" t="s">
        <v>1101</v>
      </c>
    </row>
    <row r="351" spans="1:30" hidden="1" x14ac:dyDescent="0.55000000000000004">
      <c r="A351">
        <v>6301071281</v>
      </c>
      <c r="B351">
        <v>5</v>
      </c>
      <c r="C351">
        <v>806407</v>
      </c>
      <c r="D351" t="s">
        <v>1049</v>
      </c>
      <c r="E351">
        <v>0.18</v>
      </c>
      <c r="F351">
        <v>20</v>
      </c>
      <c r="G351">
        <v>7248524</v>
      </c>
      <c r="H351">
        <v>199176354</v>
      </c>
      <c r="I351">
        <v>248001</v>
      </c>
      <c r="J351">
        <v>381883</v>
      </c>
      <c r="K351">
        <v>0</v>
      </c>
      <c r="L351">
        <v>237612</v>
      </c>
      <c r="M351">
        <v>525107</v>
      </c>
      <c r="N351">
        <v>9304857</v>
      </c>
      <c r="O351">
        <v>8353</v>
      </c>
      <c r="P351">
        <v>23235</v>
      </c>
      <c r="Q351">
        <v>0</v>
      </c>
      <c r="R351">
        <v>10090</v>
      </c>
      <c r="S351" t="s">
        <v>1050</v>
      </c>
      <c r="T351" s="27">
        <v>8.9999999999999998E-4</v>
      </c>
      <c r="U351" t="s">
        <v>1051</v>
      </c>
      <c r="V351" s="27">
        <v>3.2000000000000002E-3</v>
      </c>
      <c r="W351" t="s">
        <v>1052</v>
      </c>
      <c r="X351" s="27">
        <v>1.1999999999999999E-3</v>
      </c>
      <c r="Y351" t="s">
        <v>1051</v>
      </c>
      <c r="Z351" s="27">
        <v>8.0000000000000004E-4</v>
      </c>
      <c r="AA351" t="s">
        <v>1053</v>
      </c>
      <c r="AB351" s="27">
        <v>1.8E-3</v>
      </c>
      <c r="AC351" t="s">
        <v>1051</v>
      </c>
      <c r="AD351" t="s">
        <v>1083</v>
      </c>
    </row>
    <row r="352" spans="1:30" hidden="1" x14ac:dyDescent="0.55000000000000004">
      <c r="A352">
        <v>6301239203</v>
      </c>
      <c r="B352">
        <v>13</v>
      </c>
      <c r="C352">
        <v>806407</v>
      </c>
      <c r="D352" t="s">
        <v>1049</v>
      </c>
      <c r="E352">
        <v>0.18</v>
      </c>
      <c r="F352">
        <v>20</v>
      </c>
      <c r="G352">
        <v>9230619</v>
      </c>
      <c r="H352">
        <v>197174216</v>
      </c>
      <c r="I352">
        <v>523785</v>
      </c>
      <c r="J352">
        <v>534267</v>
      </c>
      <c r="K352">
        <v>0</v>
      </c>
      <c r="L352">
        <v>253112</v>
      </c>
      <c r="M352">
        <v>504961</v>
      </c>
      <c r="N352">
        <v>9324570</v>
      </c>
      <c r="O352">
        <v>10662</v>
      </c>
      <c r="P352">
        <v>29833</v>
      </c>
      <c r="Q352">
        <v>0</v>
      </c>
      <c r="R352">
        <v>16414</v>
      </c>
      <c r="S352" t="s">
        <v>1050</v>
      </c>
      <c r="T352" s="27">
        <v>8.9999999999999998E-4</v>
      </c>
      <c r="U352" t="s">
        <v>1051</v>
      </c>
      <c r="V352" s="27">
        <v>4.1000000000000003E-3</v>
      </c>
      <c r="W352" t="s">
        <v>1052</v>
      </c>
      <c r="X352" s="27">
        <v>4.0000000000000002E-4</v>
      </c>
      <c r="Y352" t="s">
        <v>1051</v>
      </c>
      <c r="Z352" s="27">
        <v>1E-3</v>
      </c>
      <c r="AA352" t="s">
        <v>1053</v>
      </c>
      <c r="AB352" s="27">
        <v>5.0000000000000001E-4</v>
      </c>
      <c r="AC352" t="s">
        <v>1051</v>
      </c>
      <c r="AD352" t="s">
        <v>1090</v>
      </c>
    </row>
    <row r="353" spans="1:30" hidden="1" x14ac:dyDescent="0.55000000000000004">
      <c r="A353">
        <v>6301255082</v>
      </c>
      <c r="B353">
        <v>3</v>
      </c>
      <c r="C353">
        <v>806407</v>
      </c>
      <c r="D353" t="s">
        <v>1049</v>
      </c>
      <c r="E353">
        <v>0.18</v>
      </c>
      <c r="F353">
        <v>20</v>
      </c>
      <c r="G353">
        <v>8844924</v>
      </c>
      <c r="H353">
        <v>197571935</v>
      </c>
      <c r="I353">
        <v>228383</v>
      </c>
      <c r="J353">
        <v>403911</v>
      </c>
      <c r="K353">
        <v>0</v>
      </c>
      <c r="L353">
        <v>260118</v>
      </c>
      <c r="M353">
        <v>522965</v>
      </c>
      <c r="N353">
        <v>9304768</v>
      </c>
      <c r="O353">
        <v>21150</v>
      </c>
      <c r="P353">
        <v>26916</v>
      </c>
      <c r="Q353">
        <v>0</v>
      </c>
      <c r="R353">
        <v>11228</v>
      </c>
      <c r="S353" t="s">
        <v>1050</v>
      </c>
      <c r="T353" s="27">
        <v>8.9999999999999998E-4</v>
      </c>
      <c r="U353" t="s">
        <v>1051</v>
      </c>
      <c r="V353" s="27">
        <v>4.7999999999999996E-3</v>
      </c>
      <c r="W353" t="s">
        <v>1052</v>
      </c>
      <c r="X353" s="27">
        <v>1.1000000000000001E-3</v>
      </c>
      <c r="Y353" t="s">
        <v>1051</v>
      </c>
      <c r="Z353" s="27">
        <v>2.0999999999999999E-3</v>
      </c>
      <c r="AA353" t="s">
        <v>1053</v>
      </c>
      <c r="AB353" s="27">
        <v>1.9E-3</v>
      </c>
      <c r="AC353" t="s">
        <v>1051</v>
      </c>
      <c r="AD353" t="s">
        <v>1104</v>
      </c>
    </row>
    <row r="354" spans="1:30" hidden="1" x14ac:dyDescent="0.55000000000000004">
      <c r="A354">
        <v>6302546288</v>
      </c>
      <c r="B354">
        <v>11</v>
      </c>
      <c r="C354">
        <v>806407</v>
      </c>
      <c r="D354" t="s">
        <v>1049</v>
      </c>
      <c r="E354">
        <v>0.18</v>
      </c>
      <c r="F354">
        <v>20</v>
      </c>
      <c r="G354">
        <v>8245771</v>
      </c>
      <c r="H354">
        <v>198174886</v>
      </c>
      <c r="I354">
        <v>245261</v>
      </c>
      <c r="J354">
        <v>387294</v>
      </c>
      <c r="K354">
        <v>0</v>
      </c>
      <c r="L354">
        <v>237785</v>
      </c>
      <c r="M354">
        <v>508655</v>
      </c>
      <c r="N354">
        <v>9321163</v>
      </c>
      <c r="O354">
        <v>10361</v>
      </c>
      <c r="P354">
        <v>26101</v>
      </c>
      <c r="Q354">
        <v>0</v>
      </c>
      <c r="R354">
        <v>12853</v>
      </c>
      <c r="S354" t="s">
        <v>1050</v>
      </c>
      <c r="T354" s="27">
        <v>8.9999999999999998E-4</v>
      </c>
      <c r="U354" t="s">
        <v>1051</v>
      </c>
      <c r="V354" s="27">
        <v>3.7000000000000002E-3</v>
      </c>
      <c r="W354" t="s">
        <v>1052</v>
      </c>
      <c r="X354" s="27">
        <v>1.1000000000000001E-3</v>
      </c>
      <c r="Y354" t="s">
        <v>1051</v>
      </c>
      <c r="Z354" s="27">
        <v>1E-3</v>
      </c>
      <c r="AA354" t="s">
        <v>1053</v>
      </c>
      <c r="AB354" s="27">
        <v>1.8E-3</v>
      </c>
      <c r="AC354" t="s">
        <v>1051</v>
      </c>
      <c r="AD354" t="s">
        <v>1094</v>
      </c>
    </row>
    <row r="355" spans="1:30" hidden="1" x14ac:dyDescent="0.55000000000000004">
      <c r="A355">
        <v>6302606374</v>
      </c>
      <c r="B355">
        <v>6</v>
      </c>
      <c r="C355">
        <v>806407</v>
      </c>
      <c r="D355" t="s">
        <v>1049</v>
      </c>
      <c r="E355">
        <v>0.18</v>
      </c>
      <c r="F355">
        <v>20</v>
      </c>
      <c r="G355">
        <v>8763198</v>
      </c>
      <c r="H355">
        <v>197638532</v>
      </c>
      <c r="I355">
        <v>204272</v>
      </c>
      <c r="J355">
        <v>406255</v>
      </c>
      <c r="K355">
        <v>0</v>
      </c>
      <c r="L355">
        <v>265001</v>
      </c>
      <c r="M355">
        <v>517657</v>
      </c>
      <c r="N355">
        <v>9309953</v>
      </c>
      <c r="O355">
        <v>11831</v>
      </c>
      <c r="P355">
        <v>29000</v>
      </c>
      <c r="Q355">
        <v>0</v>
      </c>
      <c r="R355">
        <v>12259</v>
      </c>
      <c r="S355" t="s">
        <v>1050</v>
      </c>
      <c r="T355" s="27">
        <v>8.0000000000000004E-4</v>
      </c>
      <c r="U355" t="s">
        <v>1051</v>
      </c>
      <c r="V355" s="27">
        <v>4.1000000000000003E-3</v>
      </c>
      <c r="W355" t="s">
        <v>1052</v>
      </c>
      <c r="X355" s="27">
        <v>8.9999999999999998E-4</v>
      </c>
      <c r="Y355" t="s">
        <v>1051</v>
      </c>
      <c r="Z355" s="27">
        <v>1.1999999999999999E-3</v>
      </c>
      <c r="AA355" t="s">
        <v>1053</v>
      </c>
      <c r="AB355" s="27">
        <v>1.9E-3</v>
      </c>
      <c r="AC355" t="s">
        <v>1051</v>
      </c>
      <c r="AD355" t="s">
        <v>1079</v>
      </c>
    </row>
    <row r="356" spans="1:30" hidden="1" x14ac:dyDescent="0.55000000000000004">
      <c r="A356">
        <v>6302736805</v>
      </c>
      <c r="B356">
        <v>1</v>
      </c>
      <c r="C356">
        <v>806407</v>
      </c>
      <c r="D356" t="s">
        <v>1049</v>
      </c>
      <c r="E356">
        <v>0.18</v>
      </c>
      <c r="F356">
        <v>20</v>
      </c>
      <c r="G356">
        <v>8170341</v>
      </c>
      <c r="H356">
        <v>198232003</v>
      </c>
      <c r="I356">
        <v>79138</v>
      </c>
      <c r="J356">
        <v>334893</v>
      </c>
      <c r="K356">
        <v>0</v>
      </c>
      <c r="L356">
        <v>259409</v>
      </c>
      <c r="M356">
        <v>485785</v>
      </c>
      <c r="N356">
        <v>9341880</v>
      </c>
      <c r="O356">
        <v>7081</v>
      </c>
      <c r="P356">
        <v>28831</v>
      </c>
      <c r="Q356">
        <v>0</v>
      </c>
      <c r="R356">
        <v>17109</v>
      </c>
      <c r="S356" t="s">
        <v>1050</v>
      </c>
      <c r="T356" s="27">
        <v>2E-3</v>
      </c>
      <c r="U356" t="s">
        <v>1051</v>
      </c>
      <c r="V356" s="27">
        <v>3.5999999999999999E-3</v>
      </c>
      <c r="W356" t="s">
        <v>1052</v>
      </c>
      <c r="X356" s="27">
        <v>2.9999999999999997E-4</v>
      </c>
      <c r="Y356" t="s">
        <v>1051</v>
      </c>
      <c r="Z356" s="27">
        <v>6.9999999999999999E-4</v>
      </c>
      <c r="AA356" t="s">
        <v>1053</v>
      </c>
      <c r="AB356" s="27">
        <v>1.6000000000000001E-3</v>
      </c>
      <c r="AC356" t="s">
        <v>1051</v>
      </c>
      <c r="AD356" t="s">
        <v>1079</v>
      </c>
    </row>
    <row r="357" spans="1:30" hidden="1" x14ac:dyDescent="0.55000000000000004">
      <c r="A357">
        <v>6302834824</v>
      </c>
      <c r="B357">
        <v>16</v>
      </c>
      <c r="C357">
        <v>806408</v>
      </c>
      <c r="D357" t="s">
        <v>1049</v>
      </c>
      <c r="E357">
        <v>0.18</v>
      </c>
      <c r="F357">
        <v>20</v>
      </c>
      <c r="G357">
        <v>8870278</v>
      </c>
      <c r="H357">
        <v>197537804</v>
      </c>
      <c r="I357">
        <v>325569</v>
      </c>
      <c r="J357">
        <v>425705</v>
      </c>
      <c r="K357">
        <v>0</v>
      </c>
      <c r="L357">
        <v>244639</v>
      </c>
      <c r="M357">
        <v>529995</v>
      </c>
      <c r="N357">
        <v>9297796</v>
      </c>
      <c r="O357">
        <v>17376</v>
      </c>
      <c r="P357">
        <v>26699</v>
      </c>
      <c r="Q357">
        <v>0</v>
      </c>
      <c r="R357">
        <v>10445</v>
      </c>
      <c r="S357" t="s">
        <v>1050</v>
      </c>
      <c r="T357" s="27">
        <v>1.5E-3</v>
      </c>
      <c r="U357" t="s">
        <v>1051</v>
      </c>
      <c r="V357" s="27">
        <v>4.4000000000000003E-3</v>
      </c>
      <c r="W357" t="s">
        <v>1052</v>
      </c>
      <c r="X357" s="27">
        <v>1.5E-3</v>
      </c>
      <c r="Y357" t="s">
        <v>1051</v>
      </c>
      <c r="Z357" s="27">
        <v>1.6999999999999999E-3</v>
      </c>
      <c r="AA357" t="s">
        <v>1053</v>
      </c>
      <c r="AB357" s="27">
        <v>2E-3</v>
      </c>
      <c r="AC357" t="s">
        <v>1051</v>
      </c>
      <c r="AD357" t="s">
        <v>1104</v>
      </c>
    </row>
    <row r="358" spans="1:30" x14ac:dyDescent="0.55000000000000004">
      <c r="A358">
        <v>6303170463</v>
      </c>
      <c r="B358">
        <v>17</v>
      </c>
      <c r="C358">
        <v>806408</v>
      </c>
      <c r="D358" t="s">
        <v>1049</v>
      </c>
      <c r="E358">
        <v>0.18</v>
      </c>
      <c r="F358">
        <v>20</v>
      </c>
      <c r="G358">
        <v>8224401</v>
      </c>
      <c r="H358">
        <v>198256416</v>
      </c>
      <c r="I358">
        <v>276177</v>
      </c>
      <c r="J358">
        <v>415339</v>
      </c>
      <c r="K358">
        <v>0</v>
      </c>
      <c r="L358">
        <v>250781</v>
      </c>
      <c r="M358">
        <v>525738</v>
      </c>
      <c r="N358">
        <v>9303980</v>
      </c>
      <c r="O358">
        <v>5650</v>
      </c>
      <c r="P358">
        <v>30391</v>
      </c>
      <c r="Q358">
        <v>0</v>
      </c>
      <c r="R358">
        <v>10849</v>
      </c>
      <c r="S358" t="s">
        <v>1050</v>
      </c>
      <c r="T358" s="27">
        <v>1.1999999999999999E-3</v>
      </c>
      <c r="U358" t="s">
        <v>1051</v>
      </c>
      <c r="V358" s="27">
        <v>3.5999999999999999E-3</v>
      </c>
      <c r="W358" t="s">
        <v>1052</v>
      </c>
      <c r="X358" s="27">
        <v>1.2999999999999999E-3</v>
      </c>
      <c r="Y358" t="s">
        <v>1051</v>
      </c>
      <c r="Z358" s="27">
        <v>5.0000000000000001E-4</v>
      </c>
      <c r="AA358" t="s">
        <v>1053</v>
      </c>
      <c r="AB358" s="27">
        <v>2E-3</v>
      </c>
      <c r="AC358" t="s">
        <v>1051</v>
      </c>
      <c r="AD358" t="s">
        <v>1090</v>
      </c>
    </row>
    <row r="359" spans="1:30" hidden="1" x14ac:dyDescent="0.55000000000000004">
      <c r="A359">
        <v>6600426101</v>
      </c>
      <c r="B359">
        <v>8</v>
      </c>
      <c r="C359">
        <v>844807</v>
      </c>
      <c r="D359" t="s">
        <v>1049</v>
      </c>
      <c r="E359">
        <v>0.18</v>
      </c>
      <c r="F359">
        <v>21</v>
      </c>
      <c r="G359">
        <v>9441998</v>
      </c>
      <c r="H359">
        <v>206798474</v>
      </c>
      <c r="I359">
        <v>324810</v>
      </c>
      <c r="J359">
        <v>438705</v>
      </c>
      <c r="K359">
        <v>0</v>
      </c>
      <c r="L359">
        <v>253769</v>
      </c>
      <c r="M359">
        <v>461788</v>
      </c>
      <c r="N359">
        <v>9368021</v>
      </c>
      <c r="O359">
        <v>309</v>
      </c>
      <c r="P359">
        <v>6166</v>
      </c>
      <c r="Q359">
        <v>0</v>
      </c>
      <c r="R359">
        <v>5929</v>
      </c>
      <c r="S359" t="s">
        <v>1050</v>
      </c>
      <c r="T359" s="27">
        <v>1.5E-3</v>
      </c>
      <c r="U359" t="s">
        <v>1051</v>
      </c>
      <c r="V359" s="27">
        <v>5.9999999999999995E-4</v>
      </c>
      <c r="W359" t="s">
        <v>1052</v>
      </c>
      <c r="X359" s="27">
        <v>1.5E-3</v>
      </c>
      <c r="Y359" t="s">
        <v>1051</v>
      </c>
      <c r="Z359" s="27">
        <v>0</v>
      </c>
      <c r="AA359" t="s">
        <v>1053</v>
      </c>
      <c r="AB359" s="27">
        <v>0</v>
      </c>
      <c r="AC359" t="s">
        <v>1051</v>
      </c>
      <c r="AD359" t="s">
        <v>1075</v>
      </c>
    </row>
    <row r="360" spans="1:30" hidden="1" x14ac:dyDescent="0.55000000000000004">
      <c r="A360">
        <v>6600588433</v>
      </c>
      <c r="B360">
        <v>2</v>
      </c>
      <c r="C360">
        <v>844807</v>
      </c>
      <c r="D360" t="s">
        <v>1049</v>
      </c>
      <c r="E360">
        <v>0.18</v>
      </c>
      <c r="F360">
        <v>21</v>
      </c>
      <c r="G360">
        <v>8445478</v>
      </c>
      <c r="H360">
        <v>207802169</v>
      </c>
      <c r="I360">
        <v>320753</v>
      </c>
      <c r="J360">
        <v>398686</v>
      </c>
      <c r="K360">
        <v>0</v>
      </c>
      <c r="L360">
        <v>226865</v>
      </c>
      <c r="M360">
        <v>436482</v>
      </c>
      <c r="N360">
        <v>9393272</v>
      </c>
      <c r="O360">
        <v>0</v>
      </c>
      <c r="P360">
        <v>5929</v>
      </c>
      <c r="Q360">
        <v>0</v>
      </c>
      <c r="R360">
        <v>5929</v>
      </c>
      <c r="S360" t="s">
        <v>1050</v>
      </c>
      <c r="T360" s="27">
        <v>1.2999999999999999E-3</v>
      </c>
      <c r="U360" t="s">
        <v>1051</v>
      </c>
      <c r="V360" s="27">
        <v>5.9999999999999995E-4</v>
      </c>
      <c r="W360" t="s">
        <v>1052</v>
      </c>
      <c r="X360" s="27">
        <v>1.4E-3</v>
      </c>
      <c r="Y360" t="s">
        <v>1051</v>
      </c>
      <c r="Z360" s="27">
        <v>0</v>
      </c>
      <c r="AA360" t="s">
        <v>1053</v>
      </c>
      <c r="AB360" s="27">
        <v>1.8E-3</v>
      </c>
      <c r="AC360" t="s">
        <v>1051</v>
      </c>
      <c r="AD360" t="s">
        <v>1075</v>
      </c>
    </row>
    <row r="361" spans="1:30" hidden="1" x14ac:dyDescent="0.55000000000000004">
      <c r="A361">
        <v>6600700430</v>
      </c>
      <c r="B361">
        <v>4</v>
      </c>
      <c r="C361">
        <v>844807</v>
      </c>
      <c r="D361" t="s">
        <v>1049</v>
      </c>
      <c r="E361">
        <v>0.18</v>
      </c>
      <c r="F361">
        <v>21</v>
      </c>
      <c r="G361">
        <v>6508816</v>
      </c>
      <c r="H361">
        <v>209739567</v>
      </c>
      <c r="I361">
        <v>156392</v>
      </c>
      <c r="J361">
        <v>302765</v>
      </c>
      <c r="K361">
        <v>0</v>
      </c>
      <c r="L361">
        <v>214925</v>
      </c>
      <c r="M361">
        <v>436708</v>
      </c>
      <c r="N361">
        <v>9391223</v>
      </c>
      <c r="O361">
        <v>0</v>
      </c>
      <c r="P361">
        <v>5929</v>
      </c>
      <c r="Q361">
        <v>0</v>
      </c>
      <c r="R361">
        <v>5929</v>
      </c>
      <c r="S361" t="s">
        <v>1050</v>
      </c>
      <c r="T361" s="27">
        <v>1E-4</v>
      </c>
      <c r="U361" t="s">
        <v>1051</v>
      </c>
      <c r="V361" s="27">
        <v>5.9999999999999995E-4</v>
      </c>
      <c r="W361" t="s">
        <v>1052</v>
      </c>
      <c r="X361" s="27">
        <v>6.9999999999999999E-4</v>
      </c>
      <c r="Y361" t="s">
        <v>1051</v>
      </c>
      <c r="Z361" s="27">
        <v>0</v>
      </c>
      <c r="AA361" t="s">
        <v>1053</v>
      </c>
      <c r="AB361" s="27">
        <v>1.4E-3</v>
      </c>
      <c r="AC361" t="s">
        <v>1051</v>
      </c>
      <c r="AD361" t="s">
        <v>1075</v>
      </c>
    </row>
    <row r="362" spans="1:30" hidden="1" x14ac:dyDescent="0.55000000000000004">
      <c r="A362">
        <v>6600754662</v>
      </c>
      <c r="B362">
        <v>7</v>
      </c>
      <c r="C362">
        <v>844807</v>
      </c>
      <c r="D362" t="s">
        <v>1049</v>
      </c>
      <c r="E362">
        <v>0.18</v>
      </c>
      <c r="F362">
        <v>21</v>
      </c>
      <c r="G362">
        <v>8869888</v>
      </c>
      <c r="H362">
        <v>207369436</v>
      </c>
      <c r="I362">
        <v>232223</v>
      </c>
      <c r="J362">
        <v>389149</v>
      </c>
      <c r="K362">
        <v>0</v>
      </c>
      <c r="L362">
        <v>244069</v>
      </c>
      <c r="M362">
        <v>458050</v>
      </c>
      <c r="N362">
        <v>9371659</v>
      </c>
      <c r="O362">
        <v>0</v>
      </c>
      <c r="P362">
        <v>5929</v>
      </c>
      <c r="Q362">
        <v>0</v>
      </c>
      <c r="R362">
        <v>5929</v>
      </c>
      <c r="S362" t="s">
        <v>1050</v>
      </c>
      <c r="T362" s="27">
        <v>8.0000000000000004E-4</v>
      </c>
      <c r="U362" t="s">
        <v>1051</v>
      </c>
      <c r="V362" s="27">
        <v>5.9999999999999995E-4</v>
      </c>
      <c r="W362" t="s">
        <v>1052</v>
      </c>
      <c r="X362" s="27">
        <v>1E-3</v>
      </c>
      <c r="Y362" t="s">
        <v>1051</v>
      </c>
      <c r="Z362" s="27">
        <v>0</v>
      </c>
      <c r="AA362" t="s">
        <v>1053</v>
      </c>
      <c r="AB362" s="27">
        <v>1.6999999999999999E-3</v>
      </c>
      <c r="AC362" t="s">
        <v>1051</v>
      </c>
      <c r="AD362" t="s">
        <v>1075</v>
      </c>
    </row>
    <row r="363" spans="1:30" hidden="1" x14ac:dyDescent="0.55000000000000004">
      <c r="A363">
        <v>6600802268</v>
      </c>
      <c r="B363">
        <v>14</v>
      </c>
      <c r="C363">
        <v>844807</v>
      </c>
      <c r="D363" t="s">
        <v>1049</v>
      </c>
      <c r="E363">
        <v>0.18</v>
      </c>
      <c r="F363">
        <v>21</v>
      </c>
      <c r="G363">
        <v>8457857</v>
      </c>
      <c r="H363">
        <v>207787850</v>
      </c>
      <c r="I363">
        <v>232443</v>
      </c>
      <c r="J363">
        <v>386081</v>
      </c>
      <c r="K363">
        <v>0</v>
      </c>
      <c r="L363">
        <v>246790</v>
      </c>
      <c r="M363">
        <v>437069</v>
      </c>
      <c r="N363">
        <v>9390768</v>
      </c>
      <c r="O363">
        <v>0</v>
      </c>
      <c r="P363">
        <v>5899</v>
      </c>
      <c r="Q363">
        <v>0</v>
      </c>
      <c r="R363">
        <v>5899</v>
      </c>
      <c r="S363" t="s">
        <v>1050</v>
      </c>
      <c r="T363" s="27">
        <v>8.0000000000000004E-4</v>
      </c>
      <c r="U363" t="s">
        <v>1051</v>
      </c>
      <c r="V363" s="27">
        <v>5.9999999999999995E-4</v>
      </c>
      <c r="W363" t="s">
        <v>1052</v>
      </c>
      <c r="X363" s="27">
        <v>1E-3</v>
      </c>
      <c r="Y363" t="s">
        <v>1051</v>
      </c>
      <c r="Z363" s="27">
        <v>0</v>
      </c>
      <c r="AA363" t="s">
        <v>1053</v>
      </c>
      <c r="AB363" s="27">
        <v>1.6999999999999999E-3</v>
      </c>
      <c r="AC363" t="s">
        <v>1051</v>
      </c>
      <c r="AD363" t="s">
        <v>1075</v>
      </c>
    </row>
    <row r="364" spans="1:30" hidden="1" x14ac:dyDescent="0.55000000000000004">
      <c r="A364">
        <v>6600815159</v>
      </c>
      <c r="B364">
        <v>15</v>
      </c>
      <c r="C364">
        <v>844807</v>
      </c>
      <c r="D364" t="s">
        <v>1049</v>
      </c>
      <c r="E364">
        <v>0.18</v>
      </c>
      <c r="F364">
        <v>21</v>
      </c>
      <c r="G364">
        <v>9248667</v>
      </c>
      <c r="H364">
        <v>207000003</v>
      </c>
      <c r="I364">
        <v>298742</v>
      </c>
      <c r="J364">
        <v>437532</v>
      </c>
      <c r="K364">
        <v>0</v>
      </c>
      <c r="L364">
        <v>250984</v>
      </c>
      <c r="M364">
        <v>456321</v>
      </c>
      <c r="N364">
        <v>9373790</v>
      </c>
      <c r="O364">
        <v>0</v>
      </c>
      <c r="P364">
        <v>5899</v>
      </c>
      <c r="Q364">
        <v>0</v>
      </c>
      <c r="R364">
        <v>5899</v>
      </c>
      <c r="S364" t="s">
        <v>1050</v>
      </c>
      <c r="T364" s="27">
        <v>1.4E-3</v>
      </c>
      <c r="U364" t="s">
        <v>1051</v>
      </c>
      <c r="V364" s="27">
        <v>5.9999999999999995E-4</v>
      </c>
      <c r="W364" t="s">
        <v>1052</v>
      </c>
      <c r="X364" s="27">
        <v>1.2999999999999999E-3</v>
      </c>
      <c r="Y364" t="s">
        <v>1051</v>
      </c>
      <c r="Z364" s="27">
        <v>0</v>
      </c>
      <c r="AA364" t="s">
        <v>1053</v>
      </c>
      <c r="AB364" s="27">
        <v>0</v>
      </c>
      <c r="AC364" t="s">
        <v>1051</v>
      </c>
      <c r="AD364" t="s">
        <v>1075</v>
      </c>
    </row>
    <row r="365" spans="1:30" hidden="1" x14ac:dyDescent="0.55000000000000004">
      <c r="A365">
        <v>6600909913</v>
      </c>
      <c r="B365">
        <v>10</v>
      </c>
      <c r="C365">
        <v>844807</v>
      </c>
      <c r="D365" t="s">
        <v>1049</v>
      </c>
      <c r="E365">
        <v>0.18</v>
      </c>
      <c r="F365">
        <v>21</v>
      </c>
      <c r="G365">
        <v>9355396</v>
      </c>
      <c r="H365">
        <v>206880183</v>
      </c>
      <c r="I365">
        <v>226485</v>
      </c>
      <c r="J365">
        <v>431124</v>
      </c>
      <c r="K365">
        <v>0</v>
      </c>
      <c r="L365">
        <v>268003</v>
      </c>
      <c r="M365">
        <v>460335</v>
      </c>
      <c r="N365">
        <v>9369404</v>
      </c>
      <c r="O365">
        <v>309</v>
      </c>
      <c r="P365">
        <v>6933</v>
      </c>
      <c r="Q365">
        <v>0</v>
      </c>
      <c r="R365">
        <v>6698</v>
      </c>
      <c r="S365" t="s">
        <v>1050</v>
      </c>
      <c r="T365" s="27">
        <v>1E-3</v>
      </c>
      <c r="U365" t="s">
        <v>1051</v>
      </c>
      <c r="V365" s="27">
        <v>6.9999999999999999E-4</v>
      </c>
      <c r="W365" t="s">
        <v>1052</v>
      </c>
      <c r="X365" s="27">
        <v>1E-3</v>
      </c>
      <c r="Y365" t="s">
        <v>1051</v>
      </c>
      <c r="Z365" s="27">
        <v>0</v>
      </c>
      <c r="AA365" t="s">
        <v>1053</v>
      </c>
      <c r="AB365" s="27">
        <v>0</v>
      </c>
      <c r="AC365" t="s">
        <v>1051</v>
      </c>
      <c r="AD365" t="s">
        <v>1085</v>
      </c>
    </row>
    <row r="366" spans="1:30" hidden="1" x14ac:dyDescent="0.55000000000000004">
      <c r="A366">
        <v>6600946421</v>
      </c>
      <c r="B366">
        <v>12</v>
      </c>
      <c r="C366">
        <v>844807</v>
      </c>
      <c r="D366" t="s">
        <v>1049</v>
      </c>
      <c r="E366">
        <v>0.18</v>
      </c>
      <c r="F366">
        <v>21</v>
      </c>
      <c r="G366">
        <v>5260723</v>
      </c>
      <c r="H366">
        <v>210992533</v>
      </c>
      <c r="I366">
        <v>198502</v>
      </c>
      <c r="J366">
        <v>310963</v>
      </c>
      <c r="K366">
        <v>0</v>
      </c>
      <c r="L366">
        <v>211794</v>
      </c>
      <c r="M366">
        <v>436880</v>
      </c>
      <c r="N366">
        <v>9391172</v>
      </c>
      <c r="O366">
        <v>0</v>
      </c>
      <c r="P366">
        <v>5900</v>
      </c>
      <c r="Q366">
        <v>0</v>
      </c>
      <c r="R366">
        <v>5900</v>
      </c>
      <c r="S366" t="s">
        <v>1050</v>
      </c>
      <c r="T366" s="27">
        <v>2.9999999999999997E-4</v>
      </c>
      <c r="U366" t="s">
        <v>1051</v>
      </c>
      <c r="V366" s="27">
        <v>5.9999999999999995E-4</v>
      </c>
      <c r="W366" t="s">
        <v>1052</v>
      </c>
      <c r="X366" s="27">
        <v>8.9999999999999998E-4</v>
      </c>
      <c r="Y366" t="s">
        <v>1051</v>
      </c>
      <c r="Z366" s="27">
        <v>0</v>
      </c>
      <c r="AA366" t="s">
        <v>1053</v>
      </c>
      <c r="AB366" s="27">
        <v>1.4E-3</v>
      </c>
      <c r="AC366" t="s">
        <v>1051</v>
      </c>
      <c r="AD366" t="s">
        <v>1075</v>
      </c>
    </row>
    <row r="367" spans="1:30" hidden="1" x14ac:dyDescent="0.55000000000000004">
      <c r="A367">
        <v>6601061549</v>
      </c>
      <c r="B367">
        <v>9</v>
      </c>
      <c r="C367">
        <v>844807</v>
      </c>
      <c r="D367" t="s">
        <v>1049</v>
      </c>
      <c r="E367">
        <v>0.18</v>
      </c>
      <c r="F367">
        <v>21</v>
      </c>
      <c r="G367">
        <v>8399597</v>
      </c>
      <c r="H367">
        <v>207838095</v>
      </c>
      <c r="I367">
        <v>312128</v>
      </c>
      <c r="J367">
        <v>405422</v>
      </c>
      <c r="K367">
        <v>0</v>
      </c>
      <c r="L367">
        <v>239950</v>
      </c>
      <c r="M367">
        <v>442499</v>
      </c>
      <c r="N367">
        <v>9385115</v>
      </c>
      <c r="O367">
        <v>308</v>
      </c>
      <c r="P367">
        <v>6214</v>
      </c>
      <c r="Q367">
        <v>0</v>
      </c>
      <c r="R367">
        <v>5978</v>
      </c>
      <c r="S367" t="s">
        <v>1050</v>
      </c>
      <c r="T367" s="27">
        <v>1.2999999999999999E-3</v>
      </c>
      <c r="U367" t="s">
        <v>1051</v>
      </c>
      <c r="V367" s="27">
        <v>5.9999999999999995E-4</v>
      </c>
      <c r="W367" t="s">
        <v>1052</v>
      </c>
      <c r="X367" s="27">
        <v>1.4E-3</v>
      </c>
      <c r="Y367" t="s">
        <v>1051</v>
      </c>
      <c r="Z367" s="27">
        <v>0</v>
      </c>
      <c r="AA367" t="s">
        <v>1053</v>
      </c>
      <c r="AB367" s="27">
        <v>1.8E-3</v>
      </c>
      <c r="AC367" t="s">
        <v>1051</v>
      </c>
      <c r="AD367" t="s">
        <v>1075</v>
      </c>
    </row>
    <row r="368" spans="1:30" hidden="1" x14ac:dyDescent="0.55000000000000004">
      <c r="A368">
        <v>6601068653</v>
      </c>
      <c r="B368">
        <v>5</v>
      </c>
      <c r="C368">
        <v>844807</v>
      </c>
      <c r="D368" t="s">
        <v>1049</v>
      </c>
      <c r="E368">
        <v>0.18</v>
      </c>
      <c r="F368">
        <v>21</v>
      </c>
      <c r="G368">
        <v>7728186</v>
      </c>
      <c r="H368">
        <v>208526487</v>
      </c>
      <c r="I368">
        <v>248001</v>
      </c>
      <c r="J368">
        <v>387812</v>
      </c>
      <c r="K368">
        <v>0</v>
      </c>
      <c r="L368">
        <v>243593</v>
      </c>
      <c r="M368">
        <v>479659</v>
      </c>
      <c r="N368">
        <v>9350133</v>
      </c>
      <c r="O368">
        <v>0</v>
      </c>
      <c r="P368">
        <v>5929</v>
      </c>
      <c r="Q368">
        <v>0</v>
      </c>
      <c r="R368">
        <v>5981</v>
      </c>
      <c r="S368" t="s">
        <v>1050</v>
      </c>
      <c r="T368" s="27">
        <v>8.9999999999999998E-4</v>
      </c>
      <c r="U368" t="s">
        <v>1051</v>
      </c>
      <c r="V368" s="27">
        <v>5.9999999999999995E-4</v>
      </c>
      <c r="W368" t="s">
        <v>1052</v>
      </c>
      <c r="X368" s="27">
        <v>1.1000000000000001E-3</v>
      </c>
      <c r="Y368" t="s">
        <v>1051</v>
      </c>
      <c r="Z368" s="27">
        <v>0</v>
      </c>
      <c r="AA368" t="s">
        <v>1053</v>
      </c>
      <c r="AB368" s="27">
        <v>1.6999999999999999E-3</v>
      </c>
      <c r="AC368" t="s">
        <v>1051</v>
      </c>
      <c r="AD368" t="s">
        <v>1075</v>
      </c>
    </row>
    <row r="369" spans="1:30" hidden="1" x14ac:dyDescent="0.55000000000000004">
      <c r="A369">
        <v>6601236143</v>
      </c>
      <c r="B369">
        <v>13</v>
      </c>
      <c r="C369">
        <v>844807</v>
      </c>
      <c r="D369" t="s">
        <v>1049</v>
      </c>
      <c r="E369">
        <v>0.18</v>
      </c>
      <c r="F369">
        <v>21</v>
      </c>
      <c r="G369">
        <v>9669941</v>
      </c>
      <c r="H369">
        <v>206564469</v>
      </c>
      <c r="I369">
        <v>523785</v>
      </c>
      <c r="J369">
        <v>540262</v>
      </c>
      <c r="K369">
        <v>0</v>
      </c>
      <c r="L369">
        <v>259107</v>
      </c>
      <c r="M369">
        <v>439319</v>
      </c>
      <c r="N369">
        <v>9390253</v>
      </c>
      <c r="O369">
        <v>0</v>
      </c>
      <c r="P369">
        <v>5995</v>
      </c>
      <c r="Q369">
        <v>0</v>
      </c>
      <c r="R369">
        <v>5995</v>
      </c>
      <c r="S369" t="s">
        <v>1050</v>
      </c>
      <c r="T369" s="27">
        <v>8.9999999999999998E-4</v>
      </c>
      <c r="U369" t="s">
        <v>1051</v>
      </c>
      <c r="V369" s="27">
        <v>5.9999999999999995E-4</v>
      </c>
      <c r="W369" t="s">
        <v>1052</v>
      </c>
      <c r="X369" s="27">
        <v>4.0000000000000002E-4</v>
      </c>
      <c r="Y369" t="s">
        <v>1051</v>
      </c>
      <c r="Z369" s="27">
        <v>0</v>
      </c>
      <c r="AA369" t="s">
        <v>1053</v>
      </c>
      <c r="AB369" s="27">
        <v>5.0000000000000001E-4</v>
      </c>
      <c r="AC369" t="s">
        <v>1051</v>
      </c>
      <c r="AD369" t="s">
        <v>1075</v>
      </c>
    </row>
    <row r="370" spans="1:30" hidden="1" x14ac:dyDescent="0.55000000000000004">
      <c r="A370">
        <v>6601251925</v>
      </c>
      <c r="B370">
        <v>3</v>
      </c>
      <c r="C370">
        <v>844807</v>
      </c>
      <c r="D370" t="s">
        <v>1049</v>
      </c>
      <c r="E370">
        <v>0.18</v>
      </c>
      <c r="F370">
        <v>21</v>
      </c>
      <c r="G370">
        <v>9298800</v>
      </c>
      <c r="H370">
        <v>206945731</v>
      </c>
      <c r="I370">
        <v>228383</v>
      </c>
      <c r="J370">
        <v>409840</v>
      </c>
      <c r="K370">
        <v>0</v>
      </c>
      <c r="L370">
        <v>266047</v>
      </c>
      <c r="M370">
        <v>453873</v>
      </c>
      <c r="N370">
        <v>9373796</v>
      </c>
      <c r="O370">
        <v>0</v>
      </c>
      <c r="P370">
        <v>5929</v>
      </c>
      <c r="Q370">
        <v>0</v>
      </c>
      <c r="R370">
        <v>5929</v>
      </c>
      <c r="S370" t="s">
        <v>1050</v>
      </c>
      <c r="T370" s="27">
        <v>8.9999999999999998E-4</v>
      </c>
      <c r="U370" t="s">
        <v>1051</v>
      </c>
      <c r="V370" s="27">
        <v>5.9999999999999995E-4</v>
      </c>
      <c r="W370" t="s">
        <v>1052</v>
      </c>
      <c r="X370" s="27">
        <v>1E-3</v>
      </c>
      <c r="Y370" t="s">
        <v>1051</v>
      </c>
      <c r="Z370" s="27">
        <v>0</v>
      </c>
      <c r="AA370" t="s">
        <v>1053</v>
      </c>
      <c r="AB370" s="27">
        <v>1.8E-3</v>
      </c>
      <c r="AC370" t="s">
        <v>1051</v>
      </c>
      <c r="AD370" t="s">
        <v>1075</v>
      </c>
    </row>
    <row r="371" spans="1:30" hidden="1" x14ac:dyDescent="0.55000000000000004">
      <c r="A371">
        <v>6602543986</v>
      </c>
      <c r="B371">
        <v>11</v>
      </c>
      <c r="C371">
        <v>844807</v>
      </c>
      <c r="D371" t="s">
        <v>1049</v>
      </c>
      <c r="E371">
        <v>0.18</v>
      </c>
      <c r="F371">
        <v>21</v>
      </c>
      <c r="G371">
        <v>8708537</v>
      </c>
      <c r="H371">
        <v>207542032</v>
      </c>
      <c r="I371">
        <v>245571</v>
      </c>
      <c r="J371">
        <v>393463</v>
      </c>
      <c r="K371">
        <v>0</v>
      </c>
      <c r="L371">
        <v>243718</v>
      </c>
      <c r="M371">
        <v>462763</v>
      </c>
      <c r="N371">
        <v>9367146</v>
      </c>
      <c r="O371">
        <v>310</v>
      </c>
      <c r="P371">
        <v>6169</v>
      </c>
      <c r="Q371">
        <v>0</v>
      </c>
      <c r="R371">
        <v>5933</v>
      </c>
      <c r="S371" t="s">
        <v>1050</v>
      </c>
      <c r="T371" s="27">
        <v>8.9999999999999998E-4</v>
      </c>
      <c r="U371" t="s">
        <v>1051</v>
      </c>
      <c r="V371" s="27">
        <v>5.9999999999999995E-4</v>
      </c>
      <c r="W371" t="s">
        <v>1052</v>
      </c>
      <c r="X371" s="27">
        <v>1.1000000000000001E-3</v>
      </c>
      <c r="Y371" t="s">
        <v>1051</v>
      </c>
      <c r="Z371" s="27">
        <v>0</v>
      </c>
      <c r="AA371" t="s">
        <v>1053</v>
      </c>
      <c r="AB371" s="27">
        <v>1.8E-3</v>
      </c>
      <c r="AC371" t="s">
        <v>1051</v>
      </c>
      <c r="AD371" t="s">
        <v>1075</v>
      </c>
    </row>
    <row r="372" spans="1:30" hidden="1" x14ac:dyDescent="0.55000000000000004">
      <c r="A372">
        <v>6602603355</v>
      </c>
      <c r="B372">
        <v>6</v>
      </c>
      <c r="C372">
        <v>844807</v>
      </c>
      <c r="D372" t="s">
        <v>1049</v>
      </c>
      <c r="E372">
        <v>0.18</v>
      </c>
      <c r="F372">
        <v>21</v>
      </c>
      <c r="G372">
        <v>9220587</v>
      </c>
      <c r="H372">
        <v>207010707</v>
      </c>
      <c r="I372">
        <v>204272</v>
      </c>
      <c r="J372">
        <v>412242</v>
      </c>
      <c r="K372">
        <v>0</v>
      </c>
      <c r="L372">
        <v>270988</v>
      </c>
      <c r="M372">
        <v>457386</v>
      </c>
      <c r="N372">
        <v>9372175</v>
      </c>
      <c r="O372">
        <v>0</v>
      </c>
      <c r="P372">
        <v>5987</v>
      </c>
      <c r="Q372">
        <v>0</v>
      </c>
      <c r="R372">
        <v>5987</v>
      </c>
      <c r="S372" t="s">
        <v>1050</v>
      </c>
      <c r="T372" s="27">
        <v>8.0000000000000004E-4</v>
      </c>
      <c r="U372" t="s">
        <v>1051</v>
      </c>
      <c r="V372" s="27">
        <v>5.9999999999999995E-4</v>
      </c>
      <c r="W372" t="s">
        <v>1052</v>
      </c>
      <c r="X372" s="27">
        <v>8.9999999999999998E-4</v>
      </c>
      <c r="Y372" t="s">
        <v>1051</v>
      </c>
      <c r="Z372" s="27">
        <v>0</v>
      </c>
      <c r="AA372" t="s">
        <v>1053</v>
      </c>
      <c r="AB372" s="27">
        <v>1.9E-3</v>
      </c>
      <c r="AC372" t="s">
        <v>1051</v>
      </c>
      <c r="AD372" t="s">
        <v>1075</v>
      </c>
    </row>
    <row r="373" spans="1:30" hidden="1" x14ac:dyDescent="0.55000000000000004">
      <c r="A373">
        <v>6602734631</v>
      </c>
      <c r="B373">
        <v>1</v>
      </c>
      <c r="C373">
        <v>844807</v>
      </c>
      <c r="D373" t="s">
        <v>1049</v>
      </c>
      <c r="E373">
        <v>0.18</v>
      </c>
      <c r="F373">
        <v>21</v>
      </c>
      <c r="G373">
        <v>8616213</v>
      </c>
      <c r="H373">
        <v>207615702</v>
      </c>
      <c r="I373">
        <v>79216</v>
      </c>
      <c r="J373">
        <v>340961</v>
      </c>
      <c r="K373">
        <v>0</v>
      </c>
      <c r="L373">
        <v>265337</v>
      </c>
      <c r="M373">
        <v>445869</v>
      </c>
      <c r="N373">
        <v>9383699</v>
      </c>
      <c r="O373">
        <v>78</v>
      </c>
      <c r="P373">
        <v>6068</v>
      </c>
      <c r="Q373">
        <v>0</v>
      </c>
      <c r="R373">
        <v>5928</v>
      </c>
      <c r="S373" t="s">
        <v>1050</v>
      </c>
      <c r="T373" s="27">
        <v>1.9E-3</v>
      </c>
      <c r="U373" t="s">
        <v>1051</v>
      </c>
      <c r="V373" s="27">
        <v>5.9999999999999995E-4</v>
      </c>
      <c r="W373" t="s">
        <v>1052</v>
      </c>
      <c r="X373" s="27">
        <v>2.9999999999999997E-4</v>
      </c>
      <c r="Y373" t="s">
        <v>1051</v>
      </c>
      <c r="Z373" s="27">
        <v>0</v>
      </c>
      <c r="AA373" t="s">
        <v>1053</v>
      </c>
      <c r="AB373" s="27">
        <v>1.5E-3</v>
      </c>
      <c r="AC373" t="s">
        <v>1051</v>
      </c>
      <c r="AD373" t="s">
        <v>1075</v>
      </c>
    </row>
    <row r="374" spans="1:30" hidden="1" x14ac:dyDescent="0.55000000000000004">
      <c r="A374">
        <v>6602831885</v>
      </c>
      <c r="B374">
        <v>16</v>
      </c>
      <c r="C374">
        <v>844808</v>
      </c>
      <c r="D374" t="s">
        <v>1049</v>
      </c>
      <c r="E374">
        <v>0.18</v>
      </c>
      <c r="F374">
        <v>21</v>
      </c>
      <c r="G374">
        <v>9329270</v>
      </c>
      <c r="H374">
        <v>206906633</v>
      </c>
      <c r="I374">
        <v>325877</v>
      </c>
      <c r="J374">
        <v>431837</v>
      </c>
      <c r="K374">
        <v>0</v>
      </c>
      <c r="L374">
        <v>250538</v>
      </c>
      <c r="M374">
        <v>458989</v>
      </c>
      <c r="N374">
        <v>9368829</v>
      </c>
      <c r="O374">
        <v>308</v>
      </c>
      <c r="P374">
        <v>6132</v>
      </c>
      <c r="Q374">
        <v>0</v>
      </c>
      <c r="R374">
        <v>5899</v>
      </c>
      <c r="S374" t="s">
        <v>1050</v>
      </c>
      <c r="T374" s="27">
        <v>1.5E-3</v>
      </c>
      <c r="U374" t="s">
        <v>1051</v>
      </c>
      <c r="V374" s="27">
        <v>5.9999999999999995E-4</v>
      </c>
      <c r="W374" t="s">
        <v>1052</v>
      </c>
      <c r="X374" s="27">
        <v>1.5E-3</v>
      </c>
      <c r="Y374" t="s">
        <v>1051</v>
      </c>
      <c r="Z374" s="27">
        <v>0</v>
      </c>
      <c r="AA374" t="s">
        <v>1053</v>
      </c>
      <c r="AB374" s="27">
        <v>0</v>
      </c>
      <c r="AC374" t="s">
        <v>1051</v>
      </c>
      <c r="AD374" t="s">
        <v>1075</v>
      </c>
    </row>
    <row r="375" spans="1:30" x14ac:dyDescent="0.55000000000000004">
      <c r="A375">
        <v>6603167997</v>
      </c>
      <c r="B375">
        <v>17</v>
      </c>
      <c r="C375">
        <v>844808</v>
      </c>
      <c r="D375" t="s">
        <v>1049</v>
      </c>
      <c r="E375">
        <v>0.18</v>
      </c>
      <c r="F375">
        <v>21</v>
      </c>
      <c r="G375">
        <v>8694109</v>
      </c>
      <c r="H375">
        <v>207616758</v>
      </c>
      <c r="I375">
        <v>276882</v>
      </c>
      <c r="J375">
        <v>423811</v>
      </c>
      <c r="K375">
        <v>0</v>
      </c>
      <c r="L375">
        <v>257172</v>
      </c>
      <c r="M375">
        <v>469705</v>
      </c>
      <c r="N375">
        <v>9360342</v>
      </c>
      <c r="O375">
        <v>705</v>
      </c>
      <c r="P375">
        <v>8472</v>
      </c>
      <c r="Q375">
        <v>0</v>
      </c>
      <c r="R375">
        <v>6391</v>
      </c>
      <c r="S375" t="s">
        <v>1050</v>
      </c>
      <c r="T375" s="27">
        <v>1.1999999999999999E-3</v>
      </c>
      <c r="U375" t="s">
        <v>1051</v>
      </c>
      <c r="V375" s="27">
        <v>8.9999999999999998E-4</v>
      </c>
      <c r="W375" t="s">
        <v>1052</v>
      </c>
      <c r="X375" s="27">
        <v>1.1999999999999999E-3</v>
      </c>
      <c r="Y375" t="s">
        <v>1051</v>
      </c>
      <c r="Z375" s="27">
        <v>0</v>
      </c>
      <c r="AA375" t="s">
        <v>1053</v>
      </c>
      <c r="AB375" s="27">
        <v>1.9E-3</v>
      </c>
      <c r="AC375" t="s">
        <v>1051</v>
      </c>
      <c r="AD375" t="s">
        <v>1086</v>
      </c>
    </row>
    <row r="376" spans="1:30" hidden="1" x14ac:dyDescent="0.55000000000000004">
      <c r="A376">
        <v>6900428083</v>
      </c>
      <c r="B376">
        <v>8</v>
      </c>
      <c r="C376">
        <v>883207</v>
      </c>
      <c r="D376" t="s">
        <v>1049</v>
      </c>
      <c r="E376">
        <v>0.18</v>
      </c>
      <c r="F376">
        <v>22</v>
      </c>
      <c r="G376">
        <v>9906736</v>
      </c>
      <c r="H376">
        <v>216161409</v>
      </c>
      <c r="I376">
        <v>325680</v>
      </c>
      <c r="J376">
        <v>445689</v>
      </c>
      <c r="K376">
        <v>0</v>
      </c>
      <c r="L376">
        <v>259662</v>
      </c>
      <c r="M376">
        <v>464735</v>
      </c>
      <c r="N376">
        <v>9362935</v>
      </c>
      <c r="O376">
        <v>870</v>
      </c>
      <c r="P376">
        <v>6984</v>
      </c>
      <c r="Q376">
        <v>0</v>
      </c>
      <c r="R376">
        <v>5893</v>
      </c>
      <c r="S376" t="s">
        <v>1050</v>
      </c>
      <c r="T376" s="27">
        <v>1.5E-3</v>
      </c>
      <c r="U376" t="s">
        <v>1051</v>
      </c>
      <c r="V376" s="27">
        <v>6.9999999999999999E-4</v>
      </c>
      <c r="W376" t="s">
        <v>1052</v>
      </c>
      <c r="X376" s="27">
        <v>1.4E-3</v>
      </c>
      <c r="Y376" t="s">
        <v>1051</v>
      </c>
      <c r="Z376" s="27">
        <v>0</v>
      </c>
      <c r="AA376" t="s">
        <v>1053</v>
      </c>
      <c r="AB376" s="27">
        <v>0</v>
      </c>
      <c r="AC376" t="s">
        <v>1051</v>
      </c>
      <c r="AD376" t="s">
        <v>1085</v>
      </c>
    </row>
    <row r="377" spans="1:30" hidden="1" x14ac:dyDescent="0.55000000000000004">
      <c r="A377">
        <v>6900590126</v>
      </c>
      <c r="B377">
        <v>2</v>
      </c>
      <c r="C377">
        <v>883207</v>
      </c>
      <c r="D377" t="s">
        <v>1049</v>
      </c>
      <c r="E377">
        <v>0.18</v>
      </c>
      <c r="F377">
        <v>22</v>
      </c>
      <c r="G377">
        <v>8881887</v>
      </c>
      <c r="H377">
        <v>217195718</v>
      </c>
      <c r="I377">
        <v>320753</v>
      </c>
      <c r="J377">
        <v>404615</v>
      </c>
      <c r="K377">
        <v>0</v>
      </c>
      <c r="L377">
        <v>232794</v>
      </c>
      <c r="M377">
        <v>436407</v>
      </c>
      <c r="N377">
        <v>9393549</v>
      </c>
      <c r="O377">
        <v>0</v>
      </c>
      <c r="P377">
        <v>5929</v>
      </c>
      <c r="Q377">
        <v>0</v>
      </c>
      <c r="R377">
        <v>5929</v>
      </c>
      <c r="S377" t="s">
        <v>1050</v>
      </c>
      <c r="T377" s="27">
        <v>1.2999999999999999E-3</v>
      </c>
      <c r="U377" t="s">
        <v>1051</v>
      </c>
      <c r="V377" s="27">
        <v>5.9999999999999995E-4</v>
      </c>
      <c r="W377" t="s">
        <v>1052</v>
      </c>
      <c r="X377" s="27">
        <v>1.4E-3</v>
      </c>
      <c r="Y377" t="s">
        <v>1051</v>
      </c>
      <c r="Z377" s="27">
        <v>0</v>
      </c>
      <c r="AA377" t="s">
        <v>1053</v>
      </c>
      <c r="AB377" s="27">
        <v>1.6999999999999999E-3</v>
      </c>
      <c r="AC377" t="s">
        <v>1051</v>
      </c>
      <c r="AD377" t="s">
        <v>1075</v>
      </c>
    </row>
    <row r="378" spans="1:30" hidden="1" x14ac:dyDescent="0.55000000000000004">
      <c r="A378">
        <v>6900702150</v>
      </c>
      <c r="B378">
        <v>4</v>
      </c>
      <c r="C378">
        <v>883207</v>
      </c>
      <c r="D378" t="s">
        <v>1049</v>
      </c>
      <c r="E378">
        <v>0.18</v>
      </c>
      <c r="F378">
        <v>22</v>
      </c>
      <c r="G378">
        <v>6945233</v>
      </c>
      <c r="H378">
        <v>219131045</v>
      </c>
      <c r="I378">
        <v>156392</v>
      </c>
      <c r="J378">
        <v>309179</v>
      </c>
      <c r="K378">
        <v>0</v>
      </c>
      <c r="L378">
        <v>221339</v>
      </c>
      <c r="M378">
        <v>436414</v>
      </c>
      <c r="N378">
        <v>9391478</v>
      </c>
      <c r="O378">
        <v>0</v>
      </c>
      <c r="P378">
        <v>6414</v>
      </c>
      <c r="Q378">
        <v>0</v>
      </c>
      <c r="R378">
        <v>6414</v>
      </c>
      <c r="S378" t="s">
        <v>1050</v>
      </c>
      <c r="T378" s="27">
        <v>1E-4</v>
      </c>
      <c r="U378" t="s">
        <v>1051</v>
      </c>
      <c r="V378" s="27">
        <v>5.9999999999999995E-4</v>
      </c>
      <c r="W378" t="s">
        <v>1052</v>
      </c>
      <c r="X378" s="27">
        <v>5.9999999999999995E-4</v>
      </c>
      <c r="Y378" t="s">
        <v>1051</v>
      </c>
      <c r="Z378" s="27">
        <v>0</v>
      </c>
      <c r="AA378" t="s">
        <v>1053</v>
      </c>
      <c r="AB378" s="27">
        <v>1.2999999999999999E-3</v>
      </c>
      <c r="AC378" t="s">
        <v>1051</v>
      </c>
      <c r="AD378" t="s">
        <v>1075</v>
      </c>
    </row>
    <row r="379" spans="1:30" hidden="1" x14ac:dyDescent="0.55000000000000004">
      <c r="A379">
        <v>6900756448</v>
      </c>
      <c r="B379">
        <v>7</v>
      </c>
      <c r="C379">
        <v>883207</v>
      </c>
      <c r="D379" t="s">
        <v>1049</v>
      </c>
      <c r="E379">
        <v>0.18</v>
      </c>
      <c r="F379">
        <v>22</v>
      </c>
      <c r="G379">
        <v>9327485</v>
      </c>
      <c r="H379">
        <v>216741761</v>
      </c>
      <c r="I379">
        <v>232223</v>
      </c>
      <c r="J379">
        <v>395078</v>
      </c>
      <c r="K379">
        <v>0</v>
      </c>
      <c r="L379">
        <v>249998</v>
      </c>
      <c r="M379">
        <v>457594</v>
      </c>
      <c r="N379">
        <v>9372325</v>
      </c>
      <c r="O379">
        <v>0</v>
      </c>
      <c r="P379">
        <v>5929</v>
      </c>
      <c r="Q379">
        <v>0</v>
      </c>
      <c r="R379">
        <v>5929</v>
      </c>
      <c r="S379" t="s">
        <v>1050</v>
      </c>
      <c r="T379" s="27">
        <v>8.0000000000000004E-4</v>
      </c>
      <c r="U379" t="s">
        <v>1051</v>
      </c>
      <c r="V379" s="27">
        <v>5.9999999999999995E-4</v>
      </c>
      <c r="W379" t="s">
        <v>1052</v>
      </c>
      <c r="X379" s="27">
        <v>1E-3</v>
      </c>
      <c r="Y379" t="s">
        <v>1051</v>
      </c>
      <c r="Z379" s="27">
        <v>0</v>
      </c>
      <c r="AA379" t="s">
        <v>1053</v>
      </c>
      <c r="AB379" s="27">
        <v>1.6999999999999999E-3</v>
      </c>
      <c r="AC379" t="s">
        <v>1051</v>
      </c>
      <c r="AD379" t="s">
        <v>1075</v>
      </c>
    </row>
    <row r="380" spans="1:30" hidden="1" x14ac:dyDescent="0.55000000000000004">
      <c r="A380">
        <v>6900804014</v>
      </c>
      <c r="B380">
        <v>14</v>
      </c>
      <c r="C380">
        <v>883207</v>
      </c>
      <c r="D380" t="s">
        <v>1049</v>
      </c>
      <c r="E380">
        <v>0.18</v>
      </c>
      <c r="F380">
        <v>22</v>
      </c>
      <c r="G380">
        <v>8894440</v>
      </c>
      <c r="H380">
        <v>217179163</v>
      </c>
      <c r="I380">
        <v>232443</v>
      </c>
      <c r="J380">
        <v>392625</v>
      </c>
      <c r="K380">
        <v>0</v>
      </c>
      <c r="L380">
        <v>253334</v>
      </c>
      <c r="M380">
        <v>436580</v>
      </c>
      <c r="N380">
        <v>9391313</v>
      </c>
      <c r="O380">
        <v>0</v>
      </c>
      <c r="P380">
        <v>6544</v>
      </c>
      <c r="Q380">
        <v>0</v>
      </c>
      <c r="R380">
        <v>6544</v>
      </c>
      <c r="S380" t="s">
        <v>1050</v>
      </c>
      <c r="T380" s="27">
        <v>8.0000000000000004E-4</v>
      </c>
      <c r="U380" t="s">
        <v>1051</v>
      </c>
      <c r="V380" s="27">
        <v>5.9999999999999995E-4</v>
      </c>
      <c r="W380" t="s">
        <v>1052</v>
      </c>
      <c r="X380" s="27">
        <v>1E-3</v>
      </c>
      <c r="Y380" t="s">
        <v>1051</v>
      </c>
      <c r="Z380" s="27">
        <v>0</v>
      </c>
      <c r="AA380" t="s">
        <v>1053</v>
      </c>
      <c r="AB380" s="27">
        <v>1.6999999999999999E-3</v>
      </c>
      <c r="AC380" t="s">
        <v>1051</v>
      </c>
      <c r="AD380" t="s">
        <v>1075</v>
      </c>
    </row>
    <row r="381" spans="1:30" hidden="1" x14ac:dyDescent="0.55000000000000004">
      <c r="A381">
        <v>6900817096</v>
      </c>
      <c r="B381">
        <v>15</v>
      </c>
      <c r="C381">
        <v>883207</v>
      </c>
      <c r="D381" t="s">
        <v>1049</v>
      </c>
      <c r="E381">
        <v>0.18</v>
      </c>
      <c r="F381">
        <v>22</v>
      </c>
      <c r="G381">
        <v>9702262</v>
      </c>
      <c r="H381">
        <v>216374115</v>
      </c>
      <c r="I381">
        <v>298742</v>
      </c>
      <c r="J381">
        <v>443558</v>
      </c>
      <c r="K381">
        <v>0</v>
      </c>
      <c r="L381">
        <v>257010</v>
      </c>
      <c r="M381">
        <v>453592</v>
      </c>
      <c r="N381">
        <v>9374112</v>
      </c>
      <c r="O381">
        <v>0</v>
      </c>
      <c r="P381">
        <v>6026</v>
      </c>
      <c r="Q381">
        <v>0</v>
      </c>
      <c r="R381">
        <v>6026</v>
      </c>
      <c r="S381" t="s">
        <v>1050</v>
      </c>
      <c r="T381" s="27">
        <v>1.2999999999999999E-3</v>
      </c>
      <c r="U381" t="s">
        <v>1051</v>
      </c>
      <c r="V381" s="27">
        <v>5.9999999999999995E-4</v>
      </c>
      <c r="W381" t="s">
        <v>1052</v>
      </c>
      <c r="X381" s="27">
        <v>1.2999999999999999E-3</v>
      </c>
      <c r="Y381" t="s">
        <v>1051</v>
      </c>
      <c r="Z381" s="27">
        <v>0</v>
      </c>
      <c r="AA381" t="s">
        <v>1053</v>
      </c>
      <c r="AB381" s="27">
        <v>0</v>
      </c>
      <c r="AC381" t="s">
        <v>1051</v>
      </c>
      <c r="AD381" t="s">
        <v>1075</v>
      </c>
    </row>
    <row r="382" spans="1:30" hidden="1" x14ac:dyDescent="0.55000000000000004">
      <c r="A382">
        <v>6900911900</v>
      </c>
      <c r="B382">
        <v>10</v>
      </c>
      <c r="C382">
        <v>883207</v>
      </c>
      <c r="D382" t="s">
        <v>1049</v>
      </c>
      <c r="E382">
        <v>0.18</v>
      </c>
      <c r="F382">
        <v>22</v>
      </c>
      <c r="G382">
        <v>9817703</v>
      </c>
      <c r="H382">
        <v>216245542</v>
      </c>
      <c r="I382">
        <v>227276</v>
      </c>
      <c r="J382">
        <v>440401</v>
      </c>
      <c r="K382">
        <v>0</v>
      </c>
      <c r="L382">
        <v>276234</v>
      </c>
      <c r="M382">
        <v>462304</v>
      </c>
      <c r="N382">
        <v>9365359</v>
      </c>
      <c r="O382">
        <v>791</v>
      </c>
      <c r="P382">
        <v>9277</v>
      </c>
      <c r="Q382">
        <v>0</v>
      </c>
      <c r="R382">
        <v>8231</v>
      </c>
      <c r="S382" t="s">
        <v>1050</v>
      </c>
      <c r="T382" s="27">
        <v>1E-3</v>
      </c>
      <c r="U382" t="s">
        <v>1051</v>
      </c>
      <c r="V382" s="27">
        <v>1E-3</v>
      </c>
      <c r="W382" t="s">
        <v>1052</v>
      </c>
      <c r="X382" s="27">
        <v>1E-3</v>
      </c>
      <c r="Y382" t="s">
        <v>1051</v>
      </c>
      <c r="Z382" s="27">
        <v>0</v>
      </c>
      <c r="AA382" t="s">
        <v>1053</v>
      </c>
      <c r="AB382" s="27">
        <v>0</v>
      </c>
      <c r="AC382" t="s">
        <v>1051</v>
      </c>
      <c r="AD382" t="s">
        <v>1088</v>
      </c>
    </row>
    <row r="383" spans="1:30" hidden="1" x14ac:dyDescent="0.55000000000000004">
      <c r="A383">
        <v>6900948122</v>
      </c>
      <c r="B383">
        <v>12</v>
      </c>
      <c r="C383">
        <v>883207</v>
      </c>
      <c r="D383" t="s">
        <v>1049</v>
      </c>
      <c r="E383">
        <v>0.18</v>
      </c>
      <c r="F383">
        <v>22</v>
      </c>
      <c r="G383">
        <v>5697246</v>
      </c>
      <c r="H383">
        <v>220383907</v>
      </c>
      <c r="I383">
        <v>198502</v>
      </c>
      <c r="J383">
        <v>317377</v>
      </c>
      <c r="K383">
        <v>0</v>
      </c>
      <c r="L383">
        <v>218208</v>
      </c>
      <c r="M383">
        <v>436520</v>
      </c>
      <c r="N383">
        <v>9391374</v>
      </c>
      <c r="O383">
        <v>0</v>
      </c>
      <c r="P383">
        <v>6414</v>
      </c>
      <c r="Q383">
        <v>0</v>
      </c>
      <c r="R383">
        <v>6414</v>
      </c>
      <c r="S383" t="s">
        <v>1050</v>
      </c>
      <c r="T383" s="27">
        <v>2.9999999999999997E-4</v>
      </c>
      <c r="U383" t="s">
        <v>1051</v>
      </c>
      <c r="V383" s="27">
        <v>5.9999999999999995E-4</v>
      </c>
      <c r="W383" t="s">
        <v>1052</v>
      </c>
      <c r="X383" s="27">
        <v>8.0000000000000004E-4</v>
      </c>
      <c r="Y383" t="s">
        <v>1051</v>
      </c>
      <c r="Z383" s="27">
        <v>0</v>
      </c>
      <c r="AA383" t="s">
        <v>1053</v>
      </c>
      <c r="AB383" s="27">
        <v>1.4E-3</v>
      </c>
      <c r="AC383" t="s">
        <v>1051</v>
      </c>
      <c r="AD383" t="s">
        <v>1075</v>
      </c>
    </row>
    <row r="384" spans="1:30" hidden="1" x14ac:dyDescent="0.55000000000000004">
      <c r="A384">
        <v>6901063289</v>
      </c>
      <c r="B384">
        <v>9</v>
      </c>
      <c r="C384">
        <v>883207</v>
      </c>
      <c r="D384" t="s">
        <v>1049</v>
      </c>
      <c r="E384">
        <v>0.18</v>
      </c>
      <c r="F384">
        <v>22</v>
      </c>
      <c r="G384">
        <v>8848769</v>
      </c>
      <c r="H384">
        <v>217219163</v>
      </c>
      <c r="I384">
        <v>312997</v>
      </c>
      <c r="J384">
        <v>412682</v>
      </c>
      <c r="K384">
        <v>0</v>
      </c>
      <c r="L384">
        <v>245951</v>
      </c>
      <c r="M384">
        <v>449169</v>
      </c>
      <c r="N384">
        <v>9381068</v>
      </c>
      <c r="O384">
        <v>869</v>
      </c>
      <c r="P384">
        <v>7260</v>
      </c>
      <c r="Q384">
        <v>0</v>
      </c>
      <c r="R384">
        <v>6001</v>
      </c>
      <c r="S384" t="s">
        <v>1050</v>
      </c>
      <c r="T384" s="27">
        <v>1.2999999999999999E-3</v>
      </c>
      <c r="U384" t="s">
        <v>1051</v>
      </c>
      <c r="V384" s="27">
        <v>8.0000000000000004E-4</v>
      </c>
      <c r="W384" t="s">
        <v>1052</v>
      </c>
      <c r="X384" s="27">
        <v>1.2999999999999999E-3</v>
      </c>
      <c r="Y384" t="s">
        <v>1051</v>
      </c>
      <c r="Z384" s="27">
        <v>0</v>
      </c>
      <c r="AA384" t="s">
        <v>1053</v>
      </c>
      <c r="AB384" s="27">
        <v>1.8E-3</v>
      </c>
      <c r="AC384" t="s">
        <v>1051</v>
      </c>
      <c r="AD384" t="s">
        <v>1085</v>
      </c>
    </row>
    <row r="385" spans="1:30" hidden="1" x14ac:dyDescent="0.55000000000000004">
      <c r="A385">
        <v>6901070582</v>
      </c>
      <c r="B385">
        <v>5</v>
      </c>
      <c r="C385">
        <v>883207</v>
      </c>
      <c r="D385" t="s">
        <v>1049</v>
      </c>
      <c r="E385">
        <v>0.18</v>
      </c>
      <c r="F385">
        <v>22</v>
      </c>
      <c r="G385">
        <v>8207583</v>
      </c>
      <c r="H385">
        <v>217876752</v>
      </c>
      <c r="I385">
        <v>248001</v>
      </c>
      <c r="J385">
        <v>393741</v>
      </c>
      <c r="K385">
        <v>0</v>
      </c>
      <c r="L385">
        <v>249522</v>
      </c>
      <c r="M385">
        <v>479394</v>
      </c>
      <c r="N385">
        <v>9350265</v>
      </c>
      <c r="O385">
        <v>0</v>
      </c>
      <c r="P385">
        <v>5929</v>
      </c>
      <c r="Q385">
        <v>0</v>
      </c>
      <c r="R385">
        <v>5929</v>
      </c>
      <c r="S385" t="s">
        <v>1050</v>
      </c>
      <c r="T385" s="27">
        <v>8.9999999999999998E-4</v>
      </c>
      <c r="U385" t="s">
        <v>1051</v>
      </c>
      <c r="V385" s="27">
        <v>5.9999999999999995E-4</v>
      </c>
      <c r="W385" t="s">
        <v>1052</v>
      </c>
      <c r="X385" s="27">
        <v>1E-3</v>
      </c>
      <c r="Y385" t="s">
        <v>1051</v>
      </c>
      <c r="Z385" s="27">
        <v>0</v>
      </c>
      <c r="AA385" t="s">
        <v>1053</v>
      </c>
      <c r="AB385" s="27">
        <v>1.6999999999999999E-3</v>
      </c>
      <c r="AC385" t="s">
        <v>1051</v>
      </c>
      <c r="AD385" t="s">
        <v>1075</v>
      </c>
    </row>
    <row r="386" spans="1:30" hidden="1" x14ac:dyDescent="0.55000000000000004">
      <c r="A386">
        <v>6901238336</v>
      </c>
      <c r="B386">
        <v>13</v>
      </c>
      <c r="C386">
        <v>883207</v>
      </c>
      <c r="D386" t="s">
        <v>1049</v>
      </c>
      <c r="E386">
        <v>0.18</v>
      </c>
      <c r="F386">
        <v>22</v>
      </c>
      <c r="G386">
        <v>10108605</v>
      </c>
      <c r="H386">
        <v>215955466</v>
      </c>
      <c r="I386">
        <v>523785</v>
      </c>
      <c r="J386">
        <v>546161</v>
      </c>
      <c r="K386">
        <v>0</v>
      </c>
      <c r="L386">
        <v>265006</v>
      </c>
      <c r="M386">
        <v>438661</v>
      </c>
      <c r="N386">
        <v>9390997</v>
      </c>
      <c r="O386">
        <v>0</v>
      </c>
      <c r="P386">
        <v>5899</v>
      </c>
      <c r="Q386">
        <v>0</v>
      </c>
      <c r="R386">
        <v>5899</v>
      </c>
      <c r="S386" t="s">
        <v>1050</v>
      </c>
      <c r="T386" s="27">
        <v>8.9999999999999998E-4</v>
      </c>
      <c r="U386" t="s">
        <v>1051</v>
      </c>
      <c r="V386" s="27">
        <v>5.9999999999999995E-4</v>
      </c>
      <c r="W386" t="s">
        <v>1052</v>
      </c>
      <c r="X386" s="27">
        <v>4.0000000000000002E-4</v>
      </c>
      <c r="Y386" t="s">
        <v>1051</v>
      </c>
      <c r="Z386" s="27">
        <v>0</v>
      </c>
      <c r="AA386" t="s">
        <v>1053</v>
      </c>
      <c r="AB386" s="27">
        <v>5.0000000000000001E-4</v>
      </c>
      <c r="AC386" t="s">
        <v>1051</v>
      </c>
      <c r="AD386" t="s">
        <v>1075</v>
      </c>
    </row>
    <row r="387" spans="1:30" hidden="1" x14ac:dyDescent="0.55000000000000004">
      <c r="A387">
        <v>6901253861</v>
      </c>
      <c r="B387">
        <v>3</v>
      </c>
      <c r="C387">
        <v>883207</v>
      </c>
      <c r="D387" t="s">
        <v>1049</v>
      </c>
      <c r="E387">
        <v>0.18</v>
      </c>
      <c r="F387">
        <v>22</v>
      </c>
      <c r="G387">
        <v>9752148</v>
      </c>
      <c r="H387">
        <v>216320000</v>
      </c>
      <c r="I387">
        <v>228383</v>
      </c>
      <c r="J387">
        <v>415769</v>
      </c>
      <c r="K387">
        <v>0</v>
      </c>
      <c r="L387">
        <v>271976</v>
      </c>
      <c r="M387">
        <v>453345</v>
      </c>
      <c r="N387">
        <v>9374269</v>
      </c>
      <c r="O387">
        <v>0</v>
      </c>
      <c r="P387">
        <v>5929</v>
      </c>
      <c r="Q387">
        <v>0</v>
      </c>
      <c r="R387">
        <v>5929</v>
      </c>
      <c r="S387" t="s">
        <v>1050</v>
      </c>
      <c r="T387" s="27">
        <v>8.9999999999999998E-4</v>
      </c>
      <c r="U387" t="s">
        <v>1051</v>
      </c>
      <c r="V387" s="27">
        <v>5.9999999999999995E-4</v>
      </c>
      <c r="W387" t="s">
        <v>1052</v>
      </c>
      <c r="X387" s="27">
        <v>1E-3</v>
      </c>
      <c r="Y387" t="s">
        <v>1051</v>
      </c>
      <c r="Z387" s="27">
        <v>0</v>
      </c>
      <c r="AA387" t="s">
        <v>1053</v>
      </c>
      <c r="AB387" s="27">
        <v>1.8E-3</v>
      </c>
      <c r="AC387" t="s">
        <v>1051</v>
      </c>
      <c r="AD387" t="s">
        <v>1075</v>
      </c>
    </row>
    <row r="388" spans="1:30" hidden="1" x14ac:dyDescent="0.55000000000000004">
      <c r="A388">
        <v>6902545814</v>
      </c>
      <c r="B388">
        <v>11</v>
      </c>
      <c r="C388">
        <v>883207</v>
      </c>
      <c r="D388" t="s">
        <v>1049</v>
      </c>
      <c r="E388">
        <v>0.18</v>
      </c>
      <c r="F388">
        <v>22</v>
      </c>
      <c r="G388">
        <v>9174495</v>
      </c>
      <c r="H388">
        <v>216906212</v>
      </c>
      <c r="I388">
        <v>246442</v>
      </c>
      <c r="J388">
        <v>400887</v>
      </c>
      <c r="K388">
        <v>0</v>
      </c>
      <c r="L388">
        <v>250038</v>
      </c>
      <c r="M388">
        <v>465955</v>
      </c>
      <c r="N388">
        <v>9364180</v>
      </c>
      <c r="O388">
        <v>871</v>
      </c>
      <c r="P388">
        <v>7424</v>
      </c>
      <c r="Q388">
        <v>0</v>
      </c>
      <c r="R388">
        <v>6320</v>
      </c>
      <c r="S388" t="s">
        <v>1050</v>
      </c>
      <c r="T388" s="27">
        <v>8.9999999999999998E-4</v>
      </c>
      <c r="U388" t="s">
        <v>1051</v>
      </c>
      <c r="V388" s="27">
        <v>8.0000000000000004E-4</v>
      </c>
      <c r="W388" t="s">
        <v>1052</v>
      </c>
      <c r="X388" s="27">
        <v>1E-3</v>
      </c>
      <c r="Y388" t="s">
        <v>1051</v>
      </c>
      <c r="Z388" s="27">
        <v>0</v>
      </c>
      <c r="AA388" t="s">
        <v>1053</v>
      </c>
      <c r="AB388" s="27">
        <v>1.6999999999999999E-3</v>
      </c>
      <c r="AC388" t="s">
        <v>1051</v>
      </c>
      <c r="AD388" t="s">
        <v>1085</v>
      </c>
    </row>
    <row r="389" spans="1:30" hidden="1" x14ac:dyDescent="0.55000000000000004">
      <c r="A389">
        <v>6902605215</v>
      </c>
      <c r="B389">
        <v>6</v>
      </c>
      <c r="C389">
        <v>883207</v>
      </c>
      <c r="D389" t="s">
        <v>1049</v>
      </c>
      <c r="E389">
        <v>0.18</v>
      </c>
      <c r="F389">
        <v>22</v>
      </c>
      <c r="G389">
        <v>9675034</v>
      </c>
      <c r="H389">
        <v>216383812</v>
      </c>
      <c r="I389">
        <v>204272</v>
      </c>
      <c r="J389">
        <v>418557</v>
      </c>
      <c r="K389">
        <v>0</v>
      </c>
      <c r="L389">
        <v>277303</v>
      </c>
      <c r="M389">
        <v>454444</v>
      </c>
      <c r="N389">
        <v>9373105</v>
      </c>
      <c r="O389">
        <v>0</v>
      </c>
      <c r="P389">
        <v>6315</v>
      </c>
      <c r="Q389">
        <v>0</v>
      </c>
      <c r="R389">
        <v>6315</v>
      </c>
      <c r="S389" t="s">
        <v>1050</v>
      </c>
      <c r="T389" s="27">
        <v>8.0000000000000004E-4</v>
      </c>
      <c r="U389" t="s">
        <v>1051</v>
      </c>
      <c r="V389" s="27">
        <v>5.9999999999999995E-4</v>
      </c>
      <c r="W389" t="s">
        <v>1052</v>
      </c>
      <c r="X389" s="27">
        <v>8.9999999999999998E-4</v>
      </c>
      <c r="Y389" t="s">
        <v>1051</v>
      </c>
      <c r="Z389" s="27">
        <v>0</v>
      </c>
      <c r="AA389" t="s">
        <v>1053</v>
      </c>
      <c r="AB389" s="27">
        <v>1.8E-3</v>
      </c>
      <c r="AC389" t="s">
        <v>1051</v>
      </c>
      <c r="AD389" t="s">
        <v>1075</v>
      </c>
    </row>
    <row r="390" spans="1:30" hidden="1" x14ac:dyDescent="0.55000000000000004">
      <c r="A390">
        <v>6902736767</v>
      </c>
      <c r="B390">
        <v>1</v>
      </c>
      <c r="C390">
        <v>883207</v>
      </c>
      <c r="D390" t="s">
        <v>1049</v>
      </c>
      <c r="E390">
        <v>0.18</v>
      </c>
      <c r="F390">
        <v>22</v>
      </c>
      <c r="G390">
        <v>9065272</v>
      </c>
      <c r="H390">
        <v>216994318</v>
      </c>
      <c r="I390">
        <v>79433</v>
      </c>
      <c r="J390">
        <v>347695</v>
      </c>
      <c r="K390">
        <v>0</v>
      </c>
      <c r="L390">
        <v>271230</v>
      </c>
      <c r="M390">
        <v>449056</v>
      </c>
      <c r="N390">
        <v>9378616</v>
      </c>
      <c r="O390">
        <v>217</v>
      </c>
      <c r="P390">
        <v>6734</v>
      </c>
      <c r="Q390">
        <v>0</v>
      </c>
      <c r="R390">
        <v>5893</v>
      </c>
      <c r="S390" t="s">
        <v>1050</v>
      </c>
      <c r="T390" s="27">
        <v>1.8E-3</v>
      </c>
      <c r="U390" t="s">
        <v>1051</v>
      </c>
      <c r="V390" s="27">
        <v>6.9999999999999999E-4</v>
      </c>
      <c r="W390" t="s">
        <v>1052</v>
      </c>
      <c r="X390" s="27">
        <v>2.9999999999999997E-4</v>
      </c>
      <c r="Y390" t="s">
        <v>1051</v>
      </c>
      <c r="Z390" s="27">
        <v>0</v>
      </c>
      <c r="AA390" t="s">
        <v>1053</v>
      </c>
      <c r="AB390" s="27">
        <v>1.5E-3</v>
      </c>
      <c r="AC390" t="s">
        <v>1051</v>
      </c>
      <c r="AD390" t="s">
        <v>1075</v>
      </c>
    </row>
    <row r="391" spans="1:30" hidden="1" x14ac:dyDescent="0.55000000000000004">
      <c r="A391">
        <v>6902833075</v>
      </c>
      <c r="B391">
        <v>16</v>
      </c>
      <c r="C391">
        <v>883208</v>
      </c>
      <c r="D391" t="s">
        <v>1049</v>
      </c>
      <c r="E391">
        <v>0.18</v>
      </c>
      <c r="F391">
        <v>22</v>
      </c>
      <c r="G391">
        <v>9793059</v>
      </c>
      <c r="H391">
        <v>216272735</v>
      </c>
      <c r="I391">
        <v>326742</v>
      </c>
      <c r="J391">
        <v>438879</v>
      </c>
      <c r="K391">
        <v>0</v>
      </c>
      <c r="L391">
        <v>256467</v>
      </c>
      <c r="M391">
        <v>463786</v>
      </c>
      <c r="N391">
        <v>9366102</v>
      </c>
      <c r="O391">
        <v>865</v>
      </c>
      <c r="P391">
        <v>7042</v>
      </c>
      <c r="Q391">
        <v>0</v>
      </c>
      <c r="R391">
        <v>5929</v>
      </c>
      <c r="S391" t="s">
        <v>1050</v>
      </c>
      <c r="T391" s="27">
        <v>1.4E-3</v>
      </c>
      <c r="U391" t="s">
        <v>1051</v>
      </c>
      <c r="V391" s="27">
        <v>8.0000000000000004E-4</v>
      </c>
      <c r="W391" t="s">
        <v>1052</v>
      </c>
      <c r="X391" s="27">
        <v>1.4E-3</v>
      </c>
      <c r="Y391" t="s">
        <v>1051</v>
      </c>
      <c r="Z391" s="27">
        <v>0</v>
      </c>
      <c r="AA391" t="s">
        <v>1053</v>
      </c>
      <c r="AB391" s="27">
        <v>0</v>
      </c>
      <c r="AC391" t="s">
        <v>1051</v>
      </c>
      <c r="AD391" t="s">
        <v>1085</v>
      </c>
    </row>
    <row r="392" spans="1:30" x14ac:dyDescent="0.55000000000000004">
      <c r="A392">
        <v>6903170067</v>
      </c>
      <c r="B392">
        <v>17</v>
      </c>
      <c r="C392">
        <v>883208</v>
      </c>
      <c r="D392" t="s">
        <v>1049</v>
      </c>
      <c r="E392">
        <v>0.18</v>
      </c>
      <c r="F392">
        <v>22</v>
      </c>
      <c r="G392">
        <v>9188410</v>
      </c>
      <c r="H392">
        <v>216952387</v>
      </c>
      <c r="I392">
        <v>280314</v>
      </c>
      <c r="J392">
        <v>435820</v>
      </c>
      <c r="K392">
        <v>0</v>
      </c>
      <c r="L392">
        <v>262624</v>
      </c>
      <c r="M392">
        <v>494298</v>
      </c>
      <c r="N392">
        <v>9335629</v>
      </c>
      <c r="O392">
        <v>3432</v>
      </c>
      <c r="P392">
        <v>12009</v>
      </c>
      <c r="Q392">
        <v>0</v>
      </c>
      <c r="R392">
        <v>5452</v>
      </c>
      <c r="S392" t="s">
        <v>1050</v>
      </c>
      <c r="T392" s="27">
        <v>1.1999999999999999E-3</v>
      </c>
      <c r="U392" t="s">
        <v>1051</v>
      </c>
      <c r="V392" s="27">
        <v>1.5E-3</v>
      </c>
      <c r="W392" t="s">
        <v>1052</v>
      </c>
      <c r="X392" s="27">
        <v>1.1999999999999999E-3</v>
      </c>
      <c r="Y392" t="s">
        <v>1051</v>
      </c>
      <c r="Z392" s="27">
        <v>2.9999999999999997E-4</v>
      </c>
      <c r="AA392" t="s">
        <v>1053</v>
      </c>
      <c r="AB392" s="27">
        <v>0</v>
      </c>
      <c r="AC392" t="s">
        <v>1051</v>
      </c>
      <c r="AD392" t="s">
        <v>1080</v>
      </c>
    </row>
  </sheetData>
  <autoFilter ref="A1:AD392">
    <filterColumn colId="1">
      <filters>
        <filter val="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tabSelected="1" topLeftCell="A451" workbookViewId="0">
      <selection activeCell="C451" sqref="C451:F473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4" customFormat="1" x14ac:dyDescent="0.55000000000000004">
      <c r="A1" s="7"/>
      <c r="C1" s="8" t="s">
        <v>1015</v>
      </c>
      <c r="D1" s="8"/>
      <c r="E1" s="8"/>
      <c r="F1" s="8"/>
      <c r="H1" s="9"/>
      <c r="I1" s="9"/>
      <c r="J1" s="9"/>
      <c r="K1" s="9"/>
      <c r="L1" s="10"/>
      <c r="N1" s="11"/>
      <c r="O1" s="12"/>
      <c r="P1" s="12"/>
      <c r="R1" s="13"/>
      <c r="S1" s="13"/>
      <c r="T1" s="13"/>
      <c r="U1" s="13"/>
      <c r="V1" s="14"/>
    </row>
    <row r="2" spans="1:22" s="4" customFormat="1" x14ac:dyDescent="0.55000000000000004">
      <c r="A2" s="7"/>
      <c r="C2" s="4" t="s">
        <v>1016</v>
      </c>
      <c r="D2" s="4" t="s">
        <v>1017</v>
      </c>
      <c r="E2" s="4" t="s">
        <v>1018</v>
      </c>
      <c r="F2" s="4" t="s">
        <v>1019</v>
      </c>
      <c r="H2" s="9" t="s">
        <v>1020</v>
      </c>
      <c r="I2" s="9"/>
      <c r="J2" s="9"/>
      <c r="K2" s="9"/>
      <c r="L2" s="10"/>
      <c r="N2" s="11" t="s">
        <v>1021</v>
      </c>
      <c r="O2" s="12"/>
      <c r="P2" s="12"/>
      <c r="R2" s="15" t="s">
        <v>1022</v>
      </c>
      <c r="S2" s="16"/>
      <c r="T2" s="16"/>
      <c r="U2" s="16"/>
      <c r="V2" s="17"/>
    </row>
    <row r="3" spans="1:22" ht="15.75" customHeight="1" x14ac:dyDescent="0.55000000000000004">
      <c r="A3" s="18" t="s">
        <v>1023</v>
      </c>
      <c r="B3">
        <v>5</v>
      </c>
      <c r="C3" s="19">
        <v>190590</v>
      </c>
      <c r="D3" s="19">
        <v>9639631</v>
      </c>
      <c r="E3" s="19">
        <v>25231</v>
      </c>
      <c r="F3" s="19">
        <v>96980</v>
      </c>
      <c r="G3" t="s">
        <v>1024</v>
      </c>
      <c r="H3" s="20" t="s">
        <v>1025</v>
      </c>
      <c r="I3" s="20" t="s">
        <v>1026</v>
      </c>
      <c r="J3" s="20" t="s">
        <v>1027</v>
      </c>
      <c r="K3" s="20" t="s">
        <v>1028</v>
      </c>
      <c r="L3" s="20" t="s">
        <v>1029</v>
      </c>
      <c r="M3" s="20" t="s">
        <v>1024</v>
      </c>
      <c r="N3" s="21" t="s">
        <v>1027</v>
      </c>
      <c r="O3" s="21" t="s">
        <v>1028</v>
      </c>
      <c r="P3" s="22" t="s">
        <v>1029</v>
      </c>
      <c r="Q3" s="20"/>
      <c r="R3" s="20" t="s">
        <v>1025</v>
      </c>
      <c r="S3" s="20" t="s">
        <v>1026</v>
      </c>
      <c r="T3" s="20" t="s">
        <v>1027</v>
      </c>
      <c r="U3" s="20" t="s">
        <v>1028</v>
      </c>
      <c r="V3" s="20" t="s">
        <v>1029</v>
      </c>
    </row>
    <row r="4" spans="1:22" x14ac:dyDescent="0.55000000000000004">
      <c r="A4" s="18"/>
      <c r="B4">
        <v>10</v>
      </c>
      <c r="C4" s="19">
        <v>575517</v>
      </c>
      <c r="D4" s="19">
        <v>19084513</v>
      </c>
      <c r="E4" s="19">
        <v>29252</v>
      </c>
      <c r="F4" s="19">
        <v>129265</v>
      </c>
      <c r="G4">
        <v>10</v>
      </c>
      <c r="H4" s="23">
        <f>(C4-C3)*0.33*3/32768/300</f>
        <v>3.8765231323242187E-2</v>
      </c>
      <c r="I4" s="23">
        <f>(D4-D3)*0.0011*3/327680/30</f>
        <v>3.1705841674804693E-3</v>
      </c>
      <c r="J4" s="23">
        <f>(E4-E3)*17.4*3/327680/30</f>
        <v>2.135174560546875E-2</v>
      </c>
      <c r="K4" s="23">
        <f>(F4-F3)*18.8*3/327680/30</f>
        <v>0.1852288818359375</v>
      </c>
      <c r="L4" s="23">
        <f>SUM(H4:K4)</f>
        <v>0.24851644293212891</v>
      </c>
      <c r="M4">
        <v>10</v>
      </c>
      <c r="N4" s="24">
        <f>(E4-E3)/(C4-C3+D4-D3)</f>
        <v>4.0906186478292713E-4</v>
      </c>
      <c r="O4" s="24">
        <f>(F4-F3)/(C4-C3+D4-D3)</f>
        <v>3.2843974893103211E-3</v>
      </c>
      <c r="P4" s="25">
        <f>SUM(N4:O4)</f>
        <v>3.6934593540932483E-3</v>
      </c>
      <c r="Q4">
        <v>10</v>
      </c>
      <c r="R4" s="23">
        <f>(C4-C$3)*0.33*3/32768</f>
        <v>11.629569396972656</v>
      </c>
      <c r="S4" s="23">
        <f>(D4-D$3)*0.0011*3/32768</f>
        <v>0.95117525024414074</v>
      </c>
      <c r="T4" s="23">
        <f>(E4-E$3)*17.4*3/32768</f>
        <v>6.4055236816406245</v>
      </c>
      <c r="U4" s="23">
        <f>(E4-E$3)*18.8*3/32768</f>
        <v>6.9209106445312507</v>
      </c>
      <c r="V4" s="23">
        <f>SUM(R4:U4)</f>
        <v>25.907178973388671</v>
      </c>
    </row>
    <row r="5" spans="1:22" x14ac:dyDescent="0.55000000000000004">
      <c r="A5" s="18"/>
      <c r="B5">
        <v>15</v>
      </c>
      <c r="C5" s="19">
        <v>933443</v>
      </c>
      <c r="D5" s="19">
        <v>28556221</v>
      </c>
      <c r="E5" s="19">
        <v>29556</v>
      </c>
      <c r="F5" s="19">
        <v>136287</v>
      </c>
      <c r="G5">
        <v>15</v>
      </c>
      <c r="H5" s="23">
        <f>(C5-C4)*0.33*3/32768/300</f>
        <v>3.6046014404296875E-2</v>
      </c>
      <c r="I5" s="23">
        <f>(D5-D4)*0.0011*3/327680/30</f>
        <v>3.1795894775390626E-3</v>
      </c>
      <c r="J5" s="23">
        <f>(E5-E4)*17.4*3/327680/30</f>
        <v>1.6142578124999998E-3</v>
      </c>
      <c r="K5" s="23">
        <f>(F5-F4)*18.8*3/327680/30</f>
        <v>4.0287353515624999E-2</v>
      </c>
      <c r="L5" s="23">
        <f>SUM(H5:K5)</f>
        <v>8.112721520996094E-2</v>
      </c>
      <c r="M5">
        <v>15</v>
      </c>
      <c r="N5" s="24">
        <f>(E5-E4)/(C5-C4+D5-D4)</f>
        <v>3.0926889037781058E-5</v>
      </c>
      <c r="O5" s="24">
        <f>(F5-F4)/(C5-C4+D5-D4)</f>
        <v>7.1437044349769276E-4</v>
      </c>
      <c r="P5" s="25">
        <f>SUM(N5:O5)</f>
        <v>7.4529733253547378E-4</v>
      </c>
      <c r="Q5">
        <v>15</v>
      </c>
      <c r="R5" s="23">
        <f>(C5-C$3)*0.33*3/32768</f>
        <v>22.443373718261721</v>
      </c>
      <c r="S5" s="23">
        <f>(D5-D$3)*0.0011*3/32768</f>
        <v>1.9050520935058595</v>
      </c>
      <c r="T5" s="23">
        <f>(E5-E$3)*17.4*3/32768</f>
        <v>6.889801025390625</v>
      </c>
      <c r="U5" s="23">
        <f>(E5-E$3)*18.8*3/32768</f>
        <v>7.44415283203125</v>
      </c>
      <c r="V5" s="23">
        <f>SUM(R5:U5)</f>
        <v>38.682379669189459</v>
      </c>
    </row>
    <row r="6" spans="1:22" x14ac:dyDescent="0.55000000000000004">
      <c r="A6" s="18"/>
      <c r="B6">
        <v>20</v>
      </c>
      <c r="C6" s="19">
        <v>1288899</v>
      </c>
      <c r="D6" s="19">
        <v>38028503</v>
      </c>
      <c r="E6" s="19">
        <v>35641</v>
      </c>
      <c r="F6" s="19">
        <v>147822</v>
      </c>
      <c r="G6">
        <v>20</v>
      </c>
      <c r="H6" s="23">
        <f>(C6-C5)*0.33*3/32768/300</f>
        <v>3.5797265625000005E-2</v>
      </c>
      <c r="I6" s="23">
        <f>(D6-D5)*0.0011*3/327680/30</f>
        <v>3.1797821655273439E-3</v>
      </c>
      <c r="J6" s="23">
        <f>(E6-E5)*17.4*3/327680/30</f>
        <v>3.2311706542968742E-2</v>
      </c>
      <c r="K6" s="23">
        <f>(F6-F5)*18.8*3/327680/30</f>
        <v>6.6179809570312498E-2</v>
      </c>
      <c r="L6" s="23">
        <f>SUM(H6:K6)</f>
        <v>0.13746856390380857</v>
      </c>
      <c r="M6">
        <v>20</v>
      </c>
      <c r="N6" s="24">
        <f>(E6-E5)/(C6-C5+D6-D5)</f>
        <v>6.1916587519935925E-4</v>
      </c>
      <c r="O6" s="24">
        <f>(F6-F5)/(C6-C5+D6-D5)</f>
        <v>1.1737187132990318E-3</v>
      </c>
      <c r="P6" s="25">
        <f>SUM(N6:O6)</f>
        <v>1.7928845884983911E-3</v>
      </c>
      <c r="Q6">
        <v>20</v>
      </c>
      <c r="R6" s="23">
        <f>(C6-C$3)*0.33*3/32768</f>
        <v>33.182553405761723</v>
      </c>
      <c r="S6" s="23">
        <f>(D6-D$3)*0.0011*3/32768</f>
        <v>2.8589867431640625</v>
      </c>
      <c r="T6" s="23">
        <f>(E6-E$3)*17.4*3/32768</f>
        <v>16.583312988281246</v>
      </c>
      <c r="U6" s="23">
        <f>(E6-E$3)*18.8*3/32768</f>
        <v>17.9176025390625</v>
      </c>
      <c r="V6" s="23">
        <f>SUM(R6:U6)</f>
        <v>70.542455676269526</v>
      </c>
    </row>
    <row r="7" spans="1:22" x14ac:dyDescent="0.55000000000000004">
      <c r="A7" s="18"/>
      <c r="B7">
        <v>25</v>
      </c>
      <c r="C7" s="19">
        <v>1624119</v>
      </c>
      <c r="D7" s="19">
        <v>47521125</v>
      </c>
      <c r="E7" s="19">
        <v>35641</v>
      </c>
      <c r="F7" s="19">
        <v>153928</v>
      </c>
      <c r="G7">
        <v>25</v>
      </c>
      <c r="H7" s="23">
        <f>(C7-C6)*0.33*3/32768/300</f>
        <v>3.3759338378906253E-2</v>
      </c>
      <c r="I7" s="23">
        <f>(D7-D6)*0.0011*3/327680/30</f>
        <v>3.1866101684570316E-3</v>
      </c>
      <c r="J7" s="23">
        <f>(E7-E6)*17.4*3/327680/30</f>
        <v>0</v>
      </c>
      <c r="K7" s="23">
        <f>(F7-F6)*18.8*3/327680/30</f>
        <v>3.5031982421875003E-2</v>
      </c>
      <c r="L7" s="23">
        <f>SUM(H7:K7)</f>
        <v>7.1977930969238296E-2</v>
      </c>
      <c r="M7">
        <v>25</v>
      </c>
      <c r="N7" s="24">
        <f>(E7-E6)/(C7-C6+D7-D6)</f>
        <v>0</v>
      </c>
      <c r="O7" s="24">
        <f>(F7-F6)/(C7-C6+D7-D6)</f>
        <v>6.2129610956301493E-4</v>
      </c>
      <c r="P7" s="25">
        <f>SUM(N7:O7)</f>
        <v>6.2129610956301493E-4</v>
      </c>
      <c r="Q7">
        <v>25</v>
      </c>
      <c r="R7" s="23">
        <f>(C7-C$3)*0.33*3/32768</f>
        <v>43.310354919433593</v>
      </c>
      <c r="S7" s="23">
        <f>(D7-D$3)*0.0011*3/32768</f>
        <v>3.814969793701172</v>
      </c>
      <c r="T7" s="23">
        <f>(E7-E$3)*17.4*3/32768</f>
        <v>16.583312988281246</v>
      </c>
      <c r="U7" s="23">
        <f>(E7-E$3)*18.8*3/32768</f>
        <v>17.9176025390625</v>
      </c>
      <c r="V7" s="23">
        <f>SUM(R7:U7)</f>
        <v>81.626240240478509</v>
      </c>
    </row>
    <row r="8" spans="1:22" x14ac:dyDescent="0.55000000000000004">
      <c r="A8" s="18"/>
      <c r="B8">
        <v>30</v>
      </c>
      <c r="C8" s="19">
        <v>1959316</v>
      </c>
      <c r="D8" s="19">
        <v>57013663</v>
      </c>
      <c r="E8" s="19">
        <v>35641</v>
      </c>
      <c r="F8" s="19">
        <v>159857</v>
      </c>
      <c r="G8">
        <v>30</v>
      </c>
      <c r="H8" s="23">
        <f>(C8-C7)*0.33*3/32768/300</f>
        <v>3.3757022094726565E-2</v>
      </c>
      <c r="I8" s="23">
        <f>(D8-D7)*0.0011*3/327680/30</f>
        <v>3.1865819702148442E-3</v>
      </c>
      <c r="J8" s="23">
        <f>(E8-E7)*17.4*3/327680/30</f>
        <v>0</v>
      </c>
      <c r="K8" s="23">
        <f>(F8-F7)*18.8*3/327680/30</f>
        <v>3.4016479492187494E-2</v>
      </c>
      <c r="L8" s="23">
        <f>SUM(H8:K8)</f>
        <v>7.0960083557128906E-2</v>
      </c>
      <c r="M8">
        <v>30</v>
      </c>
      <c r="N8" s="24">
        <f>(E8-E7)/(C8-C7+D8-D7)</f>
        <v>0</v>
      </c>
      <c r="O8" s="24">
        <f>(F8-F7)/(C8-C7+D8-D7)</f>
        <v>6.0329262032401162E-4</v>
      </c>
      <c r="P8" s="25">
        <f>SUM(N8:O8)</f>
        <v>6.0329262032401162E-4</v>
      </c>
      <c r="Q8">
        <v>30</v>
      </c>
      <c r="R8" s="23">
        <f>(C8-C$3)*0.33*3/32768</f>
        <v>53.437461547851569</v>
      </c>
      <c r="S8" s="23">
        <f>(D8-D$3)*0.0011*3/32768</f>
        <v>4.7709443847656248</v>
      </c>
      <c r="T8" s="23">
        <f>(E8-E$3)*17.4*3/32768</f>
        <v>16.583312988281246</v>
      </c>
      <c r="U8" s="23">
        <f>(E8-E$3)*18.8*3/32768</f>
        <v>17.9176025390625</v>
      </c>
      <c r="V8" s="23">
        <f>SUM(R8:U8)</f>
        <v>92.709321459960947</v>
      </c>
    </row>
    <row r="9" spans="1:22" x14ac:dyDescent="0.55000000000000004">
      <c r="B9">
        <v>35</v>
      </c>
      <c r="C9" s="26">
        <v>2295023</v>
      </c>
      <c r="D9" s="26">
        <v>66505854</v>
      </c>
      <c r="E9" s="26">
        <v>35641</v>
      </c>
      <c r="F9" s="26">
        <v>165786</v>
      </c>
      <c r="G9">
        <v>35</v>
      </c>
      <c r="H9" s="23">
        <f>(C9-C8)*0.33*3/32768/300</f>
        <v>3.3808383178710939E-2</v>
      </c>
      <c r="I9" s="23">
        <f>(D9-D8)*0.0011*3/327680/30</f>
        <v>3.1864654846191411E-3</v>
      </c>
      <c r="J9" s="23">
        <f>(E9-E8)*17.4*3/327680/30</f>
        <v>0</v>
      </c>
      <c r="K9" s="23">
        <f>(F9-F8)*18.8*3/327680/30</f>
        <v>3.4016479492187494E-2</v>
      </c>
      <c r="L9" s="23">
        <f>SUM(H9:K9)</f>
        <v>7.1011328155517583E-2</v>
      </c>
      <c r="N9" s="24">
        <f>(E9-E8)/(C9-C8+D9-D8)</f>
        <v>0</v>
      </c>
      <c r="O9" s="24">
        <f>(F9-F8)/(C9-C8+D9-D8)</f>
        <v>6.0328261445122852E-4</v>
      </c>
      <c r="P9" s="25">
        <f>SUM(N9:O9)</f>
        <v>6.0328261445122852E-4</v>
      </c>
      <c r="R9" s="23">
        <f>(C9-C$3)*0.33*3/32768</f>
        <v>63.579976501464841</v>
      </c>
      <c r="S9" s="23">
        <f>(D9-D$3)*0.0011*3/32768</f>
        <v>5.7268840301513677</v>
      </c>
      <c r="T9" s="23">
        <f>(E9-E$3)*17.4*3/32768</f>
        <v>16.583312988281246</v>
      </c>
      <c r="U9" s="23">
        <f>(E9-E$3)*18.8*3/32768</f>
        <v>17.9176025390625</v>
      </c>
      <c r="V9" s="23">
        <f>SUM(R9:U9)</f>
        <v>103.80777605895996</v>
      </c>
    </row>
    <row r="10" spans="1:22" x14ac:dyDescent="0.55000000000000004">
      <c r="B10">
        <v>40</v>
      </c>
      <c r="C10" s="26">
        <v>2630738</v>
      </c>
      <c r="D10" s="26">
        <v>75997939</v>
      </c>
      <c r="E10" s="26">
        <v>35641</v>
      </c>
      <c r="F10" s="26">
        <v>171715</v>
      </c>
      <c r="G10">
        <v>40</v>
      </c>
      <c r="H10" s="23">
        <f>(C10-C9)*0.33*3/32768/300</f>
        <v>3.3809188842773438E-2</v>
      </c>
      <c r="I10" s="23">
        <f>(D10-D9)*0.0011*3/327680/30</f>
        <v>3.186429901123047E-3</v>
      </c>
      <c r="J10" s="23">
        <f>(E10-E9)*17.4*3/327680/30</f>
        <v>0</v>
      </c>
      <c r="K10" s="23">
        <f>(F10-F9)*18.8*3/327680/30</f>
        <v>3.4016479492187494E-2</v>
      </c>
      <c r="L10" s="23">
        <f>SUM(H10:K10)</f>
        <v>7.1012098236083981E-2</v>
      </c>
      <c r="N10" s="24">
        <f>(E10-E9)/(C10-C9+D10-D9)</f>
        <v>0</v>
      </c>
      <c r="O10" s="24">
        <f>(F10-F9)/(C10-C9+D10-D9)</f>
        <v>6.03288630212255E-4</v>
      </c>
      <c r="P10" s="25">
        <f>SUM(N10:O10)</f>
        <v>6.03288630212255E-4</v>
      </c>
      <c r="R10" s="23">
        <f>(C10-C$3)*0.33*3/32768</f>
        <v>73.72273315429689</v>
      </c>
      <c r="S10" s="23">
        <f>(D10-D$3)*0.0011*3/32768</f>
        <v>6.6828130004882809</v>
      </c>
      <c r="T10" s="23">
        <f>(E10-E$3)*17.4*3/32768</f>
        <v>16.583312988281246</v>
      </c>
      <c r="U10" s="23">
        <f>(E10-E$3)*18.8*3/32768</f>
        <v>17.9176025390625</v>
      </c>
      <c r="V10" s="23">
        <f>SUM(R10:U10)</f>
        <v>114.90646168212892</v>
      </c>
    </row>
    <row r="11" spans="1:22" x14ac:dyDescent="0.55000000000000004">
      <c r="B11">
        <v>45</v>
      </c>
      <c r="C11" s="26">
        <v>2966663</v>
      </c>
      <c r="D11" s="26">
        <v>85489823</v>
      </c>
      <c r="E11" s="26">
        <v>35641</v>
      </c>
      <c r="F11" s="26">
        <v>178032</v>
      </c>
      <c r="G11">
        <v>45</v>
      </c>
      <c r="H11" s="23">
        <f>(C11-C10)*0.33*3/32768/300</f>
        <v>3.3830337524414063E-2</v>
      </c>
      <c r="I11" s="23">
        <f>(D11-D10)*0.0011*3/327680/30</f>
        <v>3.186362426757813E-3</v>
      </c>
      <c r="J11" s="23">
        <f>(E11-E10)*17.4*3/327680/30</f>
        <v>0</v>
      </c>
      <c r="K11" s="23">
        <f>(F11-F10)*18.8*3/327680/30</f>
        <v>3.6242553710937507E-2</v>
      </c>
      <c r="L11" s="23">
        <f>SUM(H11:K11)</f>
        <v>7.3259253662109391E-2</v>
      </c>
      <c r="N11" s="24">
        <f>(E11-E10)/(C11-C10+D11-D10)</f>
        <v>0</v>
      </c>
      <c r="O11" s="24">
        <f>(F11-F10)/(C11-C10+D11-D10)</f>
        <v>6.4276788447964342E-4</v>
      </c>
      <c r="P11" s="25">
        <f>SUM(N11:O11)</f>
        <v>6.4276788447964342E-4</v>
      </c>
      <c r="R11" s="23">
        <f>(C11-C$3)*0.33*3/32768</f>
        <v>83.871834411621109</v>
      </c>
      <c r="S11" s="23">
        <f>(D11-D$3)*0.0011*3/32768</f>
        <v>7.638721728515625</v>
      </c>
      <c r="T11" s="23">
        <f>(E11-E$3)*17.4*3/32768</f>
        <v>16.583312988281246</v>
      </c>
      <c r="U11" s="23">
        <f>(E11-E$3)*18.8*3/32768</f>
        <v>17.9176025390625</v>
      </c>
      <c r="V11" s="23">
        <f>SUM(R11:U11)</f>
        <v>126.01147166748048</v>
      </c>
    </row>
    <row r="12" spans="1:22" x14ac:dyDescent="0.55000000000000004">
      <c r="B12">
        <v>50</v>
      </c>
      <c r="C12" s="26">
        <v>3334387</v>
      </c>
      <c r="D12" s="26">
        <v>94949759</v>
      </c>
      <c r="E12" s="26">
        <v>49230</v>
      </c>
      <c r="F12" s="26">
        <v>199582</v>
      </c>
      <c r="G12">
        <v>50</v>
      </c>
      <c r="H12" s="23">
        <f>(C12-C11)*0.33*3/32768/300</f>
        <v>3.7032751464843749E-2</v>
      </c>
      <c r="I12" s="23">
        <f>(D12-D11)*0.0011*3/327680/30</f>
        <v>3.1756376953125001E-3</v>
      </c>
      <c r="J12" s="23">
        <f>(E12-E11)*17.4*3/327680/30</f>
        <v>7.2158386230468732E-2</v>
      </c>
      <c r="K12" s="23">
        <f>(F12-F11)*18.8*3/327680/30</f>
        <v>0.123638916015625</v>
      </c>
      <c r="L12" s="23">
        <f>SUM(H12:K12)</f>
        <v>0.23600569140625</v>
      </c>
      <c r="N12" s="24">
        <f>(E12-E11)/(C12-C11+D12-D11)</f>
        <v>1.3827299682732208E-3</v>
      </c>
      <c r="O12" s="24">
        <f>(F12-F11)/(C12-C11+D12-D11)</f>
        <v>2.1927905523797119E-3</v>
      </c>
      <c r="P12" s="25">
        <f>SUM(N12:O12)</f>
        <v>3.5755205206529327E-3</v>
      </c>
      <c r="R12" s="23">
        <f>(C12-C$3)*0.33*3/32768</f>
        <v>94.981659851074227</v>
      </c>
      <c r="S12" s="23">
        <f>(D12-D$3)*0.0011*3/32768</f>
        <v>8.5914130371093762</v>
      </c>
      <c r="T12" s="23">
        <f>(E12-E$3)*17.4*3/32768</f>
        <v>38.230828857421869</v>
      </c>
      <c r="U12" s="23">
        <f>(E12-E$3)*18.8*3/32768</f>
        <v>41.306872558593753</v>
      </c>
      <c r="V12" s="23">
        <f>SUM(R12:U12)</f>
        <v>183.1107743041992</v>
      </c>
    </row>
    <row r="13" spans="1:22" x14ac:dyDescent="0.55000000000000004">
      <c r="B13">
        <v>55</v>
      </c>
      <c r="C13" s="26">
        <v>3768187</v>
      </c>
      <c r="D13" s="26">
        <v>104346024</v>
      </c>
      <c r="E13" s="26">
        <v>59787</v>
      </c>
      <c r="F13" s="26">
        <v>219583</v>
      </c>
      <c r="G13">
        <v>55</v>
      </c>
      <c r="H13" s="23">
        <f>(C13-C12)*0.33*3/32768/300</f>
        <v>4.3687133789062499E-2</v>
      </c>
      <c r="I13" s="23">
        <f>(D13-D12)*0.0011*3/327680/30</f>
        <v>3.1542637634277347E-3</v>
      </c>
      <c r="J13" s="23">
        <f>(E13-E12)*17.4*3/327680/30</f>
        <v>5.6058288574218747E-2</v>
      </c>
      <c r="K13" s="23">
        <f>(F13-F12)*18.8*3/327680/30</f>
        <v>0.11475183105468749</v>
      </c>
      <c r="L13" s="23">
        <f>SUM(H13:K13)</f>
        <v>0.21765151718139647</v>
      </c>
      <c r="N13" s="24">
        <f>(E13-E12)/(C13-C12+D13-D12)</f>
        <v>1.0739501722521671E-3</v>
      </c>
      <c r="O13" s="24">
        <f>(F13-F12)/(C13-C12+D13-D12)</f>
        <v>2.0346762712148904E-3</v>
      </c>
      <c r="P13" s="25">
        <f>SUM(N13:O13)</f>
        <v>3.1086264434670575E-3</v>
      </c>
      <c r="R13" s="23">
        <f>(C13-C$3)*0.33*3/32768</f>
        <v>108.08779998779298</v>
      </c>
      <c r="S13" s="23">
        <f>(D13-D$3)*0.0011*3/32768</f>
        <v>9.5376921661376954</v>
      </c>
      <c r="T13" s="23">
        <f>(E13-E$3)*17.4*3/32768</f>
        <v>55.048315429687491</v>
      </c>
      <c r="U13" s="23">
        <f>(E13-E$3)*18.8*3/32768</f>
        <v>59.477490234375004</v>
      </c>
      <c r="V13" s="23">
        <f>SUM(R13:U13)</f>
        <v>232.15129781799317</v>
      </c>
    </row>
    <row r="14" spans="1:22" x14ac:dyDescent="0.55000000000000004">
      <c r="B14">
        <v>60</v>
      </c>
      <c r="C14" s="26">
        <v>4177732</v>
      </c>
      <c r="D14" s="26">
        <v>113766312</v>
      </c>
      <c r="E14" s="26">
        <v>60018</v>
      </c>
      <c r="F14" s="26">
        <v>225986</v>
      </c>
      <c r="G14">
        <v>60</v>
      </c>
      <c r="H14" s="23">
        <f>(C14-C13)*0.33*3/32768/300</f>
        <v>4.1244461059570317E-2</v>
      </c>
      <c r="I14" s="23">
        <f>(D14-D13)*0.0011*3/327680/30</f>
        <v>3.1623281250000002E-3</v>
      </c>
      <c r="J14" s="23">
        <f>(E14-E13)*17.4*3/327680/30</f>
        <v>1.2266235351562499E-3</v>
      </c>
      <c r="K14" s="23">
        <f>(F14-F13)*18.8*3/327680/30</f>
        <v>3.6735961914062497E-2</v>
      </c>
      <c r="L14" s="23">
        <f>SUM(H14:K14)</f>
        <v>8.2369374633789072E-2</v>
      </c>
      <c r="N14" s="24">
        <f>(E14-E13)/(C14-C13+D14-D13)</f>
        <v>2.3499890588171741E-5</v>
      </c>
      <c r="O14" s="24">
        <f>(F14-F13)/(C14-C13+D14-D13)</f>
        <v>6.5138441314313274E-4</v>
      </c>
      <c r="P14" s="25">
        <f>SUM(N14:O14)</f>
        <v>6.7488430373130448E-4</v>
      </c>
      <c r="R14" s="23">
        <f>(C14-C$3)*0.33*3/32768</f>
        <v>120.46113830566406</v>
      </c>
      <c r="S14" s="23">
        <f>(D14-D$3)*0.0011*3/32768</f>
        <v>10.486390603637696</v>
      </c>
      <c r="T14" s="23">
        <f>(E14-E$3)*17.4*3/32768</f>
        <v>55.416302490234372</v>
      </c>
      <c r="U14" s="23">
        <f>(E14-E$3)*18.8*3/32768</f>
        <v>59.875085449218744</v>
      </c>
      <c r="V14" s="23">
        <f>SUM(R14:U14)</f>
        <v>246.23891684875488</v>
      </c>
    </row>
    <row r="15" spans="1:22" x14ac:dyDescent="0.55000000000000004">
      <c r="B15">
        <v>65</v>
      </c>
      <c r="C15" s="26">
        <v>4580926</v>
      </c>
      <c r="D15" s="26">
        <v>123193229</v>
      </c>
      <c r="E15" s="26">
        <v>60328</v>
      </c>
      <c r="F15" s="26">
        <v>232510</v>
      </c>
      <c r="G15">
        <v>65</v>
      </c>
      <c r="H15" s="23">
        <f>(C15-C14)*0.33*3/32768/300</f>
        <v>4.0604864501953129E-2</v>
      </c>
      <c r="I15" s="23">
        <f>(D15-D14)*0.0011*3/327680/30</f>
        <v>3.164553436279297E-3</v>
      </c>
      <c r="J15" s="23">
        <f>(E15-E14)*17.4*3/327680/30</f>
        <v>1.6461181640625001E-3</v>
      </c>
      <c r="K15" s="23">
        <f>(F15-F14)*18.8*3/327680/30</f>
        <v>3.7430175781249998E-2</v>
      </c>
      <c r="L15" s="23">
        <f>SUM(H15:K15)</f>
        <v>8.284571188354492E-2</v>
      </c>
      <c r="N15" s="24">
        <f>(E15-E14)/(C15-C14+D15-D14)</f>
        <v>3.1535757836305207E-5</v>
      </c>
      <c r="O15" s="24">
        <f>(F15-F14)/(C15-C14+D15-D14)</f>
        <v>6.6367511007759728E-4</v>
      </c>
      <c r="P15" s="25">
        <f>SUM(N15:O15)</f>
        <v>6.9521086791390246E-4</v>
      </c>
      <c r="R15" s="23">
        <f>(C15-C$3)*0.33*3/32768</f>
        <v>132.64259765625002</v>
      </c>
      <c r="S15" s="23">
        <f>(D15-D$3)*0.0011*3/32768</f>
        <v>11.435756634521486</v>
      </c>
      <c r="T15" s="23">
        <f>(E15-E$3)*17.4*3/32768</f>
        <v>55.910137939453122</v>
      </c>
      <c r="U15" s="23">
        <f>(E15-E$3)*18.8*3/32768</f>
        <v>60.408654785156244</v>
      </c>
      <c r="V15" s="23">
        <f>SUM(R15:U15)</f>
        <v>260.39714701538082</v>
      </c>
    </row>
    <row r="16" spans="1:22" x14ac:dyDescent="0.55000000000000004">
      <c r="B16">
        <v>70</v>
      </c>
      <c r="C16" s="26">
        <v>5013439</v>
      </c>
      <c r="D16" s="26">
        <v>132590737</v>
      </c>
      <c r="E16" s="26">
        <v>61198</v>
      </c>
      <c r="F16" s="26">
        <v>242528</v>
      </c>
      <c r="G16">
        <v>70</v>
      </c>
      <c r="H16" s="23">
        <f>(C16-C15)*0.33*3/32768/300</f>
        <v>4.355752258300781E-2</v>
      </c>
      <c r="I16" s="23">
        <f>(D16-D15)*0.0011*3/327680/30</f>
        <v>3.1546810302734377E-3</v>
      </c>
      <c r="J16" s="23">
        <f>(E16-E15)*17.4*3/327680/30</f>
        <v>4.6197509765624999E-3</v>
      </c>
      <c r="K16" s="23">
        <f>(F16-F15)*18.8*3/327680/30</f>
        <v>5.7476318359374994E-2</v>
      </c>
      <c r="L16" s="23">
        <f>SUM(H16:K16)</f>
        <v>0.10880827294921874</v>
      </c>
      <c r="N16" s="24">
        <f>(E16-E15)/(C16-C15+D16-D15)</f>
        <v>8.8504388749525563E-5</v>
      </c>
      <c r="O16" s="24">
        <f>(F16-F15)/(C16-C15+D16-D15)</f>
        <v>1.0191229499916634E-3</v>
      </c>
      <c r="P16" s="25">
        <f>SUM(N16:O16)</f>
        <v>1.1076273387411889E-3</v>
      </c>
      <c r="R16" s="23">
        <f>(C16-C$3)*0.33*3/32768</f>
        <v>145.70985443115237</v>
      </c>
      <c r="S16" s="23">
        <f>(D16-D$3)*0.0011*3/32768</f>
        <v>12.382160943603516</v>
      </c>
      <c r="T16" s="23">
        <f>(E16-E$3)*17.4*3/32768</f>
        <v>57.296063232421872</v>
      </c>
      <c r="U16" s="23">
        <f>(E16-E$3)*18.8*3/32768</f>
        <v>61.906091308593744</v>
      </c>
      <c r="V16" s="23">
        <f>SUM(R16:U16)</f>
        <v>277.29416991577148</v>
      </c>
    </row>
    <row r="17" spans="1:22" x14ac:dyDescent="0.55000000000000004">
      <c r="B17">
        <v>75</v>
      </c>
      <c r="C17" s="26">
        <v>5436936</v>
      </c>
      <c r="D17" s="26">
        <v>141995010</v>
      </c>
      <c r="E17" s="26">
        <v>61506</v>
      </c>
      <c r="F17" s="26">
        <v>249016</v>
      </c>
      <c r="G17">
        <v>75</v>
      </c>
      <c r="H17" s="23">
        <f>(C17-C16)*0.33*3/32768/300</f>
        <v>4.2649539184570318E-2</v>
      </c>
      <c r="I17" s="23">
        <f>(D17-D16)*0.0011*3/327680/30</f>
        <v>3.1569519958496097E-3</v>
      </c>
      <c r="J17" s="23">
        <f>(E17-E16)*17.4*3/327680/30</f>
        <v>1.6354980468749997E-3</v>
      </c>
      <c r="K17" s="23">
        <f>(F17-F16)*18.8*3/327680/30</f>
        <v>3.7223632812499997E-2</v>
      </c>
      <c r="L17" s="23">
        <f>SUM(H17:K17)</f>
        <v>8.4665622039794927E-2</v>
      </c>
      <c r="N17" s="24">
        <f>(E17-E16)/(C17-C16+D17-D16)</f>
        <v>3.1339764768609767E-5</v>
      </c>
      <c r="O17" s="24">
        <f>(F17-F16)/(C17-C16+D17-D16)</f>
        <v>6.6017010980110437E-4</v>
      </c>
      <c r="P17" s="25">
        <f>SUM(N17:O17)</f>
        <v>6.9150987456971416E-4</v>
      </c>
      <c r="R17" s="23">
        <f>(C17-C$3)*0.33*3/32768</f>
        <v>158.50471618652347</v>
      </c>
      <c r="S17" s="23">
        <f>(D17-D$3)*0.0011*3/32768</f>
        <v>13.329246542358399</v>
      </c>
      <c r="T17" s="23">
        <f>(E17-E$3)*17.4*3/32768</f>
        <v>57.786712646484375</v>
      </c>
      <c r="U17" s="23">
        <f>(E17-E$3)*18.8*3/32768</f>
        <v>62.43621826171875</v>
      </c>
      <c r="V17" s="23">
        <f>SUM(R17:U17)</f>
        <v>292.05689363708495</v>
      </c>
    </row>
    <row r="18" spans="1:22" x14ac:dyDescent="0.55000000000000004">
      <c r="B18">
        <v>80</v>
      </c>
      <c r="C18" s="26">
        <v>5865634</v>
      </c>
      <c r="D18" s="26">
        <v>151394019</v>
      </c>
      <c r="E18" s="26">
        <v>62374</v>
      </c>
      <c r="F18" s="26">
        <v>257631</v>
      </c>
      <c r="G18">
        <v>80</v>
      </c>
      <c r="H18" s="23">
        <f>(C18-C17)*0.33*3/32768/300</f>
        <v>4.3173321533203128E-2</v>
      </c>
      <c r="I18" s="23">
        <f>(D18-D17)*0.0011*3/327680/30</f>
        <v>3.1551849060058599E-3</v>
      </c>
      <c r="J18" s="23">
        <f>(E18-E17)*17.4*3/327680/30</f>
        <v>4.6091308593750003E-3</v>
      </c>
      <c r="K18" s="23">
        <f>(F18-F17)*18.8*3/327680/30</f>
        <v>4.9426879882812497E-2</v>
      </c>
      <c r="L18" s="23">
        <f>SUM(H18:K18)</f>
        <v>0.10036451718139648</v>
      </c>
      <c r="N18" s="24">
        <f>(E18-E17)/(C18-C17+D18-D17)</f>
        <v>8.8321721435122156E-5</v>
      </c>
      <c r="O18" s="24">
        <f>(F18-F17)/(C18-C17+D18-D17)</f>
        <v>8.7660326055711679E-4</v>
      </c>
      <c r="P18" s="25">
        <f>SUM(N18:O18)</f>
        <v>9.6492498199223897E-4</v>
      </c>
      <c r="R18" s="23">
        <f>(C18-C$3)*0.33*3/32768</f>
        <v>171.45671264648439</v>
      </c>
      <c r="S18" s="23">
        <f>(D18-D$3)*0.0011*3/32768</f>
        <v>14.275802014160156</v>
      </c>
      <c r="T18" s="23">
        <f>(E18-E$3)*17.4*3/32768</f>
        <v>59.169451904296871</v>
      </c>
      <c r="U18" s="23">
        <f>(E18-E$3)*18.8*3/32768</f>
        <v>63.930212402343756</v>
      </c>
      <c r="V18" s="23">
        <f>SUM(R18:U18)</f>
        <v>308.83217896728513</v>
      </c>
    </row>
    <row r="19" spans="1:22" x14ac:dyDescent="0.55000000000000004">
      <c r="B19">
        <v>85</v>
      </c>
      <c r="C19" s="26">
        <v>6337957</v>
      </c>
      <c r="D19" s="26">
        <v>160749332</v>
      </c>
      <c r="E19" s="26">
        <v>69241</v>
      </c>
      <c r="F19" s="26">
        <v>281039</v>
      </c>
      <c r="G19">
        <v>85</v>
      </c>
      <c r="H19" s="23">
        <f>(C19-C18)*0.33*3/32768/300</f>
        <v>4.7566708374023436E-2</v>
      </c>
      <c r="I19" s="23">
        <f>(D19-D18)*0.0011*3/327680/30</f>
        <v>3.1405164489746095E-3</v>
      </c>
      <c r="J19" s="23">
        <f>(E19-E18)*17.4*3/327680/30</f>
        <v>3.6464172363281248E-2</v>
      </c>
      <c r="K19" s="23">
        <f>(F19-F18)*18.8*3/327680/30</f>
        <v>0.13429882812500002</v>
      </c>
      <c r="L19" s="23">
        <f>SUM(H19:K19)</f>
        <v>0.2214702253112793</v>
      </c>
      <c r="N19" s="24">
        <f>(E19-E18)/(C19-C18+D19-D18)</f>
        <v>6.987438281189902E-4</v>
      </c>
      <c r="O19" s="24">
        <f>(F19-F18)/(C19-C18+D19-D18)</f>
        <v>2.3818545986033671E-3</v>
      </c>
      <c r="P19" s="25">
        <f>SUM(N19:O19)</f>
        <v>3.0805984267223575E-3</v>
      </c>
      <c r="R19" s="23">
        <f>(C19-C$3)*0.33*3/32768</f>
        <v>185.72672515869141</v>
      </c>
      <c r="S19" s="23">
        <f>(D19-D$3)*0.0011*3/32768</f>
        <v>15.217956948852539</v>
      </c>
      <c r="T19" s="23">
        <f>(E19-E$3)*17.4*3/32768</f>
        <v>70.108703613281236</v>
      </c>
      <c r="U19" s="23">
        <f>(E19-E$3)*18.8*3/32768</f>
        <v>75.7496337890625</v>
      </c>
      <c r="V19" s="23">
        <f>SUM(R19:U19)</f>
        <v>346.80301950988769</v>
      </c>
    </row>
    <row r="20" spans="1:22" x14ac:dyDescent="0.55000000000000004">
      <c r="B20">
        <v>90</v>
      </c>
      <c r="C20" s="26">
        <v>6791661</v>
      </c>
      <c r="D20" s="26">
        <v>170125459</v>
      </c>
      <c r="E20" s="26">
        <v>70880</v>
      </c>
      <c r="F20" s="26">
        <v>290102</v>
      </c>
      <c r="G20">
        <v>90</v>
      </c>
      <c r="H20" s="23">
        <f>(C20-C19)*0.33*3/32768/300</f>
        <v>4.5691625976562504E-2</v>
      </c>
      <c r="I20" s="23">
        <f>(D20-D19)*0.0011*3/327680/30</f>
        <v>3.1475035705566408E-3</v>
      </c>
      <c r="J20" s="23">
        <f>(E20-E19)*17.4*3/327680/30</f>
        <v>8.7031860351562476E-3</v>
      </c>
      <c r="K20" s="23">
        <f>(F20-F19)*18.8*3/327680/30</f>
        <v>5.1997192382812495E-2</v>
      </c>
      <c r="L20" s="23">
        <f>SUM(H20:K20)</f>
        <v>0.10953950796508788</v>
      </c>
      <c r="N20" s="24">
        <f>(E20-E19)/(C20-C19+D20-D19)</f>
        <v>1.6673735285988131E-4</v>
      </c>
      <c r="O20" s="24">
        <f>(F20-F19)/(C20-C19+D20-D19)</f>
        <v>9.2198940144545718E-4</v>
      </c>
      <c r="P20" s="25">
        <f>SUM(N20:O20)</f>
        <v>1.0887267543053386E-3</v>
      </c>
      <c r="R20" s="23">
        <f>(C20-C$3)*0.33*3/32768</f>
        <v>199.43421295166019</v>
      </c>
      <c r="S20" s="23">
        <f>(D20-D$3)*0.0011*3/32768</f>
        <v>16.162208020019534</v>
      </c>
      <c r="T20" s="23">
        <f>(E20-E$3)*17.4*3/32768</f>
        <v>72.719659423828119</v>
      </c>
      <c r="U20" s="23">
        <f>(E20-E$3)*18.8*3/32768</f>
        <v>78.570666503906253</v>
      </c>
      <c r="V20" s="23">
        <f>SUM(R20:U20)</f>
        <v>366.88674689941405</v>
      </c>
    </row>
    <row r="21" spans="1:22" x14ac:dyDescent="0.55000000000000004">
      <c r="B21">
        <v>95</v>
      </c>
      <c r="C21" s="26">
        <v>7236163</v>
      </c>
      <c r="D21" s="26">
        <v>179510823</v>
      </c>
      <c r="E21" s="26">
        <v>71189</v>
      </c>
      <c r="F21" s="26">
        <v>297712</v>
      </c>
      <c r="G21">
        <v>95</v>
      </c>
      <c r="H21" s="23">
        <f>(C21-C20)*0.33*3/32768/300</f>
        <v>4.476491088867187E-2</v>
      </c>
      <c r="I21" s="23">
        <f>(D21-D20)*0.0011*3/327680/30</f>
        <v>3.1506043701171878E-3</v>
      </c>
      <c r="J21" s="23">
        <f>(E21-E20)*17.4*3/327680/30</f>
        <v>1.6408081054687499E-3</v>
      </c>
      <c r="K21" s="23">
        <f>(F21-F20)*18.8*3/327680/30</f>
        <v>4.3660888671875002E-2</v>
      </c>
      <c r="L21" s="23">
        <f>SUM(H21:K21)</f>
        <v>9.3217212036132813E-2</v>
      </c>
      <c r="N21" s="24">
        <f>(E21-E20)/(C21-C20+D21-D20)</f>
        <v>3.1434813048316225E-5</v>
      </c>
      <c r="O21" s="24">
        <f>(F21-F20)/(C21-C20+D21-D20)</f>
        <v>7.7417128575303065E-4</v>
      </c>
      <c r="P21" s="25">
        <f>SUM(N21:O21)</f>
        <v>8.0560609880134682E-4</v>
      </c>
      <c r="R21" s="23">
        <f>(C21-C$3)*0.33*3/32768</f>
        <v>212.86368621826176</v>
      </c>
      <c r="S21" s="23">
        <f>(D21-D$3)*0.0011*3/32768</f>
        <v>17.107389331054691</v>
      </c>
      <c r="T21" s="23">
        <f>(E21-E$3)*17.4*3/32768</f>
        <v>73.211901855468739</v>
      </c>
      <c r="U21" s="23">
        <f>(E21-E$3)*18.8*3/32768</f>
        <v>79.102514648437506</v>
      </c>
      <c r="V21" s="23">
        <f>SUM(R21:U21)</f>
        <v>382.2854920532227</v>
      </c>
    </row>
    <row r="22" spans="1:22" x14ac:dyDescent="0.55000000000000004">
      <c r="B22">
        <v>100</v>
      </c>
      <c r="C22" s="26">
        <v>7684553</v>
      </c>
      <c r="D22" s="26">
        <v>188890123</v>
      </c>
      <c r="E22" s="26">
        <v>72057</v>
      </c>
      <c r="F22" s="26">
        <v>306062</v>
      </c>
      <c r="G22">
        <v>100</v>
      </c>
      <c r="H22" s="23">
        <f>(C22-C21)*0.33*3/32768/300</f>
        <v>4.5156463623046879E-2</v>
      </c>
      <c r="I22" s="23">
        <f>(D22-D21)*0.0011*3/327680/30</f>
        <v>3.1485687255859377E-3</v>
      </c>
      <c r="J22" s="23">
        <f>(E22-E21)*17.4*3/327680/30</f>
        <v>4.6091308593750003E-3</v>
      </c>
      <c r="K22" s="23">
        <f>(F22-F21)*18.8*3/327680/30</f>
        <v>4.7906494140624999E-2</v>
      </c>
      <c r="L22" s="23">
        <f>SUM(H22:K22)</f>
        <v>0.10082065734863281</v>
      </c>
      <c r="N22" s="24">
        <f>(E22-E21)/(C22-C21+D22-D21)</f>
        <v>8.8321874214591624E-5</v>
      </c>
      <c r="O22" s="24">
        <f>(F22-F21)/(C22-C21+D22-D21)</f>
        <v>8.4964014941456235E-4</v>
      </c>
      <c r="P22" s="25">
        <f>SUM(N22:O22)</f>
        <v>9.3796202362915395E-4</v>
      </c>
      <c r="R22" s="23">
        <f>(C22-C$3)*0.33*3/32768</f>
        <v>226.41062530517578</v>
      </c>
      <c r="S22" s="23">
        <f>(D22-D$3)*0.0011*3/32768</f>
        <v>18.05195994873047</v>
      </c>
      <c r="T22" s="23">
        <f>(E22-E$3)*17.4*3/32768</f>
        <v>74.594641113281241</v>
      </c>
      <c r="U22" s="23">
        <f>(E22-E$3)*18.8*3/32768</f>
        <v>80.596508789062511</v>
      </c>
      <c r="V22" s="23">
        <f>SUM(R22:U22)</f>
        <v>399.65373515624998</v>
      </c>
    </row>
    <row r="23" spans="1:22" x14ac:dyDescent="0.55000000000000004">
      <c r="B23">
        <v>105</v>
      </c>
      <c r="C23" s="26">
        <v>8170341</v>
      </c>
      <c r="D23" s="26">
        <v>198232003</v>
      </c>
      <c r="E23" s="26">
        <v>79138</v>
      </c>
      <c r="F23" s="26">
        <v>334893</v>
      </c>
      <c r="G23">
        <v>105</v>
      </c>
      <c r="H23" s="23">
        <f>(C23-C22)*0.33*3/32768/300</f>
        <v>4.8922741699218751E-2</v>
      </c>
      <c r="I23" s="23">
        <f>(D23-D22)*0.0011*3/327680/30</f>
        <v>3.1360070800781257E-3</v>
      </c>
      <c r="J23" s="23">
        <f>(E23-E22)*17.4*3/327680/30</f>
        <v>3.7600524902343745E-2</v>
      </c>
      <c r="K23" s="23">
        <f>(F23-F22)*18.8*3/327680/30</f>
        <v>0.16541223144531253</v>
      </c>
      <c r="L23" s="23">
        <f>SUM(H23:K23)</f>
        <v>0.25507150512695315</v>
      </c>
      <c r="N23" s="24">
        <f>(E23-E22)/(C23-C22+D23-D22)</f>
        <v>7.2051681029517887E-4</v>
      </c>
      <c r="O23" s="24">
        <f>(F23-F22)/(C23-C22+D23-D22)</f>
        <v>2.9336562854992659E-3</v>
      </c>
      <c r="P23" s="25">
        <f>SUM(N23:O23)</f>
        <v>3.6541730957944446E-3</v>
      </c>
      <c r="R23" s="23">
        <f>(C23-C$3)*0.33*3/32768</f>
        <v>241.08744781494141</v>
      </c>
      <c r="S23" s="23">
        <f>(D23-D$3)*0.0011*3/32768</f>
        <v>18.992762072753905</v>
      </c>
      <c r="T23" s="23">
        <f>(E23-E$3)*17.4*3/32768</f>
        <v>85.874798583984372</v>
      </c>
      <c r="U23" s="23">
        <f>(E23-E$3)*18.8*3/32768</f>
        <v>92.784265136718759</v>
      </c>
      <c r="V23" s="23">
        <f>SUM(R23:U23)</f>
        <v>438.73927360839849</v>
      </c>
    </row>
    <row r="24" spans="1:22" x14ac:dyDescent="0.55000000000000004">
      <c r="B24">
        <v>110</v>
      </c>
      <c r="C24" s="26">
        <v>8616213</v>
      </c>
      <c r="D24" s="26">
        <v>207615702</v>
      </c>
      <c r="E24" s="26">
        <v>79216</v>
      </c>
      <c r="F24" s="26">
        <v>340961</v>
      </c>
      <c r="G24">
        <v>110</v>
      </c>
      <c r="H24" s="23">
        <f>(C24-C23)*0.33*3/32768/300</f>
        <v>4.4902880859375001E-2</v>
      </c>
      <c r="I24" s="23">
        <f>(D24-D23)*0.0011*3/327680/30</f>
        <v>3.1500454406738283E-3</v>
      </c>
      <c r="J24" s="23">
        <f>(E24-E23)*17.4*3/327680/30</f>
        <v>4.1418457031249997E-4</v>
      </c>
      <c r="K24" s="23">
        <f>(F24-F23)*18.8*3/327680/30</f>
        <v>3.4813964843750003E-2</v>
      </c>
      <c r="L24" s="23">
        <f>SUM(H24:K24)</f>
        <v>8.3281075714111336E-2</v>
      </c>
      <c r="N24" s="24">
        <f>(E24-E23)/(C24-C23+D24-D23)</f>
        <v>7.9352394931579419E-6</v>
      </c>
      <c r="O24" s="24">
        <f>(F24-F23)/(C24-C23+D24-D23)</f>
        <v>6.1732093903182547E-4</v>
      </c>
      <c r="P24" s="25">
        <f>SUM(N24:O24)</f>
        <v>6.2525617852498346E-4</v>
      </c>
      <c r="R24" s="23">
        <f>(C24-C$3)*0.33*3/32768</f>
        <v>254.55831207275395</v>
      </c>
      <c r="S24" s="23">
        <f>(D24-D$3)*0.0011*3/32768</f>
        <v>19.937775704956056</v>
      </c>
      <c r="T24" s="23">
        <f>(E24-E$3)*17.4*3/32768</f>
        <v>85.999053955078111</v>
      </c>
      <c r="U24" s="23">
        <f>(E24-E$3)*18.8*3/32768</f>
        <v>92.91851806640625</v>
      </c>
      <c r="V24" s="23">
        <f>SUM(R24:U24)</f>
        <v>453.41365979919436</v>
      </c>
    </row>
    <row r="25" spans="1:22" x14ac:dyDescent="0.55000000000000004">
      <c r="B25">
        <v>115</v>
      </c>
      <c r="C25" s="26">
        <v>9065272</v>
      </c>
      <c r="D25" s="26">
        <v>216994318</v>
      </c>
      <c r="E25" s="26">
        <v>79433</v>
      </c>
      <c r="F25" s="26">
        <v>347695</v>
      </c>
      <c r="G25">
        <v>115</v>
      </c>
      <c r="H25" s="23">
        <f>(C25-C24)*0.33*3/32768/300</f>
        <v>4.5223837280273439E-2</v>
      </c>
      <c r="I25" s="23">
        <f>(D25-D24)*0.0011*3/32768/300</f>
        <v>3.1483391113281251E-3</v>
      </c>
      <c r="J25" s="23">
        <f>(E25-E24)*17.4*3/32768/300</f>
        <v>1.1522827148437499E-3</v>
      </c>
      <c r="K25" s="23">
        <f>(F25-F24)*18.8*3/327680/30</f>
        <v>3.8635009765624999E-2</v>
      </c>
      <c r="L25" s="23">
        <f>SUM(H25:K25)</f>
        <v>8.8159468872070323E-2</v>
      </c>
      <c r="N25" s="24">
        <f>(E25-E24)/(C25-C24+D25-D24)</f>
        <v>2.2080502255111204E-5</v>
      </c>
      <c r="O25" s="24">
        <f>(F25-F24)/(C25-C24+D25-D24)</f>
        <v>6.8520784417474125E-4</v>
      </c>
      <c r="P25" s="25">
        <f>SUM(N25:O25)</f>
        <v>7.072883464298524E-4</v>
      </c>
      <c r="R25" s="23">
        <f>(C25-C$3)*0.33*3/32768</f>
        <v>268.12546325683593</v>
      </c>
      <c r="S25" s="23">
        <f>(D25-D$3)*0.0011*3/32768</f>
        <v>20.882277438354492</v>
      </c>
      <c r="T25" s="23">
        <f>(E25-E$3)*17.4*3/32768</f>
        <v>86.344738769531247</v>
      </c>
      <c r="U25" s="23">
        <f>(E25-E$3)*18.8*3/32768</f>
        <v>93.292016601562509</v>
      </c>
      <c r="V25" s="23">
        <f>SUM(R25:U25)</f>
        <v>468.6444960662842</v>
      </c>
    </row>
    <row r="26" spans="1:22" x14ac:dyDescent="0.55000000000000004">
      <c r="L26" s="20">
        <f>AVERAGE(L4:L25)</f>
        <v>0.12225469437616522</v>
      </c>
    </row>
    <row r="29" spans="1:22" s="4" customFormat="1" x14ac:dyDescent="0.55000000000000004">
      <c r="A29" s="7"/>
      <c r="C29" s="8" t="s">
        <v>1015</v>
      </c>
      <c r="D29" s="8"/>
      <c r="E29" s="8"/>
      <c r="F29" s="8"/>
      <c r="H29" s="9"/>
      <c r="I29" s="9"/>
      <c r="J29" s="9"/>
      <c r="K29" s="9"/>
      <c r="L29" s="10"/>
      <c r="N29" s="11"/>
      <c r="O29" s="12"/>
      <c r="P29" s="12"/>
      <c r="R29" s="13"/>
      <c r="S29" s="13"/>
      <c r="T29" s="13"/>
      <c r="U29" s="13"/>
      <c r="V29" s="14"/>
    </row>
    <row r="30" spans="1:22" s="4" customFormat="1" x14ac:dyDescent="0.55000000000000004">
      <c r="A30" s="7"/>
      <c r="C30" s="4" t="s">
        <v>1016</v>
      </c>
      <c r="D30" s="4" t="s">
        <v>1017</v>
      </c>
      <c r="E30" s="4" t="s">
        <v>1018</v>
      </c>
      <c r="F30" s="4" t="s">
        <v>1019</v>
      </c>
      <c r="H30" s="9" t="s">
        <v>1020</v>
      </c>
      <c r="I30" s="9"/>
      <c r="J30" s="9"/>
      <c r="K30" s="9"/>
      <c r="L30" s="10"/>
      <c r="N30" s="11" t="s">
        <v>1021</v>
      </c>
      <c r="O30" s="12"/>
      <c r="P30" s="12"/>
      <c r="R30" s="15" t="s">
        <v>1022</v>
      </c>
      <c r="S30" s="16"/>
      <c r="T30" s="16"/>
      <c r="U30" s="16"/>
      <c r="V30" s="17"/>
    </row>
    <row r="31" spans="1:22" ht="15.75" customHeight="1" x14ac:dyDescent="0.55000000000000004">
      <c r="A31" s="18" t="s">
        <v>1030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1024</v>
      </c>
      <c r="H31" s="20" t="s">
        <v>1025</v>
      </c>
      <c r="I31" s="20" t="s">
        <v>1026</v>
      </c>
      <c r="J31" s="20" t="s">
        <v>1027</v>
      </c>
      <c r="K31" s="20" t="s">
        <v>1028</v>
      </c>
      <c r="L31" s="20" t="s">
        <v>1029</v>
      </c>
      <c r="M31" s="20" t="s">
        <v>1024</v>
      </c>
      <c r="N31" s="21" t="s">
        <v>1027</v>
      </c>
      <c r="O31" s="21" t="s">
        <v>1028</v>
      </c>
      <c r="P31" s="22" t="s">
        <v>1029</v>
      </c>
      <c r="Q31" s="20"/>
      <c r="R31" s="20" t="s">
        <v>1025</v>
      </c>
      <c r="S31" s="20" t="s">
        <v>1026</v>
      </c>
      <c r="T31" s="20" t="s">
        <v>1027</v>
      </c>
      <c r="U31" s="20" t="s">
        <v>1028</v>
      </c>
      <c r="V31" s="20" t="s">
        <v>1029</v>
      </c>
    </row>
    <row r="32" spans="1:22" x14ac:dyDescent="0.55000000000000004">
      <c r="A32" s="18"/>
      <c r="B32">
        <v>10</v>
      </c>
      <c r="C32">
        <v>441810</v>
      </c>
      <c r="D32">
        <v>19218569</v>
      </c>
      <c r="E32">
        <v>40662</v>
      </c>
      <c r="F32">
        <v>96152</v>
      </c>
      <c r="G32">
        <v>10</v>
      </c>
      <c r="H32" s="23">
        <f>(C32-C31)*0.33*3/32768/300</f>
        <v>2.6229400634765625E-2</v>
      </c>
      <c r="I32" s="23">
        <f>(D32-D31)*0.0011*3/327680/30</f>
        <v>3.2124548645019535E-3</v>
      </c>
      <c r="J32" s="23">
        <f>(E32-E31)*17.4*3/327680/30</f>
        <v>1.750726318359375E-2</v>
      </c>
      <c r="K32" s="23">
        <f>(F32-F31)*18.8*3/327680/30</f>
        <v>7.9421508789062498E-2</v>
      </c>
      <c r="L32" s="23">
        <f>SUM(H32:K32)</f>
        <v>0.12637062747192382</v>
      </c>
      <c r="M32">
        <v>10</v>
      </c>
      <c r="N32" s="24">
        <f>(E32-E31)/(C32-C31+D32-D31)</f>
        <v>3.353997498082667E-4</v>
      </c>
      <c r="O32" s="24">
        <f>(F32-F31)/(C32-C31+D32-D31)</f>
        <v>1.4082313426132351E-3</v>
      </c>
      <c r="P32" s="25">
        <f>SUM(N32:O32)</f>
        <v>1.7436310924215017E-3</v>
      </c>
      <c r="Q32">
        <v>10</v>
      </c>
      <c r="R32" s="23">
        <f>(C32-C$3)*0.33*3/32768</f>
        <v>7.5899597167968755</v>
      </c>
      <c r="S32" s="23">
        <f>(D32-D$3)*0.0011*3/32768</f>
        <v>0.96467576293945312</v>
      </c>
      <c r="T32" s="23">
        <f>(E32-E$3)*17.4*3/32768</f>
        <v>24.581854248046874</v>
      </c>
      <c r="U32" s="23">
        <f>(E32-E$3)*18.8*3/32768</f>
        <v>26.559704589843747</v>
      </c>
      <c r="V32" s="23">
        <f>SUM(R32:U32)</f>
        <v>59.696194317626947</v>
      </c>
    </row>
    <row r="33" spans="1:22" x14ac:dyDescent="0.55000000000000004">
      <c r="A33" s="18"/>
      <c r="B33">
        <v>15</v>
      </c>
      <c r="C33">
        <v>698226</v>
      </c>
      <c r="D33">
        <v>28792267</v>
      </c>
      <c r="E33">
        <v>42562</v>
      </c>
      <c r="F33">
        <v>106621</v>
      </c>
      <c r="G33">
        <v>15</v>
      </c>
      <c r="H33" s="23">
        <f>(C33-C32)*0.33*3/32768/300</f>
        <v>2.5823144531249998E-2</v>
      </c>
      <c r="I33" s="23">
        <f>(D33-D32)*0.0011*3/327680/30</f>
        <v>3.2138268432617191E-3</v>
      </c>
      <c r="J33" s="23">
        <f>(E33-E32)*17.4*3/327680/30</f>
        <v>1.0089111328125001E-2</v>
      </c>
      <c r="K33" s="23">
        <f>(F33-F32)*18.8*3/327680/30</f>
        <v>6.0063842773437508E-2</v>
      </c>
      <c r="L33" s="23">
        <f>SUM(H33:K33)</f>
        <v>9.918992547607422E-2</v>
      </c>
      <c r="M33">
        <v>15</v>
      </c>
      <c r="N33" s="24">
        <f>(E33-E32)/(C33-C32+D33-D32)</f>
        <v>1.9328361807401215E-4</v>
      </c>
      <c r="O33" s="24">
        <f>(F33-F32)/(C33-C32+D33-D32)</f>
        <v>1.0649927355878071E-3</v>
      </c>
      <c r="P33" s="25">
        <f>SUM(N33:O33)</f>
        <v>1.2582763536618192E-3</v>
      </c>
      <c r="Q33">
        <v>15</v>
      </c>
      <c r="R33" s="23">
        <f>(C33-C$3)*0.33*3/32768</f>
        <v>15.336903076171875</v>
      </c>
      <c r="S33" s="23">
        <f>(D33-D$3)*0.0011*3/32768</f>
        <v>1.9288238159179687</v>
      </c>
      <c r="T33" s="23">
        <f>(E33-E$3)*17.4*3/32768</f>
        <v>27.608587646484374</v>
      </c>
      <c r="U33" s="23">
        <f>(E33-E$3)*18.8*3/32768</f>
        <v>29.829968261718747</v>
      </c>
      <c r="V33" s="23">
        <f>SUM(R33:U33)</f>
        <v>74.704282800292958</v>
      </c>
    </row>
    <row r="34" spans="1:22" x14ac:dyDescent="0.55000000000000004">
      <c r="A34" s="18"/>
      <c r="B34">
        <v>20</v>
      </c>
      <c r="C34">
        <v>1005293</v>
      </c>
      <c r="D34">
        <v>38314887</v>
      </c>
      <c r="E34">
        <v>86257</v>
      </c>
      <c r="F34">
        <v>139899</v>
      </c>
      <c r="G34">
        <v>20</v>
      </c>
      <c r="H34" s="23">
        <f>(C34-C33)*0.33*3/32768/300</f>
        <v>3.0924105834960938E-2</v>
      </c>
      <c r="I34" s="23">
        <f>(D34-D33)*0.0011*3/327680/30</f>
        <v>3.1966802978515628E-3</v>
      </c>
      <c r="J34" s="23">
        <f>(E34-E33)*17.4*3/327680/30</f>
        <v>0.2320230102539062</v>
      </c>
      <c r="K34" s="23">
        <f>(F34-F33)*18.8*3/327680/30</f>
        <v>0.190926025390625</v>
      </c>
      <c r="L34" s="23">
        <f>SUM(H34:K34)</f>
        <v>0.45706982177734368</v>
      </c>
      <c r="M34">
        <v>20</v>
      </c>
      <c r="N34" s="24">
        <f>(E34-E33)/(C34-C33+D34-D33)</f>
        <v>4.4452076653101972E-3</v>
      </c>
      <c r="O34" s="24">
        <f>(F34-F33)/(C34-C33+D34-D33)</f>
        <v>3.3854587638446677E-3</v>
      </c>
      <c r="P34" s="25">
        <f>SUM(N34:O34)</f>
        <v>7.8306664291548644E-3</v>
      </c>
      <c r="Q34">
        <v>20</v>
      </c>
      <c r="R34" s="23">
        <f>(C34-C$3)*0.33*3/32768</f>
        <v>24.614134826660155</v>
      </c>
      <c r="S34" s="23">
        <f>(D34-D$3)*0.0011*3/32768</f>
        <v>2.8878279052734377</v>
      </c>
      <c r="T34" s="23">
        <f>(E34-E$3)*17.4*3/32768</f>
        <v>97.215490722656241</v>
      </c>
      <c r="U34" s="23">
        <f>(E34-E$3)*18.8*3/32768</f>
        <v>105.03742675781251</v>
      </c>
      <c r="V34" s="23">
        <f>SUM(R34:U34)</f>
        <v>229.75488021240233</v>
      </c>
    </row>
    <row r="35" spans="1:22" x14ac:dyDescent="0.55000000000000004">
      <c r="A35" s="18"/>
      <c r="B35">
        <v>25</v>
      </c>
      <c r="C35">
        <v>1240727</v>
      </c>
      <c r="D35">
        <v>47909369</v>
      </c>
      <c r="E35">
        <v>86257</v>
      </c>
      <c r="F35">
        <v>145803</v>
      </c>
      <c r="G35">
        <v>25</v>
      </c>
      <c r="H35" s="23">
        <f>(C35-C34)*0.33*3/32768/300</f>
        <v>2.3710089111328124E-2</v>
      </c>
      <c r="I35" s="23">
        <f>(D35-D34)*0.0011*3/327680/30</f>
        <v>3.2208038940429685E-3</v>
      </c>
      <c r="J35" s="23">
        <f>(E35-E34)*17.4*3/327680/30</f>
        <v>0</v>
      </c>
      <c r="K35" s="23">
        <f>(F35-F34)*18.8*3/327680/30</f>
        <v>3.3873046875E-2</v>
      </c>
      <c r="L35" s="23">
        <f>SUM(H35:K35)</f>
        <v>6.0803939880371097E-2</v>
      </c>
      <c r="M35">
        <v>25</v>
      </c>
      <c r="N35" s="24">
        <f>(E35-E34)/(C35-C34+D35-D34)</f>
        <v>0</v>
      </c>
      <c r="O35" s="24">
        <f>(F35-F34)/(C35-C34+D35-D34)</f>
        <v>6.0061550882021782E-4</v>
      </c>
      <c r="P35" s="25">
        <f>SUM(N35:O35)</f>
        <v>6.0061550882021782E-4</v>
      </c>
      <c r="Q35">
        <v>25</v>
      </c>
      <c r="R35" s="23">
        <f>(C35-C$3)*0.33*3/32768</f>
        <v>31.727161560058597</v>
      </c>
      <c r="S35" s="23">
        <f>(D35-D$3)*0.0011*3/32768</f>
        <v>3.8540690734863285</v>
      </c>
      <c r="T35" s="23">
        <f>(E35-E$3)*17.4*3/32768</f>
        <v>97.215490722656241</v>
      </c>
      <c r="U35" s="23">
        <f>(E35-E$3)*18.8*3/32768</f>
        <v>105.03742675781251</v>
      </c>
      <c r="V35" s="23">
        <f>SUM(R35:U35)</f>
        <v>237.83414811401369</v>
      </c>
    </row>
    <row r="36" spans="1:22" x14ac:dyDescent="0.55000000000000004">
      <c r="A36" s="18"/>
      <c r="B36">
        <v>30</v>
      </c>
      <c r="C36">
        <v>1565634</v>
      </c>
      <c r="D36">
        <v>57414121</v>
      </c>
      <c r="E36">
        <v>96336</v>
      </c>
      <c r="F36">
        <v>161955</v>
      </c>
      <c r="G36">
        <v>30</v>
      </c>
      <c r="H36" s="23">
        <f>(C36-C35)*0.33*3/32768/300</f>
        <v>3.2720736694335943E-2</v>
      </c>
      <c r="I36" s="23">
        <f>(D36-D35)*0.0011*3/327680/30</f>
        <v>3.1906821289062501E-3</v>
      </c>
      <c r="J36" s="23">
        <f>(E36-E35)*17.4*3/327680/30</f>
        <v>5.3520080566406239E-2</v>
      </c>
      <c r="K36" s="23">
        <f>(F36-F35)*18.8*3/327680/30</f>
        <v>9.2668945312500001E-2</v>
      </c>
      <c r="L36" s="23">
        <f>SUM(H36:K36)</f>
        <v>0.18210044470214842</v>
      </c>
      <c r="M36">
        <v>30</v>
      </c>
      <c r="N36" s="24">
        <f>(E36-E35)/(C36-C35+D36-D35)</f>
        <v>1.0253661902208408E-3</v>
      </c>
      <c r="O36" s="24">
        <f>(F36-F35)/(C36-C35+D36-D35)</f>
        <v>1.6431902673327732E-3</v>
      </c>
      <c r="P36" s="25">
        <f>SUM(N36:O36)</f>
        <v>2.6685564575536138E-3</v>
      </c>
      <c r="Q36">
        <v>30</v>
      </c>
      <c r="R36" s="23">
        <f>(C36-C$3)*0.33*3/32768</f>
        <v>41.543382568359377</v>
      </c>
      <c r="S36" s="23">
        <f>(D36-D$3)*0.0011*3/32768</f>
        <v>4.8112737121582034</v>
      </c>
      <c r="T36" s="23">
        <f>(E36-E$3)*17.4*3/32768</f>
        <v>113.27151489257813</v>
      </c>
      <c r="U36" s="23">
        <f>(E36-E$3)*18.8*3/32768</f>
        <v>122.38531494140625</v>
      </c>
      <c r="V36" s="23">
        <f>SUM(R36:U36)</f>
        <v>282.01148611450196</v>
      </c>
    </row>
    <row r="37" spans="1:22" x14ac:dyDescent="0.55000000000000004">
      <c r="B37">
        <v>35</v>
      </c>
      <c r="C37">
        <v>1934354</v>
      </c>
      <c r="D37">
        <v>66875292</v>
      </c>
      <c r="E37">
        <v>105609</v>
      </c>
      <c r="F37">
        <v>174070</v>
      </c>
      <c r="G37">
        <v>35</v>
      </c>
      <c r="H37" s="23">
        <f>(C37-C36)*0.33*3/32768/300</f>
        <v>3.7133056640625002E-2</v>
      </c>
      <c r="I37" s="23">
        <f>(D37-D36)*0.0011*3/327680/30</f>
        <v>3.1760522766113284E-3</v>
      </c>
      <c r="J37" s="23">
        <f>(E37-E36)*17.4*3/327680/30</f>
        <v>4.9240173339843749E-2</v>
      </c>
      <c r="K37" s="23">
        <f>(F37-F36)*18.8*3/327680/30</f>
        <v>6.9507446289062511E-2</v>
      </c>
      <c r="L37" s="23">
        <f>SUM(H37:K37)</f>
        <v>0.15905672854614261</v>
      </c>
      <c r="N37" s="24">
        <f>(E37-E36)/(C37-C36+D37-D36)</f>
        <v>9.4334718462290169E-4</v>
      </c>
      <c r="O37" s="24">
        <f>(F37-F36)/(C37-C36+D37-D36)</f>
        <v>1.2324653447327138E-3</v>
      </c>
      <c r="P37" s="25">
        <f>SUM(N37:O37)</f>
        <v>2.1758125293556154E-3</v>
      </c>
      <c r="R37" s="23">
        <f>(C37-C$3)*0.33*3/32768</f>
        <v>52.683299560546871</v>
      </c>
      <c r="S37" s="23">
        <f>(D37-D$3)*0.0011*3/32768</f>
        <v>5.7640893951416015</v>
      </c>
      <c r="T37" s="23">
        <f>(E37-E$3)*17.4*3/32768</f>
        <v>128.04356689453124</v>
      </c>
      <c r="U37" s="23">
        <f>(E37-E$3)*18.8*3/32768</f>
        <v>138.34592285156251</v>
      </c>
      <c r="V37" s="23">
        <f>SUM(R37:U37)</f>
        <v>324.83687870178221</v>
      </c>
    </row>
    <row r="38" spans="1:22" x14ac:dyDescent="0.55000000000000004">
      <c r="B38">
        <v>40</v>
      </c>
      <c r="C38">
        <v>2295383</v>
      </c>
      <c r="D38">
        <v>76343904</v>
      </c>
      <c r="E38">
        <v>117848</v>
      </c>
      <c r="F38">
        <v>185314</v>
      </c>
      <c r="G38">
        <v>40</v>
      </c>
      <c r="H38" s="23">
        <f>(C38-C37)*0.33*3/32768/300</f>
        <v>3.6358511352539064E-2</v>
      </c>
      <c r="I38" s="23">
        <f>(D38-D37)*0.0011*3/327680/30</f>
        <v>3.1785501708984374E-3</v>
      </c>
      <c r="J38" s="23">
        <f>(E38-E37)*17.4*3/327680/30</f>
        <v>6.4989807128906243E-2</v>
      </c>
      <c r="K38" s="23">
        <f>(F38-F37)*18.8*3/327680/30</f>
        <v>6.4510253906250009E-2</v>
      </c>
      <c r="L38" s="23">
        <f>SUM(H38:K38)</f>
        <v>0.16903712255859377</v>
      </c>
      <c r="N38" s="24">
        <f>(E38-E37)/(C38-C37+D38-D37)</f>
        <v>1.2451115966493587E-3</v>
      </c>
      <c r="O38" s="24">
        <f>(F38-F37)/(C38-C37+D38-D37)</f>
        <v>1.1438871470484018E-3</v>
      </c>
      <c r="P38" s="25">
        <f>SUM(N38:O38)</f>
        <v>2.3889987436977603E-3</v>
      </c>
      <c r="R38" s="23">
        <f>(C38-C$3)*0.33*3/32768</f>
        <v>63.590852966308603</v>
      </c>
      <c r="S38" s="23">
        <f>(D38-D$3)*0.0011*3/32768</f>
        <v>6.7176544464111334</v>
      </c>
      <c r="T38" s="23">
        <f>(E38-E$3)*17.4*3/32768</f>
        <v>147.54050903320311</v>
      </c>
      <c r="U38" s="23">
        <f>(E38-E$3)*18.8*3/32768</f>
        <v>159.41158447265627</v>
      </c>
      <c r="V38" s="23">
        <f>SUM(R38:U38)</f>
        <v>377.26060091857914</v>
      </c>
    </row>
    <row r="39" spans="1:22" x14ac:dyDescent="0.55000000000000004">
      <c r="B39">
        <v>45</v>
      </c>
      <c r="C39">
        <v>2657129</v>
      </c>
      <c r="D39">
        <v>85811865</v>
      </c>
      <c r="E39">
        <v>132668</v>
      </c>
      <c r="F39">
        <v>199379</v>
      </c>
      <c r="G39">
        <v>45</v>
      </c>
      <c r="H39" s="23">
        <f>(C39-C38)*0.33*3/32768/300</f>
        <v>3.6430718994140632E-2</v>
      </c>
      <c r="I39" s="23">
        <f>(D39-D38)*0.0011*3/327680/30</f>
        <v>3.1783316345214844E-3</v>
      </c>
      <c r="J39" s="23">
        <f>(E39-E38)*17.4*3/327680/30</f>
        <v>7.8695068359374995E-2</v>
      </c>
      <c r="K39" s="23">
        <f>(F39-F38)*18.8*3/327680/30</f>
        <v>8.0695190429687508E-2</v>
      </c>
      <c r="L39" s="23">
        <f>SUM(H39:K39)</f>
        <v>0.19899930941772462</v>
      </c>
      <c r="N39" s="24">
        <f>(E39-E38)/(C39-C38+D39-D38)</f>
        <v>1.5076746438118654E-3</v>
      </c>
      <c r="O39" s="24">
        <f>(F39-F38)/(C39-C38+D39-D38)</f>
        <v>1.4308666575717872E-3</v>
      </c>
      <c r="P39" s="25">
        <f>SUM(N39:O39)</f>
        <v>2.9385413013836527E-3</v>
      </c>
      <c r="R39" s="23">
        <f>(C39-C$3)*0.33*3/32768</f>
        <v>74.520068664550777</v>
      </c>
      <c r="S39" s="23">
        <f>(D39-D$3)*0.0011*3/32768</f>
        <v>7.6711539367675776</v>
      </c>
      <c r="T39" s="23">
        <f>(E39-E$3)*17.4*3/32768</f>
        <v>171.14902954101561</v>
      </c>
      <c r="U39" s="23">
        <f>(E39-E$3)*18.8*3/32768</f>
        <v>184.91964111328127</v>
      </c>
      <c r="V39" s="23">
        <f>SUM(R39:U39)</f>
        <v>438.25989325561522</v>
      </c>
    </row>
    <row r="40" spans="1:22" x14ac:dyDescent="0.55000000000000004">
      <c r="B40">
        <v>50</v>
      </c>
      <c r="C40">
        <v>3237921</v>
      </c>
      <c r="D40">
        <v>95060828</v>
      </c>
      <c r="E40">
        <v>268498</v>
      </c>
      <c r="F40">
        <v>272390</v>
      </c>
      <c r="G40">
        <v>50</v>
      </c>
      <c r="H40" s="23">
        <f>(C40-C39)*0.33*3/32768/300</f>
        <v>5.8490405273437511E-2</v>
      </c>
      <c r="I40" s="23">
        <f>(D40-D39)*0.0011*3/327680/30</f>
        <v>3.1048154602050784E-3</v>
      </c>
      <c r="J40" s="23">
        <f>(E40-E39)*17.4*3/327680/30</f>
        <v>0.72126525878906245</v>
      </c>
      <c r="K40" s="23">
        <f>(F40-F39)*18.8*3/327680/30</f>
        <v>0.41888635253906253</v>
      </c>
      <c r="L40" s="23">
        <f>SUM(H40:K40)</f>
        <v>1.2017468320617675</v>
      </c>
      <c r="N40" s="24">
        <f>(E40-E39)/(C40-C39+D40-D39)</f>
        <v>1.3818248776291982E-2</v>
      </c>
      <c r="O40" s="24">
        <f>(F40-F39)/(C40-C39+D40-D39)</f>
        <v>7.427550330603357E-3</v>
      </c>
      <c r="P40" s="25">
        <f>SUM(N40:O40)</f>
        <v>2.1245799106895339E-2</v>
      </c>
      <c r="R40" s="23">
        <f>(C40-C$3)*0.33*3/32768</f>
        <v>92.067190246582044</v>
      </c>
      <c r="S40" s="23">
        <f>(D40-D$3)*0.0011*3/32768</f>
        <v>8.6025985748291021</v>
      </c>
      <c r="T40" s="23">
        <f>(E40-E$3)*17.4*3/32768</f>
        <v>387.52860717773433</v>
      </c>
      <c r="U40" s="23">
        <f>(E40-E$3)*18.8*3/32768</f>
        <v>418.70906982421877</v>
      </c>
      <c r="V40" s="23">
        <f>SUM(R40:U40)</f>
        <v>906.90746582336419</v>
      </c>
    </row>
    <row r="41" spans="1:22" x14ac:dyDescent="0.55000000000000004">
      <c r="B41">
        <v>55</v>
      </c>
      <c r="C41">
        <v>3697545</v>
      </c>
      <c r="D41">
        <v>104431006</v>
      </c>
      <c r="E41">
        <v>300952</v>
      </c>
      <c r="F41">
        <v>294933</v>
      </c>
      <c r="G41">
        <v>55</v>
      </c>
      <c r="H41" s="23">
        <f>(C41-C40)*0.33*3/32768/300</f>
        <v>4.6287817382812499E-2</v>
      </c>
      <c r="I41" s="23">
        <f>(D41-D40)*0.0011*3/327680/30</f>
        <v>3.145506530761719E-3</v>
      </c>
      <c r="J41" s="23">
        <f>(E41-E40)*17.4*3/327680/30</f>
        <v>0.17233264160156248</v>
      </c>
      <c r="K41" s="23">
        <f>(F41-F40)*18.8*3/327680/30</f>
        <v>0.12933605957031252</v>
      </c>
      <c r="L41" s="23">
        <f>SUM(H41:K41)</f>
        <v>0.35110202508544919</v>
      </c>
      <c r="N41" s="24">
        <f>(E41-E40)/(C41-C40+D41-D40)</f>
        <v>3.3015924430624339E-3</v>
      </c>
      <c r="O41" s="24">
        <f>(F41-F40)/(C41-C40+D41-D40)</f>
        <v>2.2933320528734963E-3</v>
      </c>
      <c r="P41" s="25">
        <f>SUM(N41:O41)</f>
        <v>5.5949244959359306E-3</v>
      </c>
      <c r="R41" s="23">
        <f>(C41-C$3)*0.33*3/32768</f>
        <v>105.95353546142579</v>
      </c>
      <c r="S41" s="23">
        <f>(D41-D$3)*0.0011*3/32768</f>
        <v>9.5462505340576183</v>
      </c>
      <c r="T41" s="23">
        <f>(E41-E$3)*17.4*3/32768</f>
        <v>439.2283996582031</v>
      </c>
      <c r="U41" s="23">
        <f>(E41-E$3)*18.8*3/32768</f>
        <v>474.5686157226562</v>
      </c>
      <c r="V41" s="23">
        <f>SUM(R41:U41)</f>
        <v>1029.2968013763427</v>
      </c>
    </row>
    <row r="42" spans="1:22" x14ac:dyDescent="0.55000000000000004">
      <c r="B42">
        <v>60</v>
      </c>
      <c r="C42">
        <v>4096007</v>
      </c>
      <c r="D42">
        <v>113860242</v>
      </c>
      <c r="E42">
        <v>301029</v>
      </c>
      <c r="F42">
        <v>301004</v>
      </c>
      <c r="G42">
        <v>60</v>
      </c>
      <c r="H42" s="23">
        <f>(C42-C41)*0.33*3/32768/300</f>
        <v>4.0128314208984377E-2</v>
      </c>
      <c r="I42" s="23">
        <f>(D42-D41)*0.0011*3/327680/30</f>
        <v>3.1653319091796881E-3</v>
      </c>
      <c r="J42" s="23">
        <f>(E42-E41)*17.4*3/327680/30</f>
        <v>4.0887451171874994E-4</v>
      </c>
      <c r="K42" s="23">
        <f>(F42-F41)*18.8*3/327680/30</f>
        <v>3.4831176757812506E-2</v>
      </c>
      <c r="L42" s="23">
        <f>SUM(H42:K42)</f>
        <v>7.853369738769532E-2</v>
      </c>
      <c r="N42" s="24">
        <f>(E42-E41)/(C42-C41+D42-D41)</f>
        <v>7.83499859275285E-6</v>
      </c>
      <c r="O42" s="24">
        <f>(F42-F41)/(C42-C41+D42-D41)</f>
        <v>6.1774385008574748E-4</v>
      </c>
      <c r="P42" s="25">
        <f>SUM(N42:O42)</f>
        <v>6.2557884867850031E-4</v>
      </c>
      <c r="R42" s="23">
        <f>(C42-C$3)*0.33*3/32768</f>
        <v>117.9920297241211</v>
      </c>
      <c r="S42" s="23">
        <f>(D42-D$3)*0.0011*3/32768</f>
        <v>10.495850106811524</v>
      </c>
      <c r="T42" s="23">
        <f>(E42-E$3)*17.4*3/32768</f>
        <v>439.35106201171868</v>
      </c>
      <c r="U42" s="23">
        <f>(E42-E$3)*18.8*3/32768</f>
        <v>474.70114746093753</v>
      </c>
      <c r="V42" s="23">
        <f>SUM(R42:U42)</f>
        <v>1042.540089303589</v>
      </c>
    </row>
    <row r="43" spans="1:22" x14ac:dyDescent="0.55000000000000004">
      <c r="B43">
        <v>65</v>
      </c>
      <c r="C43">
        <v>4491227</v>
      </c>
      <c r="D43">
        <v>123292896</v>
      </c>
      <c r="E43">
        <v>301106</v>
      </c>
      <c r="F43">
        <v>307189</v>
      </c>
      <c r="G43">
        <v>65</v>
      </c>
      <c r="H43" s="23">
        <f>(C43-C42)*0.33*3/32768/300</f>
        <v>3.9801818847656253E-2</v>
      </c>
      <c r="I43" s="23">
        <f>(D43-D42)*0.0011*3/327680/30</f>
        <v>3.1664793090820315E-3</v>
      </c>
      <c r="J43" s="23">
        <f>(E43-E42)*17.4*3/327680/30</f>
        <v>4.0887451171874994E-4</v>
      </c>
      <c r="K43" s="23">
        <f>(F43-F42)*18.8*3/327680/30</f>
        <v>3.5485229492187499E-2</v>
      </c>
      <c r="L43" s="23">
        <f>SUM(H43:K43)</f>
        <v>7.8862402160644524E-2</v>
      </c>
      <c r="N43" s="24">
        <f>(E43-E42)/(C43-C42+D43-D42)</f>
        <v>7.8348582816588823E-6</v>
      </c>
      <c r="O43" s="24">
        <f>(F43-F42)/(C43-C42+D43-D42)</f>
        <v>6.2933244768909329E-4</v>
      </c>
      <c r="P43" s="25">
        <f>SUM(N43:O43)</f>
        <v>6.3716730597075221E-4</v>
      </c>
      <c r="R43" s="23">
        <f>(C43-C$3)*0.33*3/32768</f>
        <v>129.93257537841797</v>
      </c>
      <c r="S43" s="23">
        <f>(D43-D$3)*0.0011*3/32768</f>
        <v>11.445793899536135</v>
      </c>
      <c r="T43" s="23">
        <f>(E43-E$3)*17.4*3/32768</f>
        <v>439.47372436523438</v>
      </c>
      <c r="U43" s="23">
        <f>(E43-E$3)*18.8*3/32768</f>
        <v>474.83367919921875</v>
      </c>
      <c r="V43" s="23">
        <f>SUM(R43:U43)</f>
        <v>1055.6857728424072</v>
      </c>
    </row>
    <row r="44" spans="1:22" x14ac:dyDescent="0.55000000000000004">
      <c r="B44">
        <v>70</v>
      </c>
      <c r="C44">
        <v>4897663</v>
      </c>
      <c r="D44">
        <v>132715135</v>
      </c>
      <c r="E44">
        <v>301323</v>
      </c>
      <c r="F44">
        <v>316974</v>
      </c>
      <c r="G44">
        <v>70</v>
      </c>
      <c r="H44" s="23">
        <f>(C44-C43)*0.33*3/32768/300</f>
        <v>4.0931359863281253E-2</v>
      </c>
      <c r="I44" s="23">
        <f>(D44-D43)*0.0011*3/327680/30</f>
        <v>3.1629830627441413E-3</v>
      </c>
      <c r="J44" s="23">
        <f>(E44-E43)*17.4*3/327680/30</f>
        <v>1.1522827148437501E-3</v>
      </c>
      <c r="K44" s="23">
        <f>(F44-F43)*18.8*3/327680/30</f>
        <v>5.6139526367187505E-2</v>
      </c>
      <c r="L44" s="23">
        <f>SUM(H44:K44)</f>
        <v>0.10138615200805665</v>
      </c>
      <c r="N44" s="24">
        <f>(E44-E43)/(C44-C43+D44-D43)</f>
        <v>2.2078255716055316E-5</v>
      </c>
      <c r="O44" s="24">
        <f>(F44-F43)/(C44-C43+D44-D43)</f>
        <v>9.9555636950046677E-4</v>
      </c>
      <c r="P44" s="25">
        <f>SUM(N44:O44)</f>
        <v>1.0176346252165221E-3</v>
      </c>
      <c r="R44" s="23">
        <f>(C44-C$3)*0.33*3/32768</f>
        <v>142.21198333740236</v>
      </c>
      <c r="S44" s="23">
        <f>(D44-D$3)*0.0011*3/32768</f>
        <v>12.394688818359374</v>
      </c>
      <c r="T44" s="23">
        <f>(E44-E$3)*17.4*3/32768</f>
        <v>439.81940917968745</v>
      </c>
      <c r="U44" s="23">
        <f>(E44-E$3)*18.8*3/32768</f>
        <v>475.20717773437502</v>
      </c>
      <c r="V44" s="23">
        <f>SUM(R44:U44)</f>
        <v>1069.6332590698244</v>
      </c>
    </row>
    <row r="45" spans="1:22" x14ac:dyDescent="0.55000000000000004">
      <c r="B45">
        <v>75</v>
      </c>
      <c r="C45">
        <v>5296514</v>
      </c>
      <c r="D45">
        <v>142146164</v>
      </c>
      <c r="E45">
        <v>301400</v>
      </c>
      <c r="F45">
        <v>323044</v>
      </c>
      <c r="G45">
        <v>75</v>
      </c>
      <c r="H45" s="23">
        <f>(C45-C44)*0.33*3/32768/300</f>
        <v>4.0167489624023445E-2</v>
      </c>
      <c r="I45" s="23">
        <f>(D45-D44)*0.0011*3/327680/30</f>
        <v>3.165933807373047E-3</v>
      </c>
      <c r="J45" s="23">
        <f>(E45-E44)*17.4*3/327680/30</f>
        <v>4.0887451171874994E-4</v>
      </c>
      <c r="K45" s="23">
        <f>(F45-F44)*18.8*3/327680/30</f>
        <v>3.4825439453125002E-2</v>
      </c>
      <c r="L45" s="23">
        <f>SUM(H45:K45)</f>
        <v>7.8567737396240234E-2</v>
      </c>
      <c r="N45" s="24">
        <f>(E45-E44)/(C45-C44+D45-D44)</f>
        <v>7.8332594090670482E-6</v>
      </c>
      <c r="O45" s="24">
        <f>(F45-F44)/(C45-C44+D45-D44)</f>
        <v>6.1750499497450627E-4</v>
      </c>
      <c r="P45" s="25">
        <f>SUM(N45:O45)</f>
        <v>6.2533825438357336E-4</v>
      </c>
      <c r="R45" s="23">
        <f>(C45-C$3)*0.33*3/32768</f>
        <v>154.2622302246094</v>
      </c>
      <c r="S45" s="23">
        <f>(D45-D$3)*0.0011*3/32768</f>
        <v>13.344468960571289</v>
      </c>
      <c r="T45" s="23">
        <f>(E45-E$3)*17.4*3/32768</f>
        <v>439.94207153320309</v>
      </c>
      <c r="U45" s="23">
        <f>(E45-E$3)*18.8*3/32768</f>
        <v>475.3397094726563</v>
      </c>
      <c r="V45" s="23">
        <f>SUM(R45:U45)</f>
        <v>1082.8884801910401</v>
      </c>
    </row>
    <row r="46" spans="1:22" x14ac:dyDescent="0.55000000000000004">
      <c r="B46">
        <v>80</v>
      </c>
      <c r="C46">
        <v>5699655</v>
      </c>
      <c r="D46">
        <v>151573155</v>
      </c>
      <c r="E46">
        <v>301619</v>
      </c>
      <c r="F46">
        <v>331998</v>
      </c>
      <c r="G46">
        <v>80</v>
      </c>
      <c r="H46" s="23">
        <f>(C46-C45)*0.33*3/32768/300</f>
        <v>4.059952697753906E-2</v>
      </c>
      <c r="I46" s="23">
        <f>(D46-D45)*0.0011*3/327680/30</f>
        <v>3.1645782775878905E-3</v>
      </c>
      <c r="J46" s="23">
        <f>(E46-E45)*17.4*3/327680/30</f>
        <v>1.1629028320312498E-3</v>
      </c>
      <c r="K46" s="23">
        <f>(F46-F45)*18.8*3/327680/30</f>
        <v>5.1371826171875003E-2</v>
      </c>
      <c r="L46" s="23">
        <f>SUM(H46:K46)</f>
        <v>9.6298834259033211E-2</v>
      </c>
      <c r="N46" s="24">
        <f>(E46-E45)/(C46-C45+D46-D45)</f>
        <v>2.2278439394303148E-5</v>
      </c>
      <c r="O46" s="24">
        <f>(F46-F45)/(C46-C45+D46-D45)</f>
        <v>9.1087281432233056E-4</v>
      </c>
      <c r="P46" s="25">
        <f>SUM(N46:O46)</f>
        <v>9.3315125371663376E-4</v>
      </c>
      <c r="R46" s="23">
        <f>(C46-C$3)*0.33*3/32768</f>
        <v>166.44208831787111</v>
      </c>
      <c r="S46" s="23">
        <f>(D46-D$3)*0.0011*3/32768</f>
        <v>14.293842443847657</v>
      </c>
      <c r="T46" s="23">
        <f>(E46-E$3)*17.4*3/32768</f>
        <v>440.29094238281243</v>
      </c>
      <c r="U46" s="23">
        <f>(E46-E$3)*18.8*3/32768</f>
        <v>475.71665039062503</v>
      </c>
      <c r="V46" s="23">
        <f>SUM(R46:U46)</f>
        <v>1096.7435235351563</v>
      </c>
    </row>
    <row r="47" spans="1:22" x14ac:dyDescent="0.55000000000000004">
      <c r="B47">
        <v>85</v>
      </c>
      <c r="C47">
        <v>6177215</v>
      </c>
      <c r="D47">
        <v>160925480</v>
      </c>
      <c r="E47">
        <v>307768</v>
      </c>
      <c r="F47">
        <v>351213</v>
      </c>
      <c r="G47">
        <v>85</v>
      </c>
      <c r="H47" s="23">
        <f>(C47-C46)*0.33*3/32768/300</f>
        <v>4.8094116210937503E-2</v>
      </c>
      <c r="I47" s="23">
        <f>(D47-D46)*0.0011*3/327680/30</f>
        <v>3.1395133972167968E-3</v>
      </c>
      <c r="J47" s="23">
        <f>(E47-E46)*17.4*3/327680/30</f>
        <v>3.2651550292968748E-2</v>
      </c>
      <c r="K47" s="23">
        <f>(F47-F46)*18.8*3/327680/30</f>
        <v>0.1102423095703125</v>
      </c>
      <c r="L47" s="23">
        <f>SUM(H47:K47)</f>
        <v>0.19412748947143554</v>
      </c>
      <c r="N47" s="24">
        <f>(E47-E46)/(C47-C46+D47-D46)</f>
        <v>6.2554139748328692E-4</v>
      </c>
      <c r="O47" s="24">
        <f>(F47-F46)/(C47-C46+D47-D46)</f>
        <v>1.9547532855165649E-3</v>
      </c>
      <c r="P47" s="25">
        <f>SUM(N47:O47)</f>
        <v>2.5802946829998519E-3</v>
      </c>
      <c r="R47" s="23">
        <f>(C47-C$3)*0.33*3/32768</f>
        <v>180.87032318115234</v>
      </c>
      <c r="S47" s="23">
        <f>(D47-D$3)*0.0011*3/32768</f>
        <v>15.235696463012696</v>
      </c>
      <c r="T47" s="23">
        <f>(E47-E$3)*17.4*3/32768</f>
        <v>450.08640747070308</v>
      </c>
      <c r="U47" s="23">
        <f>(E47-E$3)*18.8*3/32768</f>
        <v>486.30025634765627</v>
      </c>
      <c r="V47" s="23">
        <f>SUM(R47:U47)</f>
        <v>1132.4926834625244</v>
      </c>
    </row>
    <row r="48" spans="1:22" x14ac:dyDescent="0.55000000000000004">
      <c r="B48">
        <v>90</v>
      </c>
      <c r="C48">
        <v>6634044</v>
      </c>
      <c r="D48">
        <v>170296408</v>
      </c>
      <c r="E48">
        <v>307985</v>
      </c>
      <c r="F48">
        <v>358810</v>
      </c>
      <c r="G48">
        <v>90</v>
      </c>
      <c r="H48" s="23">
        <f>(C48-C47)*0.33*3/32768/300</f>
        <v>4.6006338500976567E-2</v>
      </c>
      <c r="I48" s="23">
        <f>(D48-D47)*0.0011*3/327680/30</f>
        <v>3.1457583007812504E-3</v>
      </c>
      <c r="J48" s="23">
        <f>(E48-E47)*17.4*3/327680/30</f>
        <v>1.1522827148437501E-3</v>
      </c>
      <c r="K48" s="23">
        <f>(F48-F47)*18.8*3/327680/30</f>
        <v>4.3586303710937503E-2</v>
      </c>
      <c r="L48" s="23">
        <f>SUM(H48:K48)</f>
        <v>9.3890683227539073E-2</v>
      </c>
      <c r="N48" s="24">
        <f>(E48-E47)/(C48-C47+D48-D47)</f>
        <v>2.2080318021701189E-5</v>
      </c>
      <c r="O48" s="24">
        <f>(F48-F47)/(C48-C47+D48-D47)</f>
        <v>7.7301463599476459E-4</v>
      </c>
      <c r="P48" s="25">
        <f>SUM(N48:O48)</f>
        <v>7.9509495401646575E-4</v>
      </c>
      <c r="R48" s="23">
        <f>(C48-C$3)*0.33*3/32768</f>
        <v>194.67222473144534</v>
      </c>
      <c r="S48" s="23">
        <f>(D48-D$3)*0.0011*3/32768</f>
        <v>16.179423953247071</v>
      </c>
      <c r="T48" s="23">
        <f>(E48-E$3)*17.4*3/32768</f>
        <v>450.43209228515622</v>
      </c>
      <c r="U48" s="23">
        <f>(E48-E$3)*18.8*3/32768</f>
        <v>486.67375488281255</v>
      </c>
      <c r="V48" s="23">
        <f>SUM(R48:U48)</f>
        <v>1147.9574958526612</v>
      </c>
    </row>
    <row r="49" spans="1:22" x14ac:dyDescent="0.55000000000000004">
      <c r="B49">
        <v>95</v>
      </c>
      <c r="C49">
        <v>7077890</v>
      </c>
      <c r="D49">
        <v>179682420</v>
      </c>
      <c r="E49">
        <v>307985</v>
      </c>
      <c r="F49">
        <v>365048</v>
      </c>
      <c r="G49">
        <v>95</v>
      </c>
      <c r="H49" s="23">
        <f>(C49-C48)*0.33*3/32768/300</f>
        <v>4.469884643554687E-2</v>
      </c>
      <c r="I49" s="23">
        <f>(D49-D48)*0.0011*3/327680/30</f>
        <v>3.1508218994140626E-3</v>
      </c>
      <c r="J49" s="23">
        <f>(E49-E48)*17.4*3/327680/30</f>
        <v>0</v>
      </c>
      <c r="K49" s="23">
        <f>(F49-F48)*18.8*3/327680/30</f>
        <v>3.5789306640624997E-2</v>
      </c>
      <c r="L49" s="23">
        <f>SUM(H49:K49)</f>
        <v>8.3638974975585922E-2</v>
      </c>
      <c r="N49" s="24">
        <f>(E49-E48)/(C49-C48+D49-D48)</f>
        <v>0</v>
      </c>
      <c r="O49" s="24">
        <f>(F49-F48)/(C49-C48+D49-D48)</f>
        <v>6.3459716305159239E-4</v>
      </c>
      <c r="P49" s="25">
        <f>SUM(N49:O49)</f>
        <v>6.3459716305159239E-4</v>
      </c>
      <c r="R49" s="23">
        <f>(C49-C$3)*0.33*3/32768</f>
        <v>208.08187866210938</v>
      </c>
      <c r="S49" s="23">
        <f>(D49-D$3)*0.0011*3/32768</f>
        <v>17.124670523071291</v>
      </c>
      <c r="T49" s="23">
        <f>(E49-E$3)*17.4*3/32768</f>
        <v>450.43209228515622</v>
      </c>
      <c r="U49" s="23">
        <f>(E49-E$3)*18.8*3/32768</f>
        <v>486.67375488281255</v>
      </c>
      <c r="V49" s="23">
        <f>SUM(R49:U49)</f>
        <v>1162.3123963531493</v>
      </c>
    </row>
    <row r="50" spans="1:22" x14ac:dyDescent="0.55000000000000004">
      <c r="B50">
        <v>100</v>
      </c>
      <c r="C50">
        <v>7524163</v>
      </c>
      <c r="D50">
        <v>189065789</v>
      </c>
      <c r="E50">
        <v>309052</v>
      </c>
      <c r="F50">
        <v>372610</v>
      </c>
      <c r="G50">
        <v>100</v>
      </c>
      <c r="H50" s="23">
        <f>(C50-C49)*0.33*3/32768/300</f>
        <v>4.4943264770507814E-2</v>
      </c>
      <c r="I50" s="23">
        <f>(D50-D49)*0.0011*3/327680/30</f>
        <v>3.1499346618652346E-3</v>
      </c>
      <c r="J50" s="23">
        <f>(E50-E49)*17.4*3/327680/30</f>
        <v>5.6658325195312496E-3</v>
      </c>
      <c r="K50" s="23">
        <f>(F50-F49)*18.8*3/327680/30</f>
        <v>4.3385498046875005E-2</v>
      </c>
      <c r="L50" s="23">
        <f>SUM(H50:K50)</f>
        <v>9.7144529998779303E-2</v>
      </c>
      <c r="N50" s="24">
        <f>(E50-E49)/(C50-C49+D50-D49)</f>
        <v>1.0854922285063891E-4</v>
      </c>
      <c r="O50" s="24">
        <f>(F50-F49)/(C50-C49+D50-D49)</f>
        <v>7.6930573870340343E-4</v>
      </c>
      <c r="P50" s="25">
        <f>SUM(N50:O50)</f>
        <v>8.778549615540423E-4</v>
      </c>
      <c r="R50" s="23">
        <f>(C50-C$3)*0.33*3/32768</f>
        <v>221.56485809326176</v>
      </c>
      <c r="S50" s="23">
        <f>(D50-D$3)*0.0011*3/32768</f>
        <v>18.06965092163086</v>
      </c>
      <c r="T50" s="23">
        <f>(E50-E$3)*17.4*3/32768</f>
        <v>452.1318420410156</v>
      </c>
      <c r="U50" s="23">
        <f>(E50-E$3)*18.8*3/32768</f>
        <v>488.5102661132812</v>
      </c>
      <c r="V50" s="23">
        <f>SUM(R50:U50)</f>
        <v>1180.2766171691894</v>
      </c>
    </row>
    <row r="51" spans="1:22" x14ac:dyDescent="0.55000000000000004">
      <c r="B51">
        <v>105</v>
      </c>
      <c r="C51">
        <v>8008993</v>
      </c>
      <c r="D51">
        <v>198408897</v>
      </c>
      <c r="E51">
        <v>320753</v>
      </c>
      <c r="F51">
        <v>392757</v>
      </c>
      <c r="G51">
        <v>105</v>
      </c>
      <c r="H51" s="23">
        <f>(C51-C50)*0.33*3/32768/300</f>
        <v>4.882626342773437E-2</v>
      </c>
      <c r="I51" s="23">
        <f>(D51-D50)*0.0011*3/327680/30</f>
        <v>3.1364193115234382E-3</v>
      </c>
      <c r="J51" s="23">
        <f>(E51-E50)*17.4*3/327680/30</f>
        <v>6.2132995605468741E-2</v>
      </c>
      <c r="K51" s="23">
        <f>(F51-F50)*18.8*3/327680/30</f>
        <v>0.1155894775390625</v>
      </c>
      <c r="L51" s="23">
        <f>SUM(H51:K51)</f>
        <v>0.22968515588378907</v>
      </c>
      <c r="N51" s="24">
        <f>(E51-E50)/(C51-C50+D51-D50)</f>
        <v>1.1905854513937716E-3</v>
      </c>
      <c r="O51" s="24">
        <f>(F51-F50)/(C51-C50+D51-D50)</f>
        <v>2.049972232222059E-3</v>
      </c>
      <c r="P51" s="25">
        <f>SUM(N51:O51)</f>
        <v>3.2405576836158304E-3</v>
      </c>
      <c r="R51" s="23">
        <f>(C51-C$3)*0.33*3/32768</f>
        <v>236.21273712158205</v>
      </c>
      <c r="S51" s="23">
        <f>(D51-D$3)*0.0011*3/32768</f>
        <v>19.010576715087893</v>
      </c>
      <c r="T51" s="23">
        <f>(E51-E$3)*17.4*3/32768</f>
        <v>470.7717407226562</v>
      </c>
      <c r="U51" s="23">
        <f>(E51-E$3)*18.8*3/32768</f>
        <v>508.64992675781252</v>
      </c>
      <c r="V51" s="23">
        <f>SUM(R51:U51)</f>
        <v>1234.6449813171387</v>
      </c>
    </row>
    <row r="52" spans="1:22" x14ac:dyDescent="0.55000000000000004">
      <c r="B52">
        <v>110</v>
      </c>
      <c r="C52">
        <v>8445478</v>
      </c>
      <c r="D52">
        <v>207802169</v>
      </c>
      <c r="E52">
        <v>320753</v>
      </c>
      <c r="F52">
        <v>398686</v>
      </c>
      <c r="G52">
        <v>110</v>
      </c>
      <c r="H52" s="23">
        <f>(C52-C51)*0.33*3/32768/300</f>
        <v>4.3957534790039061E-2</v>
      </c>
      <c r="I52" s="23">
        <f>(D52-D51)*0.0011*3/327680/30</f>
        <v>3.1532590332031254E-3</v>
      </c>
      <c r="J52" s="23">
        <f>(E52-E51)*17.4*3/327680/30</f>
        <v>0</v>
      </c>
      <c r="K52" s="23">
        <f>(F52-F51)*18.8*3/327680/30</f>
        <v>3.4016479492187494E-2</v>
      </c>
      <c r="L52" s="23">
        <f>SUM(H52:K52)</f>
        <v>8.1127273315429682E-2</v>
      </c>
      <c r="N52" s="24">
        <f>(E52-E51)/(C52-C51+D52-D51)</f>
        <v>0</v>
      </c>
      <c r="O52" s="24">
        <f>(F52-F51)/(C52-C51+D52-D51)</f>
        <v>6.0316852186681729E-4</v>
      </c>
      <c r="P52" s="25">
        <f>SUM(N52:O52)</f>
        <v>6.0316852186681729E-4</v>
      </c>
      <c r="R52" s="23">
        <f>(C52-C$3)*0.33*3/32768</f>
        <v>249.39999755859375</v>
      </c>
      <c r="S52" s="23">
        <f>(D52-D$3)*0.0011*3/32768</f>
        <v>19.956554425048829</v>
      </c>
      <c r="T52" s="23">
        <f>(E52-E$3)*17.4*3/32768</f>
        <v>470.7717407226562</v>
      </c>
      <c r="U52" s="23">
        <f>(E52-E$3)*18.8*3/32768</f>
        <v>508.64992675781252</v>
      </c>
      <c r="V52" s="23">
        <f>SUM(R52:U52)</f>
        <v>1248.7782194641113</v>
      </c>
    </row>
    <row r="53" spans="1:22" x14ac:dyDescent="0.55000000000000004">
      <c r="B53">
        <v>115</v>
      </c>
      <c r="C53">
        <v>8881887</v>
      </c>
      <c r="D53">
        <v>217195718</v>
      </c>
      <c r="E53">
        <v>320753</v>
      </c>
      <c r="F53">
        <v>404615</v>
      </c>
      <c r="G53">
        <v>115</v>
      </c>
      <c r="H53" s="23">
        <f>(C53-C52)*0.33*3/32768/300</f>
        <v>4.3949880981445318E-2</v>
      </c>
      <c r="I53" s="23">
        <f>(D53-D52)*0.0011*3/32768/300</f>
        <v>3.1533520202636721E-3</v>
      </c>
      <c r="J53" s="23">
        <f>(E53-E52)*17.4*3/32768/300</f>
        <v>0</v>
      </c>
      <c r="K53" s="23">
        <f>(F53-F52)*18.8*3/327680/30</f>
        <v>3.4016479492187494E-2</v>
      </c>
      <c r="L53" s="23">
        <f>SUM(H53:K53)</f>
        <v>8.111971249389649E-2</v>
      </c>
      <c r="N53" s="24">
        <f>(E53-E52)/(C53-C52+D53-D52)</f>
        <v>0</v>
      </c>
      <c r="O53" s="24">
        <f>(F53-F52)/(C53-C52+D53-D52)</f>
        <v>6.0315618845980829E-4</v>
      </c>
      <c r="P53" s="25">
        <f>SUM(N53:O53)</f>
        <v>6.0315618845980829E-4</v>
      </c>
      <c r="R53" s="23">
        <f>(C53-C$3)*0.33*3/32768</f>
        <v>262.58496185302738</v>
      </c>
      <c r="S53" s="23">
        <f>(D53-D$3)*0.0011*3/32768</f>
        <v>20.90256003112793</v>
      </c>
      <c r="T53" s="23">
        <f>(E53-E$3)*17.4*3/32768</f>
        <v>470.7717407226562</v>
      </c>
      <c r="U53" s="23">
        <f>(E53-E$3)*18.8*3/32768</f>
        <v>508.64992675781252</v>
      </c>
      <c r="V53" s="23">
        <f>SUM(R53:U53)</f>
        <v>1262.9091893646241</v>
      </c>
    </row>
    <row r="54" spans="1:22" x14ac:dyDescent="0.55000000000000004">
      <c r="L54" s="20">
        <f>AVERAGE(L32:L53)</f>
        <v>0.19544815543434832</v>
      </c>
    </row>
    <row r="57" spans="1:22" s="4" customFormat="1" x14ac:dyDescent="0.55000000000000004">
      <c r="A57" s="7"/>
      <c r="C57" s="8" t="s">
        <v>1015</v>
      </c>
      <c r="D57" s="8"/>
      <c r="E57" s="8"/>
      <c r="F57" s="8"/>
      <c r="H57" s="9"/>
      <c r="I57" s="9"/>
      <c r="J57" s="9"/>
      <c r="K57" s="9"/>
      <c r="L57" s="10"/>
      <c r="N57" s="11"/>
      <c r="O57" s="12"/>
      <c r="P57" s="12"/>
      <c r="R57" s="13"/>
      <c r="S57" s="13"/>
      <c r="T57" s="13"/>
      <c r="U57" s="13"/>
      <c r="V57" s="14"/>
    </row>
    <row r="58" spans="1:22" s="4" customFormat="1" x14ac:dyDescent="0.55000000000000004">
      <c r="A58" s="7"/>
      <c r="C58" s="4" t="s">
        <v>1016</v>
      </c>
      <c r="D58" s="4" t="s">
        <v>1017</v>
      </c>
      <c r="E58" s="4" t="s">
        <v>1018</v>
      </c>
      <c r="F58" s="4" t="s">
        <v>1019</v>
      </c>
      <c r="H58" s="9" t="s">
        <v>1020</v>
      </c>
      <c r="I58" s="9"/>
      <c r="J58" s="9"/>
      <c r="K58" s="9"/>
      <c r="L58" s="10"/>
      <c r="N58" s="11" t="s">
        <v>1021</v>
      </c>
      <c r="O58" s="12"/>
      <c r="P58" s="12"/>
      <c r="R58" s="15" t="s">
        <v>1022</v>
      </c>
      <c r="S58" s="16"/>
      <c r="T58" s="16"/>
      <c r="U58" s="16"/>
      <c r="V58" s="17"/>
    </row>
    <row r="59" spans="1:22" ht="15.75" customHeight="1" x14ac:dyDescent="0.55000000000000004">
      <c r="A59" s="18" t="s">
        <v>1031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1024</v>
      </c>
      <c r="H59" s="20" t="s">
        <v>1025</v>
      </c>
      <c r="I59" s="20" t="s">
        <v>1026</v>
      </c>
      <c r="J59" s="20" t="s">
        <v>1027</v>
      </c>
      <c r="K59" s="20" t="s">
        <v>1028</v>
      </c>
      <c r="L59" s="20" t="s">
        <v>1029</v>
      </c>
      <c r="M59" s="20" t="s">
        <v>1024</v>
      </c>
      <c r="N59" s="21" t="s">
        <v>1027</v>
      </c>
      <c r="O59" s="21" t="s">
        <v>1028</v>
      </c>
      <c r="P59" s="22" t="s">
        <v>1029</v>
      </c>
      <c r="Q59" s="20"/>
      <c r="R59" s="20" t="s">
        <v>1025</v>
      </c>
      <c r="S59" s="20" t="s">
        <v>1026</v>
      </c>
      <c r="T59" s="20" t="s">
        <v>1027</v>
      </c>
      <c r="U59" s="20" t="s">
        <v>1028</v>
      </c>
      <c r="V59" s="20" t="s">
        <v>1029</v>
      </c>
    </row>
    <row r="60" spans="1:22" x14ac:dyDescent="0.55000000000000004">
      <c r="A60" s="18"/>
      <c r="B60">
        <v>10</v>
      </c>
      <c r="C60">
        <v>655176</v>
      </c>
      <c r="D60">
        <v>19004570</v>
      </c>
      <c r="E60">
        <v>84023</v>
      </c>
      <c r="F60">
        <v>139842</v>
      </c>
      <c r="G60">
        <v>10</v>
      </c>
      <c r="H60" s="23">
        <f>(C60-C59)*0.33*3/32768/300</f>
        <v>4.6398294067382807E-2</v>
      </c>
      <c r="I60" s="23">
        <f>(D60-D59)*0.0011*3/327680/30</f>
        <v>3.1450513305664061E-3</v>
      </c>
      <c r="J60" s="23">
        <f>(E60-E59)*17.4*3/327680/30</f>
        <v>0.30718688964843743</v>
      </c>
      <c r="K60" s="23">
        <f>(F60-F59)*18.8*3/327680/30</f>
        <v>0.26759362792968755</v>
      </c>
      <c r="L60" s="23">
        <f>SUM(H60:K60)</f>
        <v>0.62432386297607412</v>
      </c>
      <c r="M60">
        <v>10</v>
      </c>
      <c r="N60" s="24">
        <f>(E60-E59)/(C60-C59+D60-D59)</f>
        <v>5.8853193887040325E-3</v>
      </c>
      <c r="O60" s="24">
        <f>(F60-F59)/(C60-C59+D60-D59)</f>
        <v>4.7449815316948103E-3</v>
      </c>
      <c r="P60" s="25">
        <f>SUM(N60:O60)</f>
        <v>1.0630300920398843E-2</v>
      </c>
      <c r="Q60">
        <v>10</v>
      </c>
      <c r="R60" s="23">
        <f>(C60-C$3)*0.33*3/32768</f>
        <v>14.036259155273438</v>
      </c>
      <c r="S60" s="23">
        <f>(D60-D$3)*0.0011*3/32768</f>
        <v>0.94312434997558592</v>
      </c>
      <c r="T60" s="23">
        <f>(E60-E$3)*17.4*3/32768</f>
        <v>93.656689453124997</v>
      </c>
      <c r="U60" s="23">
        <f>(E60-E$3)*18.8*3/32768</f>
        <v>101.19228515625001</v>
      </c>
      <c r="V60" s="23">
        <f>SUM(R60:U60)</f>
        <v>209.82835811462402</v>
      </c>
    </row>
    <row r="61" spans="1:22" x14ac:dyDescent="0.55000000000000004">
      <c r="A61" s="18"/>
      <c r="B61">
        <v>15</v>
      </c>
      <c r="C61">
        <v>1011964</v>
      </c>
      <c r="D61">
        <v>28477189</v>
      </c>
      <c r="E61">
        <v>84325</v>
      </c>
      <c r="F61">
        <v>148726</v>
      </c>
      <c r="G61">
        <v>15</v>
      </c>
      <c r="H61" s="23">
        <f>(C61-C60)*0.33*3/32768/300</f>
        <v>3.593140869140625E-2</v>
      </c>
      <c r="I61" s="23">
        <f>(D61-D60)*0.0011*3/327680/30</f>
        <v>3.179895294189453E-3</v>
      </c>
      <c r="J61" s="23">
        <f>(E61-E60)*17.4*3/327680/30</f>
        <v>1.6036376953124998E-3</v>
      </c>
      <c r="K61" s="23">
        <f>(F61-F60)*18.8*3/327680/30</f>
        <v>5.097021484375E-2</v>
      </c>
      <c r="L61" s="23">
        <f>SUM(H61:K61)</f>
        <v>9.1685156524658196E-2</v>
      </c>
      <c r="M61">
        <v>15</v>
      </c>
      <c r="N61" s="24">
        <f>(E61-E60)/(C61-C60+D61-D60)</f>
        <v>3.0724132188238822E-5</v>
      </c>
      <c r="O61" s="24">
        <f>(F61-F60)/(C61-C60+D61-D60)</f>
        <v>9.0381851112686655E-4</v>
      </c>
      <c r="P61" s="25">
        <f>SUM(N61:O61)</f>
        <v>9.3454264331510541E-4</v>
      </c>
      <c r="Q61">
        <v>15</v>
      </c>
      <c r="R61" s="23">
        <f>(C61-C$3)*0.33*3/32768</f>
        <v>24.815681762695313</v>
      </c>
      <c r="S61" s="23">
        <f>(D61-D$3)*0.0011*3/32768</f>
        <v>1.8970929382324218</v>
      </c>
      <c r="T61" s="23">
        <f>(E61-E$3)*17.4*3/32768</f>
        <v>94.137780761718744</v>
      </c>
      <c r="U61" s="23">
        <f>(E61-E$3)*18.8*3/32768</f>
        <v>101.71208496093749</v>
      </c>
      <c r="V61" s="23">
        <f>SUM(R61:U61)</f>
        <v>222.56264042358396</v>
      </c>
    </row>
    <row r="62" spans="1:22" x14ac:dyDescent="0.55000000000000004">
      <c r="A62" s="18"/>
      <c r="B62">
        <v>20</v>
      </c>
      <c r="C62">
        <v>1358090</v>
      </c>
      <c r="D62">
        <v>37960952</v>
      </c>
      <c r="E62">
        <v>85430</v>
      </c>
      <c r="F62">
        <v>162375</v>
      </c>
      <c r="G62">
        <v>20</v>
      </c>
      <c r="H62" s="23">
        <f>(C62-C61)*0.33*3/32768/300</f>
        <v>3.4857659912109373E-2</v>
      </c>
      <c r="I62" s="23">
        <f>(D62-D61)*0.0011*3/327680/30</f>
        <v>3.1836362609863281E-3</v>
      </c>
      <c r="J62" s="23">
        <f>(E62-E61)*17.4*3/327680/30</f>
        <v>5.8676147460937503E-3</v>
      </c>
      <c r="K62" s="23">
        <f>(F62-F61)*18.8*3/327680/30</f>
        <v>7.8308471679687519E-2</v>
      </c>
      <c r="L62" s="23">
        <f>SUM(H62:K62)</f>
        <v>0.12221738259887696</v>
      </c>
      <c r="M62">
        <v>20</v>
      </c>
      <c r="N62" s="24">
        <f>(E62-E61)/(C62-C61+D62-D61)</f>
        <v>1.1241225613025742E-4</v>
      </c>
      <c r="O62" s="24">
        <f>(F62-F61)/(C62-C61+D62-D61)</f>
        <v>1.3885202569428811E-3</v>
      </c>
      <c r="P62" s="25">
        <f>SUM(N62:O62)</f>
        <v>1.5009325130731386E-3</v>
      </c>
      <c r="Q62">
        <v>20</v>
      </c>
      <c r="R62" s="23">
        <f>(C62-C$3)*0.33*3/32768</f>
        <v>35.272979736328125</v>
      </c>
      <c r="S62" s="23">
        <f>(D62-D$3)*0.0011*3/32768</f>
        <v>2.8521838165283206</v>
      </c>
      <c r="T62" s="23">
        <f>(E62-E$3)*17.4*3/32768</f>
        <v>95.898065185546869</v>
      </c>
      <c r="U62" s="23">
        <f>(E62-E$3)*18.8*3/32768</f>
        <v>103.61400146484374</v>
      </c>
      <c r="V62" s="23">
        <f>SUM(R62:U62)</f>
        <v>237.63723020324704</v>
      </c>
    </row>
    <row r="63" spans="1:22" x14ac:dyDescent="0.55000000000000004">
      <c r="A63" s="18"/>
      <c r="B63">
        <v>25</v>
      </c>
      <c r="C63">
        <v>1696922</v>
      </c>
      <c r="D63">
        <v>47449818</v>
      </c>
      <c r="E63">
        <v>85734</v>
      </c>
      <c r="F63">
        <v>168539</v>
      </c>
      <c r="G63">
        <v>25</v>
      </c>
      <c r="H63" s="23">
        <f>(C63-C62)*0.33*3/32768/300</f>
        <v>3.4123095703125002E-2</v>
      </c>
      <c r="I63" s="23">
        <f>(D63-D62)*0.0011*3/327680/30</f>
        <v>3.1853493041992188E-3</v>
      </c>
      <c r="J63" s="23">
        <f>(E63-E62)*17.4*3/327680/30</f>
        <v>1.6142578124999998E-3</v>
      </c>
      <c r="K63" s="23">
        <f>(F63-F62)*18.8*3/327680/30</f>
        <v>3.5364746093750003E-2</v>
      </c>
      <c r="L63" s="23">
        <f>SUM(H63:K63)</f>
        <v>7.4287448913574222E-2</v>
      </c>
      <c r="M63">
        <v>25</v>
      </c>
      <c r="N63" s="24">
        <f>(E63-E62)/(C63-C62+D63-D62)</f>
        <v>3.0932981457102162E-5</v>
      </c>
      <c r="O63" s="24">
        <f>(F63-F62)/(C63-C62+D63-D62)</f>
        <v>6.2720690033413727E-4</v>
      </c>
      <c r="P63" s="25">
        <f>SUM(N63:O63)</f>
        <v>6.5813988179123939E-4</v>
      </c>
      <c r="Q63">
        <v>25</v>
      </c>
      <c r="R63" s="23">
        <f>(C63-C$3)*0.33*3/32768</f>
        <v>45.509908447265623</v>
      </c>
      <c r="S63" s="23">
        <f>(D63-D$3)*0.0011*3/32768</f>
        <v>3.8077886077880865</v>
      </c>
      <c r="T63" s="23">
        <f>(E63-E$3)*17.4*3/32768</f>
        <v>96.382342529296864</v>
      </c>
      <c r="U63" s="23">
        <f>(E63-E$3)*18.8*3/32768</f>
        <v>104.13724365234376</v>
      </c>
      <c r="V63" s="23">
        <f>SUM(R63:U63)</f>
        <v>249.83728323669433</v>
      </c>
    </row>
    <row r="64" spans="1:22" x14ac:dyDescent="0.55000000000000004">
      <c r="A64" s="18"/>
      <c r="B64">
        <v>30</v>
      </c>
      <c r="C64">
        <v>2089578</v>
      </c>
      <c r="D64">
        <v>56884868</v>
      </c>
      <c r="E64">
        <v>113632</v>
      </c>
      <c r="F64">
        <v>195324</v>
      </c>
      <c r="G64">
        <v>30</v>
      </c>
      <c r="H64" s="23">
        <f>(C64-C63)*0.33*3/32768/300</f>
        <v>3.9543603515625005E-2</v>
      </c>
      <c r="I64" s="23">
        <f>(D64-D63)*0.0011*3/327680/30</f>
        <v>3.1672836303710938E-3</v>
      </c>
      <c r="J64" s="23">
        <f>(E64-E63)*17.4*3/327680/30</f>
        <v>0.14814001464843748</v>
      </c>
      <c r="K64" s="23">
        <f>(F64-F63)*18.8*3/327680/30</f>
        <v>0.1536737060546875</v>
      </c>
      <c r="L64" s="23">
        <f>SUM(H64:K64)</f>
        <v>0.34452460784912109</v>
      </c>
      <c r="M64">
        <v>30</v>
      </c>
      <c r="N64" s="24">
        <f>(E64-E63)/(C64-C63+D64-D63)</f>
        <v>2.838709257277334E-3</v>
      </c>
      <c r="O64" s="24">
        <f>(F64-F63)/(C64-C63+D64-D63)</f>
        <v>2.7254580061715316E-3</v>
      </c>
      <c r="P64" s="25">
        <f>SUM(N64:O64)</f>
        <v>5.5641672634488652E-3</v>
      </c>
      <c r="Q64">
        <v>30</v>
      </c>
      <c r="R64" s="23">
        <f>(C64-C$3)*0.33*3/32768</f>
        <v>57.372989501953128</v>
      </c>
      <c r="S64" s="23">
        <f>(D64-D$3)*0.0011*3/32768</f>
        <v>4.7579736968994144</v>
      </c>
      <c r="T64" s="23">
        <f>(E64-E$3)*17.4*3/32768</f>
        <v>140.8243469238281</v>
      </c>
      <c r="U64" s="23">
        <f>(E64-E$3)*18.8*3/32768</f>
        <v>152.15504150390626</v>
      </c>
      <c r="V64" s="23">
        <f>SUM(R64:U64)</f>
        <v>355.11035162658692</v>
      </c>
    </row>
    <row r="65" spans="2:22" x14ac:dyDescent="0.55000000000000004">
      <c r="B65">
        <v>35</v>
      </c>
      <c r="C65">
        <v>2467089</v>
      </c>
      <c r="D65">
        <v>66337498</v>
      </c>
      <c r="E65">
        <v>119700</v>
      </c>
      <c r="F65">
        <v>207784</v>
      </c>
      <c r="G65">
        <v>35</v>
      </c>
      <c r="H65" s="23">
        <f>(C65-C64)*0.33*3/32768/300</f>
        <v>3.8018380737304687E-2</v>
      </c>
      <c r="I65" s="23">
        <f>(D65-D64)*0.0011*3/327680/30</f>
        <v>3.1731851196289064E-3</v>
      </c>
      <c r="J65" s="23">
        <f>(E65-E64)*17.4*3/327680/30</f>
        <v>3.2221435546874996E-2</v>
      </c>
      <c r="K65" s="23">
        <f>(F65-F64)*18.8*3/327680/30</f>
        <v>7.1486816406250001E-2</v>
      </c>
      <c r="L65" s="23">
        <f>SUM(H65:K65)</f>
        <v>0.14489981781005859</v>
      </c>
      <c r="N65" s="24">
        <f>(E65-E64)/(C65-C64+D65-D64)</f>
        <v>6.1728514372276044E-4</v>
      </c>
      <c r="O65" s="24">
        <f>(F65-F64)/(C65-C64+D65-D64)</f>
        <v>1.2675301402085687E-3</v>
      </c>
      <c r="P65" s="25">
        <f>SUM(N65:O65)</f>
        <v>1.8848152839313292E-3</v>
      </c>
      <c r="R65" s="23">
        <f>(C65-C$3)*0.33*3/32768</f>
        <v>68.778503723144539</v>
      </c>
      <c r="S65" s="23">
        <f>(D65-D$3)*0.0011*3/32768</f>
        <v>5.7099292327880864</v>
      </c>
      <c r="T65" s="23">
        <f>(E65-E$3)*17.4*3/32768</f>
        <v>150.49077758789062</v>
      </c>
      <c r="U65" s="23">
        <f>(E65-E$3)*18.8*3/32768</f>
        <v>162.59923095703124</v>
      </c>
      <c r="V65" s="23">
        <f>SUM(R65:U65)</f>
        <v>387.57844150085447</v>
      </c>
    </row>
    <row r="66" spans="2:22" x14ac:dyDescent="0.55000000000000004">
      <c r="B66">
        <v>40</v>
      </c>
      <c r="C66">
        <v>2835084</v>
      </c>
      <c r="D66">
        <v>75799576</v>
      </c>
      <c r="E66">
        <v>121610</v>
      </c>
      <c r="F66">
        <v>214939</v>
      </c>
      <c r="G66">
        <v>40</v>
      </c>
      <c r="H66" s="23">
        <f>(C66-C65)*0.33*3/32768/300</f>
        <v>3.7060043334960942E-2</v>
      </c>
      <c r="I66" s="23">
        <f>(D66-D65)*0.0011*3/327680/30</f>
        <v>3.1763567504882817E-3</v>
      </c>
      <c r="J66" s="23">
        <f>(E66-E65)*17.4*3/327680/30</f>
        <v>1.0142211914062501E-2</v>
      </c>
      <c r="K66" s="23">
        <f>(F66-F65)*18.8*3/327680/30</f>
        <v>4.1050415039062496E-2</v>
      </c>
      <c r="L66" s="23">
        <f>SUM(H66:K66)</f>
        <v>9.1429027038574223E-2</v>
      </c>
      <c r="N66" s="24">
        <f>(E66-E65)/(C66-C65+D66-D65)</f>
        <v>1.9430171067905599E-4</v>
      </c>
      <c r="O66" s="24">
        <f>(F66-F65)/(C66-C65+D66-D65)</f>
        <v>7.2786845021395065E-4</v>
      </c>
      <c r="P66" s="25">
        <f>SUM(N66:O66)</f>
        <v>9.2217016089300664E-4</v>
      </c>
      <c r="R66" s="23">
        <f>(C66-C$3)*0.33*3/32768</f>
        <v>79.896516723632814</v>
      </c>
      <c r="S66" s="23">
        <f>(D66-D$3)*0.0011*3/32768</f>
        <v>6.662836257934571</v>
      </c>
      <c r="T66" s="23">
        <f>(E66-E$3)*17.4*3/32768</f>
        <v>153.53344116210937</v>
      </c>
      <c r="U66" s="23">
        <f>(E66-E$3)*18.8*3/32768</f>
        <v>165.88670654296874</v>
      </c>
      <c r="V66" s="23">
        <f>SUM(R66:U66)</f>
        <v>405.97950068664551</v>
      </c>
    </row>
    <row r="67" spans="2:22" x14ac:dyDescent="0.55000000000000004">
      <c r="B67">
        <v>45</v>
      </c>
      <c r="C67">
        <v>3213412</v>
      </c>
      <c r="D67">
        <v>85251415</v>
      </c>
      <c r="E67">
        <v>133849</v>
      </c>
      <c r="F67">
        <v>226865</v>
      </c>
      <c r="G67">
        <v>45</v>
      </c>
      <c r="H67" s="23">
        <f>(C67-C66)*0.33*3/32768/300</f>
        <v>3.8100659179687503E-2</v>
      </c>
      <c r="I67" s="23">
        <f>(D67-D66)*0.0011*3/327680/30</f>
        <v>3.1729195861816407E-3</v>
      </c>
      <c r="J67" s="23">
        <f>(E67-E66)*17.4*3/327680/30</f>
        <v>6.4989807128906243E-2</v>
      </c>
      <c r="K67" s="23">
        <f>(F67-F66)*18.8*3/327680/30</f>
        <v>6.8423095703125006E-2</v>
      </c>
      <c r="L67" s="23">
        <f>SUM(H67:K67)</f>
        <v>0.1746864815979004</v>
      </c>
      <c r="N67" s="24">
        <f>(E67-E66)/(C67-C66+D67-D66)</f>
        <v>1.2450449722776835E-3</v>
      </c>
      <c r="O67" s="24">
        <f>(F67-F66)/(C67-C66+D67-D66)</f>
        <v>1.2132042110780011E-3</v>
      </c>
      <c r="P67" s="25">
        <f>SUM(N67:O67)</f>
        <v>2.4582491833556848E-3</v>
      </c>
      <c r="R67" s="23">
        <f>(C67-C$3)*0.33*3/32768</f>
        <v>91.32671447753907</v>
      </c>
      <c r="S67" s="23">
        <f>(D67-D$3)*0.0011*3/32768</f>
        <v>7.6147121337890624</v>
      </c>
      <c r="T67" s="23">
        <f>(E67-E$3)*17.4*3/32768</f>
        <v>173.03038330078124</v>
      </c>
      <c r="U67" s="23">
        <f>(E67-E$3)*18.8*3/32768</f>
        <v>186.95236816406251</v>
      </c>
      <c r="V67" s="23">
        <f>SUM(R67:U67)</f>
        <v>458.92417807617187</v>
      </c>
    </row>
    <row r="68" spans="2:22" x14ac:dyDescent="0.55000000000000004">
      <c r="B68">
        <v>50</v>
      </c>
      <c r="C68">
        <v>3646575</v>
      </c>
      <c r="D68">
        <v>94647938</v>
      </c>
      <c r="E68">
        <v>180186</v>
      </c>
      <c r="F68">
        <v>266992</v>
      </c>
      <c r="G68">
        <v>50</v>
      </c>
      <c r="H68" s="23">
        <f>(C68-C67)*0.33*3/32768/300</f>
        <v>4.3622982788085934E-2</v>
      </c>
      <c r="I68" s="23">
        <f>(D68-D67)*0.0011*3/327680/30</f>
        <v>3.1543503723144529E-3</v>
      </c>
      <c r="J68" s="23">
        <f>(E68-E67)*17.4*3/327680/30</f>
        <v>0.24605218505859375</v>
      </c>
      <c r="K68" s="23">
        <f>(F68-F67)*18.8*3/327680/30</f>
        <v>0.23022082519531248</v>
      </c>
      <c r="L68" s="23">
        <f>SUM(H68:K68)</f>
        <v>0.52305034341430656</v>
      </c>
      <c r="N68" s="24">
        <f>(E68-E67)/(C68-C67+D68-D67)</f>
        <v>4.7139857773686768E-3</v>
      </c>
      <c r="O68" s="24">
        <f>(F68-F67)/(C68-C67+D68-D67)</f>
        <v>4.0822260243104412E-3</v>
      </c>
      <c r="P68" s="25">
        <f>SUM(N68:O68)</f>
        <v>8.7962118016791171E-3</v>
      </c>
      <c r="R68" s="23">
        <f>(C68-C$3)*0.33*3/32768</f>
        <v>104.41360931396486</v>
      </c>
      <c r="S68" s="23">
        <f>(D68-D$3)*0.0011*3/32768</f>
        <v>8.5610172454833986</v>
      </c>
      <c r="T68" s="23">
        <f>(E68-E$3)*17.4*3/32768</f>
        <v>246.84603881835938</v>
      </c>
      <c r="U68" s="23">
        <f>(E68-E$3)*18.8*3/32768</f>
        <v>266.70721435546875</v>
      </c>
      <c r="V68" s="23">
        <f>SUM(R68:U68)</f>
        <v>626.52787973327645</v>
      </c>
    </row>
    <row r="69" spans="2:22" x14ac:dyDescent="0.55000000000000004">
      <c r="B69">
        <v>55</v>
      </c>
      <c r="C69">
        <v>4136501</v>
      </c>
      <c r="D69">
        <v>103987785</v>
      </c>
      <c r="E69">
        <v>191234</v>
      </c>
      <c r="F69">
        <v>294128</v>
      </c>
      <c r="G69">
        <v>55</v>
      </c>
      <c r="H69" s="23">
        <f>(C69-C68)*0.33*3/32768/300</f>
        <v>4.9339471435546879E-2</v>
      </c>
      <c r="I69" s="23">
        <f>(D69-D68)*0.0011*3/327680/30</f>
        <v>3.1353246154785159E-3</v>
      </c>
      <c r="J69" s="23">
        <f>(E69-E68)*17.4*3/327680/30</f>
        <v>5.8665527343749996E-2</v>
      </c>
      <c r="K69" s="23">
        <f>(F69-F68)*18.8*3/327680/30</f>
        <v>0.15568750000000001</v>
      </c>
      <c r="L69" s="23">
        <f>SUM(H69:K69)</f>
        <v>0.2668278233947754</v>
      </c>
      <c r="N69" s="24">
        <f>(E69-E68)/(C69-C68+D69-D68)</f>
        <v>1.1239323634431842E-3</v>
      </c>
      <c r="O69" s="24">
        <f>(F69-F68)/(C69-C68+D69-D68)</f>
        <v>2.7605927420704425E-3</v>
      </c>
      <c r="P69" s="25">
        <f>SUM(N69:O69)</f>
        <v>3.8845251055136267E-3</v>
      </c>
      <c r="R69" s="23">
        <f>(C69-C$3)*0.33*3/32768</f>
        <v>119.21545074462892</v>
      </c>
      <c r="S69" s="23">
        <f>(D69-D$3)*0.0011*3/32768</f>
        <v>9.5016146301269533</v>
      </c>
      <c r="T69" s="23">
        <f>(E69-E$3)*17.4*3/32768</f>
        <v>264.44569702148436</v>
      </c>
      <c r="U69" s="23">
        <f>(E69-E$3)*18.8*3/32768</f>
        <v>285.72293701171873</v>
      </c>
      <c r="V69" s="23">
        <f>SUM(R69:U69)</f>
        <v>678.88569940795901</v>
      </c>
    </row>
    <row r="70" spans="2:22" x14ac:dyDescent="0.55000000000000004">
      <c r="B70">
        <v>60</v>
      </c>
      <c r="C70">
        <v>4582296</v>
      </c>
      <c r="D70">
        <v>113371898</v>
      </c>
      <c r="E70">
        <v>191311</v>
      </c>
      <c r="F70">
        <v>300173</v>
      </c>
      <c r="G70">
        <v>60</v>
      </c>
      <c r="H70" s="23">
        <f>(C70-C69)*0.33*3/32768/300</f>
        <v>4.4895126342773442E-2</v>
      </c>
      <c r="I70" s="23">
        <f>(D70-D69)*0.0011*3/327680/30</f>
        <v>3.15018441772461E-3</v>
      </c>
      <c r="J70" s="23">
        <f>(E70-E69)*17.4*3/327680/30</f>
        <v>4.0887451171874994E-4</v>
      </c>
      <c r="K70" s="23">
        <f>(F70-F69)*18.8*3/327680/30</f>
        <v>3.4682006835937501E-2</v>
      </c>
      <c r="L70" s="23">
        <f>SUM(H70:K70)</f>
        <v>8.3136192108154303E-2</v>
      </c>
      <c r="N70" s="24">
        <f>(E70-E69)/(C70-C69+D70-D69)</f>
        <v>7.8332370964204347E-6</v>
      </c>
      <c r="O70" s="24">
        <f>(F70-F69)/(C70-C69+D70-D69)</f>
        <v>6.1495997724495487E-4</v>
      </c>
      <c r="P70" s="25">
        <f>SUM(N70:O70)</f>
        <v>6.2279321434137534E-4</v>
      </c>
      <c r="R70" s="23">
        <f>(C70-C$3)*0.33*3/32768</f>
        <v>132.68398864746092</v>
      </c>
      <c r="S70" s="23">
        <f>(D70-D$3)*0.0011*3/32768</f>
        <v>10.446669955444337</v>
      </c>
      <c r="T70" s="23">
        <f>(E70-E$3)*17.4*3/32768</f>
        <v>264.56835937499994</v>
      </c>
      <c r="U70" s="23">
        <f>(E70-E$3)*18.8*3/32768</f>
        <v>285.85546875</v>
      </c>
      <c r="V70" s="23">
        <f>SUM(R70:U70)</f>
        <v>693.55448672790521</v>
      </c>
    </row>
    <row r="71" spans="2:22" x14ac:dyDescent="0.55000000000000004">
      <c r="B71">
        <v>65</v>
      </c>
      <c r="C71">
        <v>5021250</v>
      </c>
      <c r="D71">
        <v>122763096</v>
      </c>
      <c r="E71">
        <v>191388</v>
      </c>
      <c r="F71">
        <v>306356</v>
      </c>
      <c r="G71">
        <v>65</v>
      </c>
      <c r="H71" s="23">
        <f>(C71-C70)*0.33*3/32768/300</f>
        <v>4.420618286132813E-2</v>
      </c>
      <c r="I71" s="23">
        <f>(D71-D70)*0.0011*3/327680/30</f>
        <v>3.1525628051757818E-3</v>
      </c>
      <c r="J71" s="23">
        <f>(E71-E70)*17.4*3/327680/30</f>
        <v>4.0887451171874994E-4</v>
      </c>
      <c r="K71" s="23">
        <f>(F71-F70)*18.8*3/327680/30</f>
        <v>3.54737548828125E-2</v>
      </c>
      <c r="L71" s="23">
        <f>SUM(H71:K71)</f>
        <v>8.3241375061035155E-2</v>
      </c>
      <c r="N71" s="24">
        <f>(E71-E70)/(C71-C70+D71-D70)</f>
        <v>7.833042663022911E-6</v>
      </c>
      <c r="O71" s="24">
        <f>(F71-F70)/(C71-C70+D71-D70)</f>
        <v>6.2898315305806053E-4</v>
      </c>
      <c r="P71" s="25">
        <f>SUM(N71:O71)</f>
        <v>6.3681619572108345E-4</v>
      </c>
      <c r="R71" s="23">
        <f>(C71-C$3)*0.33*3/32768</f>
        <v>145.94584350585939</v>
      </c>
      <c r="S71" s="23">
        <f>(D71-D$3)*0.0011*3/32768</f>
        <v>11.392438796997071</v>
      </c>
      <c r="T71" s="23">
        <f>(E71-E$3)*17.4*3/32768</f>
        <v>264.69102172851558</v>
      </c>
      <c r="U71" s="23">
        <f>(E71-E$3)*18.8*3/32768</f>
        <v>285.98800048828127</v>
      </c>
      <c r="V71" s="23">
        <f>SUM(R71:U71)</f>
        <v>708.01730451965329</v>
      </c>
    </row>
    <row r="72" spans="2:22" x14ac:dyDescent="0.55000000000000004">
      <c r="B72">
        <v>70</v>
      </c>
      <c r="C72">
        <v>5497877</v>
      </c>
      <c r="D72">
        <v>132116326</v>
      </c>
      <c r="E72">
        <v>194669</v>
      </c>
      <c r="F72">
        <v>316028</v>
      </c>
      <c r="G72">
        <v>70</v>
      </c>
      <c r="H72" s="23">
        <f>(C72-C71)*0.33*3/32768/300</f>
        <v>4.8000155639648434E-2</v>
      </c>
      <c r="I72" s="23">
        <f>(D72-D71)*0.0011*3/327680/30</f>
        <v>3.1398171997070313E-3</v>
      </c>
      <c r="J72" s="23">
        <f>(E72-E71)*17.4*3/327680/30</f>
        <v>1.742230224609375E-2</v>
      </c>
      <c r="K72" s="23">
        <f>(F72-F71)*18.8*3/327680/30</f>
        <v>5.54912109375E-2</v>
      </c>
      <c r="L72" s="23">
        <f>SUM(H72:K72)</f>
        <v>0.12405348602294922</v>
      </c>
      <c r="N72" s="24">
        <f>(E72-E71)/(C72-C71+D72-D71)</f>
        <v>3.3377901631732789E-4</v>
      </c>
      <c r="O72" s="24">
        <f>(F72-F71)/(C72-C71+D72-D71)</f>
        <v>9.8394106852215659E-4</v>
      </c>
      <c r="P72" s="25">
        <f>SUM(N72:O72)</f>
        <v>1.3177200848394845E-3</v>
      </c>
      <c r="R72" s="23">
        <f>(C72-C$3)*0.33*3/32768</f>
        <v>160.34589019775393</v>
      </c>
      <c r="S72" s="23">
        <f>(D72-D$3)*0.0011*3/32768</f>
        <v>12.334383956909178</v>
      </c>
      <c r="T72" s="23">
        <f>(E72-E$3)*17.4*3/32768</f>
        <v>269.91771240234374</v>
      </c>
      <c r="U72" s="23">
        <f>(E72-E$3)*18.8*3/32768</f>
        <v>291.63522949218748</v>
      </c>
      <c r="V72" s="23">
        <f>SUM(R72:U72)</f>
        <v>734.23321604919431</v>
      </c>
    </row>
    <row r="73" spans="2:22" x14ac:dyDescent="0.55000000000000004">
      <c r="B73">
        <v>75</v>
      </c>
      <c r="C73">
        <v>5960589</v>
      </c>
      <c r="D73">
        <v>141481415</v>
      </c>
      <c r="E73">
        <v>194746</v>
      </c>
      <c r="F73">
        <v>322098</v>
      </c>
      <c r="G73">
        <v>75</v>
      </c>
      <c r="H73" s="23">
        <f>(C73-C72)*0.33*3/32768/300</f>
        <v>4.6598803710937504E-2</v>
      </c>
      <c r="I73" s="23">
        <f>(D73-D72)*0.0011*3/327680/30</f>
        <v>3.1437981872558594E-3</v>
      </c>
      <c r="J73" s="23">
        <f>(E73-E72)*17.4*3/327680/30</f>
        <v>4.0887451171874994E-4</v>
      </c>
      <c r="K73" s="23">
        <f>(F73-F72)*18.8*3/327680/30</f>
        <v>3.4825439453125002E-2</v>
      </c>
      <c r="L73" s="23">
        <f>SUM(H73:K73)</f>
        <v>8.4976915863037114E-2</v>
      </c>
      <c r="N73" s="24">
        <f>(E73-E72)/(C73-C72+D73-D72)</f>
        <v>7.8349164782640591E-6</v>
      </c>
      <c r="O73" s="24">
        <f>(F73-F72)/(C73-C72+D73-D72)</f>
        <v>6.1763562367614074E-4</v>
      </c>
      <c r="P73" s="25">
        <f>SUM(N73:O73)</f>
        <v>6.2547054015440475E-4</v>
      </c>
      <c r="R73" s="23">
        <f>(C73-C$3)*0.33*3/32768</f>
        <v>174.32553131103518</v>
      </c>
      <c r="S73" s="23">
        <f>(D73-D$3)*0.0011*3/32768</f>
        <v>13.277523413085939</v>
      </c>
      <c r="T73" s="23">
        <f>(E73-E$3)*17.4*3/32768</f>
        <v>270.04037475585932</v>
      </c>
      <c r="U73" s="23">
        <f>(E73-E$3)*18.8*3/32768</f>
        <v>291.76776123046875</v>
      </c>
      <c r="V73" s="23">
        <f>SUM(R73:U73)</f>
        <v>749.4111907104492</v>
      </c>
    </row>
    <row r="74" spans="2:22" x14ac:dyDescent="0.55000000000000004">
      <c r="B74">
        <v>80</v>
      </c>
      <c r="C74">
        <v>6430909</v>
      </c>
      <c r="D74">
        <v>150840915</v>
      </c>
      <c r="E74">
        <v>196230</v>
      </c>
      <c r="F74">
        <v>332560</v>
      </c>
      <c r="G74">
        <v>80</v>
      </c>
      <c r="H74" s="23">
        <f>(C74-C73)*0.33*3/32768/300</f>
        <v>4.7364990234375008E-2</v>
      </c>
      <c r="I74" s="23">
        <f>(D74-D73)*0.0011*3/327680/30</f>
        <v>3.1419219970703128E-3</v>
      </c>
      <c r="J74" s="23">
        <f>(E74-E73)*17.4*3/327680/30</f>
        <v>7.8801269531249985E-3</v>
      </c>
      <c r="K74" s="23">
        <f>(F74-F73)*18.8*3/327680/30</f>
        <v>6.0023681640625007E-2</v>
      </c>
      <c r="L74" s="23">
        <f>SUM(H74:K74)</f>
        <v>0.11841072082519533</v>
      </c>
      <c r="N74" s="24">
        <f>(E74-E73)/(C74-C73+D74-D73)</f>
        <v>1.5096919373905118E-4</v>
      </c>
      <c r="O74" s="24">
        <f>(F74-F73)/(C74-C73+D74-D73)</f>
        <v>1.0643124696077854E-3</v>
      </c>
      <c r="P74" s="25">
        <f>SUM(N74:O74)</f>
        <v>1.2152816633468366E-3</v>
      </c>
      <c r="R74" s="23">
        <f>(C74-C$3)*0.33*3/32768</f>
        <v>188.53502838134767</v>
      </c>
      <c r="S74" s="23">
        <f>(D74-D$3)*0.0011*3/32768</f>
        <v>14.22010001220703</v>
      </c>
      <c r="T74" s="23">
        <f>(E74-E$3)*17.4*3/32768</f>
        <v>272.40441284179684</v>
      </c>
      <c r="U74" s="23">
        <f>(E74-E$3)*18.8*3/32768</f>
        <v>294.3220092773438</v>
      </c>
      <c r="V74" s="23">
        <f>SUM(R74:U74)</f>
        <v>769.48155051269532</v>
      </c>
    </row>
    <row r="75" spans="2:22" x14ac:dyDescent="0.55000000000000004">
      <c r="B75">
        <v>85</v>
      </c>
      <c r="C75">
        <v>6938189</v>
      </c>
      <c r="D75">
        <v>160163457</v>
      </c>
      <c r="E75">
        <v>205749</v>
      </c>
      <c r="F75">
        <v>355575</v>
      </c>
      <c r="G75">
        <v>85</v>
      </c>
      <c r="H75" s="23">
        <f>(C75-C74)*0.33*3/32768/300</f>
        <v>5.1087158203124997E-2</v>
      </c>
      <c r="I75" s="23">
        <f>(D75-D74)*0.0011*3/327680/30</f>
        <v>3.1295154418945316E-3</v>
      </c>
      <c r="J75" s="23">
        <f>(E75-E74)*17.4*3/327680/30</f>
        <v>5.0546447753906244E-2</v>
      </c>
      <c r="K75" s="23">
        <f>(F75-F74)*18.8*3/327680/30</f>
        <v>0.13204406738281252</v>
      </c>
      <c r="L75" s="23">
        <f>SUM(H75:K75)</f>
        <v>0.23680718878173829</v>
      </c>
      <c r="N75" s="24">
        <f>(E75-E74)/(C75-C74+D75-D74)</f>
        <v>9.6837969192117618E-4</v>
      </c>
      <c r="O75" s="24">
        <f>(F75-F74)/(C75-C74+D75-D74)</f>
        <v>2.3413445329935781E-3</v>
      </c>
      <c r="P75" s="25">
        <f>SUM(N75:O75)</f>
        <v>3.3097242249147544E-3</v>
      </c>
      <c r="R75" s="23">
        <f>(C75-C$3)*0.33*3/32768</f>
        <v>203.86117584228515</v>
      </c>
      <c r="S75" s="23">
        <f>(D75-D$3)*0.0011*3/32768</f>
        <v>15.158954644775392</v>
      </c>
      <c r="T75" s="23">
        <f>(E75-E$3)*17.4*3/32768</f>
        <v>287.56834716796874</v>
      </c>
      <c r="U75" s="23">
        <f>(E75-E$3)*18.8*3/32768</f>
        <v>310.70603027343748</v>
      </c>
      <c r="V75" s="23">
        <f>SUM(R75:U75)</f>
        <v>817.29450792846683</v>
      </c>
    </row>
    <row r="76" spans="2:22" x14ac:dyDescent="0.55000000000000004">
      <c r="B76">
        <v>90</v>
      </c>
      <c r="C76">
        <v>7398611</v>
      </c>
      <c r="D76">
        <v>169533084</v>
      </c>
      <c r="E76">
        <v>206058</v>
      </c>
      <c r="F76">
        <v>362639</v>
      </c>
      <c r="G76">
        <v>90</v>
      </c>
      <c r="H76" s="23">
        <f>(C76-C75)*0.33*3/32768/300</f>
        <v>4.6368182373046879E-2</v>
      </c>
      <c r="I76" s="23">
        <f>(D76-D75)*0.0011*3/327680/30</f>
        <v>3.1453215637207033E-3</v>
      </c>
      <c r="J76" s="23">
        <f>(E76-E75)*17.4*3/327680/30</f>
        <v>1.6408081054687499E-3</v>
      </c>
      <c r="K76" s="23">
        <f>(F76-F75)*18.8*3/327680/30</f>
        <v>4.0528320312500005E-2</v>
      </c>
      <c r="L76" s="23">
        <f>SUM(H76:K76)</f>
        <v>9.1682632354736338E-2</v>
      </c>
      <c r="N76" s="24">
        <f>(E76-E75)/(C76-C75+D76-D75)</f>
        <v>3.143422784565977E-5</v>
      </c>
      <c r="O76" s="24">
        <f>(F76-F75)/(C76-C75+D76-D75)</f>
        <v>7.186128980638855E-4</v>
      </c>
      <c r="P76" s="25">
        <f>SUM(N76:O76)</f>
        <v>7.5004712590954526E-4</v>
      </c>
      <c r="R76" s="23">
        <f>(C76-C$3)*0.33*3/32768</f>
        <v>217.77163055419925</v>
      </c>
      <c r="S76" s="23">
        <f>(D76-D$3)*0.0011*3/32768</f>
        <v>16.102551113891604</v>
      </c>
      <c r="T76" s="23">
        <f>(E76-E$3)*17.4*3/32768</f>
        <v>288.06058959960933</v>
      </c>
      <c r="U76" s="23">
        <f>(E76-E$3)*18.8*3/32768</f>
        <v>311.23787841796877</v>
      </c>
      <c r="V76" s="23">
        <f>SUM(R76:U76)</f>
        <v>833.17264968566894</v>
      </c>
    </row>
    <row r="77" spans="2:22" x14ac:dyDescent="0.55000000000000004">
      <c r="B77">
        <v>95</v>
      </c>
      <c r="C77">
        <v>7861555</v>
      </c>
      <c r="D77">
        <v>178897810</v>
      </c>
      <c r="E77">
        <v>206925</v>
      </c>
      <c r="F77">
        <v>370002</v>
      </c>
      <c r="G77">
        <v>95</v>
      </c>
      <c r="H77" s="23">
        <f>(C77-C76)*0.33*3/32768/300</f>
        <v>4.6622167968750003E-2</v>
      </c>
      <c r="I77" s="23">
        <f>(D77-D76)*0.0011*3/327680/30</f>
        <v>3.143676330566406E-3</v>
      </c>
      <c r="J77" s="23">
        <f>(E77-E76)*17.4*3/327680/30</f>
        <v>4.6038208007812501E-3</v>
      </c>
      <c r="K77" s="23">
        <f>(F77-F76)*18.8*3/327680/30</f>
        <v>4.224377441406249E-2</v>
      </c>
      <c r="L77" s="23">
        <f>SUM(H77:K77)</f>
        <v>9.6613439514160154E-2</v>
      </c>
      <c r="N77" s="24">
        <f>(E77-E76)/(C77-C76+D77-D76)</f>
        <v>8.8220300437438375E-5</v>
      </c>
      <c r="O77" s="24">
        <f>(F77-F76)/(C77-C76+D77-D76)</f>
        <v>7.4921115584874131E-4</v>
      </c>
      <c r="P77" s="25">
        <f>SUM(N77:O77)</f>
        <v>8.3743145628617966E-4</v>
      </c>
      <c r="R77" s="23">
        <f>(C77-C$3)*0.33*3/32768</f>
        <v>231.75828094482424</v>
      </c>
      <c r="S77" s="23">
        <f>(D77-D$3)*0.0011*3/32768</f>
        <v>17.045654013061522</v>
      </c>
      <c r="T77" s="23">
        <f>(E77-E$3)*17.4*3/32768</f>
        <v>289.44173583984372</v>
      </c>
      <c r="U77" s="23">
        <f>(E77-E$3)*18.8*3/32768</f>
        <v>312.73015136718755</v>
      </c>
      <c r="V77" s="23">
        <f>SUM(R77:U77)</f>
        <v>850.97582216491696</v>
      </c>
    </row>
    <row r="78" spans="2:22" x14ac:dyDescent="0.55000000000000004">
      <c r="B78">
        <v>100</v>
      </c>
      <c r="C78">
        <v>8321956</v>
      </c>
      <c r="D78">
        <v>188267167</v>
      </c>
      <c r="E78">
        <v>207233</v>
      </c>
      <c r="F78">
        <v>376995</v>
      </c>
      <c r="G78">
        <v>100</v>
      </c>
      <c r="H78" s="23">
        <f>(C78-C77)*0.33*3/32768/300</f>
        <v>4.636606750488282E-2</v>
      </c>
      <c r="I78" s="23">
        <f>(D78-D77)*0.0011*3/327680/30</f>
        <v>3.1452309265136719E-3</v>
      </c>
      <c r="J78" s="23">
        <f>(E78-E77)*17.4*3/327680/30</f>
        <v>1.6354980468749997E-3</v>
      </c>
      <c r="K78" s="23">
        <f>(F78-F77)*18.8*3/327680/30</f>
        <v>4.0120971679687499E-2</v>
      </c>
      <c r="L78" s="23">
        <f>SUM(H78:K78)</f>
        <v>9.1267768157958992E-2</v>
      </c>
      <c r="N78" s="24">
        <f>(E78-E77)/(C78-C77+D78-D77)</f>
        <v>3.1333426519757656E-5</v>
      </c>
      <c r="O78" s="24">
        <f>(F78-F77)/(C78-C77+D78-D77)</f>
        <v>7.114112066644977E-4</v>
      </c>
      <c r="P78" s="25">
        <f>SUM(N78:O78)</f>
        <v>7.427446331842554E-4</v>
      </c>
      <c r="R78" s="23">
        <f>(C78-C$3)*0.33*3/32768</f>
        <v>245.66810119628909</v>
      </c>
      <c r="S78" s="23">
        <f>(D78-D$3)*0.0011*3/32768</f>
        <v>17.989223291015627</v>
      </c>
      <c r="T78" s="23">
        <f>(E78-E$3)*17.4*3/32768</f>
        <v>289.9323852539062</v>
      </c>
      <c r="U78" s="23">
        <f>(E78-E$3)*18.8*3/32768</f>
        <v>313.26027832031252</v>
      </c>
      <c r="V78" s="23">
        <f>SUM(R78:U78)</f>
        <v>866.8499880615235</v>
      </c>
    </row>
    <row r="79" spans="2:22" x14ac:dyDescent="0.55000000000000004">
      <c r="B79">
        <v>105</v>
      </c>
      <c r="C79">
        <v>8844924</v>
      </c>
      <c r="D79">
        <v>197571935</v>
      </c>
      <c r="E79">
        <v>228383</v>
      </c>
      <c r="F79">
        <v>403911</v>
      </c>
      <c r="G79">
        <v>105</v>
      </c>
      <c r="H79" s="23">
        <f>(C79-C78)*0.33*3/32768/300</f>
        <v>5.26670654296875E-2</v>
      </c>
      <c r="I79" s="23">
        <f>(D79-D78)*0.0011*3/327680/30</f>
        <v>3.1235488281250003E-3</v>
      </c>
      <c r="J79" s="23">
        <f>(E79-E78)*17.4*3/327680/30</f>
        <v>0.11230773925781247</v>
      </c>
      <c r="K79" s="23">
        <f>(F79-F78)*18.8*3/327680/30</f>
        <v>0.15442529296875002</v>
      </c>
      <c r="L79" s="23">
        <f>SUM(H79:K79)</f>
        <v>0.32252364648437498</v>
      </c>
      <c r="N79" s="24">
        <f>(E79-E78)/(C79-C78+D79-D78)</f>
        <v>2.1520724610429097E-3</v>
      </c>
      <c r="O79" s="24">
        <f>(F79-F78)/(C79-C78+D79-D78)</f>
        <v>2.7387793078690759E-3</v>
      </c>
      <c r="P79" s="25">
        <f>SUM(N79:O79)</f>
        <v>4.890851768911986E-3</v>
      </c>
      <c r="R79" s="23">
        <f>(C79-C$3)*0.33*3/32768</f>
        <v>261.46822082519532</v>
      </c>
      <c r="S79" s="23">
        <f>(D79-D$3)*0.0011*3/32768</f>
        <v>18.926287939453125</v>
      </c>
      <c r="T79" s="23">
        <f>(E79-E$3)*17.4*3/32768</f>
        <v>323.62470703124995</v>
      </c>
      <c r="U79" s="23">
        <f>(E79-E$3)*18.8*3/32768</f>
        <v>349.66347656250002</v>
      </c>
      <c r="V79" s="23">
        <f>SUM(R79:U79)</f>
        <v>953.68269235839841</v>
      </c>
    </row>
    <row r="80" spans="2:22" x14ac:dyDescent="0.55000000000000004">
      <c r="B80">
        <v>110</v>
      </c>
      <c r="C80">
        <v>9298800</v>
      </c>
      <c r="D80">
        <v>206945731</v>
      </c>
      <c r="E80">
        <v>228383</v>
      </c>
      <c r="F80">
        <v>409840</v>
      </c>
      <c r="G80">
        <v>110</v>
      </c>
      <c r="H80" s="23">
        <f>(C80-C79)*0.33*3/32768/300</f>
        <v>4.5708947753906257E-2</v>
      </c>
      <c r="I80" s="23">
        <f>(D80-D79)*0.0011*3/327680/30</f>
        <v>3.1467210693359375E-3</v>
      </c>
      <c r="J80" s="23">
        <f>(E80-E79)*17.4*3/327680/30</f>
        <v>0</v>
      </c>
      <c r="K80" s="23">
        <f>(F80-F79)*18.8*3/327680/30</f>
        <v>3.4016479492187494E-2</v>
      </c>
      <c r="L80" s="23">
        <f>SUM(H80:K80)</f>
        <v>8.2872148315429689E-2</v>
      </c>
      <c r="N80" s="24">
        <f>(E80-E79)/(C80-C79+D80-D79)</f>
        <v>0</v>
      </c>
      <c r="O80" s="24">
        <f>(F80-F79)/(C80-C79+D80-D79)</f>
        <v>6.032964877134687E-4</v>
      </c>
      <c r="P80" s="25">
        <f>SUM(N80:O80)</f>
        <v>6.032964877134687E-4</v>
      </c>
      <c r="R80" s="23">
        <f>(C80-C$3)*0.33*3/32768</f>
        <v>275.1809051513672</v>
      </c>
      <c r="S80" s="23">
        <f>(D80-D$3)*0.0011*3/32768</f>
        <v>19.87030426025391</v>
      </c>
      <c r="T80" s="23">
        <f>(E80-E$3)*17.4*3/32768</f>
        <v>323.62470703124995</v>
      </c>
      <c r="U80" s="23">
        <f>(E80-E$3)*18.8*3/32768</f>
        <v>349.66347656250002</v>
      </c>
      <c r="V80" s="23">
        <f>SUM(R80:U80)</f>
        <v>968.33939300537111</v>
      </c>
    </row>
    <row r="81" spans="1:22" x14ac:dyDescent="0.55000000000000004">
      <c r="B81">
        <v>115</v>
      </c>
      <c r="C81">
        <v>9752148</v>
      </c>
      <c r="D81">
        <v>216320000</v>
      </c>
      <c r="E81">
        <v>228383</v>
      </c>
      <c r="F81">
        <v>415769</v>
      </c>
      <c r="G81">
        <v>115</v>
      </c>
      <c r="H81" s="23">
        <f>(C81-C80)*0.33*3/32768/300</f>
        <v>4.5655773925781254E-2</v>
      </c>
      <c r="I81" s="23">
        <f>(D81-D80)*0.0011*3/32768/300</f>
        <v>3.1468798522949221E-3</v>
      </c>
      <c r="J81" s="23">
        <f>(E81-E80)*17.4*3/32768/300</f>
        <v>0</v>
      </c>
      <c r="K81" s="23">
        <f>(F81-F80)*18.8*3/327680/30</f>
        <v>3.4016479492187494E-2</v>
      </c>
      <c r="L81" s="23">
        <f>SUM(H81:K81)</f>
        <v>8.2819133270263662E-2</v>
      </c>
      <c r="N81" s="24">
        <f>(E81-E80)/(C81-C80+D81-D80)</f>
        <v>0</v>
      </c>
      <c r="O81" s="24">
        <f>(F81-F80)/(C81-C80+D81-D80)</f>
        <v>6.0329986404639093E-4</v>
      </c>
      <c r="P81" s="25">
        <f>SUM(N81:O81)</f>
        <v>6.0329986404639093E-4</v>
      </c>
      <c r="R81" s="23">
        <f>(C81-C$3)*0.33*3/32768</f>
        <v>288.87763732910156</v>
      </c>
      <c r="S81" s="23">
        <f>(D81-D$3)*0.0011*3/32768</f>
        <v>20.814368215942384</v>
      </c>
      <c r="T81" s="23">
        <f>(E81-E$3)*17.4*3/32768</f>
        <v>323.62470703124995</v>
      </c>
      <c r="U81" s="23">
        <f>(E81-E$3)*18.8*3/32768</f>
        <v>349.66347656250002</v>
      </c>
      <c r="V81" s="23">
        <f>SUM(R81:U81)</f>
        <v>982.98018913879389</v>
      </c>
    </row>
    <row r="82" spans="1:22" x14ac:dyDescent="0.55000000000000004">
      <c r="L82" s="20">
        <f>AVERAGE(L60:L81)</f>
        <v>0.17983348176713423</v>
      </c>
    </row>
    <row r="85" spans="1:22" s="4" customFormat="1" x14ac:dyDescent="0.55000000000000004">
      <c r="A85" s="7"/>
      <c r="C85" s="8" t="s">
        <v>1015</v>
      </c>
      <c r="D85" s="8"/>
      <c r="E85" s="8"/>
      <c r="F85" s="8"/>
      <c r="H85" s="9"/>
      <c r="I85" s="9"/>
      <c r="J85" s="9"/>
      <c r="K85" s="9"/>
      <c r="L85" s="10"/>
      <c r="N85" s="11"/>
      <c r="O85" s="12"/>
      <c r="P85" s="12"/>
      <c r="R85" s="13"/>
      <c r="S85" s="13"/>
      <c r="T85" s="13"/>
      <c r="U85" s="13"/>
      <c r="V85" s="14"/>
    </row>
    <row r="86" spans="1:22" s="4" customFormat="1" x14ac:dyDescent="0.55000000000000004">
      <c r="A86" s="7"/>
      <c r="C86" s="4" t="s">
        <v>1016</v>
      </c>
      <c r="D86" s="4" t="s">
        <v>1017</v>
      </c>
      <c r="E86" s="4" t="s">
        <v>1018</v>
      </c>
      <c r="F86" s="4" t="s">
        <v>1019</v>
      </c>
      <c r="H86" s="9" t="s">
        <v>1020</v>
      </c>
      <c r="I86" s="9"/>
      <c r="J86" s="9"/>
      <c r="K86" s="9"/>
      <c r="L86" s="10"/>
      <c r="N86" s="11" t="s">
        <v>1021</v>
      </c>
      <c r="O86" s="12"/>
      <c r="P86" s="12"/>
      <c r="R86" s="15" t="s">
        <v>1022</v>
      </c>
      <c r="S86" s="16"/>
      <c r="T86" s="16"/>
      <c r="U86" s="16"/>
      <c r="V86" s="17"/>
    </row>
    <row r="87" spans="1:22" ht="15.75" customHeight="1" x14ac:dyDescent="0.55000000000000004">
      <c r="A87" s="18" t="s">
        <v>1032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1024</v>
      </c>
      <c r="H87" s="20" t="s">
        <v>1025</v>
      </c>
      <c r="I87" s="20" t="s">
        <v>1026</v>
      </c>
      <c r="J87" s="20" t="s">
        <v>1027</v>
      </c>
      <c r="K87" s="20" t="s">
        <v>1028</v>
      </c>
      <c r="L87" s="20" t="s">
        <v>1029</v>
      </c>
      <c r="M87" s="20" t="s">
        <v>1024</v>
      </c>
      <c r="N87" s="21" t="s">
        <v>1027</v>
      </c>
      <c r="O87" s="21" t="s">
        <v>1028</v>
      </c>
      <c r="P87" s="22" t="s">
        <v>1029</v>
      </c>
      <c r="Q87" s="20"/>
      <c r="R87" s="20" t="s">
        <v>1025</v>
      </c>
      <c r="S87" s="20" t="s">
        <v>1026</v>
      </c>
      <c r="T87" s="20" t="s">
        <v>1027</v>
      </c>
      <c r="U87" s="20" t="s">
        <v>1028</v>
      </c>
      <c r="V87" s="20" t="s">
        <v>1029</v>
      </c>
    </row>
    <row r="88" spans="1:22" x14ac:dyDescent="0.55000000000000004">
      <c r="A88" s="18"/>
      <c r="B88">
        <v>10</v>
      </c>
      <c r="C88">
        <v>183242</v>
      </c>
      <c r="D88">
        <v>19476830</v>
      </c>
      <c r="E88">
        <v>15682</v>
      </c>
      <c r="F88">
        <v>73667</v>
      </c>
      <c r="G88">
        <v>10</v>
      </c>
      <c r="H88" s="23">
        <f>(C88-C87)*0.33*3/32768/300</f>
        <v>8.159262084960938E-3</v>
      </c>
      <c r="I88" s="23">
        <f>(D88-D87)*0.0011*3/327680/30</f>
        <v>3.2725715026855474E-3</v>
      </c>
      <c r="J88" s="23">
        <f>(E88-E87)*17.4*3/327680/30</f>
        <v>1.3864562988281249E-2</v>
      </c>
      <c r="K88" s="23">
        <f>(F88-F87)*18.8*3/327680/30</f>
        <v>3.4366455078124997E-2</v>
      </c>
      <c r="L88" s="23">
        <f>SUM(H88:K88)</f>
        <v>5.9662851654052731E-2</v>
      </c>
      <c r="M88">
        <v>10</v>
      </c>
      <c r="N88" s="24">
        <f>(E88-E87)/(C88-C87+D88-D87)</f>
        <v>2.656232451164388E-4</v>
      </c>
      <c r="O88" s="24">
        <f>(F88-F87)/(C88-C87+D88-D87)</f>
        <v>6.0937695834832194E-4</v>
      </c>
      <c r="P88" s="25">
        <f>SUM(N88:O88)</f>
        <v>8.7500020346476079E-4</v>
      </c>
      <c r="Q88">
        <v>10</v>
      </c>
      <c r="R88" s="23">
        <f>(C88-C$3)*0.33*3/32768</f>
        <v>-0.22200073242187501</v>
      </c>
      <c r="S88" s="23">
        <f>(D88-D$3)*0.0011*3/32768</f>
        <v>0.99068471374511724</v>
      </c>
      <c r="T88" s="23">
        <f>(E88-E$3)*17.4*3/32768</f>
        <v>-15.211724853515623</v>
      </c>
      <c r="U88" s="23">
        <f>(E88-E$3)*18.8*3/32768</f>
        <v>-16.435656738281253</v>
      </c>
      <c r="V88" s="23">
        <f>SUM(R88:U88)</f>
        <v>-30.878697610473633</v>
      </c>
    </row>
    <row r="89" spans="1:22" x14ac:dyDescent="0.55000000000000004">
      <c r="A89" s="18"/>
      <c r="B89">
        <v>15</v>
      </c>
      <c r="C89">
        <v>264489</v>
      </c>
      <c r="D89">
        <v>29225376</v>
      </c>
      <c r="E89">
        <v>18293</v>
      </c>
      <c r="F89">
        <v>79644</v>
      </c>
      <c r="G89">
        <v>15</v>
      </c>
      <c r="H89" s="23">
        <f>(C89-C88)*0.33*3/32768/300</f>
        <v>8.182223510742187E-3</v>
      </c>
      <c r="I89" s="23">
        <f>(D89-D88)*0.0011*3/327680/30</f>
        <v>3.272522155761719E-3</v>
      </c>
      <c r="J89" s="23">
        <f>(E89-E88)*17.4*3/327680/30</f>
        <v>1.3864562988281249E-2</v>
      </c>
      <c r="K89" s="23">
        <f>(F89-F88)*18.8*3/327680/30</f>
        <v>3.4291870117187505E-2</v>
      </c>
      <c r="L89" s="23">
        <f>SUM(H89:K89)</f>
        <v>5.961117877197266E-2</v>
      </c>
      <c r="M89">
        <v>15</v>
      </c>
      <c r="N89" s="24">
        <f>(E89-E88)/(C89-C88+D89-D88)</f>
        <v>2.6562105631318991E-4</v>
      </c>
      <c r="O89" s="24">
        <f>(F89-F88)/(C89-C88+D89-D88)</f>
        <v>6.0804942688009805E-4</v>
      </c>
      <c r="P89" s="25">
        <f>SUM(N89:O89)</f>
        <v>8.736704831932879E-4</v>
      </c>
      <c r="Q89">
        <v>15</v>
      </c>
      <c r="R89" s="23">
        <f>(C89-C$3)*0.33*3/32768</f>
        <v>2.2326663208007815</v>
      </c>
      <c r="S89" s="23">
        <f>(D89-D$3)*0.0011*3/32768</f>
        <v>1.9724413604736331</v>
      </c>
      <c r="T89" s="23">
        <f>(E89-E$3)*17.4*3/32768</f>
        <v>-11.052355957031249</v>
      </c>
      <c r="U89" s="23">
        <f>(E89-E$3)*18.8*3/32768</f>
        <v>-11.9416259765625</v>
      </c>
      <c r="V89" s="23">
        <f>SUM(R89:U89)</f>
        <v>-18.788874252319335</v>
      </c>
    </row>
    <row r="90" spans="1:22" x14ac:dyDescent="0.55000000000000004">
      <c r="A90" s="18"/>
      <c r="B90">
        <v>20</v>
      </c>
      <c r="C90">
        <v>345869</v>
      </c>
      <c r="D90">
        <v>38973713</v>
      </c>
      <c r="E90">
        <v>20904</v>
      </c>
      <c r="F90">
        <v>85621</v>
      </c>
      <c r="G90">
        <v>20</v>
      </c>
      <c r="H90" s="23">
        <f>(C90-C89)*0.33*3/32768/300</f>
        <v>8.1956176757812509E-3</v>
      </c>
      <c r="I90" s="23">
        <f>(D90-D89)*0.0011*3/327680/30</f>
        <v>3.2724519958496094E-3</v>
      </c>
      <c r="J90" s="23">
        <f>(E90-E89)*17.4*3/327680/30</f>
        <v>1.3864562988281249E-2</v>
      </c>
      <c r="K90" s="23">
        <f>(F90-F89)*18.8*3/327680/30</f>
        <v>3.4291870117187505E-2</v>
      </c>
      <c r="L90" s="23">
        <f>SUM(H90:K90)</f>
        <v>5.9624502777099617E-2</v>
      </c>
      <c r="M90">
        <v>20</v>
      </c>
      <c r="N90" s="24">
        <f>(E90-E89)/(C90-C89+D90-D89)</f>
        <v>2.6562311000408255E-4</v>
      </c>
      <c r="O90" s="24">
        <f>(F90-F89)/(C90-C89+D90-D89)</f>
        <v>6.0805412810969019E-4</v>
      </c>
      <c r="P90" s="25">
        <f>SUM(N90:O90)</f>
        <v>8.7367723811377274E-4</v>
      </c>
      <c r="Q90">
        <v>20</v>
      </c>
      <c r="R90" s="23">
        <f>(C90-C$3)*0.33*3/32768</f>
        <v>4.691351623535156</v>
      </c>
      <c r="S90" s="23">
        <f>(D90-D$3)*0.0011*3/32768</f>
        <v>2.9541769592285156</v>
      </c>
      <c r="T90" s="23">
        <f>(E90-E$3)*17.4*3/32768</f>
        <v>-6.8929870605468739</v>
      </c>
      <c r="U90" s="23">
        <f>(E90-E$3)*18.8*3/32768</f>
        <v>-7.4475952148437505</v>
      </c>
      <c r="V90" s="23">
        <f>SUM(R90:U90)</f>
        <v>-6.6950536926269528</v>
      </c>
    </row>
    <row r="91" spans="1:22" x14ac:dyDescent="0.55000000000000004">
      <c r="A91" s="18"/>
      <c r="B91">
        <v>25</v>
      </c>
      <c r="C91">
        <v>427527</v>
      </c>
      <c r="D91">
        <v>48721850</v>
      </c>
      <c r="E91">
        <v>23515</v>
      </c>
      <c r="F91">
        <v>91598</v>
      </c>
      <c r="G91">
        <v>25</v>
      </c>
      <c r="H91" s="23">
        <f>(C91-C90)*0.33*3/32768/300</f>
        <v>8.2236145019531255E-3</v>
      </c>
      <c r="I91" s="23">
        <f>(D91-D90)*0.0011*3/327680/30</f>
        <v>3.2723848571777348E-3</v>
      </c>
      <c r="J91" s="23">
        <f>(E91-E90)*17.4*3/327680/30</f>
        <v>1.3864562988281249E-2</v>
      </c>
      <c r="K91" s="23">
        <f>(F91-F90)*18.8*3/327680/30</f>
        <v>3.4291870117187505E-2</v>
      </c>
      <c r="L91" s="23">
        <f>SUM(H91:K91)</f>
        <v>5.9652432464599614E-2</v>
      </c>
      <c r="M91">
        <v>25</v>
      </c>
      <c r="N91" s="24">
        <f>(E91-E90)/(C91-C90+D91-D90)</f>
        <v>2.6562100226912159E-4</v>
      </c>
      <c r="O91" s="24">
        <f>(F91-F90)/(C91-C90+D91-D90)</f>
        <v>6.0804930316451155E-4</v>
      </c>
      <c r="P91" s="25">
        <f>SUM(N91:O91)</f>
        <v>8.7367030543363314E-4</v>
      </c>
      <c r="Q91">
        <v>25</v>
      </c>
      <c r="R91" s="23">
        <f>(C91-C$3)*0.33*3/32768</f>
        <v>7.1584359741210939</v>
      </c>
      <c r="S91" s="23">
        <f>(D91-D$3)*0.0011*3/32768</f>
        <v>3.9358924163818361</v>
      </c>
      <c r="T91" s="23">
        <f>(E91-E$3)*17.4*3/32768</f>
        <v>-2.7336181640624999</v>
      </c>
      <c r="U91" s="23">
        <f>(E91-E$3)*18.8*3/32768</f>
        <v>-2.9535644531250003</v>
      </c>
      <c r="V91" s="23">
        <f>SUM(R91:U91)</f>
        <v>5.4071457733154293</v>
      </c>
    </row>
    <row r="92" spans="1:22" x14ac:dyDescent="0.55000000000000004">
      <c r="A92" s="18"/>
      <c r="B92">
        <v>30</v>
      </c>
      <c r="C92">
        <v>509307</v>
      </c>
      <c r="D92">
        <v>58469787</v>
      </c>
      <c r="E92">
        <v>26126</v>
      </c>
      <c r="F92">
        <v>97575</v>
      </c>
      <c r="G92">
        <v>30</v>
      </c>
      <c r="H92" s="23">
        <f>(C92-C91)*0.33*3/32768/300</f>
        <v>8.2359008789062507E-3</v>
      </c>
      <c r="I92" s="23">
        <f>(D92-D91)*0.0011*3/327680/30</f>
        <v>3.2723177185058597E-3</v>
      </c>
      <c r="J92" s="23">
        <f>(E92-E91)*17.4*3/327680/30</f>
        <v>1.3864562988281249E-2</v>
      </c>
      <c r="K92" s="23">
        <f>(F92-F91)*18.8*3/327680/30</f>
        <v>3.4291870117187505E-2</v>
      </c>
      <c r="L92" s="23">
        <f>SUM(H92:K92)</f>
        <v>5.9664651702880864E-2</v>
      </c>
      <c r="M92">
        <v>30</v>
      </c>
      <c r="N92" s="24">
        <f>(E92-E91)/(C92-C91+D92-D91)</f>
        <v>2.6562311000408255E-4</v>
      </c>
      <c r="O92" s="24">
        <f>(F92-F91)/(C92-C91+D92-D91)</f>
        <v>6.0805412810969019E-4</v>
      </c>
      <c r="P92" s="25">
        <f>SUM(N92:O92)</f>
        <v>8.7367723811377274E-4</v>
      </c>
      <c r="Q92">
        <v>30</v>
      </c>
      <c r="R92" s="23">
        <f>(C92-C$3)*0.33*3/32768</f>
        <v>9.6292062377929692</v>
      </c>
      <c r="S92" s="23">
        <f>(D92-D$3)*0.0011*3/32768</f>
        <v>4.9175877319335939</v>
      </c>
      <c r="T92" s="23">
        <f>(E92-E$3)*17.4*3/32768</f>
        <v>1.4257507324218748</v>
      </c>
      <c r="U92" s="23">
        <f>(E92-E$3)*18.8*3/32768</f>
        <v>1.54046630859375</v>
      </c>
      <c r="V92" s="23">
        <f>SUM(R92:U92)</f>
        <v>17.51301101074219</v>
      </c>
    </row>
    <row r="93" spans="1:22" x14ac:dyDescent="0.55000000000000004">
      <c r="B93">
        <v>35</v>
      </c>
      <c r="C93">
        <v>645093</v>
      </c>
      <c r="D93">
        <v>68163801</v>
      </c>
      <c r="E93">
        <v>33390</v>
      </c>
      <c r="F93">
        <v>105196</v>
      </c>
      <c r="G93">
        <v>35</v>
      </c>
      <c r="H93" s="23">
        <f>(C93-C92)*0.33*3/32768/300</f>
        <v>1.3674737548828126E-2</v>
      </c>
      <c r="I93" s="23">
        <f>(D93-D92)*0.0011*3/327680/30</f>
        <v>3.2542161254882815E-3</v>
      </c>
      <c r="J93" s="23">
        <f>(E93-E92)*17.4*3/327680/30</f>
        <v>3.8572265625000005E-2</v>
      </c>
      <c r="K93" s="23">
        <f>(F93-F92)*18.8*3/327680/30</f>
        <v>4.3723999023437501E-2</v>
      </c>
      <c r="L93" s="23">
        <f>SUM(H93:K93)</f>
        <v>9.9225218322753911E-2</v>
      </c>
      <c r="N93" s="24">
        <f>(E93-E92)/(C93-C92+D93-D92)</f>
        <v>7.3897739526745205E-4</v>
      </c>
      <c r="O93" s="24">
        <f>(F93-F92)/(C93-C92+D93-D92)</f>
        <v>7.7529552991922521E-4</v>
      </c>
      <c r="P93" s="25">
        <f>SUM(N93:O93)</f>
        <v>1.5142729251866774E-3</v>
      </c>
      <c r="R93" s="23">
        <f>(C93-C$3)*0.33*3/32768</f>
        <v>13.731627502441409</v>
      </c>
      <c r="S93" s="23">
        <f>(D93-D$3)*0.0011*3/32768</f>
        <v>5.893852569580079</v>
      </c>
      <c r="T93" s="23">
        <f>(E93-E$3)*17.4*3/32768</f>
        <v>12.997430419921873</v>
      </c>
      <c r="U93" s="23">
        <f>(E93-E$3)*18.8*3/32768</f>
        <v>14.043200683593751</v>
      </c>
      <c r="V93" s="23">
        <f>SUM(R93:U93)</f>
        <v>46.666111175537111</v>
      </c>
    </row>
    <row r="94" spans="1:22" x14ac:dyDescent="0.55000000000000004">
      <c r="B94">
        <v>40</v>
      </c>
      <c r="C94">
        <v>774060</v>
      </c>
      <c r="D94">
        <v>77864554</v>
      </c>
      <c r="E94">
        <v>35290</v>
      </c>
      <c r="F94">
        <v>112318</v>
      </c>
      <c r="G94">
        <v>40</v>
      </c>
      <c r="H94" s="23">
        <f>(C94-C93)*0.33*3/32768/300</f>
        <v>1.2988009643554687E-2</v>
      </c>
      <c r="I94" s="23">
        <f>(D94-D93)*0.0011*3/327680/30</f>
        <v>3.2564783630371096E-3</v>
      </c>
      <c r="J94" s="23">
        <f>(E94-E93)*17.4*3/327680/30</f>
        <v>1.0089111328125001E-2</v>
      </c>
      <c r="K94" s="23">
        <f>(F94-F93)*18.8*3/327680/30</f>
        <v>4.0861083984375005E-2</v>
      </c>
      <c r="L94" s="23">
        <f>SUM(H94:K94)</f>
        <v>6.71946833190918E-2</v>
      </c>
      <c r="N94" s="24">
        <f>(E94-E93)/(C94-C93+D94-D93)</f>
        <v>1.9329136536951205E-4</v>
      </c>
      <c r="O94" s="24">
        <f>(F94-F93)/(C94-C93+D94-D93)</f>
        <v>7.2453742324298149E-4</v>
      </c>
      <c r="P94" s="25">
        <f>SUM(N94:O94)</f>
        <v>9.1782878861249354E-4</v>
      </c>
      <c r="R94" s="23">
        <f>(C94-C$3)*0.33*3/32768</f>
        <v>17.628030395507814</v>
      </c>
      <c r="S94" s="23">
        <f>(D94-D$3)*0.0011*3/32768</f>
        <v>6.8707960784912121</v>
      </c>
      <c r="T94" s="23">
        <f>(E94-E$3)*17.4*3/32768</f>
        <v>16.024163818359373</v>
      </c>
      <c r="U94" s="23">
        <f>(E94-E$3)*18.8*3/32768</f>
        <v>17.313464355468753</v>
      </c>
      <c r="V94" s="23">
        <f>SUM(R94:U94)</f>
        <v>57.836454647827154</v>
      </c>
    </row>
    <row r="95" spans="1:22" x14ac:dyDescent="0.55000000000000004">
      <c r="B95">
        <v>45</v>
      </c>
      <c r="C95">
        <v>970934</v>
      </c>
      <c r="D95">
        <v>87497550</v>
      </c>
      <c r="E95">
        <v>83936</v>
      </c>
      <c r="F95">
        <v>138336</v>
      </c>
      <c r="G95">
        <v>45</v>
      </c>
      <c r="H95" s="23">
        <f>(C95-C94)*0.33*3/32768/300</f>
        <v>1.9826788330078126E-2</v>
      </c>
      <c r="I95" s="23">
        <f>(D95-D94)*0.0011*3/327680/30</f>
        <v>3.2337327880859381E-3</v>
      </c>
      <c r="J95" s="23">
        <f>(E95-E94)*17.4*3/327680/30</f>
        <v>0.25831311035156246</v>
      </c>
      <c r="K95" s="23">
        <f>(F95-F94)*18.8*3/327680/30</f>
        <v>0.14927319335937503</v>
      </c>
      <c r="L95" s="23">
        <f>SUM(H95:K95)</f>
        <v>0.43064682482910155</v>
      </c>
      <c r="N95" s="24">
        <f>(E95-E94)/(C95-C94+D95-D94)</f>
        <v>4.9487938294199207E-3</v>
      </c>
      <c r="O95" s="24">
        <f>(F95-F94)/(C95-C94+D95-D94)</f>
        <v>2.6468305277689329E-3</v>
      </c>
      <c r="P95" s="25">
        <f>SUM(N95:O95)</f>
        <v>7.5956243571888536E-3</v>
      </c>
      <c r="R95" s="23">
        <f>(C95-C$3)*0.33*3/32768</f>
        <v>23.576066894531252</v>
      </c>
      <c r="S95" s="23">
        <f>(D95-D$3)*0.0011*3/32768</f>
        <v>7.8409159149169927</v>
      </c>
      <c r="T95" s="23">
        <f>(E95-E$3)*17.4*3/32768</f>
        <v>93.518096923828111</v>
      </c>
      <c r="U95" s="23">
        <f>(E95-E$3)*18.8*3/32768</f>
        <v>101.04254150390625</v>
      </c>
      <c r="V95" s="23">
        <f>SUM(R95:U95)</f>
        <v>225.9776212371826</v>
      </c>
    </row>
    <row r="96" spans="1:22" x14ac:dyDescent="0.55000000000000004">
      <c r="B96">
        <v>50</v>
      </c>
      <c r="C96">
        <v>1176447</v>
      </c>
      <c r="D96">
        <v>97122004</v>
      </c>
      <c r="E96">
        <v>132551</v>
      </c>
      <c r="F96">
        <v>176330</v>
      </c>
      <c r="G96">
        <v>50</v>
      </c>
      <c r="H96" s="23">
        <f>(C96-C95)*0.33*3/32768/300</f>
        <v>2.0696804809570316E-2</v>
      </c>
      <c r="I96" s="23">
        <f>(D96-D95)*0.0011*3/327680/30</f>
        <v>3.2308652954101558E-3</v>
      </c>
      <c r="J96" s="23">
        <f>(E96-E95)*17.4*3/327680/30</f>
        <v>0.2581484985351562</v>
      </c>
      <c r="K96" s="23">
        <f>(F96-F95)*18.8*3/327680/30</f>
        <v>0.21798315429687501</v>
      </c>
      <c r="L96" s="23">
        <f>SUM(H96:K96)</f>
        <v>0.50005932293701172</v>
      </c>
      <c r="N96" s="24">
        <f>(E96-E95)/(C96-C95+D96-D95)</f>
        <v>4.9455913738062395E-3</v>
      </c>
      <c r="O96" s="24">
        <f>(F96-F95)/(C96-C95+D96-D95)</f>
        <v>3.8651197913482315E-3</v>
      </c>
      <c r="P96" s="25">
        <f>SUM(N96:O96)</f>
        <v>8.8107111651544705E-3</v>
      </c>
      <c r="R96" s="23">
        <f>(C96-C$3)*0.33*3/32768</f>
        <v>29.785108337402342</v>
      </c>
      <c r="S96" s="23">
        <f>(D96-D$3)*0.0011*3/32768</f>
        <v>8.8101755035400391</v>
      </c>
      <c r="T96" s="23">
        <f>(E96-E$3)*17.4*3/32768</f>
        <v>170.96264648437497</v>
      </c>
      <c r="U96" s="23">
        <f>(E96-E$3)*18.8*3/32768</f>
        <v>184.71826171875</v>
      </c>
      <c r="V96" s="23">
        <f>SUM(R96:U96)</f>
        <v>394.27619204406733</v>
      </c>
    </row>
    <row r="97" spans="2:22" x14ac:dyDescent="0.55000000000000004">
      <c r="B97">
        <v>55</v>
      </c>
      <c r="C97">
        <v>1613294</v>
      </c>
      <c r="D97">
        <v>106514965</v>
      </c>
      <c r="E97">
        <v>139249</v>
      </c>
      <c r="F97">
        <v>195745</v>
      </c>
      <c r="G97">
        <v>55</v>
      </c>
      <c r="H97" s="23">
        <f>(C97-C96)*0.33*3/32768/300</f>
        <v>4.3993991088867188E-2</v>
      </c>
      <c r="I97" s="23">
        <f>(D97-D96)*0.0011*3/327680/30</f>
        <v>3.1531546325683593E-3</v>
      </c>
      <c r="J97" s="23">
        <f>(E97-E96)*17.4*3/327680/30</f>
        <v>3.55667724609375E-2</v>
      </c>
      <c r="K97" s="23">
        <f>(F97-F96)*18.8*3/327680/30</f>
        <v>0.1113897705078125</v>
      </c>
      <c r="L97" s="23">
        <f>SUM(H97:K97)</f>
        <v>0.19410368869018554</v>
      </c>
      <c r="N97" s="24">
        <f>(E97-E96)/(C97-C96+D97-D96)</f>
        <v>6.8139682891059524E-4</v>
      </c>
      <c r="O97" s="24">
        <f>(F97-F96)/(C97-C96+D97-D96)</f>
        <v>1.9751148750819956E-3</v>
      </c>
      <c r="P97" s="25">
        <f>SUM(N97:O97)</f>
        <v>2.6565117039925911E-3</v>
      </c>
      <c r="R97" s="23">
        <f>(C97-C$3)*0.33*3/32768</f>
        <v>42.983305664062499</v>
      </c>
      <c r="S97" s="23">
        <f>(D97-D$3)*0.0011*3/32768</f>
        <v>9.7561218933105476</v>
      </c>
      <c r="T97" s="23">
        <f>(E97-E$3)*17.4*3/32768</f>
        <v>181.63267822265624</v>
      </c>
      <c r="U97" s="23">
        <f>(E97-E$3)*18.8*3/32768</f>
        <v>196.24680175781248</v>
      </c>
      <c r="V97" s="23">
        <f>SUM(R97:U97)</f>
        <v>430.61890753784178</v>
      </c>
    </row>
    <row r="98" spans="2:22" x14ac:dyDescent="0.55000000000000004">
      <c r="B98">
        <v>60</v>
      </c>
      <c r="C98">
        <v>2038764</v>
      </c>
      <c r="D98">
        <v>115919051</v>
      </c>
      <c r="E98">
        <v>139326</v>
      </c>
      <c r="F98">
        <v>201815</v>
      </c>
      <c r="G98">
        <v>60</v>
      </c>
      <c r="H98" s="23">
        <f>(C98-C97)*0.33*3/32768/300</f>
        <v>4.284823608398438E-2</v>
      </c>
      <c r="I98" s="23">
        <f>(D98-D97)*0.0011*3/327680/30</f>
        <v>3.1568892211914067E-3</v>
      </c>
      <c r="J98" s="23">
        <f>(E98-E97)*17.4*3/327680/30</f>
        <v>4.0887451171874994E-4</v>
      </c>
      <c r="K98" s="23">
        <f>(F98-F97)*18.8*3/327680/30</f>
        <v>3.4825439453125002E-2</v>
      </c>
      <c r="L98" s="23">
        <f>SUM(H98:K98)</f>
        <v>8.1239439270019531E-2</v>
      </c>
      <c r="N98" s="24">
        <f>(E98-E97)/(C98-C97+D98-D97)</f>
        <v>7.8335176075094332E-6</v>
      </c>
      <c r="O98" s="24">
        <f>(F98-F97)/(C98-C97+D98-D97)</f>
        <v>6.1752534905950987E-4</v>
      </c>
      <c r="P98" s="25">
        <f>SUM(N98:O98)</f>
        <v>6.253588666670193E-4</v>
      </c>
      <c r="R98" s="23">
        <f>(C98-C$3)*0.33*3/32768</f>
        <v>55.83777648925782</v>
      </c>
      <c r="S98" s="23">
        <f>(D98-D$3)*0.0011*3/32768</f>
        <v>10.703188659667969</v>
      </c>
      <c r="T98" s="23">
        <f>(E98-E$3)*17.4*3/32768</f>
        <v>181.75534057617185</v>
      </c>
      <c r="U98" s="23">
        <f>(E98-E$3)*18.8*3/32768</f>
        <v>196.37933349609375</v>
      </c>
      <c r="V98" s="23">
        <f>SUM(R98:U98)</f>
        <v>444.67563922119137</v>
      </c>
    </row>
    <row r="99" spans="2:22" x14ac:dyDescent="0.55000000000000004">
      <c r="B99">
        <v>65</v>
      </c>
      <c r="C99">
        <v>2440845</v>
      </c>
      <c r="D99">
        <v>125346937</v>
      </c>
      <c r="E99">
        <v>139403</v>
      </c>
      <c r="F99">
        <v>207944</v>
      </c>
      <c r="G99">
        <v>65</v>
      </c>
      <c r="H99" s="23">
        <f>(C99-C98)*0.33*3/32768/300</f>
        <v>4.0492776489257816E-2</v>
      </c>
      <c r="I99" s="23">
        <f>(D99-D98)*0.0011*3/327680/30</f>
        <v>3.1648787231445315E-3</v>
      </c>
      <c r="J99" s="23">
        <f>(E99-E98)*17.4*3/327680/30</f>
        <v>4.0887451171874994E-4</v>
      </c>
      <c r="K99" s="23">
        <f>(F99-F98)*18.8*3/327680/30</f>
        <v>3.5163940429687499E-2</v>
      </c>
      <c r="L99" s="23">
        <f>SUM(H99:K99)</f>
        <v>7.9230470153808602E-2</v>
      </c>
      <c r="N99" s="24">
        <f>(E99-E98)/(C99-C98+D99-D98)</f>
        <v>7.8331900809026113E-6</v>
      </c>
      <c r="O99" s="24">
        <f>(F99-F98)/(C99-C98+D99-D98)</f>
        <v>6.2350158449158582E-4</v>
      </c>
      <c r="P99" s="25">
        <f>SUM(N99:O99)</f>
        <v>6.3133477457248839E-4</v>
      </c>
      <c r="R99" s="23">
        <f>(C99-C$3)*0.33*3/32768</f>
        <v>67.985609436035162</v>
      </c>
      <c r="S99" s="23">
        <f>(D99-D$3)*0.0011*3/32768</f>
        <v>11.652652276611329</v>
      </c>
      <c r="T99" s="23">
        <f>(E99-E$3)*17.4*3/32768</f>
        <v>181.87800292968748</v>
      </c>
      <c r="U99" s="23">
        <f>(E99-E$3)*18.8*3/32768</f>
        <v>196.51186523437502</v>
      </c>
      <c r="V99" s="23">
        <f>SUM(R99:U99)</f>
        <v>458.02812987670899</v>
      </c>
    </row>
    <row r="100" spans="2:22" x14ac:dyDescent="0.55000000000000004">
      <c r="B100">
        <v>70</v>
      </c>
      <c r="C100">
        <v>2892686</v>
      </c>
      <c r="D100">
        <v>134723016</v>
      </c>
      <c r="E100">
        <v>139620</v>
      </c>
      <c r="F100">
        <v>217788</v>
      </c>
      <c r="G100">
        <v>70</v>
      </c>
      <c r="H100" s="23">
        <f>(C100-C99)*0.33*3/32768/300</f>
        <v>4.5504006958007812E-2</v>
      </c>
      <c r="I100" s="23">
        <f>(D100-D99)*0.0011*3/327680/30</f>
        <v>3.1474874572753908E-3</v>
      </c>
      <c r="J100" s="23">
        <f>(E100-E99)*17.4*3/327680/30</f>
        <v>1.1522827148437501E-3</v>
      </c>
      <c r="K100" s="23">
        <f>(F100-F99)*18.8*3/327680/30</f>
        <v>5.6478027343750008E-2</v>
      </c>
      <c r="L100" s="23">
        <f>SUM(H100:K100)</f>
        <v>0.10628180447387696</v>
      </c>
      <c r="N100" s="24">
        <f>(E100-E99)/(C100-C99+D100-D99)</f>
        <v>2.2079951810759549E-5</v>
      </c>
      <c r="O100" s="24">
        <f>(F100-F99)/(C100-C99+D100-D99)</f>
        <v>1.0016361549544564E-3</v>
      </c>
      <c r="P100" s="25">
        <f>SUM(N100:O100)</f>
        <v>1.0237161067652158E-3</v>
      </c>
      <c r="R100" s="23">
        <f>(C100-C$3)*0.33*3/32768</f>
        <v>81.636811523437501</v>
      </c>
      <c r="S100" s="23">
        <f>(D100-D$3)*0.0011*3/32768</f>
        <v>12.596898513793947</v>
      </c>
      <c r="T100" s="23">
        <f>(E100-E$3)*17.4*3/32768</f>
        <v>182.22368774414062</v>
      </c>
      <c r="U100" s="23">
        <f>(E100-E$3)*18.8*3/32768</f>
        <v>196.88536376953127</v>
      </c>
      <c r="V100" s="23">
        <f>SUM(R100:U100)</f>
        <v>473.34276155090333</v>
      </c>
    </row>
    <row r="101" spans="2:22" x14ac:dyDescent="0.55000000000000004">
      <c r="B101">
        <v>75</v>
      </c>
      <c r="C101">
        <v>3337846</v>
      </c>
      <c r="D101">
        <v>144107760</v>
      </c>
      <c r="E101">
        <v>139698</v>
      </c>
      <c r="F101">
        <v>224044</v>
      </c>
      <c r="G101">
        <v>75</v>
      </c>
      <c r="H101" s="23">
        <f>(C101-C100)*0.33*3/32768/300</f>
        <v>4.4831176757812501E-2</v>
      </c>
      <c r="I101" s="23">
        <f>(D101-D100)*0.0011*3/327680/30</f>
        <v>3.1503962402343751E-3</v>
      </c>
      <c r="J101" s="23">
        <f>(E101-E100)*17.4*3/327680/30</f>
        <v>4.1418457031249997E-4</v>
      </c>
      <c r="K101" s="23">
        <f>(F101-F100)*18.8*3/327680/30</f>
        <v>3.5892578125000005E-2</v>
      </c>
      <c r="L101" s="23">
        <f>SUM(H101:K101)</f>
        <v>8.4288335693359376E-2</v>
      </c>
      <c r="N101" s="24">
        <f>(E101-E100)/(C101-C100+D101-D100)</f>
        <v>7.9349706772314362E-6</v>
      </c>
      <c r="O101" s="24">
        <f>(F101-F100)/(C101-C100+D101-D100)</f>
        <v>6.3642534047128033E-4</v>
      </c>
      <c r="P101" s="25">
        <f>SUM(N101:O101)</f>
        <v>6.4436031114851176E-4</v>
      </c>
      <c r="R101" s="23">
        <f>(C101-C$3)*0.33*3/32768</f>
        <v>95.086164550781263</v>
      </c>
      <c r="S101" s="23">
        <f>(D101-D$3)*0.0011*3/32768</f>
        <v>13.542017385864259</v>
      </c>
      <c r="T101" s="23">
        <f>(E101-E$3)*17.4*3/32768</f>
        <v>182.34794311523436</v>
      </c>
      <c r="U101" s="23">
        <f>(E101-E$3)*18.8*3/32768</f>
        <v>197.01961669921877</v>
      </c>
      <c r="V101" s="23">
        <f>SUM(R101:U101)</f>
        <v>487.99574175109865</v>
      </c>
    </row>
    <row r="102" spans="2:22" x14ac:dyDescent="0.55000000000000004">
      <c r="B102">
        <v>80</v>
      </c>
      <c r="C102">
        <v>3781741</v>
      </c>
      <c r="D102">
        <v>153493696</v>
      </c>
      <c r="E102">
        <v>139915</v>
      </c>
      <c r="F102">
        <v>232191</v>
      </c>
      <c r="G102">
        <v>80</v>
      </c>
      <c r="H102" s="23">
        <f>(C102-C101)*0.33*3/32768/300</f>
        <v>4.4703781127929693E-2</v>
      </c>
      <c r="I102" s="23">
        <f>(D102-D101)*0.0011*3/327680/30</f>
        <v>3.1507963867187499E-3</v>
      </c>
      <c r="J102" s="23">
        <f>(E102-E101)*17.4*3/327680/30</f>
        <v>1.1522827148437501E-3</v>
      </c>
      <c r="K102" s="23">
        <f>(F102-F101)*18.8*3/327680/30</f>
        <v>4.6741821289062499E-2</v>
      </c>
      <c r="L102" s="23">
        <f>SUM(H102:K102)</f>
        <v>9.5748681518554701E-2</v>
      </c>
      <c r="N102" s="24">
        <f>(E102-E101)/(C102-C101+D102-D101)</f>
        <v>2.2075659286512656E-5</v>
      </c>
      <c r="O102" s="24">
        <f>(F102-F101)/(C102-C101+D102-D101)</f>
        <v>8.2880366915768946E-4</v>
      </c>
      <c r="P102" s="25">
        <f>SUM(N102:O102)</f>
        <v>8.5087932844420209E-4</v>
      </c>
      <c r="R102" s="23">
        <f>(C102-C$3)*0.33*3/32768</f>
        <v>108.49729888916016</v>
      </c>
      <c r="S102" s="23">
        <f>(D102-D$3)*0.0011*3/32768</f>
        <v>14.487256301879885</v>
      </c>
      <c r="T102" s="23">
        <f>(E102-E$3)*17.4*3/32768</f>
        <v>182.69362792968749</v>
      </c>
      <c r="U102" s="23">
        <f>(E102-E$3)*18.8*3/32768</f>
        <v>197.39311523437502</v>
      </c>
      <c r="V102" s="23">
        <f>SUM(R102:U102)</f>
        <v>503.07129835510261</v>
      </c>
    </row>
    <row r="103" spans="2:22" x14ac:dyDescent="0.55000000000000004">
      <c r="B103">
        <v>85</v>
      </c>
      <c r="C103">
        <v>4266678</v>
      </c>
      <c r="D103">
        <v>162836500</v>
      </c>
      <c r="E103">
        <v>147879</v>
      </c>
      <c r="F103">
        <v>253007</v>
      </c>
      <c r="G103">
        <v>85</v>
      </c>
      <c r="H103" s="23">
        <f>(C103-C102)*0.33*3/32768/300</f>
        <v>4.8837039184570316E-2</v>
      </c>
      <c r="I103" s="23">
        <f>(D103-D102)*0.0011*3/327680/30</f>
        <v>3.1363172607421874E-3</v>
      </c>
      <c r="J103" s="23">
        <f>(E103-E102)*17.4*3/327680/30</f>
        <v>4.2289306640624996E-2</v>
      </c>
      <c r="K103" s="23">
        <f>(F103-F102)*18.8*3/327680/30</f>
        <v>0.119427734375</v>
      </c>
      <c r="L103" s="23">
        <f>SUM(H103:K103)</f>
        <v>0.21369039746093749</v>
      </c>
      <c r="N103" s="24">
        <f>(E103-E102)/(C103-C102+D103-D102)</f>
        <v>8.1035916595685619E-4</v>
      </c>
      <c r="O103" s="24">
        <f>(F103-F102)/(C103-C102+D103-D102)</f>
        <v>2.1180859365341437E-3</v>
      </c>
      <c r="P103" s="25">
        <f>SUM(N103:O103)</f>
        <v>2.9284451024910001E-3</v>
      </c>
      <c r="R103" s="23">
        <f>(C103-C$3)*0.33*3/32768</f>
        <v>123.14841064453125</v>
      </c>
      <c r="S103" s="23">
        <f>(D103-D$3)*0.0011*3/32768</f>
        <v>15.428151480102539</v>
      </c>
      <c r="T103" s="23">
        <f>(E103-E$3)*17.4*3/32768</f>
        <v>195.38041992187499</v>
      </c>
      <c r="U103" s="23">
        <f>(E103-E$3)*18.8*3/32768</f>
        <v>211.10068359374998</v>
      </c>
      <c r="V103" s="23">
        <f>SUM(R103:U103)</f>
        <v>545.05766564025873</v>
      </c>
    </row>
    <row r="104" spans="2:22" x14ac:dyDescent="0.55000000000000004">
      <c r="B104">
        <v>90</v>
      </c>
      <c r="C104">
        <v>4710340</v>
      </c>
      <c r="D104">
        <v>172220643</v>
      </c>
      <c r="E104">
        <v>147956</v>
      </c>
      <c r="F104">
        <v>260038</v>
      </c>
      <c r="G104">
        <v>90</v>
      </c>
      <c r="H104" s="23">
        <f>(C104-C103)*0.33*3/32768/300</f>
        <v>4.4680316162109379E-2</v>
      </c>
      <c r="I104" s="23">
        <f>(D104-D103)*0.0011*3/327680/30</f>
        <v>3.1501944885253905E-3</v>
      </c>
      <c r="J104" s="23">
        <f>(E104-E103)*17.4*3/327680/30</f>
        <v>4.0887451171874994E-4</v>
      </c>
      <c r="K104" s="23">
        <f>(F104-F103)*18.8*3/327680/30</f>
        <v>4.0338989257812506E-2</v>
      </c>
      <c r="L104" s="23">
        <f>SUM(H104:K104)</f>
        <v>8.8578374420166028E-2</v>
      </c>
      <c r="N104" s="24">
        <f>(E104-E103)/(C104-C103+D104-D103)</f>
        <v>7.834913289386593E-6</v>
      </c>
      <c r="O104" s="24">
        <f>(F104-F103)/(C104-C103+D104-D103)</f>
        <v>7.1541916022957312E-4</v>
      </c>
      <c r="P104" s="25">
        <f>SUM(N104:O104)</f>
        <v>7.2325407351895969E-4</v>
      </c>
      <c r="R104" s="23">
        <f>(C104-C$3)*0.33*3/32768</f>
        <v>136.55250549316406</v>
      </c>
      <c r="S104" s="23">
        <f>(D104-D$3)*0.0011*3/32768</f>
        <v>16.373209826660158</v>
      </c>
      <c r="T104" s="23">
        <f>(E104-E$3)*17.4*3/32768</f>
        <v>195.50308227539063</v>
      </c>
      <c r="U104" s="23">
        <f>(E104-E$3)*18.8*3/32768</f>
        <v>211.23321533203125</v>
      </c>
      <c r="V104" s="23">
        <f>SUM(R104:U104)</f>
        <v>559.66201292724611</v>
      </c>
    </row>
    <row r="105" spans="2:22" x14ac:dyDescent="0.55000000000000004">
      <c r="B105">
        <v>95</v>
      </c>
      <c r="C105">
        <v>5152907</v>
      </c>
      <c r="D105">
        <v>181608032</v>
      </c>
      <c r="E105">
        <v>148033</v>
      </c>
      <c r="F105">
        <v>266107</v>
      </c>
      <c r="G105">
        <v>95</v>
      </c>
      <c r="H105" s="23">
        <f>(C105-C104)*0.33*3/32768/300</f>
        <v>4.4570040893554694E-2</v>
      </c>
      <c r="I105" s="23">
        <f>(D105-D104)*0.0011*3/327680/30</f>
        <v>3.1512841491699224E-3</v>
      </c>
      <c r="J105" s="23">
        <f>(E105-E104)*17.4*3/327680/30</f>
        <v>4.0887451171874994E-4</v>
      </c>
      <c r="K105" s="23">
        <f>(F105-F104)*18.8*3/327680/30</f>
        <v>3.4819702148437499E-2</v>
      </c>
      <c r="L105" s="23">
        <f>SUM(H105:K105)</f>
        <v>8.2949901702880857E-2</v>
      </c>
      <c r="N105" s="24">
        <f>(E105-E104)/(C105-C104+D105-D104)</f>
        <v>7.8331988464648263E-6</v>
      </c>
      <c r="O105" s="24">
        <f>(F105-F104)/(C105-C104+D105-D104)</f>
        <v>6.1739849089863675E-4</v>
      </c>
      <c r="P105" s="25">
        <f>SUM(N105:O105)</f>
        <v>6.252316897451016E-4</v>
      </c>
      <c r="R105" s="23">
        <f>(C105-C$3)*0.33*3/32768</f>
        <v>149.92351776123047</v>
      </c>
      <c r="S105" s="23">
        <f>(D105-D$3)*0.0011*3/32768</f>
        <v>17.318595071411135</v>
      </c>
      <c r="T105" s="23">
        <f>(E105-E$3)*17.4*3/32768</f>
        <v>195.62574462890623</v>
      </c>
      <c r="U105" s="23">
        <f>(E105-E$3)*18.8*3/32768</f>
        <v>211.36574707031252</v>
      </c>
      <c r="V105" s="23">
        <f>SUM(R105:U105)</f>
        <v>574.23360453186035</v>
      </c>
    </row>
    <row r="106" spans="2:22" x14ac:dyDescent="0.55000000000000004">
      <c r="B106">
        <v>100</v>
      </c>
      <c r="C106">
        <v>5596678</v>
      </c>
      <c r="D106">
        <v>190993985</v>
      </c>
      <c r="E106">
        <v>148320</v>
      </c>
      <c r="F106">
        <v>276288</v>
      </c>
      <c r="G106">
        <v>100</v>
      </c>
      <c r="H106" s="23">
        <f>(C106-C105)*0.33*3/32768/300</f>
        <v>4.4691293334960934E-2</v>
      </c>
      <c r="I106" s="23">
        <f>(D106-D105)*0.0011*3/327680/30</f>
        <v>3.1508020935058592E-3</v>
      </c>
      <c r="J106" s="23">
        <f>(E106-E105)*17.4*3/327680/30</f>
        <v>1.5239868164062499E-3</v>
      </c>
      <c r="K106" s="23">
        <f>(F106-F105)*18.8*3/327680/30</f>
        <v>5.8411499023437501E-2</v>
      </c>
      <c r="L106" s="23">
        <f>SUM(H106:K106)</f>
        <v>0.10777758126831055</v>
      </c>
      <c r="N106" s="24">
        <f>(E106-E105)/(C106-C105+D106-D105)</f>
        <v>2.9197157519376942E-5</v>
      </c>
      <c r="O106" s="24">
        <f>(F106-F105)/(C106-C105+D106-D105)</f>
        <v>1.0357361000166434E-3</v>
      </c>
      <c r="P106" s="25">
        <f>SUM(N106:O106)</f>
        <v>1.0649332575360204E-3</v>
      </c>
      <c r="R106" s="23">
        <f>(C106-C$3)*0.33*3/32768</f>
        <v>163.33090576171875</v>
      </c>
      <c r="S106" s="23">
        <f>(D106-D$3)*0.0011*3/32768</f>
        <v>18.263835699462891</v>
      </c>
      <c r="T106" s="23">
        <f>(E106-E$3)*17.4*3/32768</f>
        <v>196.08294067382809</v>
      </c>
      <c r="U106" s="23">
        <f>(E106-E$3)*18.8*3/32768</f>
        <v>211.85972900390627</v>
      </c>
      <c r="V106" s="23">
        <f>SUM(R106:U106)</f>
        <v>589.53741113891601</v>
      </c>
    </row>
    <row r="107" spans="2:22" x14ac:dyDescent="0.55000000000000004">
      <c r="B107">
        <v>105</v>
      </c>
      <c r="C107">
        <v>6072105</v>
      </c>
      <c r="D107">
        <v>200348344</v>
      </c>
      <c r="E107">
        <v>156392</v>
      </c>
      <c r="F107">
        <v>296836</v>
      </c>
      <c r="G107">
        <v>105</v>
      </c>
      <c r="H107" s="23">
        <f>(C107-C106)*0.33*3/32768/300</f>
        <v>4.7879306030273433E-2</v>
      </c>
      <c r="I107" s="23">
        <f>(D107-D106)*0.0011*3/327680/30</f>
        <v>3.1401961975097655E-3</v>
      </c>
      <c r="J107" s="23">
        <f>(E107-E106)*17.4*3/327680/30</f>
        <v>4.2862792968749994E-2</v>
      </c>
      <c r="K107" s="23">
        <f>(F107-F106)*18.8*3/327680/30</f>
        <v>0.11789013671875001</v>
      </c>
      <c r="L107" s="23">
        <f>SUM(H107:K107)</f>
        <v>0.21177243191528319</v>
      </c>
      <c r="N107" s="24">
        <f>(E107-E106)/(C107-C106+D107-D106)</f>
        <v>8.2117759226904834E-4</v>
      </c>
      <c r="O107" s="24">
        <f>(F107-F106)/(C107-C106+D107-D106)</f>
        <v>2.090381214809763E-3</v>
      </c>
      <c r="P107" s="25">
        <f>SUM(N107:O107)</f>
        <v>2.9115588070788112E-3</v>
      </c>
      <c r="R107" s="23">
        <f>(C107-C$3)*0.33*3/32768</f>
        <v>177.6946975708008</v>
      </c>
      <c r="S107" s="23">
        <f>(D107-D$3)*0.0011*3/32768</f>
        <v>19.205894558715823</v>
      </c>
      <c r="T107" s="23">
        <f>(E107-E$3)*17.4*3/32768</f>
        <v>208.9417785644531</v>
      </c>
      <c r="U107" s="23">
        <f>(E107-E$3)*18.8*3/32768</f>
        <v>225.75318603515626</v>
      </c>
      <c r="V107" s="23">
        <f>SUM(R107:U107)</f>
        <v>631.59555672912597</v>
      </c>
    </row>
    <row r="108" spans="2:22" x14ac:dyDescent="0.55000000000000004">
      <c r="B108">
        <v>110</v>
      </c>
      <c r="C108">
        <v>6508816</v>
      </c>
      <c r="D108">
        <v>209739567</v>
      </c>
      <c r="E108">
        <v>156392</v>
      </c>
      <c r="F108">
        <v>302765</v>
      </c>
      <c r="G108">
        <v>110</v>
      </c>
      <c r="H108" s="23">
        <f>(C108-C107)*0.33*3/32768/300</f>
        <v>4.3980294799804691E-2</v>
      </c>
      <c r="I108" s="23">
        <f>(D108-D107)*0.0011*3/327680/30</f>
        <v>3.1525711975097658E-3</v>
      </c>
      <c r="J108" s="23">
        <f>(E108-E107)*17.4*3/327680/30</f>
        <v>0</v>
      </c>
      <c r="K108" s="23">
        <f>(F108-F107)*18.8*3/327680/30</f>
        <v>3.4016479492187494E-2</v>
      </c>
      <c r="L108" s="23">
        <f>SUM(H108:K108)</f>
        <v>8.1149345489501951E-2</v>
      </c>
      <c r="N108" s="24">
        <f>(E108-E107)/(C108-C107+D108-D107)</f>
        <v>0</v>
      </c>
      <c r="O108" s="24">
        <f>(F108-F107)/(C108-C107+D108-D107)</f>
        <v>6.0328040460996173E-4</v>
      </c>
      <c r="P108" s="25">
        <f>SUM(N108:O108)</f>
        <v>6.0328040460996173E-4</v>
      </c>
      <c r="R108" s="23">
        <f>(C108-C$3)*0.33*3/32768</f>
        <v>190.88878601074219</v>
      </c>
      <c r="S108" s="23">
        <f>(D108-D$3)*0.0011*3/32768</f>
        <v>20.151665917968749</v>
      </c>
      <c r="T108" s="23">
        <f>(E108-E$3)*17.4*3/32768</f>
        <v>208.9417785644531</v>
      </c>
      <c r="U108" s="23">
        <f>(E108-E$3)*18.8*3/32768</f>
        <v>225.75318603515626</v>
      </c>
      <c r="V108" s="23">
        <f>SUM(R108:U108)</f>
        <v>645.73541652832023</v>
      </c>
    </row>
    <row r="109" spans="2:22" x14ac:dyDescent="0.55000000000000004">
      <c r="B109">
        <v>115</v>
      </c>
      <c r="C109">
        <v>6945233</v>
      </c>
      <c r="D109">
        <v>219131045</v>
      </c>
      <c r="E109">
        <v>156392</v>
      </c>
      <c r="F109">
        <v>309179</v>
      </c>
      <c r="G109">
        <v>115</v>
      </c>
      <c r="H109" s="23">
        <f>(C109-C108)*0.33*3/32768/300</f>
        <v>4.3950686645507824E-2</v>
      </c>
      <c r="I109" s="23">
        <f>(D109-D108)*0.0011*3/32768/300</f>
        <v>3.1526567993164058E-3</v>
      </c>
      <c r="J109" s="23">
        <f>(E109-E108)*17.4*3/32768/300</f>
        <v>0</v>
      </c>
      <c r="K109" s="23">
        <f>(F109-F108)*18.8*3/327680/30</f>
        <v>3.6799072265625003E-2</v>
      </c>
      <c r="L109" s="23">
        <f>SUM(H109:K109)</f>
        <v>8.3902415710449235E-2</v>
      </c>
      <c r="N109" s="24">
        <f>(E109-E108)/(C109-C108+D109-D108)</f>
        <v>0</v>
      </c>
      <c r="O109" s="24">
        <f>(F109-F108)/(C109-C108+D109-D108)</f>
        <v>6.526321251905927E-4</v>
      </c>
      <c r="P109" s="25">
        <f>SUM(N109:O109)</f>
        <v>6.526321251905927E-4</v>
      </c>
      <c r="R109" s="23">
        <f>(C109-C$3)*0.33*3/32768</f>
        <v>204.07399200439454</v>
      </c>
      <c r="S109" s="23">
        <f>(D109-D$3)*0.0011*3/32768</f>
        <v>21.097462957763675</v>
      </c>
      <c r="T109" s="23">
        <f>(E109-E$3)*17.4*3/32768</f>
        <v>208.9417785644531</v>
      </c>
      <c r="U109" s="23">
        <f>(E109-E$3)*18.8*3/32768</f>
        <v>225.75318603515626</v>
      </c>
      <c r="V109" s="23">
        <f>SUM(R109:U109)</f>
        <v>659.86641956176754</v>
      </c>
    </row>
    <row r="110" spans="2:22" x14ac:dyDescent="0.55000000000000004">
      <c r="L110" s="20">
        <f>AVERAGE(L88:L109)</f>
        <v>0.13209338793390449</v>
      </c>
    </row>
    <row r="113" spans="1:22" s="4" customFormat="1" x14ac:dyDescent="0.55000000000000004">
      <c r="A113" s="7"/>
      <c r="C113" s="8" t="s">
        <v>1015</v>
      </c>
      <c r="D113" s="8"/>
      <c r="E113" s="8"/>
      <c r="F113" s="8"/>
      <c r="H113" s="9"/>
      <c r="I113" s="9"/>
      <c r="J113" s="9"/>
      <c r="K113" s="9"/>
      <c r="L113" s="10"/>
      <c r="N113" s="11"/>
      <c r="O113" s="12"/>
      <c r="P113" s="12"/>
      <c r="R113" s="13"/>
      <c r="S113" s="13"/>
      <c r="T113" s="13"/>
      <c r="U113" s="13"/>
      <c r="V113" s="14"/>
    </row>
    <row r="114" spans="1:22" s="4" customFormat="1" x14ac:dyDescent="0.55000000000000004">
      <c r="A114" s="7"/>
      <c r="C114" s="4" t="s">
        <v>1016</v>
      </c>
      <c r="D114" s="4" t="s">
        <v>1017</v>
      </c>
      <c r="E114" s="4" t="s">
        <v>1018</v>
      </c>
      <c r="F114" s="4" t="s">
        <v>1019</v>
      </c>
      <c r="H114" s="9" t="s">
        <v>1020</v>
      </c>
      <c r="I114" s="9"/>
      <c r="J114" s="9"/>
      <c r="K114" s="9"/>
      <c r="L114" s="10"/>
      <c r="N114" s="11" t="s">
        <v>1021</v>
      </c>
      <c r="O114" s="12"/>
      <c r="P114" s="12"/>
      <c r="R114" s="15" t="s">
        <v>1022</v>
      </c>
      <c r="S114" s="16"/>
      <c r="T114" s="16"/>
      <c r="U114" s="16"/>
      <c r="V114" s="17"/>
    </row>
    <row r="115" spans="1:22" ht="15.75" customHeight="1" x14ac:dyDescent="0.55000000000000004">
      <c r="A115" s="18" t="s">
        <v>1033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1024</v>
      </c>
      <c r="H115" s="20" t="s">
        <v>1025</v>
      </c>
      <c r="I115" s="20" t="s">
        <v>1026</v>
      </c>
      <c r="J115" s="20" t="s">
        <v>1027</v>
      </c>
      <c r="K115" s="20" t="s">
        <v>1028</v>
      </c>
      <c r="L115" s="20" t="s">
        <v>1029</v>
      </c>
      <c r="M115" s="20" t="s">
        <v>1024</v>
      </c>
      <c r="N115" s="21" t="s">
        <v>1027</v>
      </c>
      <c r="O115" s="21" t="s">
        <v>1028</v>
      </c>
      <c r="P115" s="22" t="s">
        <v>1029</v>
      </c>
      <c r="Q115" s="20"/>
      <c r="R115" s="20" t="s">
        <v>1025</v>
      </c>
      <c r="S115" s="20" t="s">
        <v>1026</v>
      </c>
      <c r="T115" s="20" t="s">
        <v>1027</v>
      </c>
      <c r="U115" s="20" t="s">
        <v>1028</v>
      </c>
      <c r="V115" s="20" t="s">
        <v>1029</v>
      </c>
    </row>
    <row r="116" spans="1:22" x14ac:dyDescent="0.55000000000000004">
      <c r="A116" s="18"/>
      <c r="B116">
        <v>10</v>
      </c>
      <c r="C116">
        <v>308677</v>
      </c>
      <c r="D116">
        <v>19351510</v>
      </c>
      <c r="E116">
        <v>27102</v>
      </c>
      <c r="F116">
        <v>84413</v>
      </c>
      <c r="G116">
        <v>10</v>
      </c>
      <c r="H116" s="23">
        <f>(C116-C115)*0.33*3/32768/300</f>
        <v>1.5404901123046875E-2</v>
      </c>
      <c r="I116" s="23">
        <f>(D116-D115)*0.0011*3/327680/30</f>
        <v>3.2484750976562505E-3</v>
      </c>
      <c r="J116" s="23">
        <f>(E116-E115)*17.4*3/327680/30</f>
        <v>1.6291259765624996E-2</v>
      </c>
      <c r="K116" s="23">
        <f>(F116-F115)*18.8*3/327680/30</f>
        <v>3.7171997070312504E-2</v>
      </c>
      <c r="L116" s="23">
        <f>SUM(H116:K116)</f>
        <v>7.2116633056640622E-2</v>
      </c>
      <c r="M116">
        <v>10</v>
      </c>
      <c r="N116" s="24">
        <f>(E116-E115)/(C116-C115+D116-D115)</f>
        <v>3.1210967216480204E-4</v>
      </c>
      <c r="O116" s="24">
        <f>(F116-F115)/(C116-C115+D116-D115)</f>
        <v>6.5911296152403921E-4</v>
      </c>
      <c r="P116" s="25">
        <f>SUM(N116:O116)</f>
        <v>9.712226336888413E-4</v>
      </c>
      <c r="Q116">
        <v>10</v>
      </c>
      <c r="R116" s="23">
        <f>(C116-C$3)*0.33*3/32768</f>
        <v>3.5676919555664064</v>
      </c>
      <c r="S116" s="23">
        <f>(D116-D$3)*0.0011*3/32768</f>
        <v>0.97806398620605473</v>
      </c>
      <c r="T116" s="23">
        <f>(E116-E$3)*17.4*3/32768</f>
        <v>2.9805358886718749</v>
      </c>
      <c r="U116" s="23">
        <f>(E116-E$3)*18.8*3/32768</f>
        <v>3.2203491210937503</v>
      </c>
      <c r="V116" s="23">
        <f>SUM(R116:U116)</f>
        <v>10.746640951538087</v>
      </c>
    </row>
    <row r="117" spans="1:22" x14ac:dyDescent="0.55000000000000004">
      <c r="A117" s="18"/>
      <c r="B117">
        <v>15</v>
      </c>
      <c r="C117">
        <v>460353</v>
      </c>
      <c r="D117">
        <v>29029747</v>
      </c>
      <c r="E117">
        <v>29002</v>
      </c>
      <c r="F117">
        <v>91748</v>
      </c>
      <c r="G117">
        <v>15</v>
      </c>
      <c r="H117" s="23">
        <f>(C117-C116)*0.33*3/32768/300</f>
        <v>1.5274987792968748E-2</v>
      </c>
      <c r="I117" s="23">
        <f>(D117-D116)*0.0011*3/327680/30</f>
        <v>3.2489198913574218E-3</v>
      </c>
      <c r="J117" s="23">
        <f>(E117-E116)*17.4*3/327680/30</f>
        <v>1.0089111328125001E-2</v>
      </c>
      <c r="K117" s="23">
        <f>(F117-F116)*18.8*3/327680/30</f>
        <v>4.2083129882812501E-2</v>
      </c>
      <c r="L117" s="23">
        <f>SUM(H117:K117)</f>
        <v>7.0696148895263669E-2</v>
      </c>
      <c r="M117">
        <v>15</v>
      </c>
      <c r="N117" s="24">
        <f>(E117-E116)/(C117-C116+D117-D116)</f>
        <v>1.9328757029690903E-4</v>
      </c>
      <c r="O117" s="24">
        <f>(F117-F116)/(C117-C116+D117-D116)</f>
        <v>7.4619175164622519E-4</v>
      </c>
      <c r="P117" s="25">
        <f>SUM(N117:O117)</f>
        <v>9.3947932194313427E-4</v>
      </c>
      <c r="Q117">
        <v>15</v>
      </c>
      <c r="R117" s="23">
        <f>(C117-C$3)*0.33*3/32768</f>
        <v>8.1501882934570311</v>
      </c>
      <c r="S117" s="23">
        <f>(D117-D$3)*0.0011*3/32768</f>
        <v>1.9527399536132812</v>
      </c>
      <c r="T117" s="23">
        <f>(E117-E$3)*17.4*3/32768</f>
        <v>6.0072692871093745</v>
      </c>
      <c r="U117" s="23">
        <f>(E117-E$3)*18.8*3/32768</f>
        <v>6.4906127929687507</v>
      </c>
      <c r="V117" s="23">
        <f>SUM(R117:U117)</f>
        <v>22.600810327148437</v>
      </c>
    </row>
    <row r="118" spans="1:22" x14ac:dyDescent="0.55000000000000004">
      <c r="A118" s="18"/>
      <c r="B118">
        <v>20</v>
      </c>
      <c r="C118">
        <v>670145</v>
      </c>
      <c r="D118">
        <v>38649733</v>
      </c>
      <c r="E118">
        <v>72663</v>
      </c>
      <c r="F118">
        <v>117507</v>
      </c>
      <c r="G118">
        <v>20</v>
      </c>
      <c r="H118" s="23">
        <f>(C118-C117)*0.33*3/32768/300</f>
        <v>2.1127734375000002E-2</v>
      </c>
      <c r="I118" s="23">
        <f>(D118-D117)*0.0011*3/327680/30</f>
        <v>3.2293654174804687E-3</v>
      </c>
      <c r="J118" s="23">
        <f>(E118-E117)*17.4*3/327680/30</f>
        <v>0.23184246826171873</v>
      </c>
      <c r="K118" s="23">
        <f>(F118-F117)*18.8*3/327680/30</f>
        <v>0.1477872314453125</v>
      </c>
      <c r="L118" s="23">
        <f>SUM(H118:K118)</f>
        <v>0.40398679949951166</v>
      </c>
      <c r="M118">
        <v>20</v>
      </c>
      <c r="N118" s="24">
        <f>(E118-E117)/(C118-C117+D118-D117)</f>
        <v>4.4417076357166968E-3</v>
      </c>
      <c r="O118" s="24">
        <f>(F118-F117)/(C118-C117+D118-D117)</f>
        <v>2.6205067906925265E-3</v>
      </c>
      <c r="P118" s="25">
        <f>SUM(N118:O118)</f>
        <v>7.0622144264092229E-3</v>
      </c>
      <c r="Q118">
        <v>20</v>
      </c>
      <c r="R118" s="23">
        <f>(C118-C$3)*0.33*3/32768</f>
        <v>14.48850860595703</v>
      </c>
      <c r="S118" s="23">
        <f>(D118-D$3)*0.0011*3/32768</f>
        <v>2.9215495788574222</v>
      </c>
      <c r="T118" s="23">
        <f>(E118-E$3)*17.4*3/32768</f>
        <v>75.560009765624997</v>
      </c>
      <c r="U118" s="23">
        <f>(E118-E$3)*18.8*3/32768</f>
        <v>81.639550781249994</v>
      </c>
      <c r="V118" s="23">
        <f>SUM(R118:U118)</f>
        <v>174.60961873168944</v>
      </c>
    </row>
    <row r="119" spans="1:22" x14ac:dyDescent="0.55000000000000004">
      <c r="A119" s="18"/>
      <c r="B119">
        <v>25</v>
      </c>
      <c r="C119">
        <v>810585</v>
      </c>
      <c r="D119">
        <v>48339283</v>
      </c>
      <c r="E119">
        <v>72663</v>
      </c>
      <c r="F119">
        <v>123412</v>
      </c>
      <c r="G119">
        <v>25</v>
      </c>
      <c r="H119" s="23">
        <f>(C119-C118)*0.33*3/32768/300</f>
        <v>1.41434326171875E-2</v>
      </c>
      <c r="I119" s="23">
        <f>(D119-D118)*0.0011*3/327680/30</f>
        <v>3.2527175903320315E-3</v>
      </c>
      <c r="J119" s="23">
        <f>(E119-E118)*17.4*3/327680/30</f>
        <v>0</v>
      </c>
      <c r="K119" s="23">
        <f>(F119-F118)*18.8*3/327680/30</f>
        <v>3.3878784179687496E-2</v>
      </c>
      <c r="L119" s="23">
        <f>SUM(H119:K119)</f>
        <v>5.1274934387207025E-2</v>
      </c>
      <c r="M119">
        <v>25</v>
      </c>
      <c r="N119" s="24">
        <f>(E119-E118)/(C119-C118+D119-D118)</f>
        <v>0</v>
      </c>
      <c r="O119" s="24">
        <f>(F119-F118)/(C119-C118+D119-D118)</f>
        <v>6.0071271690001721E-4</v>
      </c>
      <c r="P119" s="25">
        <f>SUM(N119:O119)</f>
        <v>6.0071271690001721E-4</v>
      </c>
      <c r="Q119">
        <v>25</v>
      </c>
      <c r="R119" s="23">
        <f>(C119-C$3)*0.33*3/32768</f>
        <v>18.731538391113283</v>
      </c>
      <c r="S119" s="23">
        <f>(D119-D$3)*0.0011*3/32768</f>
        <v>3.8973648559570311</v>
      </c>
      <c r="T119" s="23">
        <f>(E119-E$3)*17.4*3/32768</f>
        <v>75.560009765624997</v>
      </c>
      <c r="U119" s="23">
        <f>(E119-E$3)*18.8*3/32768</f>
        <v>81.639550781249994</v>
      </c>
      <c r="V119" s="23">
        <f>SUM(R119:U119)</f>
        <v>179.8284637939453</v>
      </c>
    </row>
    <row r="120" spans="1:22" x14ac:dyDescent="0.55000000000000004">
      <c r="A120" s="18"/>
      <c r="B120">
        <v>30</v>
      </c>
      <c r="C120">
        <v>1039649</v>
      </c>
      <c r="D120">
        <v>57939957</v>
      </c>
      <c r="E120">
        <v>113793</v>
      </c>
      <c r="F120">
        <v>149796</v>
      </c>
      <c r="G120">
        <v>30</v>
      </c>
      <c r="H120" s="23">
        <f>(C120-C119)*0.33*3/32768/300</f>
        <v>2.3068579101562504E-2</v>
      </c>
      <c r="I120" s="23">
        <f>(D120-D119)*0.0011*3/327680/30</f>
        <v>3.2228825073242194E-3</v>
      </c>
      <c r="J120" s="23">
        <f>(E120-E119)*17.4*3/327680/30</f>
        <v>0.21840270996093744</v>
      </c>
      <c r="K120" s="23">
        <f>(F120-F119)*18.8*3/327680/30</f>
        <v>0.151373046875</v>
      </c>
      <c r="L120" s="23">
        <f>SUM(H120:K120)</f>
        <v>0.39606721844482418</v>
      </c>
      <c r="M120">
        <v>30</v>
      </c>
      <c r="N120" s="24">
        <f>(E120-E119)/(C120-C119+D120-D119)</f>
        <v>4.1842417366566636E-3</v>
      </c>
      <c r="O120" s="24">
        <f>(F120-F119)/(C120-C119+D120-D119)</f>
        <v>2.6841000238256607E-3</v>
      </c>
      <c r="P120" s="25">
        <f>SUM(N120:O120)</f>
        <v>6.8683417604823247E-3</v>
      </c>
      <c r="Q120">
        <v>30</v>
      </c>
      <c r="R120" s="23">
        <f>(C120-C$3)*0.33*3/32768</f>
        <v>25.652112121582036</v>
      </c>
      <c r="S120" s="23">
        <f>(D120-D$3)*0.0011*3/32768</f>
        <v>4.8642296081542966</v>
      </c>
      <c r="T120" s="23">
        <f>(E120-E$3)*17.4*3/32768</f>
        <v>141.08082275390623</v>
      </c>
      <c r="U120" s="23">
        <f>(E120-E$3)*18.8*3/32768</f>
        <v>152.43215332031252</v>
      </c>
      <c r="V120" s="23">
        <f>SUM(R120:U120)</f>
        <v>324.02931780395511</v>
      </c>
    </row>
    <row r="121" spans="1:22" x14ac:dyDescent="0.55000000000000004">
      <c r="B121">
        <v>35</v>
      </c>
      <c r="C121">
        <v>1327364</v>
      </c>
      <c r="D121">
        <v>67482518</v>
      </c>
      <c r="E121">
        <v>153216</v>
      </c>
      <c r="F121">
        <v>169988</v>
      </c>
      <c r="G121">
        <v>35</v>
      </c>
      <c r="H121" s="23">
        <f>(C121-C120)*0.33*3/32768/300</f>
        <v>2.8975204467773442E-2</v>
      </c>
      <c r="I121" s="23">
        <f>(D121-D120)*0.0011*3/327680/30</f>
        <v>3.2033743591308593E-3</v>
      </c>
      <c r="J121" s="23">
        <f>(E121-E120)*17.4*3/327680/30</f>
        <v>0.20933843994140625</v>
      </c>
      <c r="K121" s="23">
        <f>(F121-F120)*18.8*3/327680/30</f>
        <v>0.11584765625</v>
      </c>
      <c r="L121" s="23">
        <f>SUM(H121:K121)</f>
        <v>0.35736467501831054</v>
      </c>
      <c r="N121" s="24">
        <f>(E121-E120)/(C121-C120+D121-D120)</f>
        <v>4.0103655278854837E-3</v>
      </c>
      <c r="O121" s="24">
        <f>(F121-F120)/(C121-C120+D121-D120)</f>
        <v>2.0540623681369677E-3</v>
      </c>
      <c r="P121" s="25">
        <f>SUM(N121:O121)</f>
        <v>6.0644278960224514E-3</v>
      </c>
      <c r="R121" s="23">
        <f>(C121-C$3)*0.33*3/32768</f>
        <v>34.34467346191407</v>
      </c>
      <c r="S121" s="23">
        <f>(D121-D$3)*0.0011*3/32768</f>
        <v>5.8252419158935549</v>
      </c>
      <c r="T121" s="23">
        <f>(E121-E$3)*17.4*3/32768</f>
        <v>203.88235473632813</v>
      </c>
      <c r="U121" s="23">
        <f>(E121-E$3)*18.8*3/32768</f>
        <v>220.28668212890625</v>
      </c>
      <c r="V121" s="23">
        <f>SUM(R121:U121)</f>
        <v>464.338952243042</v>
      </c>
    </row>
    <row r="122" spans="1:22" x14ac:dyDescent="0.55000000000000004">
      <c r="B122">
        <v>40</v>
      </c>
      <c r="C122">
        <v>1558431</v>
      </c>
      <c r="D122">
        <v>77081232</v>
      </c>
      <c r="E122">
        <v>155116</v>
      </c>
      <c r="F122">
        <v>177978</v>
      </c>
      <c r="G122">
        <v>40</v>
      </c>
      <c r="H122" s="23">
        <f>(C122-C121)*0.33*3/32768/300</f>
        <v>2.3270297241210939E-2</v>
      </c>
      <c r="I122" s="23">
        <f>(D122-D121)*0.0011*3/327680/30</f>
        <v>3.2222245483398437E-3</v>
      </c>
      <c r="J122" s="23">
        <f>(E122-E121)*17.4*3/327680/30</f>
        <v>1.0089111328125001E-2</v>
      </c>
      <c r="K122" s="23">
        <f>(F122-F121)*18.8*3/327680/30</f>
        <v>4.5841064453124997E-2</v>
      </c>
      <c r="L122" s="23">
        <f>SUM(H122:K122)</f>
        <v>8.2422697570800785E-2</v>
      </c>
      <c r="N122" s="24">
        <f>(E122-E121)/(C122-C121+D122-D121)</f>
        <v>1.9329016587449913E-4</v>
      </c>
      <c r="O122" s="24">
        <f>(F122-F121)/(C122-C121+D122-D121)</f>
        <v>8.1283601333539371E-4</v>
      </c>
      <c r="P122" s="25">
        <f>SUM(N122:O122)</f>
        <v>1.0061261792098928E-3</v>
      </c>
      <c r="R122" s="23">
        <f>(C122-C$3)*0.33*3/32768</f>
        <v>41.325762634277346</v>
      </c>
      <c r="S122" s="23">
        <f>(D122-D$3)*0.0011*3/32768</f>
        <v>6.7919092803955081</v>
      </c>
      <c r="T122" s="23">
        <f>(E122-E$3)*17.4*3/32768</f>
        <v>206.90908813476563</v>
      </c>
      <c r="U122" s="23">
        <f>(E122-E$3)*18.8*3/32768</f>
        <v>223.55694580078125</v>
      </c>
      <c r="V122" s="23">
        <f>SUM(R122:U122)</f>
        <v>478.58370585021976</v>
      </c>
    </row>
    <row r="123" spans="1:22" x14ac:dyDescent="0.55000000000000004">
      <c r="B123">
        <v>45</v>
      </c>
      <c r="C123">
        <v>1802367</v>
      </c>
      <c r="D123">
        <v>86667412</v>
      </c>
      <c r="E123">
        <v>167358</v>
      </c>
      <c r="F123">
        <v>196746</v>
      </c>
      <c r="G123">
        <v>45</v>
      </c>
      <c r="H123" s="23">
        <f>(C123-C122)*0.33*3/32768/300</f>
        <v>2.4566308593750003E-2</v>
      </c>
      <c r="I123" s="23">
        <f>(D123-D122)*0.0011*3/327680/30</f>
        <v>3.2180169677734375E-3</v>
      </c>
      <c r="J123" s="23">
        <f>(E123-E122)*17.4*3/327680/30</f>
        <v>6.5005737304687491E-2</v>
      </c>
      <c r="K123" s="23">
        <f>(F123-F122)*18.8*3/327680/30</f>
        <v>0.10767773437500001</v>
      </c>
      <c r="L123" s="23">
        <f>SUM(H123:K123)</f>
        <v>0.20046779724121094</v>
      </c>
      <c r="N123" s="24">
        <f>(E123-E122)/(C123-C122+D123-D122)</f>
        <v>1.2453566163410483E-3</v>
      </c>
      <c r="O123" s="24">
        <f>(F123-F122)/(C123-C122+D123-D122)</f>
        <v>1.9092348452449594E-3</v>
      </c>
      <c r="P123" s="25">
        <f>SUM(N123:O123)</f>
        <v>3.1545914615860077E-3</v>
      </c>
      <c r="R123" s="23">
        <f>(C123-C$3)*0.33*3/32768</f>
        <v>48.695655212402343</v>
      </c>
      <c r="S123" s="23">
        <f>(D123-D$3)*0.0011*3/32768</f>
        <v>7.7573143707275385</v>
      </c>
      <c r="T123" s="23">
        <f>(E123-E$3)*17.4*3/32768</f>
        <v>226.41080932617186</v>
      </c>
      <c r="U123" s="23">
        <f>(E123-E$3)*18.8*3/32768</f>
        <v>244.62777099609377</v>
      </c>
      <c r="V123" s="23">
        <f>SUM(R123:U123)</f>
        <v>527.49154990539546</v>
      </c>
    </row>
    <row r="124" spans="1:22" x14ac:dyDescent="0.55000000000000004">
      <c r="B124">
        <v>50</v>
      </c>
      <c r="C124">
        <v>2169415</v>
      </c>
      <c r="D124">
        <v>96130213</v>
      </c>
      <c r="E124">
        <v>215297</v>
      </c>
      <c r="F124">
        <v>241526</v>
      </c>
      <c r="G124">
        <v>50</v>
      </c>
      <c r="H124" s="23">
        <f>(C124-C123)*0.33*3/32768/300</f>
        <v>3.6964672851562505E-2</v>
      </c>
      <c r="I124" s="23">
        <f>(D124-D123)*0.0011*3/327680/30</f>
        <v>3.1765994567871094E-3</v>
      </c>
      <c r="J124" s="23">
        <f>(E124-E123)*17.4*3/327680/30</f>
        <v>0.25455889892578126</v>
      </c>
      <c r="K124" s="23">
        <f>(F124-F123)*18.8*3/327680/30</f>
        <v>0.25691650390625004</v>
      </c>
      <c r="L124" s="23">
        <f>SUM(H124:K124)</f>
        <v>0.55161667514038093</v>
      </c>
      <c r="N124" s="24">
        <f>(E124-E123)/(C124-C123+D124-D123)</f>
        <v>4.8768806112891461E-3</v>
      </c>
      <c r="O124" s="24">
        <f>(F124-F123)/(C124-C123+D124-D123)</f>
        <v>4.5555125007515377E-3</v>
      </c>
      <c r="P124" s="25">
        <f>SUM(N124:O124)</f>
        <v>9.432393112040683E-3</v>
      </c>
      <c r="R124" s="23">
        <f>(C124-C$3)*0.33*3/32768</f>
        <v>59.785057067871094</v>
      </c>
      <c r="S124" s="23">
        <f>(D124-D$3)*0.0011*3/32768</f>
        <v>8.7102942077636722</v>
      </c>
      <c r="T124" s="23">
        <f>(E124-E$3)*17.4*3/32768</f>
        <v>302.77847900390623</v>
      </c>
      <c r="U124" s="23">
        <f>(E124-E$3)*18.8*3/32768</f>
        <v>327.13996582031251</v>
      </c>
      <c r="V124" s="23">
        <f>SUM(R124:U124)</f>
        <v>698.41379609985347</v>
      </c>
    </row>
    <row r="125" spans="1:22" x14ac:dyDescent="0.55000000000000004">
      <c r="B125">
        <v>55</v>
      </c>
      <c r="C125">
        <v>2594284</v>
      </c>
      <c r="D125">
        <v>105535227</v>
      </c>
      <c r="E125">
        <v>223336</v>
      </c>
      <c r="F125">
        <v>264680</v>
      </c>
      <c r="G125">
        <v>55</v>
      </c>
      <c r="H125" s="23">
        <f>(C125-C124)*0.33*3/32768/300</f>
        <v>4.2787710571289071E-2</v>
      </c>
      <c r="I125" s="23">
        <f>(D125-D124)*0.0011*3/327680/30</f>
        <v>3.1572007446289065E-3</v>
      </c>
      <c r="J125" s="23">
        <f>(E125-E124)*17.4*3/327680/30</f>
        <v>4.2687561035156245E-2</v>
      </c>
      <c r="K125" s="23">
        <f>(F125-F124)*18.8*3/327680/30</f>
        <v>0.13284155273437501</v>
      </c>
      <c r="L125" s="23">
        <f>SUM(H125:K125)</f>
        <v>0.22147402508544922</v>
      </c>
      <c r="N125" s="24">
        <f>(E125-E124)/(C125-C124+D125-D124)</f>
        <v>8.1781237884520088E-4</v>
      </c>
      <c r="O125" s="24">
        <f>(F125-F124)/(C125-C124+D125-D124)</f>
        <v>2.355470558500035E-3</v>
      </c>
      <c r="P125" s="25">
        <f>SUM(N125:O125)</f>
        <v>3.1732829373452356E-3</v>
      </c>
      <c r="R125" s="23">
        <f>(C125-C$3)*0.33*3/32768</f>
        <v>72.621370239257814</v>
      </c>
      <c r="S125" s="23">
        <f>(D125-D$3)*0.0011*3/32768</f>
        <v>9.6574544311523454</v>
      </c>
      <c r="T125" s="23">
        <f>(E125-E$3)*17.4*3/32768</f>
        <v>315.58474731445307</v>
      </c>
      <c r="U125" s="23">
        <f>(E125-E$3)*18.8*3/32768</f>
        <v>340.97662353515625</v>
      </c>
      <c r="V125" s="23">
        <f>SUM(R125:U125)</f>
        <v>738.84019552001951</v>
      </c>
    </row>
    <row r="126" spans="1:22" x14ac:dyDescent="0.55000000000000004">
      <c r="B126">
        <v>60</v>
      </c>
      <c r="C126">
        <v>2984809</v>
      </c>
      <c r="D126">
        <v>114974583</v>
      </c>
      <c r="E126">
        <v>223413</v>
      </c>
      <c r="F126">
        <v>270749</v>
      </c>
      <c r="G126">
        <v>60</v>
      </c>
      <c r="H126" s="23">
        <f>(C126-C125)*0.33*3/32768/300</f>
        <v>3.9328994750976565E-2</v>
      </c>
      <c r="I126" s="23">
        <f>(D126-D125)*0.0011*3/327680/30</f>
        <v>3.1687291259765629E-3</v>
      </c>
      <c r="J126" s="23">
        <f>(E126-E125)*17.4*3/327680/30</f>
        <v>4.0887451171874994E-4</v>
      </c>
      <c r="K126" s="23">
        <f>(F126-F125)*18.8*3/327680/30</f>
        <v>3.4819702148437499E-2</v>
      </c>
      <c r="L126" s="23">
        <f>SUM(H126:K126)</f>
        <v>7.7726300537109383E-2</v>
      </c>
      <c r="N126" s="24">
        <f>(E126-E125)/(C126-C125+D126-D125)</f>
        <v>7.8332586121846229E-6</v>
      </c>
      <c r="O126" s="24">
        <f>(F126-F125)/(C126-C125+D126-D125)</f>
        <v>6.1740320152400623E-4</v>
      </c>
      <c r="P126" s="25">
        <f>SUM(N126:O126)</f>
        <v>6.252364601361908E-4</v>
      </c>
      <c r="R126" s="23">
        <f>(C126-C$3)*0.33*3/32768</f>
        <v>84.420068664550783</v>
      </c>
      <c r="S126" s="23">
        <f>(D126-D$3)*0.0011*3/32768</f>
        <v>10.608073168945314</v>
      </c>
      <c r="T126" s="23">
        <f>(E126-E$3)*17.4*3/32768</f>
        <v>315.7074096679687</v>
      </c>
      <c r="U126" s="23">
        <f>(E126-E$3)*18.8*3/32768</f>
        <v>341.10915527343752</v>
      </c>
      <c r="V126" s="23">
        <f>SUM(R126:U126)</f>
        <v>751.84470677490231</v>
      </c>
    </row>
    <row r="127" spans="1:22" x14ac:dyDescent="0.55000000000000004">
      <c r="B127">
        <v>65</v>
      </c>
      <c r="C127">
        <v>3368691</v>
      </c>
      <c r="D127">
        <v>124420449</v>
      </c>
      <c r="E127">
        <v>223490</v>
      </c>
      <c r="F127">
        <v>276819</v>
      </c>
      <c r="G127">
        <v>65</v>
      </c>
      <c r="H127" s="23">
        <f>(C127-C126)*0.33*3/32768/300</f>
        <v>3.8659991455078133E-2</v>
      </c>
      <c r="I127" s="23">
        <f>(D127-D126)*0.0011*3/327680/30</f>
        <v>3.1709144897460939E-3</v>
      </c>
      <c r="J127" s="23">
        <f>(E127-E126)*17.4*3/327680/30</f>
        <v>4.0887451171874994E-4</v>
      </c>
      <c r="K127" s="23">
        <f>(F127-F126)*18.8*3/327680/30</f>
        <v>3.4825439453125002E-2</v>
      </c>
      <c r="L127" s="23">
        <f>SUM(H127:K127)</f>
        <v>7.706521990966797E-2</v>
      </c>
      <c r="N127" s="24">
        <f>(E127-E126)/(C127-C126+D127-D126)</f>
        <v>7.8333645989703905E-6</v>
      </c>
      <c r="O127" s="24">
        <f>(F127-F126)/(C127-C126+D127-D126)</f>
        <v>6.1751328721753598E-4</v>
      </c>
      <c r="P127" s="25">
        <f>SUM(N127:O127)</f>
        <v>6.2534665181650641E-4</v>
      </c>
      <c r="R127" s="23">
        <f>(C127-C$3)*0.33*3/32768</f>
        <v>96.018066101074226</v>
      </c>
      <c r="S127" s="23">
        <f>(D127-D$3)*0.0011*3/32768</f>
        <v>11.559347515869142</v>
      </c>
      <c r="T127" s="23">
        <f>(E127-E$3)*17.4*3/32768</f>
        <v>315.83007202148434</v>
      </c>
      <c r="U127" s="23">
        <f>(E127-E$3)*18.8*3/32768</f>
        <v>341.2416870117188</v>
      </c>
      <c r="V127" s="23">
        <f>SUM(R127:U127)</f>
        <v>764.64917265014651</v>
      </c>
    </row>
    <row r="128" spans="1:22" x14ac:dyDescent="0.55000000000000004">
      <c r="B128">
        <v>70</v>
      </c>
      <c r="C128">
        <v>3823779</v>
      </c>
      <c r="D128">
        <v>133794367</v>
      </c>
      <c r="E128">
        <v>223708</v>
      </c>
      <c r="F128">
        <v>287740</v>
      </c>
      <c r="G128">
        <v>70</v>
      </c>
      <c r="H128" s="23">
        <f>(C128-C127)*0.33*3/32768/300</f>
        <v>4.5831005859375003E-2</v>
      </c>
      <c r="I128" s="23">
        <f>(D128-D127)*0.0011*3/327680/30</f>
        <v>3.1467620239257815E-3</v>
      </c>
      <c r="J128" s="23">
        <f>(E128-E127)*17.4*3/327680/30</f>
        <v>1.1575927734374998E-3</v>
      </c>
      <c r="K128" s="23">
        <f>(F128-F127)*18.8*3/327680/30</f>
        <v>6.2657104492187504E-2</v>
      </c>
      <c r="L128" s="23">
        <f>SUM(H128:K128)</f>
        <v>0.1127924651489258</v>
      </c>
      <c r="N128" s="24">
        <f>(E128-E127)/(C128-C127+D128-D127)</f>
        <v>2.2179251899937797E-5</v>
      </c>
      <c r="O128" s="24">
        <f>(F128-F127)/(C128-C127+D128-D127)</f>
        <v>1.1110991284367922E-3</v>
      </c>
      <c r="P128" s="25">
        <f>SUM(N128:O128)</f>
        <v>1.1332783803367299E-3</v>
      </c>
      <c r="R128" s="23">
        <f>(C128-C$3)*0.33*3/32768</f>
        <v>109.76736785888673</v>
      </c>
      <c r="S128" s="23">
        <f>(D128-D$3)*0.0011*3/32768</f>
        <v>12.503376123046875</v>
      </c>
      <c r="T128" s="23">
        <f>(E128-E$3)*17.4*3/32768</f>
        <v>316.17734985351558</v>
      </c>
      <c r="U128" s="23">
        <f>(E128-E$3)*18.8*3/32768</f>
        <v>341.61690673828127</v>
      </c>
      <c r="V128" s="23">
        <f>SUM(R128:U128)</f>
        <v>780.06500057373046</v>
      </c>
    </row>
    <row r="129" spans="1:22" x14ac:dyDescent="0.55000000000000004">
      <c r="B129">
        <v>75</v>
      </c>
      <c r="C129">
        <v>4272241</v>
      </c>
      <c r="D129">
        <v>143175957</v>
      </c>
      <c r="E129">
        <v>223786</v>
      </c>
      <c r="F129">
        <v>294044</v>
      </c>
      <c r="G129">
        <v>75</v>
      </c>
      <c r="H129" s="23">
        <f>(C129-C128)*0.33*3/32768/300</f>
        <v>4.5163714599609384E-2</v>
      </c>
      <c r="I129" s="23">
        <f>(D129-D128)*0.0011*3/327680/30</f>
        <v>3.1493374633789063E-3</v>
      </c>
      <c r="J129" s="23">
        <f>(E129-E128)*17.4*3/327680/30</f>
        <v>4.1418457031249997E-4</v>
      </c>
      <c r="K129" s="23">
        <f>(F129-F128)*18.8*3/327680/30</f>
        <v>3.6167968750000008E-2</v>
      </c>
      <c r="L129" s="23">
        <f>SUM(H129:K129)</f>
        <v>8.4895205383300795E-2</v>
      </c>
      <c r="N129" s="24">
        <f>(E129-E128)/(C129-C128+D129-D128)</f>
        <v>7.9348512093323617E-6</v>
      </c>
      <c r="O129" s="24">
        <f>(F129-F128)/(C129-C128+D129-D128)</f>
        <v>6.4129874389270774E-4</v>
      </c>
      <c r="P129" s="25">
        <f>SUM(N129:O129)</f>
        <v>6.4923359510204006E-4</v>
      </c>
      <c r="R129" s="23">
        <f>(C129-C$3)*0.33*3/32768</f>
        <v>123.31648223876954</v>
      </c>
      <c r="S129" s="23">
        <f>(D129-D$3)*0.0011*3/32768</f>
        <v>13.448177362060548</v>
      </c>
      <c r="T129" s="23">
        <f>(E129-E$3)*17.4*3/32768</f>
        <v>316.30160522460932</v>
      </c>
      <c r="U129" s="23">
        <f>(E129-E$3)*18.8*3/32768</f>
        <v>341.75115966796875</v>
      </c>
      <c r="V129" s="23">
        <f>SUM(R129:U129)</f>
        <v>794.81742449340823</v>
      </c>
    </row>
    <row r="130" spans="1:22" x14ac:dyDescent="0.55000000000000004">
      <c r="B130">
        <v>80</v>
      </c>
      <c r="C130">
        <v>4718132</v>
      </c>
      <c r="D130">
        <v>152560080</v>
      </c>
      <c r="E130">
        <v>224003</v>
      </c>
      <c r="F130">
        <v>307487</v>
      </c>
      <c r="G130">
        <v>80</v>
      </c>
      <c r="H130" s="23">
        <f>(C130-C129)*0.33*3/32768/300</f>
        <v>4.4904794311523437E-2</v>
      </c>
      <c r="I130" s="23">
        <f>(D130-D129)*0.0011*3/327680/30</f>
        <v>3.1501877746582035E-3</v>
      </c>
      <c r="J130" s="23">
        <f>(E130-E129)*17.4*3/327680/30</f>
        <v>1.1522827148437501E-3</v>
      </c>
      <c r="K130" s="23">
        <f>(F130-F129)*18.8*3/327680/30</f>
        <v>7.7126586914062503E-2</v>
      </c>
      <c r="L130" s="23">
        <f>SUM(H130:K130)</f>
        <v>0.1263338517150879</v>
      </c>
      <c r="N130" s="24">
        <f>(E130-E129)/(C130-C129+D130-D129)</f>
        <v>2.207524831602478E-5</v>
      </c>
      <c r="O130" s="24">
        <f>(F130-F129)/(C130-C129+D130-D129)</f>
        <v>1.3675463737894981E-3</v>
      </c>
      <c r="P130" s="25">
        <f>SUM(N130:O130)</f>
        <v>1.3896216221055229E-3</v>
      </c>
      <c r="R130" s="23">
        <f>(C130-C$3)*0.33*3/32768</f>
        <v>136.78792053222656</v>
      </c>
      <c r="S130" s="23">
        <f>(D130-D$3)*0.0011*3/32768</f>
        <v>14.393233694458008</v>
      </c>
      <c r="T130" s="23">
        <f>(E130-E$3)*17.4*3/32768</f>
        <v>316.64729003906245</v>
      </c>
      <c r="U130" s="23">
        <f>(E130-E$3)*18.8*3/32768</f>
        <v>342.12465820312502</v>
      </c>
      <c r="V130" s="23">
        <f>SUM(R130:U130)</f>
        <v>809.95310246887209</v>
      </c>
    </row>
    <row r="131" spans="1:22" x14ac:dyDescent="0.55000000000000004">
      <c r="B131">
        <v>85</v>
      </c>
      <c r="C131">
        <v>5260382</v>
      </c>
      <c r="D131">
        <v>161847549</v>
      </c>
      <c r="E131">
        <v>237469</v>
      </c>
      <c r="F131">
        <v>332679</v>
      </c>
      <c r="G131">
        <v>85</v>
      </c>
      <c r="H131" s="23">
        <f>(C131-C130)*0.33*3/32768/300</f>
        <v>5.4608917236328124E-2</v>
      </c>
      <c r="I131" s="23">
        <f>(D131-D130)*0.0011*3/327680/30</f>
        <v>3.117741668701172E-3</v>
      </c>
      <c r="J131" s="23">
        <f>(E131-E130)*17.4*3/327680/30</f>
        <v>7.1505249023437495E-2</v>
      </c>
      <c r="K131" s="23">
        <f>(F131-F130)*18.8*3/327680/30</f>
        <v>0.14453417968750001</v>
      </c>
      <c r="L131" s="23">
        <f>SUM(H131:K131)</f>
        <v>0.27376608761596677</v>
      </c>
      <c r="N131" s="24">
        <f>(E131-E130)/(C131-C130+D131-D130)</f>
        <v>1.3699272583478734E-3</v>
      </c>
      <c r="O131" s="24">
        <f>(F131-F130)/(C131-C130+D131-D130)</f>
        <v>2.5628403009282361E-3</v>
      </c>
      <c r="P131" s="25">
        <f>SUM(N131:O131)</f>
        <v>3.93276755927611E-3</v>
      </c>
      <c r="R131" s="23">
        <f>(C131-C$3)*0.33*3/32768</f>
        <v>153.170595703125</v>
      </c>
      <c r="S131" s="23">
        <f>(D131-D$3)*0.0011*3/32768</f>
        <v>15.32855619506836</v>
      </c>
      <c r="T131" s="23">
        <f>(E131-E$3)*17.4*3/32768</f>
        <v>338.09886474609374</v>
      </c>
      <c r="U131" s="23">
        <f>(E131-E$3)*18.8*3/32768</f>
        <v>365.30222167968753</v>
      </c>
      <c r="V131" s="23">
        <f>SUM(R131:U131)</f>
        <v>871.90023832397469</v>
      </c>
    </row>
    <row r="132" spans="1:22" x14ac:dyDescent="0.55000000000000004">
      <c r="B132">
        <v>90</v>
      </c>
      <c r="C132">
        <v>5749910</v>
      </c>
      <c r="D132">
        <v>171187558</v>
      </c>
      <c r="E132">
        <v>238472</v>
      </c>
      <c r="F132">
        <v>341089</v>
      </c>
      <c r="G132">
        <v>90</v>
      </c>
      <c r="H132" s="23">
        <f>(C132-C131)*0.33*3/32768/300</f>
        <v>4.9299389648437511E-2</v>
      </c>
      <c r="I132" s="23">
        <f>(D132-D131)*0.0011*3/327680/30</f>
        <v>3.1353789978027348E-3</v>
      </c>
      <c r="J132" s="23">
        <f>(E132-E131)*17.4*3/327680/30</f>
        <v>5.3259887695312489E-3</v>
      </c>
      <c r="K132" s="23">
        <f>(F132-F131)*18.8*3/327680/30</f>
        <v>4.8250732421875005E-2</v>
      </c>
      <c r="L132" s="23">
        <f>SUM(H132:K132)</f>
        <v>0.10601148983764649</v>
      </c>
      <c r="N132" s="24">
        <f>(E132-E131)/(C132-C131+D132-D131)</f>
        <v>1.0203939412405691E-4</v>
      </c>
      <c r="O132" s="24">
        <f>(F132-F131)/(C132-C131+D132-D131)</f>
        <v>8.5558455093052706E-4</v>
      </c>
      <c r="P132" s="25">
        <f>SUM(N132:O132)</f>
        <v>9.5762394505458396E-4</v>
      </c>
      <c r="R132" s="23">
        <f>(C132-C$3)*0.33*3/32768</f>
        <v>167.96041259765627</v>
      </c>
      <c r="S132" s="23">
        <f>(D132-D$3)*0.0011*3/32768</f>
        <v>16.269169894409181</v>
      </c>
      <c r="T132" s="23">
        <f>(E132-E$3)*17.4*3/32768</f>
        <v>339.6966613769531</v>
      </c>
      <c r="U132" s="23">
        <f>(E132-E$3)*18.8*3/32768</f>
        <v>367.02857666015626</v>
      </c>
      <c r="V132" s="23">
        <f>SUM(R132:U132)</f>
        <v>890.95482052917487</v>
      </c>
    </row>
    <row r="133" spans="1:22" x14ac:dyDescent="0.55000000000000004">
      <c r="B133">
        <v>95</v>
      </c>
      <c r="C133">
        <v>6238638</v>
      </c>
      <c r="D133">
        <v>180526548</v>
      </c>
      <c r="E133">
        <v>239417</v>
      </c>
      <c r="F133">
        <v>348331</v>
      </c>
      <c r="G133">
        <v>95</v>
      </c>
      <c r="H133" s="23">
        <f>(C133-C132)*0.33*3/32768/300</f>
        <v>4.9218823242187508E-2</v>
      </c>
      <c r="I133" s="23">
        <f>(D133-D132)*0.0011*3/327680/30</f>
        <v>3.1350369262695315E-3</v>
      </c>
      <c r="J133" s="23">
        <f>(E133-E132)*17.4*3/327680/30</f>
        <v>5.0180053710937493E-3</v>
      </c>
      <c r="K133" s="23">
        <f>(F133-F132)*18.8*3/327680/30</f>
        <v>4.1549560546875003E-2</v>
      </c>
      <c r="L133" s="23">
        <f>SUM(H133:K133)</f>
        <v>9.892142608642579E-2</v>
      </c>
      <c r="N133" s="24">
        <f>(E133-E132)/(C133-C132+D133-D132)</f>
        <v>9.6156605226157282E-5</v>
      </c>
      <c r="O133" s="24">
        <f>(F133-F132)/(C133-C132+D133-D132)</f>
        <v>7.3689538100299586E-4</v>
      </c>
      <c r="P133" s="25">
        <f>SUM(N133:O133)</f>
        <v>8.3305198622915316E-4</v>
      </c>
      <c r="R133" s="23">
        <f>(C133-C$3)*0.33*3/32768</f>
        <v>182.72605957031251</v>
      </c>
      <c r="S133" s="23">
        <f>(D133-D$3)*0.0011*3/32768</f>
        <v>17.209680972290041</v>
      </c>
      <c r="T133" s="23">
        <f>(E133-E$3)*17.4*3/32768</f>
        <v>341.20206298828123</v>
      </c>
      <c r="U133" s="23">
        <f>(E133-E$3)*18.8*3/32768</f>
        <v>368.65510253906251</v>
      </c>
      <c r="V133" s="23">
        <f>SUM(R133:U133)</f>
        <v>909.79290606994618</v>
      </c>
    </row>
    <row r="134" spans="1:22" x14ac:dyDescent="0.55000000000000004">
      <c r="B134">
        <v>100</v>
      </c>
      <c r="C134">
        <v>6723414</v>
      </c>
      <c r="D134">
        <v>189871497</v>
      </c>
      <c r="E134">
        <v>239648</v>
      </c>
      <c r="F134">
        <v>358648</v>
      </c>
      <c r="G134">
        <v>100</v>
      </c>
      <c r="H134" s="23">
        <f>(C134-C133)*0.33*3/32768/300</f>
        <v>4.8820825195312507E-2</v>
      </c>
      <c r="I134" s="23">
        <f>(D134-D133)*0.0011*3/327680/30</f>
        <v>3.1370373229980472E-3</v>
      </c>
      <c r="J134" s="23">
        <f>(E134-E133)*17.4*3/327680/30</f>
        <v>1.2266235351562499E-3</v>
      </c>
      <c r="K134" s="23">
        <f>(F134-F133)*18.8*3/327680/30</f>
        <v>5.9191772460937507E-2</v>
      </c>
      <c r="L134" s="23">
        <f>SUM(H134:K134)</f>
        <v>0.1123762585144043</v>
      </c>
      <c r="N134" s="24">
        <f>(E134-E133)/(C134-C133+D134-D133)</f>
        <v>2.3500148783409504E-5</v>
      </c>
      <c r="O134" s="24">
        <f>(F134-F133)/(C134-C133+D134-D133)</f>
        <v>1.0495715800798089E-3</v>
      </c>
      <c r="P134" s="25">
        <f>SUM(N134:O134)</f>
        <v>1.0730717288632184E-3</v>
      </c>
      <c r="R134" s="23">
        <f>(C134-C$3)*0.33*3/32768</f>
        <v>197.37230712890624</v>
      </c>
      <c r="S134" s="23">
        <f>(D134-D$3)*0.0011*3/32768</f>
        <v>18.150792169189454</v>
      </c>
      <c r="T134" s="23">
        <f>(E134-E$3)*17.4*3/32768</f>
        <v>341.57005004882808</v>
      </c>
      <c r="U134" s="23">
        <f>(E134-E$3)*18.8*3/32768</f>
        <v>369.05269775390627</v>
      </c>
      <c r="V134" s="23">
        <f>SUM(R134:U134)</f>
        <v>926.14584710083011</v>
      </c>
    </row>
    <row r="135" spans="1:22" x14ac:dyDescent="0.55000000000000004">
      <c r="B135">
        <v>105</v>
      </c>
      <c r="C135">
        <v>7248524</v>
      </c>
      <c r="D135">
        <v>199176354</v>
      </c>
      <c r="E135">
        <v>248001</v>
      </c>
      <c r="F135">
        <v>381883</v>
      </c>
      <c r="G135">
        <v>105</v>
      </c>
      <c r="H135" s="23">
        <f>(C135-C134)*0.33*3/32768/300</f>
        <v>5.2882781982421877E-2</v>
      </c>
      <c r="I135" s="23">
        <f>(D135-D134)*0.0011*3/327680/30</f>
        <v>3.1235787048339847E-3</v>
      </c>
      <c r="J135" s="23">
        <f>(E135-E134)*17.4*3/327680/30</f>
        <v>4.4354919433593744E-2</v>
      </c>
      <c r="K135" s="23">
        <f>(F135-F134)*18.8*3/327680/30</f>
        <v>0.13330627441406248</v>
      </c>
      <c r="L135" s="23">
        <f>SUM(H135:K135)</f>
        <v>0.23366755453491209</v>
      </c>
      <c r="N135" s="24">
        <f>(E135-E134)/(C135-C134+D135-D134)</f>
        <v>8.4974852916596766E-4</v>
      </c>
      <c r="O135" s="24">
        <f>(F135-F134)/(C135-C134+D135-D134)</f>
        <v>2.3636905393476905E-3</v>
      </c>
      <c r="P135" s="25">
        <f>SUM(N135:O135)</f>
        <v>3.2134390685136581E-3</v>
      </c>
      <c r="R135" s="23">
        <f>(C135-C$3)*0.33*3/32768</f>
        <v>213.23714172363282</v>
      </c>
      <c r="S135" s="23">
        <f>(D135-D$3)*0.0011*3/32768</f>
        <v>19.08786578063965</v>
      </c>
      <c r="T135" s="23">
        <f>(E135-E$3)*17.4*3/32768</f>
        <v>354.87652587890619</v>
      </c>
      <c r="U135" s="23">
        <f>(E135-E$3)*18.8*3/32768</f>
        <v>383.4298095703125</v>
      </c>
      <c r="V135" s="23">
        <f>SUM(R135:U135)</f>
        <v>970.63134295349118</v>
      </c>
    </row>
    <row r="136" spans="1:22" x14ac:dyDescent="0.55000000000000004">
      <c r="B136">
        <v>110</v>
      </c>
      <c r="C136">
        <v>7728186</v>
      </c>
      <c r="D136">
        <v>208526487</v>
      </c>
      <c r="E136">
        <v>248001</v>
      </c>
      <c r="F136">
        <v>387812</v>
      </c>
      <c r="G136">
        <v>110</v>
      </c>
      <c r="H136" s="23">
        <f>(C136-C135)*0.33*3/32768/300</f>
        <v>4.8305804443359385E-2</v>
      </c>
      <c r="I136" s="23">
        <f>(D136-D135)*0.0011*3/327680/30</f>
        <v>3.1387775573730467E-3</v>
      </c>
      <c r="J136" s="23">
        <f>(E136-E135)*17.4*3/327680/30</f>
        <v>0</v>
      </c>
      <c r="K136" s="23">
        <f>(F136-F135)*18.8*3/327680/30</f>
        <v>3.4016479492187494E-2</v>
      </c>
      <c r="L136" s="23">
        <f>SUM(H136:K136)</f>
        <v>8.5461061492919932E-2</v>
      </c>
      <c r="N136" s="24">
        <f>(E136-E135)/(C136-C135+D136-D135)</f>
        <v>0</v>
      </c>
      <c r="O136" s="24">
        <f>(F136-F135)/(C136-C135+D136-D135)</f>
        <v>6.0316619013926537E-4</v>
      </c>
      <c r="P136" s="25">
        <f>SUM(N136:O136)</f>
        <v>6.0316619013926537E-4</v>
      </c>
      <c r="R136" s="23">
        <f>(C136-C$3)*0.33*3/32768</f>
        <v>227.72888305664065</v>
      </c>
      <c r="S136" s="23">
        <f>(D136-D$3)*0.0011*3/32768</f>
        <v>20.029499047851566</v>
      </c>
      <c r="T136" s="23">
        <f>(E136-E$3)*17.4*3/32768</f>
        <v>354.87652587890619</v>
      </c>
      <c r="U136" s="23">
        <f>(E136-E$3)*18.8*3/32768</f>
        <v>383.4298095703125</v>
      </c>
      <c r="V136" s="23">
        <f>SUM(R136:U136)</f>
        <v>986.06471755371092</v>
      </c>
    </row>
    <row r="137" spans="1:22" x14ac:dyDescent="0.55000000000000004">
      <c r="B137">
        <v>115</v>
      </c>
      <c r="C137">
        <v>8207583</v>
      </c>
      <c r="D137">
        <v>217876752</v>
      </c>
      <c r="E137">
        <v>248001</v>
      </c>
      <c r="F137">
        <v>393741</v>
      </c>
      <c r="G137">
        <v>115</v>
      </c>
      <c r="H137" s="23">
        <f>(C137-C136)*0.33*3/32768/300</f>
        <v>4.8279116821289068E-2</v>
      </c>
      <c r="I137" s="23">
        <f>(D137-D136)*0.0011*3/32768/300</f>
        <v>3.1388218688964851E-3</v>
      </c>
      <c r="J137" s="23">
        <f>(E137-E136)*17.4*3/32768/300</f>
        <v>0</v>
      </c>
      <c r="K137" s="23">
        <f>(F137-F136)*18.8*3/327680/30</f>
        <v>3.4016479492187494E-2</v>
      </c>
      <c r="L137" s="23">
        <f>SUM(H137:K137)</f>
        <v>8.5434418182373045E-2</v>
      </c>
      <c r="N137" s="24">
        <f>(E137-E136)/(C137-C136+D137-D136)</f>
        <v>0</v>
      </c>
      <c r="O137" s="24">
        <f>(F137-F136)/(C137-C136+D137-D136)</f>
        <v>6.0317435126457043E-4</v>
      </c>
      <c r="P137" s="25">
        <f>SUM(N137:O137)</f>
        <v>6.0317435126457043E-4</v>
      </c>
      <c r="R137" s="23">
        <f>(C137-C$3)*0.33*3/32768</f>
        <v>242.21261810302735</v>
      </c>
      <c r="S137" s="23">
        <f>(D137-D$3)*0.0011*3/32768</f>
        <v>20.971145608520509</v>
      </c>
      <c r="T137" s="23">
        <f>(E137-E$3)*17.4*3/32768</f>
        <v>354.87652587890619</v>
      </c>
      <c r="U137" s="23">
        <f>(E137-E$3)*18.8*3/32768</f>
        <v>383.4298095703125</v>
      </c>
      <c r="V137" s="23">
        <f>SUM(R137:U137)</f>
        <v>1001.4900991607665</v>
      </c>
    </row>
    <row r="138" spans="1:22" x14ac:dyDescent="0.55000000000000004">
      <c r="L138" s="20">
        <f>AVERAGE(L116:L137)</f>
        <v>0.17645177014992455</v>
      </c>
    </row>
    <row r="141" spans="1:22" s="4" customFormat="1" x14ac:dyDescent="0.55000000000000004">
      <c r="A141" s="7"/>
      <c r="C141" s="8" t="s">
        <v>1015</v>
      </c>
      <c r="D141" s="8"/>
      <c r="E141" s="8"/>
      <c r="F141" s="8"/>
      <c r="H141" s="9"/>
      <c r="I141" s="9"/>
      <c r="J141" s="9"/>
      <c r="K141" s="9"/>
      <c r="L141" s="10"/>
      <c r="N141" s="11"/>
      <c r="O141" s="12"/>
      <c r="P141" s="12"/>
      <c r="R141" s="13"/>
      <c r="S141" s="13"/>
      <c r="T141" s="13"/>
      <c r="U141" s="13"/>
      <c r="V141" s="14"/>
    </row>
    <row r="142" spans="1:22" s="4" customFormat="1" x14ac:dyDescent="0.55000000000000004">
      <c r="A142" s="7"/>
      <c r="C142" s="4" t="s">
        <v>1016</v>
      </c>
      <c r="D142" s="4" t="s">
        <v>1017</v>
      </c>
      <c r="E142" s="4" t="s">
        <v>1018</v>
      </c>
      <c r="F142" s="4" t="s">
        <v>1019</v>
      </c>
      <c r="H142" s="9" t="s">
        <v>1020</v>
      </c>
      <c r="I142" s="9"/>
      <c r="J142" s="9"/>
      <c r="K142" s="9"/>
      <c r="L142" s="10"/>
      <c r="N142" s="11" t="s">
        <v>1021</v>
      </c>
      <c r="O142" s="12"/>
      <c r="P142" s="12"/>
      <c r="R142" s="15" t="s">
        <v>1022</v>
      </c>
      <c r="S142" s="16"/>
      <c r="T142" s="16"/>
      <c r="U142" s="16"/>
      <c r="V142" s="17"/>
    </row>
    <row r="143" spans="1:22" ht="15.75" customHeight="1" x14ac:dyDescent="0.55000000000000004">
      <c r="A143" s="18" t="s">
        <v>1034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1024</v>
      </c>
      <c r="H143" s="20" t="s">
        <v>1025</v>
      </c>
      <c r="I143" s="20" t="s">
        <v>1026</v>
      </c>
      <c r="J143" s="20" t="s">
        <v>1027</v>
      </c>
      <c r="K143" s="20" t="s">
        <v>1028</v>
      </c>
      <c r="L143" s="20" t="s">
        <v>1029</v>
      </c>
      <c r="M143" s="20" t="s">
        <v>1024</v>
      </c>
      <c r="N143" s="21" t="s">
        <v>1027</v>
      </c>
      <c r="O143" s="21" t="s">
        <v>1028</v>
      </c>
      <c r="P143" s="22" t="s">
        <v>1029</v>
      </c>
      <c r="Q143" s="20"/>
      <c r="R143" s="20" t="s">
        <v>1025</v>
      </c>
      <c r="S143" s="20" t="s">
        <v>1026</v>
      </c>
      <c r="T143" s="20" t="s">
        <v>1027</v>
      </c>
      <c r="U143" s="20" t="s">
        <v>1028</v>
      </c>
      <c r="V143" s="20" t="s">
        <v>1029</v>
      </c>
    </row>
    <row r="144" spans="1:22" x14ac:dyDescent="0.55000000000000004">
      <c r="A144" s="18"/>
      <c r="B144">
        <v>10</v>
      </c>
      <c r="C144">
        <v>570831</v>
      </c>
      <c r="D144">
        <v>19086730</v>
      </c>
      <c r="E144">
        <v>44004</v>
      </c>
      <c r="F144">
        <v>124116</v>
      </c>
      <c r="G144">
        <v>10</v>
      </c>
      <c r="H144" s="23">
        <f>(C144-C143)*0.33*3/32768/300</f>
        <v>3.7109692382812497E-2</v>
      </c>
      <c r="I144" s="23">
        <f>(D144-D143)*0.0011*3/327680/30</f>
        <v>3.1753446350097658E-3</v>
      </c>
      <c r="J144" s="23">
        <f>(E144-E143)*17.4*3/327680/30</f>
        <v>5.9047851562499989E-2</v>
      </c>
      <c r="K144" s="23">
        <f>(F144-F143)*18.8*3/327680/30</f>
        <v>0.16307714843750001</v>
      </c>
      <c r="L144" s="23">
        <f>SUM(H144:K144)</f>
        <v>0.26241003701782228</v>
      </c>
      <c r="M144">
        <v>10</v>
      </c>
      <c r="N144" s="24">
        <f>(E144-E143)/(C144-C143+D144-D143)</f>
        <v>1.1315128255248942E-3</v>
      </c>
      <c r="O144" s="24">
        <f>(F144-F143)/(C144-C143+D144-D143)</f>
        <v>2.8922770281222658E-3</v>
      </c>
      <c r="P144" s="25">
        <f>SUM(N144:O144)</f>
        <v>4.0237898536471597E-3</v>
      </c>
      <c r="Q144">
        <v>10</v>
      </c>
      <c r="R144" s="23">
        <f>(C144-C$3)*0.33*3/32768</f>
        <v>11.487994079589843</v>
      </c>
      <c r="S144" s="23">
        <f>(D144-D$3)*0.0011*3/32768</f>
        <v>0.95139851989746094</v>
      </c>
      <c r="T144" s="23">
        <f>(E144-E$3)*17.4*3/32768</f>
        <v>29.905718994140621</v>
      </c>
      <c r="U144" s="23">
        <f>(E144-E$3)*18.8*3/32768</f>
        <v>32.311926269531256</v>
      </c>
      <c r="V144" s="23">
        <f>SUM(R144:U144)</f>
        <v>74.657037863159189</v>
      </c>
    </row>
    <row r="145" spans="1:22" x14ac:dyDescent="0.55000000000000004">
      <c r="A145" s="18"/>
      <c r="B145">
        <v>15</v>
      </c>
      <c r="C145">
        <v>909467</v>
      </c>
      <c r="D145">
        <v>28575866</v>
      </c>
      <c r="E145">
        <v>45904</v>
      </c>
      <c r="F145">
        <v>131254</v>
      </c>
      <c r="G145">
        <v>15</v>
      </c>
      <c r="H145" s="23">
        <f>(C145-C144)*0.33*3/32768/300</f>
        <v>3.4103356933593752E-2</v>
      </c>
      <c r="I145" s="23">
        <f>(D145-D144)*0.0011*3/327680/30</f>
        <v>3.1854399414062502E-3</v>
      </c>
      <c r="J145" s="23">
        <f>(E145-E144)*17.4*3/327680/30</f>
        <v>1.0089111328125001E-2</v>
      </c>
      <c r="K145" s="23">
        <f>(F145-F144)*18.8*3/327680/30</f>
        <v>4.0952880859374992E-2</v>
      </c>
      <c r="L145" s="23">
        <f>SUM(H145:K145)</f>
        <v>8.8330789062499998E-2</v>
      </c>
      <c r="M145">
        <v>15</v>
      </c>
      <c r="N145" s="24">
        <f>(E145-E144)/(C145-C144+D145-D144)</f>
        <v>1.9332967838488722E-4</v>
      </c>
      <c r="O145" s="24">
        <f>(F145-F144)/(C145-C144+D145-D144)</f>
        <v>7.2630907595332898E-4</v>
      </c>
      <c r="P145" s="25">
        <f>SUM(N145:O145)</f>
        <v>9.1963875433821621E-4</v>
      </c>
      <c r="Q145">
        <v>15</v>
      </c>
      <c r="R145" s="23">
        <f>(C145-C$3)*0.33*3/32768</f>
        <v>21.719001159667968</v>
      </c>
      <c r="S145" s="23">
        <f>(D145-D$3)*0.0011*3/32768</f>
        <v>1.9070305023193361</v>
      </c>
      <c r="T145" s="23">
        <f>(E145-E$3)*17.4*3/32768</f>
        <v>32.932452392578121</v>
      </c>
      <c r="U145" s="23">
        <f>(E145-E$3)*18.8*3/32768</f>
        <v>35.582189941406256</v>
      </c>
      <c r="V145" s="23">
        <f>SUM(R145:U145)</f>
        <v>92.140673995971682</v>
      </c>
    </row>
    <row r="146" spans="1:22" x14ac:dyDescent="0.55000000000000004">
      <c r="A146" s="18"/>
      <c r="B146">
        <v>20</v>
      </c>
      <c r="C146">
        <v>1233546</v>
      </c>
      <c r="D146">
        <v>38081703</v>
      </c>
      <c r="E146">
        <v>46768</v>
      </c>
      <c r="F146">
        <v>142358</v>
      </c>
      <c r="G146">
        <v>20</v>
      </c>
      <c r="H146" s="23">
        <f>(C146-C145)*0.33*3/32768/300</f>
        <v>3.263735046386719E-2</v>
      </c>
      <c r="I146" s="23">
        <f>(D146-D145)*0.0011*3/327680/30</f>
        <v>3.1910463562011718E-3</v>
      </c>
      <c r="J146" s="23">
        <f>(E146-E145)*17.4*3/327680/30</f>
        <v>4.5878906249999995E-3</v>
      </c>
      <c r="K146" s="23">
        <f>(F146-F145)*18.8*3/327680/30</f>
        <v>6.3707031250000018E-2</v>
      </c>
      <c r="L146" s="23">
        <f>SUM(H146:K146)</f>
        <v>0.10412331869506838</v>
      </c>
      <c r="M146">
        <v>20</v>
      </c>
      <c r="N146" s="24">
        <f>(E146-E145)/(C146-C145+D146-D145)</f>
        <v>8.7894952510275768E-5</v>
      </c>
      <c r="O146" s="24">
        <f>(F146-F145)/(C146-C145+D146-D145)</f>
        <v>1.1296129081876183E-3</v>
      </c>
      <c r="P146" s="25">
        <f>SUM(N146:O146)</f>
        <v>1.2175078606978941E-3</v>
      </c>
      <c r="Q146">
        <v>20</v>
      </c>
      <c r="R146" s="23">
        <f>(C146-C$3)*0.33*3/32768</f>
        <v>31.51020629882813</v>
      </c>
      <c r="S146" s="23">
        <f>(D146-D$3)*0.0011*3/32768</f>
        <v>2.8643444091796875</v>
      </c>
      <c r="T146" s="23">
        <f>(E146-E$3)*17.4*3/32768</f>
        <v>34.308819580078122</v>
      </c>
      <c r="U146" s="23">
        <f>(E146-E$3)*18.8*3/32768</f>
        <v>37.069299316406251</v>
      </c>
      <c r="V146" s="23">
        <f>SUM(R146:U146)</f>
        <v>105.75266960449218</v>
      </c>
    </row>
    <row r="147" spans="1:22" x14ac:dyDescent="0.55000000000000004">
      <c r="A147" s="18"/>
      <c r="B147">
        <v>25</v>
      </c>
      <c r="C147">
        <v>1556574</v>
      </c>
      <c r="D147">
        <v>47586545</v>
      </c>
      <c r="E147">
        <v>48679</v>
      </c>
      <c r="F147">
        <v>149508</v>
      </c>
      <c r="G147">
        <v>25</v>
      </c>
      <c r="H147" s="23">
        <f>(C147-C146)*0.33*3/32768/300</f>
        <v>3.2531506347656253E-2</v>
      </c>
      <c r="I147" s="23">
        <f>(D147-D146)*0.0011*3/327680/30</f>
        <v>3.1907123413085939E-3</v>
      </c>
      <c r="J147" s="23">
        <f>(E147-E146)*17.4*3/327680/30</f>
        <v>1.0147521972656249E-2</v>
      </c>
      <c r="K147" s="23">
        <f>(F147-F146)*18.8*3/327680/30</f>
        <v>4.1021728515625001E-2</v>
      </c>
      <c r="L147" s="23">
        <f>SUM(H147:K147)</f>
        <v>8.6891469177246092E-2</v>
      </c>
      <c r="M147">
        <v>25</v>
      </c>
      <c r="N147" s="24">
        <f>(E147-E146)/(C147-C146+D147-D146)</f>
        <v>1.9444701649492719E-4</v>
      </c>
      <c r="O147" s="24">
        <f>(F147-F146)/(C147-C146+D147-D146)</f>
        <v>7.2752285083136021E-4</v>
      </c>
      <c r="P147" s="25">
        <f>SUM(N147:O147)</f>
        <v>9.2196986732628742E-4</v>
      </c>
      <c r="Q147">
        <v>25</v>
      </c>
      <c r="R147" s="23">
        <f>(C147-C$3)*0.33*3/32768</f>
        <v>41.269658203125005</v>
      </c>
      <c r="S147" s="23">
        <f>(D147-D$3)*0.0011*3/32768</f>
        <v>3.8215581115722657</v>
      </c>
      <c r="T147" s="23">
        <f>(E147-E$3)*17.4*3/32768</f>
        <v>37.353076171874996</v>
      </c>
      <c r="U147" s="23">
        <f>(E147-E$3)*18.8*3/32768</f>
        <v>40.358496093750006</v>
      </c>
      <c r="V147" s="23">
        <f>SUM(R147:U147)</f>
        <v>122.80278858032227</v>
      </c>
    </row>
    <row r="148" spans="1:22" x14ac:dyDescent="0.55000000000000004">
      <c r="A148" s="18"/>
      <c r="B148">
        <v>30</v>
      </c>
      <c r="C148">
        <v>1958227</v>
      </c>
      <c r="D148">
        <v>57014550</v>
      </c>
      <c r="E148">
        <v>89484</v>
      </c>
      <c r="F148">
        <v>176121</v>
      </c>
      <c r="G148">
        <v>30</v>
      </c>
      <c r="H148" s="23">
        <f>(C148-C147)*0.33*3/32768/300</f>
        <v>4.0449673461914075E-2</v>
      </c>
      <c r="I148" s="23">
        <f>(D148-D147)*0.0011*3/327680/30</f>
        <v>3.1649186706542969E-3</v>
      </c>
      <c r="J148" s="23">
        <f>(E148-E147)*17.4*3/327680/30</f>
        <v>0.21667694091796877</v>
      </c>
      <c r="K148" s="23">
        <f>(F148-F147)*18.8*3/327680/30</f>
        <v>0.15268688964843752</v>
      </c>
      <c r="L148" s="23">
        <f>SUM(H148:K148)</f>
        <v>0.41297842269897467</v>
      </c>
      <c r="M148">
        <v>30</v>
      </c>
      <c r="N148" s="24">
        <f>(E148-E147)/(C148-C147+D148-D147)</f>
        <v>4.1512125854226058E-3</v>
      </c>
      <c r="O148" s="24">
        <f>(F148-F147)/(C148-C147+D148-D147)</f>
        <v>2.7074187118208996E-3</v>
      </c>
      <c r="P148" s="25">
        <f>SUM(N148:O148)</f>
        <v>6.8586312972435054E-3</v>
      </c>
      <c r="Q148">
        <v>30</v>
      </c>
      <c r="R148" s="23">
        <f>(C148-C$3)*0.33*3/32768</f>
        <v>53.40456024169923</v>
      </c>
      <c r="S148" s="23">
        <f>(D148-D$3)*0.0011*3/32768</f>
        <v>4.7710337127685545</v>
      </c>
      <c r="T148" s="23">
        <f>(E148-E$3)*17.4*3/32768</f>
        <v>102.35615844726561</v>
      </c>
      <c r="U148" s="23">
        <f>(E148-E$3)*18.8*3/32768</f>
        <v>110.59171142578126</v>
      </c>
      <c r="V148" s="23">
        <f>SUM(R148:U148)</f>
        <v>271.12346382751468</v>
      </c>
    </row>
    <row r="149" spans="1:22" x14ac:dyDescent="0.55000000000000004">
      <c r="B149">
        <v>35</v>
      </c>
      <c r="C149">
        <v>2339264</v>
      </c>
      <c r="D149">
        <v>66463355</v>
      </c>
      <c r="E149">
        <v>98544</v>
      </c>
      <c r="F149">
        <v>184285</v>
      </c>
      <c r="G149">
        <v>35</v>
      </c>
      <c r="H149" s="23">
        <f>(C149-C148)*0.33*3/32768/300</f>
        <v>3.8373477172851563E-2</v>
      </c>
      <c r="I149" s="23">
        <f>(D149-D148)*0.0011*3/327680/30</f>
        <v>3.1719010925292971E-3</v>
      </c>
      <c r="J149" s="23">
        <f>(E149-E148)*17.4*3/327680/30</f>
        <v>4.8109130859374995E-2</v>
      </c>
      <c r="K149" s="23">
        <f>(F149-F148)*18.8*3/327680/30</f>
        <v>4.6839355468750003E-2</v>
      </c>
      <c r="L149" s="23">
        <f>SUM(H149:K149)</f>
        <v>0.13649386459350585</v>
      </c>
      <c r="N149" s="24">
        <f>(E149-E148)/(C149-C148+D149-D148)</f>
        <v>9.216831765963278E-4</v>
      </c>
      <c r="O149" s="24">
        <f>(F149-F148)/(C149-C148+D149-D148)</f>
        <v>8.3053216928613907E-4</v>
      </c>
      <c r="P149" s="25">
        <f>SUM(N149:O149)</f>
        <v>1.7522153458824669E-3</v>
      </c>
      <c r="R149" s="23">
        <f>(C149-C$3)*0.33*3/32768</f>
        <v>64.916603393554695</v>
      </c>
      <c r="S149" s="23">
        <f>(D149-D$3)*0.0011*3/32768</f>
        <v>5.7226040405273437</v>
      </c>
      <c r="T149" s="23">
        <f>(E149-E$3)*17.4*3/32768</f>
        <v>116.78889770507811</v>
      </c>
      <c r="U149" s="23">
        <f>(E149-E$3)*18.8*3/32768</f>
        <v>126.18570556640626</v>
      </c>
      <c r="V149" s="23">
        <f>SUM(R149:U149)</f>
        <v>313.61381070556638</v>
      </c>
    </row>
    <row r="150" spans="1:22" x14ac:dyDescent="0.55000000000000004">
      <c r="B150">
        <v>40</v>
      </c>
      <c r="C150">
        <v>2707095</v>
      </c>
      <c r="D150">
        <v>75923070</v>
      </c>
      <c r="E150">
        <v>100444</v>
      </c>
      <c r="F150">
        <v>191409</v>
      </c>
      <c r="G150">
        <v>40</v>
      </c>
      <c r="H150" s="23">
        <f>(C150-C149)*0.33*3/32768/300</f>
        <v>3.7043527221679695E-2</v>
      </c>
      <c r="I150" s="23">
        <f>(D150-D149)*0.0011*3/327680/30</f>
        <v>3.1755635070800782E-3</v>
      </c>
      <c r="J150" s="23">
        <f>(E150-E149)*17.4*3/327680/30</f>
        <v>1.0089111328125001E-2</v>
      </c>
      <c r="K150" s="23">
        <f>(F150-F149)*18.8*3/327680/30</f>
        <v>4.0872558593750004E-2</v>
      </c>
      <c r="L150" s="23">
        <f>SUM(H150:K150)</f>
        <v>9.1180760650634768E-2</v>
      </c>
      <c r="N150" s="24">
        <f>(E150-E149)/(C150-C149+D150-D149)</f>
        <v>1.9333412430732962E-4</v>
      </c>
      <c r="O150" s="24">
        <f>(F150-F149)/(C150-C149+D150-D149)</f>
        <v>7.2490121135021903E-4</v>
      </c>
      <c r="P150" s="25">
        <f>SUM(N150:O150)</f>
        <v>9.1823533565754862E-4</v>
      </c>
      <c r="R150" s="23">
        <f>(C150-C$3)*0.33*3/32768</f>
        <v>76.029661560058599</v>
      </c>
      <c r="S150" s="23">
        <f>(D150-D$3)*0.0011*3/32768</f>
        <v>6.6752730926513681</v>
      </c>
      <c r="T150" s="23">
        <f>(E150-E$3)*17.4*3/32768</f>
        <v>119.81563110351561</v>
      </c>
      <c r="U150" s="23">
        <f>(E150-E$3)*18.8*3/32768</f>
        <v>129.45596923828126</v>
      </c>
      <c r="V150" s="23">
        <f>SUM(R150:U150)</f>
        <v>331.97653499450684</v>
      </c>
    </row>
    <row r="151" spans="1:22" x14ac:dyDescent="0.55000000000000004">
      <c r="B151">
        <v>45</v>
      </c>
      <c r="C151">
        <v>3139683</v>
      </c>
      <c r="D151">
        <v>85320064</v>
      </c>
      <c r="E151">
        <v>142953</v>
      </c>
      <c r="F151">
        <v>229266</v>
      </c>
      <c r="G151">
        <v>45</v>
      </c>
      <c r="H151" s="23">
        <f>(C151-C150)*0.33*3/32768/300</f>
        <v>4.3565075683593753E-2</v>
      </c>
      <c r="I151" s="23">
        <f>(D151-D150)*0.0011*3/327680/30</f>
        <v>3.1545084838867188E-3</v>
      </c>
      <c r="J151" s="23">
        <f>(E151-E150)*17.4*3/327680/30</f>
        <v>0.22572528076171874</v>
      </c>
      <c r="K151" s="23">
        <f>(F151-F150)*18.8*3/327680/30</f>
        <v>0.21719714355468747</v>
      </c>
      <c r="L151" s="23">
        <f>SUM(H151:K151)</f>
        <v>0.48964200848388673</v>
      </c>
      <c r="N151" s="24">
        <f>(E151-E150)/(C151-C150+D151-D150)</f>
        <v>4.3245989503928042E-3</v>
      </c>
      <c r="O151" s="24">
        <f>(F151-F150)/(C151-C150+D151-D150)</f>
        <v>3.851333657931741E-3</v>
      </c>
      <c r="P151" s="25">
        <f>SUM(N151:O151)</f>
        <v>8.1759326083245456E-3</v>
      </c>
      <c r="R151" s="23">
        <f>(C151-C$3)*0.33*3/32768</f>
        <v>89.099184265136728</v>
      </c>
      <c r="S151" s="23">
        <f>(D151-D$3)*0.0011*3/32768</f>
        <v>7.6216256378173837</v>
      </c>
      <c r="T151" s="23">
        <f>(E151-E$3)*17.4*3/32768</f>
        <v>187.53321533203123</v>
      </c>
      <c r="U151" s="23">
        <f>(E151-E$3)*18.8*3/32768</f>
        <v>202.62209472656252</v>
      </c>
      <c r="V151" s="23">
        <f>SUM(R151:U151)</f>
        <v>486.87611996154789</v>
      </c>
    </row>
    <row r="152" spans="1:22" x14ac:dyDescent="0.55000000000000004">
      <c r="B152">
        <v>50</v>
      </c>
      <c r="C152">
        <v>3527245</v>
      </c>
      <c r="D152">
        <v>94760243</v>
      </c>
      <c r="E152">
        <v>152772</v>
      </c>
      <c r="F152">
        <v>259510</v>
      </c>
      <c r="G152">
        <v>50</v>
      </c>
      <c r="H152" s="23">
        <f>(C152-C151)*0.33*3/32768/300</f>
        <v>3.9030596923828126E-2</v>
      </c>
      <c r="I152" s="23">
        <f>(D152-D151)*0.0011*3/327680/30</f>
        <v>3.1690054016113283E-3</v>
      </c>
      <c r="J152" s="23">
        <f>(E152-E151)*17.4*3/327680/30</f>
        <v>5.2139465332031246E-2</v>
      </c>
      <c r="K152" s="23">
        <f>(F152-F151)*18.8*3/327680/30</f>
        <v>0.17351904296875001</v>
      </c>
      <c r="L152" s="23">
        <f>SUM(H152:K152)</f>
        <v>0.26785811062622072</v>
      </c>
      <c r="N152" s="24">
        <f>(E152-E151)/(C152-C151+D152-D151)</f>
        <v>9.9911057892144279E-4</v>
      </c>
      <c r="O152" s="24">
        <f>(F152-F151)/(C152-C151+D152-D151)</f>
        <v>3.0774111771972828E-3</v>
      </c>
      <c r="P152" s="25">
        <f>SUM(N152:O152)</f>
        <v>4.0765217561187254E-3</v>
      </c>
      <c r="R152" s="23">
        <f>(C152-C$3)*0.33*3/32768</f>
        <v>100.80836334228516</v>
      </c>
      <c r="S152" s="23">
        <f>(D152-D$3)*0.0011*3/32768</f>
        <v>8.5723272583007812</v>
      </c>
      <c r="T152" s="23">
        <f>(E152-E$3)*17.4*3/32768</f>
        <v>203.1750549316406</v>
      </c>
      <c r="U152" s="23">
        <f>(E152-E$3)*18.8*3/32768</f>
        <v>219.52247314453126</v>
      </c>
      <c r="V152" s="23">
        <f>SUM(R152:U152)</f>
        <v>532.07821867675784</v>
      </c>
    </row>
    <row r="153" spans="1:22" x14ac:dyDescent="0.55000000000000004">
      <c r="B153">
        <v>55</v>
      </c>
      <c r="C153">
        <v>4043946</v>
      </c>
      <c r="D153">
        <v>104071482</v>
      </c>
      <c r="E153">
        <v>175833</v>
      </c>
      <c r="F153">
        <v>289110</v>
      </c>
      <c r="G153">
        <v>55</v>
      </c>
      <c r="H153" s="23">
        <f>(C153-C152)*0.33*3/32768/300</f>
        <v>5.2035928344726569E-2</v>
      </c>
      <c r="I153" s="23">
        <f>(D153-D152)*0.0011*3/327680/30</f>
        <v>3.1257210998535154E-3</v>
      </c>
      <c r="J153" s="23">
        <f>(E153-E152)*17.4*3/327680/30</f>
        <v>0.12245526123046875</v>
      </c>
      <c r="K153" s="23">
        <f>(F153-F152)*18.8*3/327680/30</f>
        <v>0.16982421875000001</v>
      </c>
      <c r="L153" s="23">
        <f>SUM(H153:K153)</f>
        <v>0.34744112942504884</v>
      </c>
      <c r="N153" s="24">
        <f>(E153-E152)/(C153-C152+D153-D152)</f>
        <v>2.3464734216936613E-3</v>
      </c>
      <c r="O153" s="24">
        <f>(F153-F152)/(C153-C152+D153-D152)</f>
        <v>3.0118213989910399E-3</v>
      </c>
      <c r="P153" s="25">
        <f>SUM(N153:O153)</f>
        <v>5.3582948206847012E-3</v>
      </c>
      <c r="R153" s="23">
        <f>(C153-C$3)*0.33*3/32768</f>
        <v>116.41914184570312</v>
      </c>
      <c r="S153" s="23">
        <f>(D153-D$3)*0.0011*3/32768</f>
        <v>9.5100435882568366</v>
      </c>
      <c r="T153" s="23">
        <f>(E153-E$3)*17.4*3/32768</f>
        <v>239.91163330078123</v>
      </c>
      <c r="U153" s="23">
        <f>(E153-E$3)*18.8*3/32768</f>
        <v>259.21486816406252</v>
      </c>
      <c r="V153" s="23">
        <f>SUM(R153:U153)</f>
        <v>625.05568689880374</v>
      </c>
    </row>
    <row r="154" spans="1:22" x14ac:dyDescent="0.55000000000000004">
      <c r="B154">
        <v>60</v>
      </c>
      <c r="C154">
        <v>4490500</v>
      </c>
      <c r="D154">
        <v>113452745</v>
      </c>
      <c r="E154">
        <v>175910</v>
      </c>
      <c r="F154">
        <v>295158</v>
      </c>
      <c r="G154">
        <v>60</v>
      </c>
      <c r="H154" s="23">
        <f>(C154-C153)*0.33*3/32768/300</f>
        <v>4.4971563720703128E-2</v>
      </c>
      <c r="I154" s="23">
        <f>(D154-D153)*0.0011*3/327680/30</f>
        <v>3.1492276916503903E-3</v>
      </c>
      <c r="J154" s="23">
        <f>(E154-E153)*17.4*3/327680/30</f>
        <v>4.0887451171874994E-4</v>
      </c>
      <c r="K154" s="23">
        <f>(F154-F153)*18.8*3/327680/30</f>
        <v>3.4699218750000003E-2</v>
      </c>
      <c r="L154" s="23">
        <f>SUM(H154:K154)</f>
        <v>8.3228884674072273E-2</v>
      </c>
      <c r="N154" s="24">
        <f>(E154-E153)/(C154-C153+D154-D153)</f>
        <v>7.8349037227697665E-6</v>
      </c>
      <c r="O154" s="24">
        <f>(F154-F153)/(C154-C153+D154-D153)</f>
        <v>6.1539607422482533E-4</v>
      </c>
      <c r="P154" s="25">
        <f>SUM(N154:O154)</f>
        <v>6.2323097794759509E-4</v>
      </c>
      <c r="R154" s="23">
        <f>(C154-C$3)*0.33*3/32768</f>
        <v>129.91061096191407</v>
      </c>
      <c r="S154" s="23">
        <f>(D154-D$3)*0.0011*3/32768</f>
        <v>10.454811895751954</v>
      </c>
      <c r="T154" s="23">
        <f>(E154-E$3)*17.4*3/32768</f>
        <v>240.03429565429684</v>
      </c>
      <c r="U154" s="23">
        <f>(E154-E$3)*18.8*3/32768</f>
        <v>259.3473999023438</v>
      </c>
      <c r="V154" s="23">
        <f>SUM(R154:U154)</f>
        <v>639.74711841430667</v>
      </c>
    </row>
    <row r="155" spans="1:22" x14ac:dyDescent="0.55000000000000004">
      <c r="B155">
        <v>65</v>
      </c>
      <c r="C155">
        <v>4930262</v>
      </c>
      <c r="D155">
        <v>122840723</v>
      </c>
      <c r="E155">
        <v>175987</v>
      </c>
      <c r="F155">
        <v>301215</v>
      </c>
      <c r="G155">
        <v>65</v>
      </c>
      <c r="H155" s="23">
        <f>(C155-C154)*0.33*3/32768/300</f>
        <v>4.4287554931640633E-2</v>
      </c>
      <c r="I155" s="23">
        <f>(D155-D154)*0.0011*3/327680/30</f>
        <v>3.1514818725585938E-3</v>
      </c>
      <c r="J155" s="23">
        <f>(E155-E154)*17.4*3/327680/30</f>
        <v>4.0887451171874994E-4</v>
      </c>
      <c r="K155" s="23">
        <f>(F155-F154)*18.8*3/327680/30</f>
        <v>3.4750854492187504E-2</v>
      </c>
      <c r="L155" s="23">
        <f>SUM(H155:K155)</f>
        <v>8.2598765808105476E-2</v>
      </c>
      <c r="N155" s="24">
        <f>(E155-E154)/(C155-C154+D155-D154)</f>
        <v>7.8349651089670664E-6</v>
      </c>
      <c r="O155" s="24">
        <f>(F155-F154)/(C155-C154+D155-D154)</f>
        <v>6.1631667097420155E-4</v>
      </c>
      <c r="P155" s="25">
        <f>SUM(N155:O155)</f>
        <v>6.2415163608316865E-4</v>
      </c>
      <c r="R155" s="23">
        <f>(C155-C$3)*0.33*3/32768</f>
        <v>143.19687744140626</v>
      </c>
      <c r="S155" s="23">
        <f>(D155-D$3)*0.0011*3/32768</f>
        <v>11.400256457519532</v>
      </c>
      <c r="T155" s="23">
        <f>(E155-E$3)*17.4*3/32768</f>
        <v>240.15695800781248</v>
      </c>
      <c r="U155" s="23">
        <f>(E155-E$3)*18.8*3/32768</f>
        <v>259.47993164062501</v>
      </c>
      <c r="V155" s="23">
        <f>SUM(R155:U155)</f>
        <v>654.23402354736322</v>
      </c>
    </row>
    <row r="156" spans="1:22" x14ac:dyDescent="0.55000000000000004">
      <c r="B156">
        <v>70</v>
      </c>
      <c r="C156">
        <v>5399040</v>
      </c>
      <c r="D156">
        <v>132199741</v>
      </c>
      <c r="E156">
        <v>176204</v>
      </c>
      <c r="F156">
        <v>311240</v>
      </c>
      <c r="G156">
        <v>70</v>
      </c>
      <c r="H156" s="23">
        <f>(C156-C155)*0.33*3/32768/300</f>
        <v>4.7209698486328132E-2</v>
      </c>
      <c r="I156" s="23">
        <f>(D156-D155)*0.0011*3/327680/30</f>
        <v>3.141760192871094E-3</v>
      </c>
      <c r="J156" s="23">
        <f>(E156-E155)*17.4*3/327680/30</f>
        <v>1.1522827148437501E-3</v>
      </c>
      <c r="K156" s="23">
        <f>(F156-F155)*18.8*3/327680/30</f>
        <v>5.7516479492187501E-2</v>
      </c>
      <c r="L156" s="23">
        <f>SUM(H156:K156)</f>
        <v>0.10902022088623048</v>
      </c>
      <c r="N156" s="24">
        <f>(E156-E155)/(C156-C155+D156-D155)</f>
        <v>2.2080230399572805E-5</v>
      </c>
      <c r="O156" s="24">
        <f>(F156-F155)/(C156-C155+D156-D155)</f>
        <v>1.0200659435747343E-3</v>
      </c>
      <c r="P156" s="25">
        <f>SUM(N156:O156)</f>
        <v>1.0421461739743071E-3</v>
      </c>
      <c r="R156" s="23">
        <f>(C156-C$3)*0.33*3/32768</f>
        <v>157.35978698730469</v>
      </c>
      <c r="S156" s="23">
        <f>(D156-D$3)*0.0011*3/32768</f>
        <v>12.34278451538086</v>
      </c>
      <c r="T156" s="23">
        <f>(E156-E$3)*17.4*3/32768</f>
        <v>240.50264282226561</v>
      </c>
      <c r="U156" s="23">
        <f>(E156-E$3)*18.8*3/32768</f>
        <v>259.85343017578123</v>
      </c>
      <c r="V156" s="23">
        <f>SUM(R156:U156)</f>
        <v>670.05864450073238</v>
      </c>
    </row>
    <row r="157" spans="1:22" x14ac:dyDescent="0.55000000000000004">
      <c r="B157">
        <v>75</v>
      </c>
      <c r="C157">
        <v>5861827</v>
      </c>
      <c r="D157">
        <v>141566843</v>
      </c>
      <c r="E157">
        <v>176282</v>
      </c>
      <c r="F157">
        <v>317309</v>
      </c>
      <c r="G157">
        <v>75</v>
      </c>
      <c r="H157" s="23">
        <f>(C157-C156)*0.33*3/32768/300</f>
        <v>4.6606356811523447E-2</v>
      </c>
      <c r="I157" s="23">
        <f>(D157-D156)*0.0011*3/327680/30</f>
        <v>3.1444739379882813E-3</v>
      </c>
      <c r="J157" s="23">
        <f>(E157-E156)*17.4*3/327680/30</f>
        <v>4.1418457031249997E-4</v>
      </c>
      <c r="K157" s="23">
        <f>(F157-F156)*18.8*3/327680/30</f>
        <v>3.4819702148437499E-2</v>
      </c>
      <c r="L157" s="23">
        <f>SUM(H157:K157)</f>
        <v>8.4984717468261722E-2</v>
      </c>
      <c r="N157" s="24">
        <f>(E157-E156)/(C157-C156+D157-D156)</f>
        <v>7.9349827856652291E-6</v>
      </c>
      <c r="O157" s="24">
        <f>(F157-F156)/(C157-C156+D157-D156)</f>
        <v>6.1740269905387541E-4</v>
      </c>
      <c r="P157" s="25">
        <f>SUM(N157:O157)</f>
        <v>6.2533768183954067E-4</v>
      </c>
      <c r="R157" s="23">
        <f>(C157-C$3)*0.33*3/32768</f>
        <v>171.34169403076174</v>
      </c>
      <c r="S157" s="23">
        <f>(D157-D$3)*0.0011*3/32768</f>
        <v>13.286126696777345</v>
      </c>
      <c r="T157" s="23">
        <f>(E157-E$3)*17.4*3/32768</f>
        <v>240.62689819335935</v>
      </c>
      <c r="U157" s="23">
        <f>(E157-E$3)*18.8*3/32768</f>
        <v>259.98768310546876</v>
      </c>
      <c r="V157" s="23">
        <f>SUM(R157:U157)</f>
        <v>685.24240202636724</v>
      </c>
    </row>
    <row r="158" spans="1:22" x14ac:dyDescent="0.55000000000000004">
      <c r="B158">
        <v>80</v>
      </c>
      <c r="C158">
        <v>6325891</v>
      </c>
      <c r="D158">
        <v>150930849</v>
      </c>
      <c r="E158">
        <v>176639</v>
      </c>
      <c r="F158">
        <v>327059</v>
      </c>
      <c r="G158">
        <v>80</v>
      </c>
      <c r="H158" s="23">
        <f>(C158-C157)*0.33*3/32768/300</f>
        <v>4.67349609375E-2</v>
      </c>
      <c r="I158" s="23">
        <f>(D158-D157)*0.0011*3/327680/30</f>
        <v>3.1434346313476561E-3</v>
      </c>
      <c r="J158" s="23">
        <f>(E158-E157)*17.4*3/327680/30</f>
        <v>1.8956909179687496E-3</v>
      </c>
      <c r="K158" s="23">
        <f>(F158-F157)*18.8*3/327680/30</f>
        <v>5.5938720703125E-2</v>
      </c>
      <c r="L158" s="23">
        <f>SUM(H158:K158)</f>
        <v>0.1077128071899414</v>
      </c>
      <c r="N158" s="24">
        <f>(E158-E157)/(C158-C157+D158-D157)</f>
        <v>3.6324527603079749E-5</v>
      </c>
      <c r="O158" s="24">
        <f>(F158-F157)/(C158-C157+D158-D157)</f>
        <v>9.9205642613453093E-4</v>
      </c>
      <c r="P158" s="25">
        <f>SUM(N158:O158)</f>
        <v>1.0283809537376108E-3</v>
      </c>
      <c r="R158" s="23">
        <f>(C158-C$3)*0.33*3/32768</f>
        <v>185.36218231201173</v>
      </c>
      <c r="S158" s="23">
        <f>(D158-D$3)*0.0011*3/32768</f>
        <v>14.229157086181642</v>
      </c>
      <c r="T158" s="23">
        <f>(E158-E$3)*17.4*3/32768</f>
        <v>241.19560546874999</v>
      </c>
      <c r="U158" s="23">
        <f>(E158-E$3)*18.8*3/32768</f>
        <v>260.60214843749998</v>
      </c>
      <c r="V158" s="23">
        <f>SUM(R158:U158)</f>
        <v>701.38909330444335</v>
      </c>
    </row>
    <row r="159" spans="1:22" x14ac:dyDescent="0.55000000000000004">
      <c r="B159">
        <v>85</v>
      </c>
      <c r="C159">
        <v>6844052</v>
      </c>
      <c r="D159">
        <v>160242607</v>
      </c>
      <c r="E159">
        <v>187651</v>
      </c>
      <c r="F159">
        <v>352760</v>
      </c>
      <c r="G159">
        <v>85</v>
      </c>
      <c r="H159" s="23">
        <f>(C159-C158)*0.33*3/32768/300</f>
        <v>5.2182962036132811E-2</v>
      </c>
      <c r="I159" s="23">
        <f>(D159-D158)*0.0011*3/327680/30</f>
        <v>3.1258953247070313E-3</v>
      </c>
      <c r="J159" s="23">
        <f>(E159-E158)*17.4*3/327680/30</f>
        <v>5.8474365234374992E-2</v>
      </c>
      <c r="K159" s="23">
        <f>(F159-F158)*18.8*3/327680/30</f>
        <v>0.14745446777343751</v>
      </c>
      <c r="L159" s="23">
        <f>SUM(H159:K159)</f>
        <v>0.26123769036865235</v>
      </c>
      <c r="N159" s="24">
        <f>(E159-E158)/(C159-C158+D159-D158)</f>
        <v>1.1202533815385456E-3</v>
      </c>
      <c r="O159" s="24">
        <f>(F159-F158)/(C159-C158+D159-D158)</f>
        <v>2.6145688484309993E-3</v>
      </c>
      <c r="P159" s="25">
        <f>SUM(N159:O159)</f>
        <v>3.7348222299695448E-3</v>
      </c>
      <c r="R159" s="23">
        <f>(C159-C$3)*0.33*3/32768</f>
        <v>201.01707092285156</v>
      </c>
      <c r="S159" s="23">
        <f>(D159-D$3)*0.0011*3/32768</f>
        <v>15.166925683593751</v>
      </c>
      <c r="T159" s="23">
        <f>(E159-E$3)*17.4*3/32768</f>
        <v>258.7379150390625</v>
      </c>
      <c r="U159" s="23">
        <f>(E159-E$3)*18.8*3/32768</f>
        <v>279.555908203125</v>
      </c>
      <c r="V159" s="23">
        <f>SUM(R159:U159)</f>
        <v>754.47781984863286</v>
      </c>
    </row>
    <row r="160" spans="1:22" x14ac:dyDescent="0.55000000000000004">
      <c r="B160">
        <v>90</v>
      </c>
      <c r="C160">
        <v>7306940</v>
      </c>
      <c r="D160">
        <v>169609633</v>
      </c>
      <c r="E160">
        <v>187825</v>
      </c>
      <c r="F160">
        <v>360660</v>
      </c>
      <c r="G160">
        <v>90</v>
      </c>
      <c r="H160" s="23">
        <f>(C160-C159)*0.33*3/32768/300</f>
        <v>4.6616528320312496E-2</v>
      </c>
      <c r="I160" s="23">
        <f>(D160-D159)*0.0011*3/327680/30</f>
        <v>3.1444484252929686E-3</v>
      </c>
      <c r="J160" s="23">
        <f>(E160-E159)*17.4*3/327680/30</f>
        <v>9.2395019531249999E-4</v>
      </c>
      <c r="K160" s="23">
        <f>(F160-F159)*18.8*3/327680/30</f>
        <v>4.5324707031250001E-2</v>
      </c>
      <c r="L160" s="23">
        <f>SUM(H160:K160)</f>
        <v>9.6009633972167968E-2</v>
      </c>
      <c r="N160" s="24">
        <f>(E160-E159)/(C160-C159+D160-D159)</f>
        <v>1.7701070426455411E-5</v>
      </c>
      <c r="O160" s="24">
        <f>(F160-F159)/(C160-C159+D160-D159)</f>
        <v>8.0366928947699849E-4</v>
      </c>
      <c r="P160" s="25">
        <f>SUM(N160:O160)</f>
        <v>8.2137035990345391E-4</v>
      </c>
      <c r="R160" s="23">
        <f>(C160-C$3)*0.33*3/32768</f>
        <v>215.00202941894531</v>
      </c>
      <c r="S160" s="23">
        <f>(D160-D$3)*0.0011*3/32768</f>
        <v>16.110260211181643</v>
      </c>
      <c r="T160" s="23">
        <f>(E160-E$3)*17.4*3/32768</f>
        <v>259.01510009765622</v>
      </c>
      <c r="U160" s="23">
        <f>(E160-E$3)*18.8*3/32768</f>
        <v>279.85539550781255</v>
      </c>
      <c r="V160" s="23">
        <f>SUM(R160:U160)</f>
        <v>769.98278523559566</v>
      </c>
    </row>
    <row r="161" spans="1:22" x14ac:dyDescent="0.55000000000000004">
      <c r="B161">
        <v>95</v>
      </c>
      <c r="C161">
        <v>7772244</v>
      </c>
      <c r="D161">
        <v>178972196</v>
      </c>
      <c r="E161">
        <v>188488</v>
      </c>
      <c r="F161">
        <v>368111</v>
      </c>
      <c r="G161">
        <v>95</v>
      </c>
      <c r="H161" s="23">
        <f>(C161-C160)*0.33*3/32768/300</f>
        <v>4.6859838867187503E-2</v>
      </c>
      <c r="I161" s="23">
        <f>(D161-D160)*0.0011*3/327680/30</f>
        <v>3.142950225830078E-3</v>
      </c>
      <c r="J161" s="23">
        <f>(E161-E160)*17.4*3/327680/30</f>
        <v>3.5205688476562498E-3</v>
      </c>
      <c r="K161" s="23">
        <f>(F161-F160)*18.8*3/327680/30</f>
        <v>4.27486572265625E-2</v>
      </c>
      <c r="L161" s="23">
        <f>SUM(H161:K161)</f>
        <v>9.6272015167236324E-2</v>
      </c>
      <c r="N161" s="24">
        <f>(E161-E160)/(C161-C160+D161-D160)</f>
        <v>6.7461230397196056E-5</v>
      </c>
      <c r="O161" s="24">
        <f>(F161-F160)/(C161-C160+D161-D160)</f>
        <v>7.5815026800830736E-4</v>
      </c>
      <c r="P161" s="25">
        <f>SUM(N161:O161)</f>
        <v>8.2561149840550347E-4</v>
      </c>
      <c r="R161" s="23">
        <f>(C161-C$3)*0.33*3/32768</f>
        <v>229.05998107910159</v>
      </c>
      <c r="S161" s="23">
        <f>(D161-D$3)*0.0011*3/32768</f>
        <v>17.053145278930664</v>
      </c>
      <c r="T161" s="23">
        <f>(E161-E$3)*17.4*3/32768</f>
        <v>260.07127075195308</v>
      </c>
      <c r="U161" s="23">
        <f>(E161-E$3)*18.8*3/32768</f>
        <v>280.99654541015627</v>
      </c>
      <c r="V161" s="23">
        <f>SUM(R161:U161)</f>
        <v>787.18094252014157</v>
      </c>
    </row>
    <row r="162" spans="1:22" x14ac:dyDescent="0.55000000000000004">
      <c r="B162">
        <v>100</v>
      </c>
      <c r="C162">
        <v>8245538</v>
      </c>
      <c r="D162">
        <v>188328579</v>
      </c>
      <c r="E162">
        <v>192441</v>
      </c>
      <c r="F162">
        <v>377255</v>
      </c>
      <c r="G162">
        <v>100</v>
      </c>
      <c r="H162" s="23">
        <f>(C162-C161)*0.33*3/32768/300</f>
        <v>4.7664495849609384E-2</v>
      </c>
      <c r="I162" s="23">
        <f>(D162-D161)*0.0011*3/327680/30</f>
        <v>3.1408756408691407E-3</v>
      </c>
      <c r="J162" s="23">
        <f>(E162-E161)*17.4*3/327680/30</f>
        <v>2.0990661621093747E-2</v>
      </c>
      <c r="K162" s="23">
        <f>(F162-F161)*18.8*3/327680/30</f>
        <v>5.2461914062500004E-2</v>
      </c>
      <c r="L162" s="23">
        <f>SUM(H162:K162)</f>
        <v>0.12425794717407228</v>
      </c>
      <c r="N162" s="24">
        <f>(E162-E161)/(C162-C161+D162-D161)</f>
        <v>4.0214953146476735E-4</v>
      </c>
      <c r="O162" s="24">
        <f>(F162-F161)/(C162-C161+D162-D161)</f>
        <v>9.3024419825798955E-4</v>
      </c>
      <c r="P162" s="25">
        <f>SUM(N162:O162)</f>
        <v>1.3323937297227569E-3</v>
      </c>
      <c r="R162" s="23">
        <f>(C162-C$3)*0.33*3/32768</f>
        <v>243.35932983398442</v>
      </c>
      <c r="S162" s="23">
        <f>(D162-D$3)*0.0011*3/32768</f>
        <v>17.995407971191408</v>
      </c>
      <c r="T162" s="23">
        <f>(E162-E$3)*17.4*3/32768</f>
        <v>266.36846923828119</v>
      </c>
      <c r="U162" s="23">
        <f>(E162-E$3)*18.8*3/32768</f>
        <v>287.8004150390625</v>
      </c>
      <c r="V162" s="23">
        <f>SUM(R162:U162)</f>
        <v>815.52362208251952</v>
      </c>
    </row>
    <row r="163" spans="1:22" x14ac:dyDescent="0.55000000000000004">
      <c r="B163">
        <v>105</v>
      </c>
      <c r="C163">
        <v>8763198</v>
      </c>
      <c r="D163">
        <v>197638532</v>
      </c>
      <c r="E163">
        <v>204272</v>
      </c>
      <c r="F163">
        <v>406255</v>
      </c>
      <c r="G163">
        <v>105</v>
      </c>
      <c r="H163" s="23">
        <f>(C163-C162)*0.33*3/32768/300</f>
        <v>5.2132507324218751E-2</v>
      </c>
      <c r="I163" s="23">
        <f>(D163-D162)*0.0011*3/327680/30</f>
        <v>3.1252893981933592E-3</v>
      </c>
      <c r="J163" s="23">
        <f>(E163-E162)*17.4*3/327680/30</f>
        <v>6.2823303222656238E-2</v>
      </c>
      <c r="K163" s="23">
        <f>(F163-F162)*18.8*3/327680/30</f>
        <v>0.1663818359375</v>
      </c>
      <c r="L163" s="23">
        <f>SUM(H163:K163)</f>
        <v>0.28446293588256832</v>
      </c>
      <c r="N163" s="24">
        <f>(E163-E162)/(C163-C162+D163-D162)</f>
        <v>1.2038528582678214E-3</v>
      </c>
      <c r="O163" s="24">
        <f>(F163-F162)/(C163-C162+D163-D162)</f>
        <v>2.9508691479813052E-3</v>
      </c>
      <c r="P163" s="25">
        <f>SUM(N163:O163)</f>
        <v>4.1547220062491267E-3</v>
      </c>
      <c r="R163" s="23">
        <f>(C163-C$3)*0.33*3/32768</f>
        <v>258.99908203125</v>
      </c>
      <c r="S163" s="23">
        <f>(D163-D$3)*0.0011*3/32768</f>
        <v>18.932994790649413</v>
      </c>
      <c r="T163" s="23">
        <f>(E163-E$3)*17.4*3/32768</f>
        <v>285.2154602050781</v>
      </c>
      <c r="U163" s="23">
        <f>(E163-E$3)*18.8*3/32768</f>
        <v>308.16383056640626</v>
      </c>
      <c r="V163" s="23">
        <f>SUM(R163:U163)</f>
        <v>871.31136759338369</v>
      </c>
    </row>
    <row r="164" spans="1:22" x14ac:dyDescent="0.55000000000000004">
      <c r="B164">
        <v>110</v>
      </c>
      <c r="C164">
        <v>9220587</v>
      </c>
      <c r="D164">
        <v>207010707</v>
      </c>
      <c r="E164">
        <v>204272</v>
      </c>
      <c r="F164">
        <v>412242</v>
      </c>
      <c r="G164">
        <v>110</v>
      </c>
      <c r="H164" s="23">
        <f>(C164-C163)*0.33*3/32768/300</f>
        <v>4.6062734985351558E-2</v>
      </c>
      <c r="I164" s="23">
        <f>(D164-D163)*0.0011*3/327680/30</f>
        <v>3.1461769104003902E-3</v>
      </c>
      <c r="J164" s="23">
        <f>(E164-E163)*17.4*3/327680/30</f>
        <v>0</v>
      </c>
      <c r="K164" s="23">
        <f>(F164-F163)*18.8*3/327680/30</f>
        <v>3.4349243164062508E-2</v>
      </c>
      <c r="L164" s="23">
        <f>SUM(H164:K164)</f>
        <v>8.3558155059814454E-2</v>
      </c>
      <c r="N164" s="24">
        <f>(E164-E163)/(C164-C163+D164-D163)</f>
        <v>0</v>
      </c>
      <c r="O164" s="24">
        <f>(F164-F163)/(C164-C163+D164-D163)</f>
        <v>6.0908093176869293E-4</v>
      </c>
      <c r="P164" s="25">
        <f>SUM(N164:O164)</f>
        <v>6.0908093176869293E-4</v>
      </c>
      <c r="R164" s="23">
        <f>(C164-C$3)*0.33*3/32768</f>
        <v>272.81790252685551</v>
      </c>
      <c r="S164" s="23">
        <f>(D164-D$3)*0.0011*3/32768</f>
        <v>19.876847863769534</v>
      </c>
      <c r="T164" s="23">
        <f>(E164-E$3)*17.4*3/32768</f>
        <v>285.2154602050781</v>
      </c>
      <c r="U164" s="23">
        <f>(E164-E$3)*18.8*3/32768</f>
        <v>308.16383056640626</v>
      </c>
      <c r="V164" s="23">
        <f>SUM(R164:U164)</f>
        <v>886.07404116210932</v>
      </c>
    </row>
    <row r="165" spans="1:22" x14ac:dyDescent="0.55000000000000004">
      <c r="B165">
        <v>115</v>
      </c>
      <c r="C165">
        <v>9675034</v>
      </c>
      <c r="D165">
        <v>216383812</v>
      </c>
      <c r="E165">
        <v>204272</v>
      </c>
      <c r="F165">
        <v>418557</v>
      </c>
      <c r="G165">
        <v>115</v>
      </c>
      <c r="H165" s="23">
        <f>(C165-C164)*0.33*3/32768/300</f>
        <v>4.5766452026367192E-2</v>
      </c>
      <c r="I165" s="23">
        <f>(D165-D164)*0.0011*3/32768/300</f>
        <v>3.1464891052246096E-3</v>
      </c>
      <c r="J165" s="23">
        <f>(E165-E164)*17.4*3/32768/300</f>
        <v>0</v>
      </c>
      <c r="K165" s="23">
        <f>(F165-F164)*18.8*3/327680/30</f>
        <v>3.6231079101562501E-2</v>
      </c>
      <c r="L165" s="23">
        <f>SUM(H165:K165)</f>
        <v>8.5144020233154302E-2</v>
      </c>
      <c r="N165" s="24">
        <f>(E165-E164)/(C165-C164+D165-D164)</f>
        <v>0</v>
      </c>
      <c r="O165" s="24">
        <f>(F165-F164)/(C165-C164+D165-D164)</f>
        <v>6.4258118400187551E-4</v>
      </c>
      <c r="P165" s="25">
        <f>SUM(N165:O165)</f>
        <v>6.4258118400187551E-4</v>
      </c>
      <c r="R165" s="23">
        <f>(C165-C$3)*0.33*3/32768</f>
        <v>286.54783813476564</v>
      </c>
      <c r="S165" s="23">
        <f>(D165-D$3)*0.0011*3/32768</f>
        <v>20.820794595336917</v>
      </c>
      <c r="T165" s="23">
        <f>(E165-E$3)*17.4*3/32768</f>
        <v>285.2154602050781</v>
      </c>
      <c r="U165" s="23">
        <f>(E165-E$3)*18.8*3/32768</f>
        <v>308.16383056640626</v>
      </c>
      <c r="V165" s="23">
        <f>SUM(R165:U165)</f>
        <v>900.74792350158691</v>
      </c>
    </row>
    <row r="166" spans="1:22" x14ac:dyDescent="0.55000000000000004">
      <c r="L166" s="20">
        <f>AVERAGE(L144:L165)</f>
        <v>0.17208353201432661</v>
      </c>
    </row>
    <row r="169" spans="1:22" s="4" customFormat="1" x14ac:dyDescent="0.55000000000000004">
      <c r="A169" s="7"/>
      <c r="C169" s="8" t="s">
        <v>1015</v>
      </c>
      <c r="D169" s="8"/>
      <c r="E169" s="8"/>
      <c r="F169" s="8"/>
      <c r="H169" s="9"/>
      <c r="I169" s="9"/>
      <c r="J169" s="9"/>
      <c r="K169" s="9"/>
      <c r="L169" s="10"/>
      <c r="N169" s="11"/>
      <c r="O169" s="12"/>
      <c r="P169" s="12"/>
      <c r="R169" s="13"/>
      <c r="S169" s="13"/>
      <c r="T169" s="13"/>
      <c r="U169" s="13"/>
      <c r="V169" s="14"/>
    </row>
    <row r="170" spans="1:22" s="4" customFormat="1" x14ac:dyDescent="0.55000000000000004">
      <c r="A170" s="7"/>
      <c r="C170" s="4" t="s">
        <v>1016</v>
      </c>
      <c r="D170" s="4" t="s">
        <v>1017</v>
      </c>
      <c r="E170" s="4" t="s">
        <v>1018</v>
      </c>
      <c r="F170" s="4" t="s">
        <v>1019</v>
      </c>
      <c r="H170" s="9" t="s">
        <v>1020</v>
      </c>
      <c r="I170" s="9"/>
      <c r="J170" s="9"/>
      <c r="K170" s="9"/>
      <c r="L170" s="10"/>
      <c r="N170" s="11" t="s">
        <v>1021</v>
      </c>
      <c r="O170" s="12"/>
      <c r="P170" s="12"/>
      <c r="R170" s="15" t="s">
        <v>1022</v>
      </c>
      <c r="S170" s="16"/>
      <c r="T170" s="16"/>
      <c r="U170" s="16"/>
      <c r="V170" s="17"/>
    </row>
    <row r="171" spans="1:22" ht="15.75" customHeight="1" x14ac:dyDescent="0.55000000000000004">
      <c r="A171" s="18" t="s">
        <v>1035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1024</v>
      </c>
      <c r="H171" s="20" t="s">
        <v>1025</v>
      </c>
      <c r="I171" s="20" t="s">
        <v>1026</v>
      </c>
      <c r="J171" s="20" t="s">
        <v>1027</v>
      </c>
      <c r="K171" s="20" t="s">
        <v>1028</v>
      </c>
      <c r="L171" s="20" t="s">
        <v>1029</v>
      </c>
      <c r="M171" s="20" t="s">
        <v>1024</v>
      </c>
      <c r="N171" s="21" t="s">
        <v>1027</v>
      </c>
      <c r="O171" s="21" t="s">
        <v>1028</v>
      </c>
      <c r="P171" s="22" t="s">
        <v>1029</v>
      </c>
      <c r="Q171" s="20"/>
      <c r="R171" s="20" t="s">
        <v>1025</v>
      </c>
      <c r="S171" s="20" t="s">
        <v>1026</v>
      </c>
      <c r="T171" s="20" t="s">
        <v>1027</v>
      </c>
      <c r="U171" s="20" t="s">
        <v>1028</v>
      </c>
      <c r="V171" s="20" t="s">
        <v>1029</v>
      </c>
    </row>
    <row r="172" spans="1:22" x14ac:dyDescent="0.55000000000000004">
      <c r="A172" s="18"/>
      <c r="B172">
        <v>10</v>
      </c>
      <c r="C172">
        <v>526706</v>
      </c>
      <c r="D172">
        <v>19133590</v>
      </c>
      <c r="E172">
        <v>36090</v>
      </c>
      <c r="F172">
        <v>106766</v>
      </c>
      <c r="G172">
        <v>10</v>
      </c>
      <c r="H172" s="23">
        <f>(C172-C171)*0.33*3/32768/300</f>
        <v>3.4871255493164062E-2</v>
      </c>
      <c r="I172" s="23">
        <f>(D172-D171)*0.0011*3/327680/30</f>
        <v>3.1836523742675782E-3</v>
      </c>
      <c r="J172" s="23">
        <f>(E172-E171)*17.4*3/327680/30</f>
        <v>2.3884643554687498E-2</v>
      </c>
      <c r="K172" s="23">
        <f>(F172-F171)*18.8*3/327680/30</f>
        <v>0.113678955078125</v>
      </c>
      <c r="L172" s="23">
        <f>SUM(H172:K172)</f>
        <v>0.17561850650024413</v>
      </c>
      <c r="M172">
        <v>10</v>
      </c>
      <c r="N172" s="24">
        <f>(E172-E171)/(C172-C171+D172-D171)</f>
        <v>4.5757548876549427E-4</v>
      </c>
      <c r="O172" s="24">
        <f>(F172-F171)/(C172-C171+D172-D171)</f>
        <v>2.015651563894954E-3</v>
      </c>
      <c r="P172" s="25">
        <f>SUM(N172:O172)</f>
        <v>2.4732270526604482E-3</v>
      </c>
      <c r="Q172">
        <v>10</v>
      </c>
      <c r="R172" s="23">
        <f>(C172-C$3)*0.33*3/32768</f>
        <v>10.154871826171874</v>
      </c>
      <c r="S172" s="23">
        <f>(D172-D$3)*0.0011*3/32768</f>
        <v>0.95611769714355477</v>
      </c>
      <c r="T172" s="23">
        <f>(E172-E$3)*17.4*3/32768</f>
        <v>17.298577880859373</v>
      </c>
      <c r="U172" s="23">
        <f>(E172-E$3)*18.8*3/32768</f>
        <v>18.690417480468753</v>
      </c>
      <c r="V172" s="23">
        <f>SUM(R172:U172)</f>
        <v>47.099984884643554</v>
      </c>
    </row>
    <row r="173" spans="1:22" x14ac:dyDescent="0.55000000000000004">
      <c r="A173" s="18"/>
      <c r="B173">
        <v>15</v>
      </c>
      <c r="C173">
        <v>847413</v>
      </c>
      <c r="D173">
        <v>28643037</v>
      </c>
      <c r="E173">
        <v>37992</v>
      </c>
      <c r="F173">
        <v>114116</v>
      </c>
      <c r="G173">
        <v>15</v>
      </c>
      <c r="H173" s="23">
        <f>(C173-C172)*0.33*3/32768/300</f>
        <v>3.2297763061523439E-2</v>
      </c>
      <c r="I173" s="23">
        <f>(D173-D172)*0.0011*3/327680/30</f>
        <v>3.1922582092285155E-3</v>
      </c>
      <c r="J173" s="23">
        <f>(E173-E172)*17.4*3/327680/30</f>
        <v>1.0099731445312499E-2</v>
      </c>
      <c r="K173" s="23">
        <f>(F173-F172)*18.8*3/327680/30</f>
        <v>4.2169189453124999E-2</v>
      </c>
      <c r="L173" s="23">
        <f>SUM(H173:K173)</f>
        <v>8.7758942169189447E-2</v>
      </c>
      <c r="M173">
        <v>15</v>
      </c>
      <c r="N173" s="24">
        <f>(E173-E172)/(C173-C172+D173-D172)</f>
        <v>1.9348628719346615E-4</v>
      </c>
      <c r="O173" s="24">
        <f>(F173-F172)/(C173-C172+D173-D172)</f>
        <v>7.4769937480124928E-4</v>
      </c>
      <c r="P173" s="25">
        <f>SUM(N173:O173)</f>
        <v>9.4118566199471543E-4</v>
      </c>
      <c r="Q173">
        <v>15</v>
      </c>
      <c r="R173" s="23">
        <f>(C173-C$3)*0.33*3/32768</f>
        <v>19.844200744628907</v>
      </c>
      <c r="S173" s="23">
        <f>(D173-D$3)*0.0011*3/32768</f>
        <v>1.9137951599121097</v>
      </c>
      <c r="T173" s="23">
        <f>(E173-E$3)*17.4*3/32768</f>
        <v>20.328497314453124</v>
      </c>
      <c r="U173" s="23">
        <f>(E173-E$3)*18.8*3/32768</f>
        <v>21.964123535156251</v>
      </c>
      <c r="V173" s="23">
        <f>SUM(R173:U173)</f>
        <v>64.050616754150383</v>
      </c>
    </row>
    <row r="174" spans="1:22" x14ac:dyDescent="0.55000000000000004">
      <c r="A174" s="18"/>
      <c r="B174">
        <v>20</v>
      </c>
      <c r="C174">
        <v>1244695</v>
      </c>
      <c r="D174">
        <v>38075748</v>
      </c>
      <c r="E174">
        <v>99566</v>
      </c>
      <c r="F174">
        <v>147040</v>
      </c>
      <c r="G174">
        <v>20</v>
      </c>
      <c r="H174" s="23">
        <f>(C174-C173)*0.33*3/32768/300</f>
        <v>4.0009478759765627E-2</v>
      </c>
      <c r="I174" s="23">
        <f>(D174-D173)*0.0011*3/327680/30</f>
        <v>3.1664984436035161E-3</v>
      </c>
      <c r="J174" s="23">
        <f>(E174-E173)*17.4*3/327680/30</f>
        <v>0.32696154785156245</v>
      </c>
      <c r="K174" s="23">
        <f>(F174-F173)*18.8*3/327680/30</f>
        <v>0.18889501953125001</v>
      </c>
      <c r="L174" s="23">
        <f>SUM(H174:K174)</f>
        <v>0.55903254458618157</v>
      </c>
      <c r="M174">
        <v>20</v>
      </c>
      <c r="N174" s="24">
        <f>(E174-E173)/(C174-C173+D174-D173)</f>
        <v>6.2638905236249917E-3</v>
      </c>
      <c r="O174" s="24">
        <f>(F174-F173)/(C174-C173+D174-D173)</f>
        <v>3.3493411439865727E-3</v>
      </c>
      <c r="P174" s="25">
        <f>SUM(N174:O174)</f>
        <v>9.6132316676115648E-3</v>
      </c>
      <c r="Q174">
        <v>20</v>
      </c>
      <c r="R174" s="23">
        <f>(C174-C$3)*0.33*3/32768</f>
        <v>31.847044372558596</v>
      </c>
      <c r="S174" s="23">
        <f>(D174-D$3)*0.0011*3/32768</f>
        <v>2.8637446929931643</v>
      </c>
      <c r="T174" s="23">
        <f>(E174-E$3)*17.4*3/32768</f>
        <v>118.41696166992188</v>
      </c>
      <c r="U174" s="23">
        <f>(E174-E$3)*18.8*3/32768</f>
        <v>127.94476318359375</v>
      </c>
      <c r="V174" s="23">
        <f>SUM(R174:U174)</f>
        <v>281.07251391906738</v>
      </c>
    </row>
    <row r="175" spans="1:22" x14ac:dyDescent="0.55000000000000004">
      <c r="A175" s="18"/>
      <c r="B175">
        <v>25</v>
      </c>
      <c r="C175">
        <v>1540732</v>
      </c>
      <c r="D175">
        <v>47607707</v>
      </c>
      <c r="E175">
        <v>99566</v>
      </c>
      <c r="F175">
        <v>152944</v>
      </c>
      <c r="G175">
        <v>25</v>
      </c>
      <c r="H175" s="23">
        <f>(C175-C174)*0.33*3/32768/300</f>
        <v>2.9813296508789063E-2</v>
      </c>
      <c r="I175" s="23">
        <f>(D175-D174)*0.0011*3/327680/30</f>
        <v>3.1998153381347658E-3</v>
      </c>
      <c r="J175" s="23">
        <f>(E175-E174)*17.4*3/327680/30</f>
        <v>0</v>
      </c>
      <c r="K175" s="23">
        <f>(F175-F174)*18.8*3/327680/30</f>
        <v>3.3873046875E-2</v>
      </c>
      <c r="L175" s="23">
        <f>SUM(H175:K175)</f>
        <v>6.6886158721923827E-2</v>
      </c>
      <c r="M175">
        <v>25</v>
      </c>
      <c r="N175" s="24">
        <f>(E175-E174)/(C175-C174+D175-D174)</f>
        <v>0</v>
      </c>
      <c r="O175" s="24">
        <f>(F175-F174)/(C175-C174+D175-D174)</f>
        <v>6.0073284523111327E-4</v>
      </c>
      <c r="P175" s="25">
        <f>SUM(N175:O175)</f>
        <v>6.0073284523111327E-4</v>
      </c>
      <c r="Q175">
        <v>25</v>
      </c>
      <c r="R175" s="23">
        <f>(C175-C$3)*0.33*3/32768</f>
        <v>40.791033325195315</v>
      </c>
      <c r="S175" s="23">
        <f>(D175-D$3)*0.0011*3/32768</f>
        <v>3.8236892944335938</v>
      </c>
      <c r="T175" s="23">
        <f>(E175-E$3)*17.4*3/32768</f>
        <v>118.41696166992188</v>
      </c>
      <c r="U175" s="23">
        <f>(E175-E$3)*18.8*3/32768</f>
        <v>127.94476318359375</v>
      </c>
      <c r="V175" s="23">
        <f>SUM(R175:U175)</f>
        <v>290.9764474731445</v>
      </c>
    </row>
    <row r="176" spans="1:22" x14ac:dyDescent="0.55000000000000004">
      <c r="A176" s="18"/>
      <c r="B176">
        <v>30</v>
      </c>
      <c r="C176">
        <v>1890436</v>
      </c>
      <c r="D176">
        <v>57085904</v>
      </c>
      <c r="E176">
        <v>109503</v>
      </c>
      <c r="F176">
        <v>169553</v>
      </c>
      <c r="G176">
        <v>30</v>
      </c>
      <c r="H176" s="23">
        <f>(C176-C175)*0.33*3/32768/300</f>
        <v>3.5217993164062503E-2</v>
      </c>
      <c r="I176" s="23">
        <f>(D176-D175)*0.0011*3/327680/30</f>
        <v>3.1817677917480467E-3</v>
      </c>
      <c r="J176" s="23">
        <f>(E176-E175)*17.4*3/327680/30</f>
        <v>5.276605224609375E-2</v>
      </c>
      <c r="K176" s="23">
        <f>(F176-F175)*18.8*3/327680/30</f>
        <v>9.5290893554687506E-2</v>
      </c>
      <c r="L176" s="23">
        <f>SUM(H176:K176)</f>
        <v>0.18645670675659182</v>
      </c>
      <c r="M176">
        <v>30</v>
      </c>
      <c r="N176" s="24">
        <f>(E176-E175)/(C176-C175+D176-D175)</f>
        <v>1.0111009461735523E-3</v>
      </c>
      <c r="O176" s="24">
        <f>(F176-F175)/(C176-C175+D176-D175)</f>
        <v>1.6899844636204617E-3</v>
      </c>
      <c r="P176" s="25">
        <f>SUM(N176:O176)</f>
        <v>2.701085409794014E-3</v>
      </c>
      <c r="Q176">
        <v>30</v>
      </c>
      <c r="R176" s="23">
        <f>(C176-C$3)*0.33*3/32768</f>
        <v>51.356431274414064</v>
      </c>
      <c r="S176" s="23">
        <f>(D176-D$3)*0.0011*3/32768</f>
        <v>4.7782196319580077</v>
      </c>
      <c r="T176" s="23">
        <f>(E176-E$3)*17.4*3/32768</f>
        <v>134.24677734374998</v>
      </c>
      <c r="U176" s="23">
        <f>(E176-E$3)*18.8*3/32768</f>
        <v>145.04824218750002</v>
      </c>
      <c r="V176" s="23">
        <f>SUM(R176:U176)</f>
        <v>335.42967043762206</v>
      </c>
    </row>
    <row r="177" spans="2:22" x14ac:dyDescent="0.55000000000000004">
      <c r="B177">
        <v>35</v>
      </c>
      <c r="C177">
        <v>2233706</v>
      </c>
      <c r="D177">
        <v>66570481</v>
      </c>
      <c r="E177">
        <v>118305</v>
      </c>
      <c r="F177">
        <v>179400</v>
      </c>
      <c r="G177">
        <v>35</v>
      </c>
      <c r="H177" s="23">
        <f>(C177-C176)*0.33*3/32768/300</f>
        <v>3.457003784179688E-2</v>
      </c>
      <c r="I177" s="23">
        <f>(D177-D176)*0.0011*3/327680/30</f>
        <v>3.1839095153808595E-3</v>
      </c>
      <c r="J177" s="23">
        <f>(E177-E176)*17.4*3/327680/30</f>
        <v>4.6739135742187493E-2</v>
      </c>
      <c r="K177" s="23">
        <f>(F177-F176)*18.8*3/327680/30</f>
        <v>5.6495239257812503E-2</v>
      </c>
      <c r="L177" s="23">
        <f>SUM(H177:K177)</f>
        <v>0.14098832235717773</v>
      </c>
      <c r="N177" s="24">
        <f>(E177-E176)/(C177-C176+D177-D176)</f>
        <v>8.9561833838072572E-4</v>
      </c>
      <c r="O177" s="24">
        <f>(F177-F176)/(C177-C176+D177-D176)</f>
        <v>1.0019488500380602E-3</v>
      </c>
      <c r="P177" s="25">
        <f>SUM(N177:O177)</f>
        <v>1.897567188418786E-3</v>
      </c>
      <c r="R177" s="23">
        <f>(C177-C$3)*0.33*3/32768</f>
        <v>61.727442626953128</v>
      </c>
      <c r="S177" s="23">
        <f>(D177-D$3)*0.0011*3/32768</f>
        <v>5.7333924865722663</v>
      </c>
      <c r="T177" s="23">
        <f>(E177-E$3)*17.4*3/32768</f>
        <v>148.26851806640624</v>
      </c>
      <c r="U177" s="23">
        <f>(E177-E$3)*18.8*3/32768</f>
        <v>160.19816894531249</v>
      </c>
      <c r="V177" s="23">
        <f>SUM(R177:U177)</f>
        <v>375.92752212524414</v>
      </c>
    </row>
    <row r="178" spans="2:22" x14ac:dyDescent="0.55000000000000004">
      <c r="B178">
        <v>40</v>
      </c>
      <c r="C178">
        <v>2559386</v>
      </c>
      <c r="D178">
        <v>76072791</v>
      </c>
      <c r="E178">
        <v>120205</v>
      </c>
      <c r="F178">
        <v>186540</v>
      </c>
      <c r="G178">
        <v>40</v>
      </c>
      <c r="H178" s="23">
        <f>(C178-C177)*0.33*3/32768/300</f>
        <v>3.2798583984375004E-2</v>
      </c>
      <c r="I178" s="23">
        <f>(D178-D177)*0.0011*3/327680/30</f>
        <v>3.1898623657226565E-3</v>
      </c>
      <c r="J178" s="23">
        <f>(E178-E177)*17.4*3/327680/30</f>
        <v>1.0089111328125001E-2</v>
      </c>
      <c r="K178" s="23">
        <f>(F178-F177)*18.8*3/327680/30</f>
        <v>4.0964355468749998E-2</v>
      </c>
      <c r="L178" s="23">
        <f>SUM(H178:K178)</f>
        <v>8.7041913146972655E-2</v>
      </c>
      <c r="N178" s="24">
        <f>(E178-E177)/(C178-C177+D178-D177)</f>
        <v>1.9332539003397441E-4</v>
      </c>
      <c r="O178" s="24">
        <f>(F178-F177)/(C178-C177+D178-D177)</f>
        <v>7.2649646570661951E-4</v>
      </c>
      <c r="P178" s="25">
        <f>SUM(N178:O178)</f>
        <v>9.1982185574059397E-4</v>
      </c>
      <c r="R178" s="23">
        <f>(C178-C$3)*0.33*3/32768</f>
        <v>71.567017822265626</v>
      </c>
      <c r="S178" s="23">
        <f>(D178-D$3)*0.0011*3/32768</f>
        <v>6.6903511962890629</v>
      </c>
      <c r="T178" s="23">
        <f>(E178-E$3)*17.4*3/32768</f>
        <v>151.29525146484374</v>
      </c>
      <c r="U178" s="23">
        <f>(E178-E$3)*18.8*3/32768</f>
        <v>163.46843261718749</v>
      </c>
      <c r="V178" s="23">
        <f>SUM(R178:U178)</f>
        <v>393.0210531005859</v>
      </c>
    </row>
    <row r="179" spans="2:22" x14ac:dyDescent="0.55000000000000004">
      <c r="B179">
        <v>45</v>
      </c>
      <c r="C179">
        <v>2989533</v>
      </c>
      <c r="D179">
        <v>85472683</v>
      </c>
      <c r="E179">
        <v>186087</v>
      </c>
      <c r="F179">
        <v>228987</v>
      </c>
      <c r="G179">
        <v>45</v>
      </c>
      <c r="H179" s="23">
        <f>(C179-C178)*0.33*3/32768/300</f>
        <v>4.3319247436523441E-2</v>
      </c>
      <c r="I179" s="23">
        <f>(D179-D178)*0.0011*3/327680/30</f>
        <v>3.1554813232421873E-3</v>
      </c>
      <c r="J179" s="23">
        <f>(E179-E178)*17.4*3/327680/30</f>
        <v>0.34983728027343741</v>
      </c>
      <c r="K179" s="23">
        <f>(F179-F178)*18.8*3/327680/30</f>
        <v>0.24353137207031247</v>
      </c>
      <c r="L179" s="23">
        <f>SUM(H179:K179)</f>
        <v>0.63984338110351546</v>
      </c>
      <c r="N179" s="24">
        <f>(E179-E178)/(C179-C178+D179-D178)</f>
        <v>6.7021097271333305E-3</v>
      </c>
      <c r="O179" s="24">
        <f>(F179-F178)/(C179-C178+D179-D178)</f>
        <v>4.3180907013695468E-3</v>
      </c>
      <c r="P179" s="25">
        <f>SUM(N179:O179)</f>
        <v>1.1020200428502876E-2</v>
      </c>
      <c r="R179" s="23">
        <f>(C179-C$3)*0.33*3/32768</f>
        <v>84.562792053222665</v>
      </c>
      <c r="S179" s="23">
        <f>(D179-D$3)*0.0011*3/32768</f>
        <v>7.6369955932617186</v>
      </c>
      <c r="T179" s="23">
        <f>(E179-E$3)*17.4*3/32768</f>
        <v>256.24643554687498</v>
      </c>
      <c r="U179" s="23">
        <f>(E179-E$3)*18.8*3/32768</f>
        <v>276.86396484375001</v>
      </c>
      <c r="V179" s="23">
        <f>SUM(R179:U179)</f>
        <v>625.31018803710936</v>
      </c>
    </row>
    <row r="180" spans="2:22" x14ac:dyDescent="0.55000000000000004">
      <c r="B180">
        <v>50</v>
      </c>
      <c r="C180">
        <v>3327985</v>
      </c>
      <c r="D180">
        <v>94962098</v>
      </c>
      <c r="E180">
        <v>194275</v>
      </c>
      <c r="F180">
        <v>251828</v>
      </c>
      <c r="G180">
        <v>50</v>
      </c>
      <c r="H180" s="23">
        <f>(C180-C179)*0.33*3/32768/300</f>
        <v>3.4084826660156248E-2</v>
      </c>
      <c r="I180" s="23">
        <f>(D180-D179)*0.0011*3/327680/30</f>
        <v>3.1855335998535158E-3</v>
      </c>
      <c r="J180" s="23">
        <f>(E180-E179)*17.4*3/327680/30</f>
        <v>4.3478759765625E-2</v>
      </c>
      <c r="K180" s="23">
        <f>(F180-F179)*18.8*3/327680/30</f>
        <v>0.13104577636718748</v>
      </c>
      <c r="L180" s="23">
        <f>SUM(H180:K180)</f>
        <v>0.21179489639282223</v>
      </c>
      <c r="N180" s="24">
        <f>(E180-E179)/(C180-C179+D180-D179)</f>
        <v>8.3314110783143489E-4</v>
      </c>
      <c r="O180" s="24">
        <f>(F180-F179)/(C180-C179+D180-D179)</f>
        <v>2.3241055256445777E-3</v>
      </c>
      <c r="P180" s="25">
        <f>SUM(N180:O180)</f>
        <v>3.1572466334760128E-3</v>
      </c>
      <c r="R180" s="23">
        <f>(C180-C$3)*0.33*3/32768</f>
        <v>94.78824005126954</v>
      </c>
      <c r="S180" s="23">
        <f>(D180-D$3)*0.0011*3/32768</f>
        <v>8.5926556732177737</v>
      </c>
      <c r="T180" s="23">
        <f>(E180-E$3)*17.4*3/32768</f>
        <v>269.29006347656247</v>
      </c>
      <c r="U180" s="23">
        <f>(E180-E$3)*18.8*3/32768</f>
        <v>290.95708007812505</v>
      </c>
      <c r="V180" s="23">
        <f>SUM(R180:U180)</f>
        <v>663.6280392791748</v>
      </c>
    </row>
    <row r="181" spans="2:22" x14ac:dyDescent="0.55000000000000004">
      <c r="B181">
        <v>55</v>
      </c>
      <c r="C181">
        <v>3792244</v>
      </c>
      <c r="D181">
        <v>104327662</v>
      </c>
      <c r="E181">
        <v>205169</v>
      </c>
      <c r="F181">
        <v>275043</v>
      </c>
      <c r="G181">
        <v>55</v>
      </c>
      <c r="H181" s="23">
        <f>(C181-C180)*0.33*3/32768/300</f>
        <v>4.6754598999023442E-2</v>
      </c>
      <c r="I181" s="23">
        <f>(D181-D180)*0.0011*3/327680/30</f>
        <v>3.1439576416015624E-3</v>
      </c>
      <c r="J181" s="23">
        <f>(E181-E180)*17.4*3/327680/30</f>
        <v>5.7847778320312494E-2</v>
      </c>
      <c r="K181" s="23">
        <f>(F181-F180)*18.8*3/327680/30</f>
        <v>0.1331915283203125</v>
      </c>
      <c r="L181" s="23">
        <f>SUM(H181:K181)</f>
        <v>0.24093786328125</v>
      </c>
      <c r="N181" s="24">
        <f>(E181-E180)/(C181-C180+D181-D180)</f>
        <v>1.1082600368287404E-3</v>
      </c>
      <c r="O181" s="24">
        <f>(F181-F180)/(C181-C180+D181-D180)</f>
        <v>2.3616905411216458E-3</v>
      </c>
      <c r="P181" s="25">
        <f>SUM(N181:O181)</f>
        <v>3.4699505779503862E-3</v>
      </c>
      <c r="R181" s="23">
        <f>(C181-C$3)*0.33*3/32768</f>
        <v>108.81461975097656</v>
      </c>
      <c r="S181" s="23">
        <f>(D181-D$3)*0.0011*3/32768</f>
        <v>9.5358429656982437</v>
      </c>
      <c r="T181" s="23">
        <f>(E181-E$3)*17.4*3/32768</f>
        <v>286.64439697265624</v>
      </c>
      <c r="U181" s="23">
        <f>(E181-E$3)*18.8*3/32768</f>
        <v>309.70773925781248</v>
      </c>
      <c r="V181" s="23">
        <f>SUM(R181:U181)</f>
        <v>714.70259894714354</v>
      </c>
    </row>
    <row r="182" spans="2:22" x14ac:dyDescent="0.55000000000000004">
      <c r="B182">
        <v>60</v>
      </c>
      <c r="C182">
        <v>4228118</v>
      </c>
      <c r="D182">
        <v>113721552</v>
      </c>
      <c r="E182">
        <v>205246</v>
      </c>
      <c r="F182">
        <v>281112</v>
      </c>
      <c r="G182">
        <v>60</v>
      </c>
      <c r="H182" s="23">
        <f>(C182-C181)*0.33*3/32768/300</f>
        <v>4.3896002197265624E-2</v>
      </c>
      <c r="I182" s="23">
        <f>(D182-D181)*0.0011*3/327680/30</f>
        <v>3.1534664916992184E-3</v>
      </c>
      <c r="J182" s="23">
        <f>(E182-E181)*17.4*3/327680/30</f>
        <v>4.0887451171874994E-4</v>
      </c>
      <c r="K182" s="23">
        <f>(F182-F181)*18.8*3/327680/30</f>
        <v>3.4819702148437499E-2</v>
      </c>
      <c r="L182" s="23">
        <f>SUM(H182:K182)</f>
        <v>8.2278045349121087E-2</v>
      </c>
      <c r="N182" s="24">
        <f>(E182-E181)/(C182-C181+D182-D181)</f>
        <v>7.8333518485286122E-6</v>
      </c>
      <c r="O182" s="24">
        <f>(F182-F181)/(C182-C181+D182-D181)</f>
        <v>6.1741055024311874E-4</v>
      </c>
      <c r="P182" s="25">
        <f>SUM(N182:O182)</f>
        <v>6.252439020916473E-4</v>
      </c>
      <c r="R182" s="23">
        <f>(C182-C$3)*0.33*3/32768</f>
        <v>121.98342041015624</v>
      </c>
      <c r="S182" s="23">
        <f>(D182-D$3)*0.0011*3/32768</f>
        <v>10.481882913208008</v>
      </c>
      <c r="T182" s="23">
        <f>(E182-E$3)*17.4*3/32768</f>
        <v>286.76705932617182</v>
      </c>
      <c r="U182" s="23">
        <f>(E182-E$3)*18.8*3/32768</f>
        <v>309.84027099609375</v>
      </c>
      <c r="V182" s="23">
        <f>SUM(R182:U182)</f>
        <v>729.07263364562982</v>
      </c>
    </row>
    <row r="183" spans="2:22" x14ac:dyDescent="0.55000000000000004">
      <c r="B183">
        <v>65</v>
      </c>
      <c r="C183">
        <v>4651571</v>
      </c>
      <c r="D183">
        <v>123127805</v>
      </c>
      <c r="E183">
        <v>205323</v>
      </c>
      <c r="F183">
        <v>287240</v>
      </c>
      <c r="G183">
        <v>65</v>
      </c>
      <c r="H183" s="23">
        <f>(C183-C182)*0.33*3/32768/300</f>
        <v>4.264510803222657E-2</v>
      </c>
      <c r="I183" s="23">
        <f>(D183-D182)*0.0011*3/327680/30</f>
        <v>3.1576166687011719E-3</v>
      </c>
      <c r="J183" s="23">
        <f>(E183-E182)*17.4*3/327680/30</f>
        <v>4.0887451171874994E-4</v>
      </c>
      <c r="K183" s="23">
        <f>(F183-F182)*18.8*3/327680/30</f>
        <v>3.5158203124999995E-2</v>
      </c>
      <c r="L183" s="23">
        <f>SUM(H183:K183)</f>
        <v>8.1369802337646485E-2</v>
      </c>
      <c r="N183" s="24">
        <f>(E183-E182)/(C183-C182+D183-D182)</f>
        <v>7.8333980690775492E-6</v>
      </c>
      <c r="O183" s="24">
        <f>(F183-F182)/(C183-C182+D183-D182)</f>
        <v>6.2341640736762629E-4</v>
      </c>
      <c r="P183" s="25">
        <f>SUM(N183:O183)</f>
        <v>6.3124980543670384E-4</v>
      </c>
      <c r="R183" s="23">
        <f>(C183-C$3)*0.33*3/32768</f>
        <v>134.7769528198242</v>
      </c>
      <c r="S183" s="23">
        <f>(D183-D$3)*0.0011*3/32768</f>
        <v>11.429167913818361</v>
      </c>
      <c r="T183" s="23">
        <f>(E183-E$3)*17.4*3/32768</f>
        <v>286.88972167968745</v>
      </c>
      <c r="U183" s="23">
        <f>(E183-E$3)*18.8*3/32768</f>
        <v>309.97280273437502</v>
      </c>
      <c r="V183" s="23">
        <f>SUM(R183:U183)</f>
        <v>743.06864514770507</v>
      </c>
    </row>
    <row r="184" spans="2:22" x14ac:dyDescent="0.55000000000000004">
      <c r="B184">
        <v>70</v>
      </c>
      <c r="C184">
        <v>5101013</v>
      </c>
      <c r="D184">
        <v>132505771</v>
      </c>
      <c r="E184">
        <v>205540</v>
      </c>
      <c r="F184">
        <v>296810</v>
      </c>
      <c r="G184">
        <v>70</v>
      </c>
      <c r="H184" s="23">
        <f>(C184-C183)*0.33*3/32768/300</f>
        <v>4.5262408447265631E-2</v>
      </c>
      <c r="I184" s="23">
        <f>(D184-D183)*0.0011*3/327680/30</f>
        <v>3.148120910644531E-3</v>
      </c>
      <c r="J184" s="23">
        <f>(E184-E183)*17.4*3/327680/30</f>
        <v>1.1522827148437501E-3</v>
      </c>
      <c r="K184" s="23">
        <f>(F184-F183)*18.8*3/327680/30</f>
        <v>5.4906005859375002E-2</v>
      </c>
      <c r="L184" s="23">
        <f>SUM(H184:K184)</f>
        <v>0.10446881793212892</v>
      </c>
      <c r="N184" s="24">
        <f>(E184-E183)/(C184-C183+D184-D183)</f>
        <v>2.2081102158371769E-5</v>
      </c>
      <c r="O184" s="24">
        <f>(F184-F183)/(C184-C183+D184-D183)</f>
        <v>9.7380713205353839E-4</v>
      </c>
      <c r="P184" s="25">
        <f>SUM(N184:O184)</f>
        <v>9.9588823421191018E-4</v>
      </c>
      <c r="R184" s="23">
        <f>(C184-C$3)*0.33*3/32768</f>
        <v>148.35567535400392</v>
      </c>
      <c r="S184" s="23">
        <f>(D184-D$3)*0.0011*3/32768</f>
        <v>12.37360418701172</v>
      </c>
      <c r="T184" s="23">
        <f>(E184-E$3)*17.4*3/32768</f>
        <v>287.23540649414059</v>
      </c>
      <c r="U184" s="23">
        <f>(E184-E$3)*18.8*3/32768</f>
        <v>310.3463012695313</v>
      </c>
      <c r="V184" s="23">
        <f>SUM(R184:U184)</f>
        <v>758.3109873046875</v>
      </c>
    </row>
    <row r="185" spans="2:22" x14ac:dyDescent="0.55000000000000004">
      <c r="B185">
        <v>75</v>
      </c>
      <c r="C185">
        <v>5545172</v>
      </c>
      <c r="D185">
        <v>141891374</v>
      </c>
      <c r="E185">
        <v>205618</v>
      </c>
      <c r="F185">
        <v>302905</v>
      </c>
      <c r="G185">
        <v>75</v>
      </c>
      <c r="H185" s="23">
        <f>(C185-C184)*0.33*3/32768/300</f>
        <v>4.4730368041992194E-2</v>
      </c>
      <c r="I185" s="23">
        <f>(D185-D184)*0.0011*3/327680/30</f>
        <v>3.1506846008300783E-3</v>
      </c>
      <c r="J185" s="23">
        <f>(E185-E184)*17.4*3/327680/30</f>
        <v>4.1418457031249997E-4</v>
      </c>
      <c r="K185" s="23">
        <f>(F185-F184)*18.8*3/327680/30</f>
        <v>3.4968872070312504E-2</v>
      </c>
      <c r="L185" s="23">
        <f>SUM(H185:K185)</f>
        <v>8.3264109283447268E-2</v>
      </c>
      <c r="N185" s="24">
        <f>(E185-E184)/(C185-C184+D185-D184)</f>
        <v>7.9350853052189868E-6</v>
      </c>
      <c r="O185" s="24">
        <f>(F185-F184)/(C185-C184+D185-D184)</f>
        <v>6.2005570429884266E-4</v>
      </c>
      <c r="P185" s="25">
        <f>SUM(N185:O185)</f>
        <v>6.2799078960406164E-4</v>
      </c>
      <c r="R185" s="23">
        <f>(C185-C$3)*0.33*3/32768</f>
        <v>161.77478576660155</v>
      </c>
      <c r="S185" s="23">
        <f>(D185-D$3)*0.0011*3/32768</f>
        <v>13.318809567260743</v>
      </c>
      <c r="T185" s="23">
        <f>(E185-E$3)*17.4*3/32768</f>
        <v>287.35966186523433</v>
      </c>
      <c r="U185" s="23">
        <f>(E185-E$3)*18.8*3/32768</f>
        <v>310.48055419921877</v>
      </c>
      <c r="V185" s="23">
        <f>SUM(R185:U185)</f>
        <v>772.93381139831536</v>
      </c>
    </row>
    <row r="186" spans="2:22" x14ac:dyDescent="0.55000000000000004">
      <c r="B186">
        <v>80</v>
      </c>
      <c r="C186">
        <v>5990575</v>
      </c>
      <c r="D186">
        <v>151273521</v>
      </c>
      <c r="E186">
        <v>205906</v>
      </c>
      <c r="F186">
        <v>312370</v>
      </c>
      <c r="G186">
        <v>80</v>
      </c>
      <c r="H186" s="23">
        <f>(C186-C185)*0.33*3/32768/300</f>
        <v>4.485564880371095E-2</v>
      </c>
      <c r="I186" s="23">
        <f>(D186-D185)*0.0011*3/327680/30</f>
        <v>3.1495244445800788E-3</v>
      </c>
      <c r="J186" s="23">
        <f>(E186-E185)*17.4*3/327680/30</f>
        <v>1.5292968749999998E-3</v>
      </c>
      <c r="K186" s="23">
        <f>(F186-F185)*18.8*3/327680/30</f>
        <v>5.4303588867187495E-2</v>
      </c>
      <c r="L186" s="23">
        <f>SUM(H186:K186)</f>
        <v>0.10383805899047853</v>
      </c>
      <c r="N186" s="24">
        <f>(E186-E185)/(C186-C185+D186-D185)</f>
        <v>2.9305371125051512E-5</v>
      </c>
      <c r="O186" s="24">
        <f>(F186-F185)/(C186-C185+D186-D185)</f>
        <v>9.6310881145351588E-4</v>
      </c>
      <c r="P186" s="25">
        <f>SUM(N186:O186)</f>
        <v>9.9241418257856734E-4</v>
      </c>
      <c r="R186" s="23">
        <f>(C186-C$3)*0.33*3/32768</f>
        <v>175.23148040771486</v>
      </c>
      <c r="S186" s="23">
        <f>(D186-D$3)*0.0011*3/32768</f>
        <v>14.263666900634767</v>
      </c>
      <c r="T186" s="23">
        <f>(E186-E$3)*17.4*3/32768</f>
        <v>287.81845092773432</v>
      </c>
      <c r="U186" s="23">
        <f>(E186-E$3)*18.8*3/32768</f>
        <v>310.97625732421875</v>
      </c>
      <c r="V186" s="23">
        <f>SUM(R186:U186)</f>
        <v>788.28985556030273</v>
      </c>
    </row>
    <row r="187" spans="2:22" x14ac:dyDescent="0.55000000000000004">
      <c r="B187">
        <v>85</v>
      </c>
      <c r="C187">
        <v>6506162</v>
      </c>
      <c r="D187">
        <v>160588088</v>
      </c>
      <c r="E187">
        <v>219734</v>
      </c>
      <c r="F187">
        <v>333561</v>
      </c>
      <c r="G187">
        <v>85</v>
      </c>
      <c r="H187" s="23">
        <f>(C187-C186)*0.33*3/32768/300</f>
        <v>5.1923739624023441E-2</v>
      </c>
      <c r="I187" s="23">
        <f>(D187-D186)*0.0011*3/327680/30</f>
        <v>3.1268382873535158E-3</v>
      </c>
      <c r="J187" s="23">
        <f>(E187-E186)*17.4*3/327680/30</f>
        <v>7.3427490234375004E-2</v>
      </c>
      <c r="K187" s="23">
        <f>(F187-F186)*18.8*3/327680/30</f>
        <v>0.1215792236328125</v>
      </c>
      <c r="L187" s="23">
        <f>SUM(H187:K187)</f>
        <v>0.25005729177856445</v>
      </c>
      <c r="N187" s="24">
        <f>(E187-E186)/(C187-C186+D187-D186)</f>
        <v>1.4066921026873029E-3</v>
      </c>
      <c r="O187" s="24">
        <f>(F187-F186)/(C187-C186+D187-D186)</f>
        <v>2.1557139389677925E-3</v>
      </c>
      <c r="P187" s="25">
        <f>SUM(N187:O187)</f>
        <v>3.5624060416550953E-3</v>
      </c>
      <c r="R187" s="23">
        <f>(C187-C$3)*0.33*3/32768</f>
        <v>190.80860229492188</v>
      </c>
      <c r="S187" s="23">
        <f>(D187-D$3)*0.0011*3/32768</f>
        <v>15.20171838684082</v>
      </c>
      <c r="T187" s="23">
        <f>(E187-E$3)*17.4*3/32768</f>
        <v>309.84669799804686</v>
      </c>
      <c r="U187" s="23">
        <f>(E187-E$3)*18.8*3/32768</f>
        <v>334.77689208984373</v>
      </c>
      <c r="V187" s="23">
        <f>SUM(R187:U187)</f>
        <v>850.63391076965331</v>
      </c>
    </row>
    <row r="188" spans="2:22" x14ac:dyDescent="0.55000000000000004">
      <c r="B188">
        <v>90</v>
      </c>
      <c r="C188">
        <v>6969766</v>
      </c>
      <c r="D188">
        <v>169952546</v>
      </c>
      <c r="E188">
        <v>220042</v>
      </c>
      <c r="F188">
        <v>340539</v>
      </c>
      <c r="G188">
        <v>90</v>
      </c>
      <c r="H188" s="23">
        <f>(C188-C187)*0.33*3/32768/300</f>
        <v>4.6688635253906249E-2</v>
      </c>
      <c r="I188" s="23">
        <f>(D188-D187)*0.0011*3/327680/30</f>
        <v>3.1435863647460934E-3</v>
      </c>
      <c r="J188" s="23">
        <f>(E188-E187)*17.4*3/327680/30</f>
        <v>1.6354980468749997E-3</v>
      </c>
      <c r="K188" s="23">
        <f>(F188-F187)*18.8*3/327680/30</f>
        <v>4.0034912109375001E-2</v>
      </c>
      <c r="L188" s="23">
        <f>SUM(H188:K188)</f>
        <v>9.1502631774902338E-2</v>
      </c>
      <c r="N188" s="24">
        <f>(E188-E187)/(C188-C187+D188-D187)</f>
        <v>3.1338833637801636E-5</v>
      </c>
      <c r="O188" s="24">
        <f>(F188-F187)/(C188-C187+D188-D187)</f>
        <v>7.1000773092396038E-4</v>
      </c>
      <c r="P188" s="25">
        <f>SUM(N188:O188)</f>
        <v>7.4134656456176196E-4</v>
      </c>
      <c r="R188" s="23">
        <f>(C188-C$3)*0.33*3/32768</f>
        <v>204.81519287109376</v>
      </c>
      <c r="S188" s="23">
        <f>(D188-D$3)*0.0011*3/32768</f>
        <v>16.144794296264649</v>
      </c>
      <c r="T188" s="23">
        <f>(E188-E$3)*17.4*3/32768</f>
        <v>310.33734741210935</v>
      </c>
      <c r="U188" s="23">
        <f>(E188-E$3)*18.8*3/32768</f>
        <v>335.30701904296876</v>
      </c>
      <c r="V188" s="23">
        <f>SUM(R188:U188)</f>
        <v>866.60435362243652</v>
      </c>
    </row>
    <row r="189" spans="2:22" x14ac:dyDescent="0.55000000000000004">
      <c r="B189">
        <v>95</v>
      </c>
      <c r="C189">
        <v>7435453</v>
      </c>
      <c r="D189">
        <v>179314740</v>
      </c>
      <c r="E189">
        <v>220912</v>
      </c>
      <c r="F189">
        <v>347637</v>
      </c>
      <c r="G189">
        <v>95</v>
      </c>
      <c r="H189" s="23">
        <f>(C189-C188)*0.33*3/32768/300</f>
        <v>4.6898410034179695E-2</v>
      </c>
      <c r="I189" s="23">
        <f>(D189-D188)*0.0011*3/327680/30</f>
        <v>3.1428263549804691E-3</v>
      </c>
      <c r="J189" s="23">
        <f>(E189-E188)*17.4*3/327680/30</f>
        <v>4.6197509765624999E-3</v>
      </c>
      <c r="K189" s="23">
        <f>(F189-F188)*18.8*3/327680/30</f>
        <v>4.0723388671874992E-2</v>
      </c>
      <c r="L189" s="23">
        <f>SUM(H189:K189)</f>
        <v>9.5384376037597668E-2</v>
      </c>
      <c r="N189" s="24">
        <f>(E189-E188)/(C189-C188+D189-D188)</f>
        <v>8.8523660390271309E-5</v>
      </c>
      <c r="O189" s="24">
        <f>(F189-F188)/(C189-C188+D189-D188)</f>
        <v>7.2223096718407559E-4</v>
      </c>
      <c r="P189" s="25">
        <f>SUM(N189:O189)</f>
        <v>8.1075462757434688E-4</v>
      </c>
      <c r="R189" s="23">
        <f>(C189-C$3)*0.33*3/32768</f>
        <v>218.88471588134766</v>
      </c>
      <c r="S189" s="23">
        <f>(D189-D$3)*0.0011*3/32768</f>
        <v>17.08764220275879</v>
      </c>
      <c r="T189" s="23">
        <f>(E189-E$3)*17.4*3/32768</f>
        <v>311.7232727050781</v>
      </c>
      <c r="U189" s="23">
        <f>(E189-E$3)*18.8*3/32768</f>
        <v>336.80445556640626</v>
      </c>
      <c r="V189" s="23">
        <f>SUM(R189:U189)</f>
        <v>884.50008635559084</v>
      </c>
    </row>
    <row r="190" spans="2:22" x14ac:dyDescent="0.55000000000000004">
      <c r="B190">
        <v>100</v>
      </c>
      <c r="C190">
        <v>7900324</v>
      </c>
      <c r="D190">
        <v>188679474</v>
      </c>
      <c r="E190">
        <v>221542</v>
      </c>
      <c r="F190">
        <v>357741</v>
      </c>
      <c r="G190">
        <v>100</v>
      </c>
      <c r="H190" s="23">
        <f>(C190-C189)*0.33*3/32768/300</f>
        <v>4.6816232299804687E-2</v>
      </c>
      <c r="I190" s="23">
        <f>(D190-D189)*0.0011*3/327680/30</f>
        <v>3.1436790161132816E-3</v>
      </c>
      <c r="J190" s="23">
        <f>(E190-E189)*17.4*3/327680/30</f>
        <v>3.3453369140624997E-3</v>
      </c>
      <c r="K190" s="23">
        <f>(F190-F189)*18.8*3/327680/30</f>
        <v>5.7969726562500011E-2</v>
      </c>
      <c r="L190" s="23">
        <f>SUM(H190:K190)</f>
        <v>0.11127497479248047</v>
      </c>
      <c r="N190" s="24">
        <f>(E190-E189)/(C190-C189+D190-D189)</f>
        <v>6.4092097291803692E-5</v>
      </c>
      <c r="O190" s="24">
        <f>(F190-F189)/(C190-C189+D190-D189)</f>
        <v>1.0279151603752134E-3</v>
      </c>
      <c r="P190" s="25">
        <f>SUM(N190:O190)</f>
        <v>1.0920072576670172E-3</v>
      </c>
      <c r="R190" s="23">
        <f>(C190-C$3)*0.33*3/32768</f>
        <v>232.92958557128907</v>
      </c>
      <c r="S190" s="23">
        <f>(D190-D$3)*0.0011*3/32768</f>
        <v>18.030745907592774</v>
      </c>
      <c r="T190" s="23">
        <f>(E190-E$3)*17.4*3/32768</f>
        <v>312.72687377929685</v>
      </c>
      <c r="U190" s="23">
        <f>(E190-E$3)*18.8*3/32768</f>
        <v>337.88880615234376</v>
      </c>
      <c r="V190" s="23">
        <f>SUM(R190:U190)</f>
        <v>901.57601141052237</v>
      </c>
    </row>
    <row r="191" spans="2:22" x14ac:dyDescent="0.55000000000000004">
      <c r="B191">
        <v>105</v>
      </c>
      <c r="C191">
        <v>8411835</v>
      </c>
      <c r="D191">
        <v>197997777</v>
      </c>
      <c r="E191">
        <v>232223</v>
      </c>
      <c r="F191">
        <v>383220</v>
      </c>
      <c r="G191">
        <v>105</v>
      </c>
      <c r="H191" s="23">
        <f>(C191-C190)*0.33*3/32768/300</f>
        <v>5.1513253784179688E-2</v>
      </c>
      <c r="I191" s="23">
        <f>(D191-D190)*0.0011*3/327680/30</f>
        <v>3.1280924377441407E-3</v>
      </c>
      <c r="J191" s="23">
        <f>(E191-E190)*17.4*3/327680/30</f>
        <v>5.671673583984374E-2</v>
      </c>
      <c r="K191" s="23">
        <f>(F191-F190)*18.8*3/327680/30</f>
        <v>0.14618078613281249</v>
      </c>
      <c r="L191" s="23">
        <f>SUM(H191:K191)</f>
        <v>0.25753886819458005</v>
      </c>
      <c r="N191" s="24">
        <f>(E191-E190)/(C191-C190+D191-D190)</f>
        <v>1.0865922793656115E-3</v>
      </c>
      <c r="O191" s="24">
        <f>(F191-F190)/(C191-C190+D191-D190)</f>
        <v>2.5920124226155245E-3</v>
      </c>
      <c r="P191" s="25">
        <f>SUM(N191:O191)</f>
        <v>3.6786047019811358E-3</v>
      </c>
      <c r="R191" s="23">
        <f>(C191-C$3)*0.33*3/32768</f>
        <v>248.38356170654299</v>
      </c>
      <c r="S191" s="23">
        <f>(D191-D$3)*0.0011*3/32768</f>
        <v>18.969173638916018</v>
      </c>
      <c r="T191" s="23">
        <f>(E191-E$3)*17.4*3/32768</f>
        <v>329.74189453124995</v>
      </c>
      <c r="U191" s="23">
        <f>(E191-E$3)*18.8*3/32768</f>
        <v>356.27285156250002</v>
      </c>
      <c r="V191" s="23">
        <f>SUM(R191:U191)</f>
        <v>953.36748143920897</v>
      </c>
    </row>
    <row r="192" spans="2:22" x14ac:dyDescent="0.55000000000000004">
      <c r="B192">
        <v>110</v>
      </c>
      <c r="C192">
        <v>8869888</v>
      </c>
      <c r="D192">
        <v>207369436</v>
      </c>
      <c r="E192">
        <v>232223</v>
      </c>
      <c r="F192">
        <v>389149</v>
      </c>
      <c r="G192">
        <v>110</v>
      </c>
      <c r="H192" s="23">
        <f>(C192-C191)*0.33*3/32768/300</f>
        <v>4.6129605102539072E-2</v>
      </c>
      <c r="I192" s="23">
        <f>(D192-D191)*0.0011*3/327680/30</f>
        <v>3.1460036926269541E-3</v>
      </c>
      <c r="J192" s="23">
        <f>(E192-E191)*17.4*3/327680/30</f>
        <v>0</v>
      </c>
      <c r="K192" s="23">
        <f>(F192-F191)*18.8*3/327680/30</f>
        <v>3.4016479492187494E-2</v>
      </c>
      <c r="L192" s="23">
        <f>SUM(H192:K192)</f>
        <v>8.3292088287353516E-2</v>
      </c>
      <c r="N192" s="24">
        <f>(E192-E191)/(C192-C191+D192-D191)</f>
        <v>0</v>
      </c>
      <c r="O192" s="24">
        <f>(F192-F191)/(C192-C191+D192-D191)</f>
        <v>6.0317128314644412E-4</v>
      </c>
      <c r="P192" s="25">
        <f>SUM(N192:O192)</f>
        <v>6.0317128314644412E-4</v>
      </c>
      <c r="R192" s="23">
        <f>(C192-C$3)*0.33*3/32768</f>
        <v>262.22244323730473</v>
      </c>
      <c r="S192" s="23">
        <f>(D192-D$3)*0.0011*3/32768</f>
        <v>19.912974746704105</v>
      </c>
      <c r="T192" s="23">
        <f>(E192-E$3)*17.4*3/32768</f>
        <v>329.74189453124995</v>
      </c>
      <c r="U192" s="23">
        <f>(E192-E$3)*18.8*3/32768</f>
        <v>356.27285156250002</v>
      </c>
      <c r="V192" s="23">
        <f>SUM(R192:U192)</f>
        <v>968.15016407775886</v>
      </c>
    </row>
    <row r="193" spans="1:22" x14ac:dyDescent="0.55000000000000004">
      <c r="B193">
        <v>115</v>
      </c>
      <c r="C193">
        <v>9327485</v>
      </c>
      <c r="D193">
        <v>216741761</v>
      </c>
      <c r="E193">
        <v>232223</v>
      </c>
      <c r="F193">
        <v>395078</v>
      </c>
      <c r="G193">
        <v>115</v>
      </c>
      <c r="H193" s="23">
        <f>(C193-C192)*0.33*3/32768/300</f>
        <v>4.6083682250976567E-2</v>
      </c>
      <c r="I193" s="23">
        <f>(D193-D192)*0.0011*3/32768/300</f>
        <v>3.1462272644042968E-3</v>
      </c>
      <c r="J193" s="23">
        <f>(E193-E192)*17.4*3/32768/300</f>
        <v>0</v>
      </c>
      <c r="K193" s="23">
        <f>(F193-F192)*18.8*3/327680/30</f>
        <v>3.4016479492187494E-2</v>
      </c>
      <c r="L193" s="23">
        <f>SUM(H193:K193)</f>
        <v>8.3246389007568367E-2</v>
      </c>
      <c r="N193" s="24">
        <f>(E193-E192)/(C193-C192+D193-D192)</f>
        <v>0</v>
      </c>
      <c r="O193" s="24">
        <f>(F193-F192)/(C193-C192+D193-D192)</f>
        <v>6.0315839739114919E-4</v>
      </c>
      <c r="P193" s="25">
        <f>SUM(N193:O193)</f>
        <v>6.0315839739114919E-4</v>
      </c>
      <c r="R193" s="23">
        <f>(C193-C$3)*0.33*3/32768</f>
        <v>276.04754791259768</v>
      </c>
      <c r="S193" s="23">
        <f>(D193-D$3)*0.0011*3/32768</f>
        <v>20.856842926025394</v>
      </c>
      <c r="T193" s="23">
        <f>(E193-E$3)*17.4*3/32768</f>
        <v>329.74189453124995</v>
      </c>
      <c r="U193" s="23">
        <f>(E193-E$3)*18.8*3/32768</f>
        <v>356.27285156250002</v>
      </c>
      <c r="V193" s="23">
        <f>SUM(R193:U193)</f>
        <v>982.91913693237302</v>
      </c>
    </row>
    <row r="194" spans="1:22" x14ac:dyDescent="0.55000000000000004">
      <c r="L194" s="20">
        <f>AVERAGE(L172:L193)</f>
        <v>0.17381248585371534</v>
      </c>
    </row>
    <row r="197" spans="1:22" s="4" customFormat="1" x14ac:dyDescent="0.55000000000000004">
      <c r="A197" s="7"/>
      <c r="C197" s="8" t="s">
        <v>1015</v>
      </c>
      <c r="D197" s="8"/>
      <c r="E197" s="8"/>
      <c r="F197" s="8"/>
      <c r="H197" s="9"/>
      <c r="I197" s="9"/>
      <c r="J197" s="9"/>
      <c r="K197" s="9"/>
      <c r="L197" s="10"/>
      <c r="N197" s="11"/>
      <c r="O197" s="12"/>
      <c r="P197" s="12"/>
      <c r="R197" s="13"/>
      <c r="S197" s="13"/>
      <c r="T197" s="13"/>
      <c r="U197" s="13"/>
      <c r="V197" s="14"/>
    </row>
    <row r="198" spans="1:22" s="4" customFormat="1" x14ac:dyDescent="0.55000000000000004">
      <c r="A198" s="7"/>
      <c r="C198" s="4" t="s">
        <v>1016</v>
      </c>
      <c r="D198" s="4" t="s">
        <v>1017</v>
      </c>
      <c r="E198" s="4" t="s">
        <v>1018</v>
      </c>
      <c r="F198" s="4" t="s">
        <v>1019</v>
      </c>
      <c r="H198" s="9" t="s">
        <v>1020</v>
      </c>
      <c r="I198" s="9"/>
      <c r="J198" s="9"/>
      <c r="K198" s="9"/>
      <c r="L198" s="10"/>
      <c r="N198" s="11" t="s">
        <v>1021</v>
      </c>
      <c r="O198" s="12"/>
      <c r="P198" s="12"/>
      <c r="R198" s="15" t="s">
        <v>1022</v>
      </c>
      <c r="S198" s="16"/>
      <c r="T198" s="16"/>
      <c r="U198" s="16"/>
      <c r="V198" s="17"/>
    </row>
    <row r="199" spans="1:22" ht="15.75" customHeight="1" x14ac:dyDescent="0.55000000000000004">
      <c r="A199" s="18" t="s">
        <v>1036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1024</v>
      </c>
      <c r="H199" s="20" t="s">
        <v>1025</v>
      </c>
      <c r="I199" s="20" t="s">
        <v>1026</v>
      </c>
      <c r="J199" s="20" t="s">
        <v>1027</v>
      </c>
      <c r="K199" s="20" t="s">
        <v>1028</v>
      </c>
      <c r="L199" s="20" t="s">
        <v>1029</v>
      </c>
      <c r="M199" s="20" t="s">
        <v>1024</v>
      </c>
      <c r="N199" s="21" t="s">
        <v>1027</v>
      </c>
      <c r="O199" s="21" t="s">
        <v>1028</v>
      </c>
      <c r="P199" s="22" t="s">
        <v>1029</v>
      </c>
      <c r="Q199" s="20"/>
      <c r="R199" s="20" t="s">
        <v>1025</v>
      </c>
      <c r="S199" s="20" t="s">
        <v>1026</v>
      </c>
      <c r="T199" s="20" t="s">
        <v>1027</v>
      </c>
      <c r="U199" s="20" t="s">
        <v>1028</v>
      </c>
      <c r="V199" s="20" t="s">
        <v>1029</v>
      </c>
    </row>
    <row r="200" spans="1:22" x14ac:dyDescent="0.55000000000000004">
      <c r="A200" s="18"/>
      <c r="B200">
        <v>10</v>
      </c>
      <c r="C200">
        <v>525210</v>
      </c>
      <c r="D200">
        <v>19132644</v>
      </c>
      <c r="E200">
        <v>25831</v>
      </c>
      <c r="F200">
        <v>108320</v>
      </c>
      <c r="G200">
        <v>10</v>
      </c>
      <c r="H200" s="23">
        <f>(C200-C199)*0.33*3/32768/300</f>
        <v>3.5970483398437496E-2</v>
      </c>
      <c r="I200" s="23">
        <f>(D200-D199)*0.0011*3/327680/30</f>
        <v>3.1791369628906252E-3</v>
      </c>
      <c r="J200" s="23">
        <f>(E200-E199)*17.4*3/327680/30</f>
        <v>2.967791748046875E-2</v>
      </c>
      <c r="K200" s="23">
        <f>(F200-F199)*18.8*3/327680/30</f>
        <v>0.11534277343750002</v>
      </c>
      <c r="L200" s="23">
        <f>SUM(H200:K200)</f>
        <v>0.18417031127929689</v>
      </c>
      <c r="M200">
        <v>10</v>
      </c>
      <c r="N200" s="24">
        <f>(E200-E199)/(C200-C199+D200-D199)</f>
        <v>5.6870816855822252E-4</v>
      </c>
      <c r="O200" s="24">
        <f>(F200-F199)/(C200-C199+D200-D199)</f>
        <v>2.0456806263543579E-3</v>
      </c>
      <c r="P200" s="25">
        <f>SUM(N200:O200)</f>
        <v>2.6143887949125807E-3</v>
      </c>
      <c r="Q200">
        <v>10</v>
      </c>
      <c r="R200" s="23">
        <f>(C200-C$3)*0.33*3/32768</f>
        <v>10.109674072265626</v>
      </c>
      <c r="S200" s="23">
        <f>(D200-D$3)*0.0011*3/32768</f>
        <v>0.95602242736816412</v>
      </c>
      <c r="T200" s="23">
        <f>(E200-E$3)*17.4*3/32768</f>
        <v>0.955810546875</v>
      </c>
      <c r="U200" s="23">
        <f>(E200-E$3)*18.8*3/32768</f>
        <v>1.03271484375</v>
      </c>
      <c r="V200" s="23">
        <f>SUM(R200:U200)</f>
        <v>13.054221890258791</v>
      </c>
    </row>
    <row r="201" spans="1:22" x14ac:dyDescent="0.55000000000000004">
      <c r="A201" s="18"/>
      <c r="B201">
        <v>15</v>
      </c>
      <c r="C201">
        <v>934411</v>
      </c>
      <c r="D201">
        <v>28551554</v>
      </c>
      <c r="E201">
        <v>74483</v>
      </c>
      <c r="F201">
        <v>131854</v>
      </c>
      <c r="G201">
        <v>15</v>
      </c>
      <c r="H201" s="23">
        <f>(C201-C200)*0.33*3/32768/300</f>
        <v>4.1209817504882819E-2</v>
      </c>
      <c r="I201" s="23">
        <f>(D201-D200)*0.0011*3/327680/30</f>
        <v>3.1618655395507815E-3</v>
      </c>
      <c r="J201" s="23">
        <f>(E201-E200)*17.4*3/327680/30</f>
        <v>0.25834497070312501</v>
      </c>
      <c r="K201" s="23">
        <f>(F201-F200)*18.8*3/327680/30</f>
        <v>0.13502172851562502</v>
      </c>
      <c r="L201" s="23">
        <f>SUM(H201:K201)</f>
        <v>0.43773838226318362</v>
      </c>
      <c r="M201">
        <v>15</v>
      </c>
      <c r="N201" s="24">
        <f>(E201-E200)/(C201-C200+D201-D200)</f>
        <v>4.9502900404767508E-3</v>
      </c>
      <c r="O201" s="24">
        <f>(F201-F200)/(C201-C200+D201-D200)</f>
        <v>2.394559849802266E-3</v>
      </c>
      <c r="P201" s="25">
        <f>SUM(N201:O201)</f>
        <v>7.3448498902790168E-3</v>
      </c>
      <c r="Q201">
        <v>15</v>
      </c>
      <c r="R201" s="23">
        <f>(C201-C$3)*0.33*3/32768</f>
        <v>22.47261932373047</v>
      </c>
      <c r="S201" s="23">
        <f>(D201-D$3)*0.0011*3/32768</f>
        <v>1.9045820892333984</v>
      </c>
      <c r="T201" s="23">
        <f>(E201-E$3)*17.4*3/32768</f>
        <v>78.459301757812497</v>
      </c>
      <c r="U201" s="23">
        <f>(E201-E$3)*18.8*3/32768</f>
        <v>84.772119140625009</v>
      </c>
      <c r="V201" s="23">
        <f>SUM(R201:U201)</f>
        <v>187.60862231140138</v>
      </c>
    </row>
    <row r="202" spans="1:22" x14ac:dyDescent="0.55000000000000004">
      <c r="A202" s="18"/>
      <c r="B202">
        <v>20</v>
      </c>
      <c r="C202">
        <v>1425690</v>
      </c>
      <c r="D202">
        <v>37890087</v>
      </c>
      <c r="E202">
        <v>185843</v>
      </c>
      <c r="F202">
        <v>186868</v>
      </c>
      <c r="G202">
        <v>20</v>
      </c>
      <c r="H202" s="23">
        <f>(C202-C201)*0.33*3/32768/300</f>
        <v>4.947572937011719E-2</v>
      </c>
      <c r="I202" s="23">
        <f>(D202-D201)*0.0011*3/327680/30</f>
        <v>3.1348835144042971E-3</v>
      </c>
      <c r="J202" s="23">
        <f>(E202-E201)*17.4*3/327680/30</f>
        <v>0.59132812499999998</v>
      </c>
      <c r="K202" s="23">
        <f>(F202-F201)*18.8*3/327680/30</f>
        <v>0.31563208007812504</v>
      </c>
      <c r="L202" s="23">
        <f>SUM(H202:K202)</f>
        <v>0.95957081796264654</v>
      </c>
      <c r="M202">
        <v>20</v>
      </c>
      <c r="N202" s="24">
        <f>(E202-E201)/(C202-C201+D202-D201)</f>
        <v>1.1328802626133644E-2</v>
      </c>
      <c r="O202" s="24">
        <f>(F202-F201)/(C202-C201+D202-D201)</f>
        <v>5.5966482370161299E-3</v>
      </c>
      <c r="P202" s="25">
        <f>SUM(N202:O202)</f>
        <v>1.6925450863149775E-2</v>
      </c>
      <c r="Q202">
        <v>20</v>
      </c>
      <c r="R202" s="23">
        <f>(C202-C$3)*0.33*3/32768</f>
        <v>37.315338134765625</v>
      </c>
      <c r="S202" s="23">
        <f>(D202-D$3)*0.0011*3/32768</f>
        <v>2.8450471435546878</v>
      </c>
      <c r="T202" s="23">
        <f>(E202-E$3)*17.4*3/32768</f>
        <v>255.85773925781248</v>
      </c>
      <c r="U202" s="23">
        <f>(E202-E$3)*18.8*3/32768</f>
        <v>276.44399414062502</v>
      </c>
      <c r="V202" s="23">
        <f>SUM(R202:U202)</f>
        <v>572.46211867675788</v>
      </c>
    </row>
    <row r="203" spans="1:22" x14ac:dyDescent="0.55000000000000004">
      <c r="A203" s="18"/>
      <c r="B203">
        <v>25</v>
      </c>
      <c r="C203">
        <v>1739545</v>
      </c>
      <c r="D203">
        <v>47406203</v>
      </c>
      <c r="E203">
        <v>185843</v>
      </c>
      <c r="F203">
        <v>192773</v>
      </c>
      <c r="G203">
        <v>25</v>
      </c>
      <c r="H203" s="23">
        <f>(C203-C202)*0.33*3/32768/300</f>
        <v>3.1607711791992191E-2</v>
      </c>
      <c r="I203" s="23">
        <f>(D203-D202)*0.0011*3/327680/30</f>
        <v>3.1944969482421881E-3</v>
      </c>
      <c r="J203" s="23">
        <f>(E203-E202)*17.4*3/327680/30</f>
        <v>0</v>
      </c>
      <c r="K203" s="23">
        <f>(F203-F202)*18.8*3/327680/30</f>
        <v>3.3878784179687496E-2</v>
      </c>
      <c r="L203" s="23">
        <f>SUM(H203:K203)</f>
        <v>6.8680992919921885E-2</v>
      </c>
      <c r="M203">
        <v>25</v>
      </c>
      <c r="N203" s="24">
        <f>(E203-E202)/(C203-C202+D203-D202)</f>
        <v>0</v>
      </c>
      <c r="O203" s="24">
        <f>(F203-F202)/(C203-C202+D203-D202)</f>
        <v>6.007138779961813E-4</v>
      </c>
      <c r="P203" s="25">
        <f>SUM(N203:O203)</f>
        <v>6.007138779961813E-4</v>
      </c>
      <c r="Q203">
        <v>25</v>
      </c>
      <c r="R203" s="23">
        <f>(C203-C$3)*0.33*3/32768</f>
        <v>46.797651672363287</v>
      </c>
      <c r="S203" s="23">
        <f>(D203-D$3)*0.0011*3/32768</f>
        <v>3.8033962280273439</v>
      </c>
      <c r="T203" s="23">
        <f>(E203-E$3)*17.4*3/32768</f>
        <v>255.85773925781248</v>
      </c>
      <c r="U203" s="23">
        <f>(E203-E$3)*18.8*3/32768</f>
        <v>276.44399414062502</v>
      </c>
      <c r="V203" s="23">
        <f>SUM(R203:U203)</f>
        <v>582.90278129882813</v>
      </c>
    </row>
    <row r="204" spans="1:22" x14ac:dyDescent="0.55000000000000004">
      <c r="A204" s="18"/>
      <c r="B204">
        <v>30</v>
      </c>
      <c r="C204">
        <v>2122136</v>
      </c>
      <c r="D204">
        <v>56853439</v>
      </c>
      <c r="E204">
        <v>212987</v>
      </c>
      <c r="F204">
        <v>214433</v>
      </c>
      <c r="G204">
        <v>30</v>
      </c>
      <c r="H204" s="23">
        <f>(C204-C203)*0.33*3/32768/300</f>
        <v>3.8529977416992184E-2</v>
      </c>
      <c r="I204" s="23">
        <f>(D204-D203)*0.0011*3/327680/30</f>
        <v>3.1713743896484375E-3</v>
      </c>
      <c r="J204" s="23">
        <f>(E204-E203)*17.4*3/327680/30</f>
        <v>0.14413623046874999</v>
      </c>
      <c r="K204" s="23">
        <f>(F204-F203)*18.8*3/327680/30</f>
        <v>0.12427001953125</v>
      </c>
      <c r="L204" s="23">
        <f>SUM(H204:K204)</f>
        <v>0.3101076018066406</v>
      </c>
      <c r="M204">
        <v>30</v>
      </c>
      <c r="N204" s="24">
        <f>(E204-E203)/(C204-C203+D204-D203)</f>
        <v>2.7613914263191E-3</v>
      </c>
      <c r="O204" s="24">
        <f>(F204-F203)/(C204-C203+D204-D203)</f>
        <v>2.203497579357195E-3</v>
      </c>
      <c r="P204" s="25">
        <f>SUM(N204:O204)</f>
        <v>4.9648890056762946E-3</v>
      </c>
      <c r="Q204">
        <v>30</v>
      </c>
      <c r="R204" s="23">
        <f>(C204-C$3)*0.33*3/32768</f>
        <v>58.356644897460939</v>
      </c>
      <c r="S204" s="23">
        <f>(D204-D$3)*0.0011*3/32768</f>
        <v>4.7548085449218753</v>
      </c>
      <c r="T204" s="23">
        <f>(E204-E$3)*17.4*3/32768</f>
        <v>299.09860839843748</v>
      </c>
      <c r="U204" s="23">
        <f>(E204-E$3)*18.8*3/32768</f>
        <v>323.16401367187501</v>
      </c>
      <c r="V204" s="23">
        <f>SUM(R204:U204)</f>
        <v>685.3740755126953</v>
      </c>
    </row>
    <row r="205" spans="1:22" x14ac:dyDescent="0.55000000000000004">
      <c r="B205">
        <v>35</v>
      </c>
      <c r="C205">
        <v>2526353</v>
      </c>
      <c r="D205">
        <v>66279128</v>
      </c>
      <c r="E205">
        <v>222378</v>
      </c>
      <c r="F205">
        <v>227318</v>
      </c>
      <c r="G205">
        <v>35</v>
      </c>
      <c r="H205" s="23">
        <f>(C205-C204)*0.33*3/32768/300</f>
        <v>4.0707888793945317E-2</v>
      </c>
      <c r="I205" s="23">
        <f>(D205-D204)*0.0011*3/327680/30</f>
        <v>3.1641412048339845E-3</v>
      </c>
      <c r="J205" s="23">
        <f>(E205-E204)*17.4*3/327680/30</f>
        <v>4.9866760253906246E-2</v>
      </c>
      <c r="K205" s="23">
        <f>(F205-F204)*18.8*3/327680/30</f>
        <v>7.3925170898437489E-2</v>
      </c>
      <c r="L205" s="23">
        <f>SUM(H205:K205)</f>
        <v>0.16766396115112303</v>
      </c>
      <c r="N205" s="24">
        <f>(E205-E204)/(C205-C204+D205-D204)</f>
        <v>9.5534992908375728E-4</v>
      </c>
      <c r="O205" s="24">
        <f>(F205-F204)/(C205-C204+D205-D204)</f>
        <v>1.3107958509470997E-3</v>
      </c>
      <c r="P205" s="25">
        <f>SUM(N205:O205)</f>
        <v>2.266145780030857E-3</v>
      </c>
      <c r="R205" s="23">
        <f>(C205-C$3)*0.33*3/32768</f>
        <v>70.569011535644535</v>
      </c>
      <c r="S205" s="23">
        <f>(D205-D$3)*0.0011*3/32768</f>
        <v>5.7040509063720704</v>
      </c>
      <c r="T205" s="23">
        <f>(E205-E$3)*17.4*3/32768</f>
        <v>314.05863647460933</v>
      </c>
      <c r="U205" s="23">
        <f>(E205-E$3)*18.8*3/32768</f>
        <v>339.32772216796877</v>
      </c>
      <c r="V205" s="23">
        <f>SUM(R205:U205)</f>
        <v>729.65942108459467</v>
      </c>
    </row>
    <row r="206" spans="1:22" x14ac:dyDescent="0.55000000000000004">
      <c r="B206">
        <v>40</v>
      </c>
      <c r="C206">
        <v>2914363</v>
      </c>
      <c r="D206">
        <v>75720924</v>
      </c>
      <c r="E206">
        <v>224278</v>
      </c>
      <c r="F206">
        <v>235238</v>
      </c>
      <c r="G206">
        <v>40</v>
      </c>
      <c r="H206" s="23">
        <f>(C206-C205)*0.33*3/32768/300</f>
        <v>3.9075714111328125E-2</v>
      </c>
      <c r="I206" s="23">
        <f>(D206-D205)*0.0011*3/327680/30</f>
        <v>3.1695482177734376E-3</v>
      </c>
      <c r="J206" s="23">
        <f>(E206-E205)*17.4*3/327680/30</f>
        <v>1.0089111328125001E-2</v>
      </c>
      <c r="K206" s="23">
        <f>(F206-F205)*18.8*3/327680/30</f>
        <v>4.5439453125000001E-2</v>
      </c>
      <c r="L206" s="23">
        <f>SUM(H206:K206)</f>
        <v>9.7773826782226569E-2</v>
      </c>
      <c r="N206" s="24">
        <f>(E206-E205)/(C206-C205+D206-D205)</f>
        <v>1.9328967428248331E-4</v>
      </c>
      <c r="O206" s="24">
        <f>(F206-F205)/(C206-C205+D206-D205)</f>
        <v>8.0571274753540401E-4</v>
      </c>
      <c r="P206" s="25">
        <f>SUM(N206:O206)</f>
        <v>9.990024218178874E-4</v>
      </c>
      <c r="R206" s="23">
        <f>(C206-C$3)*0.33*3/32768</f>
        <v>82.291725769042984</v>
      </c>
      <c r="S206" s="23">
        <f>(D206-D$3)*0.0011*3/32768</f>
        <v>6.6549153717041021</v>
      </c>
      <c r="T206" s="23">
        <f>(E206-E$3)*17.4*3/32768</f>
        <v>317.08536987304683</v>
      </c>
      <c r="U206" s="23">
        <f>(E206-E$3)*18.8*3/32768</f>
        <v>342.59798583984377</v>
      </c>
      <c r="V206" s="23">
        <f>SUM(R206:U206)</f>
        <v>748.62999685363775</v>
      </c>
    </row>
    <row r="207" spans="1:22" x14ac:dyDescent="0.55000000000000004">
      <c r="B207">
        <v>45</v>
      </c>
      <c r="C207">
        <v>3315120</v>
      </c>
      <c r="D207">
        <v>85147962</v>
      </c>
      <c r="E207">
        <v>237358</v>
      </c>
      <c r="F207">
        <v>252399</v>
      </c>
      <c r="G207">
        <v>45</v>
      </c>
      <c r="H207" s="23">
        <f>(C207-C206)*0.33*3/32768/300</f>
        <v>4.0359439086914063E-2</v>
      </c>
      <c r="I207" s="23">
        <f>(D207-D206)*0.0011*3/327680/30</f>
        <v>3.1645940551757812E-3</v>
      </c>
      <c r="J207" s="23">
        <f>(E207-E206)*17.4*3/327680/30</f>
        <v>6.9455566406249988E-2</v>
      </c>
      <c r="K207" s="23">
        <f>(F207-F206)*18.8*3/327680/30</f>
        <v>9.8457885742187487E-2</v>
      </c>
      <c r="L207" s="23">
        <f>SUM(H207:K207)</f>
        <v>0.21143748529052731</v>
      </c>
      <c r="N207" s="24">
        <f>(E207-E206)/(C207-C206+D207-D206)</f>
        <v>1.3309190922277073E-3</v>
      </c>
      <c r="O207" s="24">
        <f>(F207-F206)/(C207-C206+D207-D206)</f>
        <v>1.7461699190917189E-3</v>
      </c>
      <c r="P207" s="25">
        <f>SUM(N207:O207)</f>
        <v>3.0770890113194262E-3</v>
      </c>
      <c r="R207" s="23">
        <f>(C207-C$3)*0.33*3/32768</f>
        <v>94.399557495117193</v>
      </c>
      <c r="S207" s="23">
        <f>(D207-D$3)*0.0011*3/32768</f>
        <v>7.6042935882568372</v>
      </c>
      <c r="T207" s="23">
        <f>(E207-E$3)*17.4*3/32768</f>
        <v>337.92203979492183</v>
      </c>
      <c r="U207" s="23">
        <f>(E207-E$3)*18.8*3/32768</f>
        <v>365.11116943359377</v>
      </c>
      <c r="V207" s="23">
        <f>SUM(R207:U207)</f>
        <v>805.0370603118896</v>
      </c>
    </row>
    <row r="208" spans="1:22" x14ac:dyDescent="0.55000000000000004">
      <c r="B208">
        <v>50</v>
      </c>
      <c r="C208">
        <v>3789550</v>
      </c>
      <c r="D208">
        <v>94503016</v>
      </c>
      <c r="E208">
        <v>283815</v>
      </c>
      <c r="F208">
        <v>292359</v>
      </c>
      <c r="G208">
        <v>50</v>
      </c>
      <c r="H208" s="23">
        <f>(C208-C207)*0.33*3/32768/300</f>
        <v>4.7778900146484372E-2</v>
      </c>
      <c r="I208" s="23">
        <f>(D208-D207)*0.0011*3/327680/30</f>
        <v>3.1404295043945315E-3</v>
      </c>
      <c r="J208" s="23">
        <f>(E208-E207)*17.4*3/327680/30</f>
        <v>0.24668939208984372</v>
      </c>
      <c r="K208" s="23">
        <f>(F208-F207)*18.8*3/327680/30</f>
        <v>0.22926269531249999</v>
      </c>
      <c r="L208" s="23">
        <f>SUM(H208:K208)</f>
        <v>0.5268714170532226</v>
      </c>
      <c r="N208" s="24">
        <f>(E208-E207)/(C208-C207+D208-D207)</f>
        <v>4.7262908205557893E-3</v>
      </c>
      <c r="O208" s="24">
        <f>(F208-F207)/(C208-C207+D208-D207)</f>
        <v>4.0653202141638358E-3</v>
      </c>
      <c r="P208" s="25">
        <f>SUM(N208:O208)</f>
        <v>8.7916110347196243E-3</v>
      </c>
      <c r="R208" s="23">
        <f>(C208-C$3)*0.33*3/32768</f>
        <v>108.73322753906251</v>
      </c>
      <c r="S208" s="23">
        <f>(D208-D$3)*0.0011*3/32768</f>
        <v>8.5464224395751955</v>
      </c>
      <c r="T208" s="23">
        <f>(E208-E$3)*17.4*3/32768</f>
        <v>411.92885742187497</v>
      </c>
      <c r="U208" s="23">
        <f>(E208-E$3)*18.8*3/32768</f>
        <v>445.07255859375005</v>
      </c>
      <c r="V208" s="23">
        <f>SUM(R208:U208)</f>
        <v>974.28106599426269</v>
      </c>
    </row>
    <row r="209" spans="2:22" x14ac:dyDescent="0.55000000000000004">
      <c r="B209">
        <v>55</v>
      </c>
      <c r="C209">
        <v>4289766</v>
      </c>
      <c r="D209">
        <v>103832576</v>
      </c>
      <c r="E209">
        <v>300908</v>
      </c>
      <c r="F209">
        <v>317856</v>
      </c>
      <c r="G209">
        <v>55</v>
      </c>
      <c r="H209" s="23">
        <f>(C209-C208)*0.33*3/32768/300</f>
        <v>5.0375756835937494E-2</v>
      </c>
      <c r="I209" s="23">
        <f>(D209-D208)*0.0011*3/327680/30</f>
        <v>3.1318713378906252E-3</v>
      </c>
      <c r="J209" s="23">
        <f>(E209-E208)*17.4*3/327680/30</f>
        <v>9.0764831542968744E-2</v>
      </c>
      <c r="K209" s="23">
        <f>(F209-F208)*18.8*3/327680/30</f>
        <v>0.14628405761718752</v>
      </c>
      <c r="L209" s="23">
        <f>SUM(H209:K209)</f>
        <v>0.29055651733398435</v>
      </c>
      <c r="N209" s="24">
        <f>(E209-E208)/(C209-C208+D209-D208)</f>
        <v>1.7389002557128463E-3</v>
      </c>
      <c r="O209" s="24">
        <f>(F209-F208)/(C209-C208+D209-D208)</f>
        <v>2.5938536137547793E-3</v>
      </c>
      <c r="P209" s="25">
        <f>SUM(N209:O209)</f>
        <v>4.3327538694676255E-3</v>
      </c>
      <c r="R209" s="23">
        <f>(C209-C$3)*0.33*3/32768</f>
        <v>123.84595458984376</v>
      </c>
      <c r="S209" s="23">
        <f>(D209-D$3)*0.0011*3/32768</f>
        <v>9.4859838409423833</v>
      </c>
      <c r="T209" s="23">
        <f>(E209-E$3)*17.4*3/32768</f>
        <v>439.15830688476558</v>
      </c>
      <c r="U209" s="23">
        <f>(E209-E$3)*18.8*3/32768</f>
        <v>474.49288330078127</v>
      </c>
      <c r="V209" s="23">
        <f>SUM(R209:U209)</f>
        <v>1046.983128616333</v>
      </c>
    </row>
    <row r="210" spans="2:22" x14ac:dyDescent="0.55000000000000004">
      <c r="B210">
        <v>60</v>
      </c>
      <c r="C210">
        <v>4732237</v>
      </c>
      <c r="D210">
        <v>113220105</v>
      </c>
      <c r="E210">
        <v>300985</v>
      </c>
      <c r="F210">
        <v>323925</v>
      </c>
      <c r="G210">
        <v>60</v>
      </c>
      <c r="H210" s="23">
        <f>(C210-C209)*0.33*3/32768/300</f>
        <v>4.4560372924804685E-2</v>
      </c>
      <c r="I210" s="23">
        <f>(D210-D209)*0.0011*3/327680/30</f>
        <v>3.1513311462402342E-3</v>
      </c>
      <c r="J210" s="23">
        <f>(E210-E209)*17.4*3/327680/30</f>
        <v>4.0887451171874994E-4</v>
      </c>
      <c r="K210" s="23">
        <f>(F210-F209)*18.8*3/327680/30</f>
        <v>3.4819702148437499E-2</v>
      </c>
      <c r="L210" s="23">
        <f>SUM(H210:K210)</f>
        <v>8.294028073120116E-2</v>
      </c>
      <c r="N210" s="24">
        <f>(E210-E209)/(C210-C209+D210-D209)</f>
        <v>7.8331637843336731E-6</v>
      </c>
      <c r="O210" s="24">
        <f>(F210-F209)/(C210-C209+D210-D209)</f>
        <v>6.173957273652085E-4</v>
      </c>
      <c r="P210" s="25">
        <f>SUM(N210:O210)</f>
        <v>6.2522889114954221E-4</v>
      </c>
      <c r="R210" s="23">
        <f>(C210-C$3)*0.33*3/32768</f>
        <v>137.21406646728516</v>
      </c>
      <c r="S210" s="23">
        <f>(D210-D$3)*0.0011*3/32768</f>
        <v>10.431383184814454</v>
      </c>
      <c r="T210" s="23">
        <f>(E210-E$3)*17.4*3/32768</f>
        <v>439.28096923828122</v>
      </c>
      <c r="U210" s="23">
        <f>(E210-E$3)*18.8*3/32768</f>
        <v>474.62541503906255</v>
      </c>
      <c r="V210" s="23">
        <f>SUM(R210:U210)</f>
        <v>1061.5518339294433</v>
      </c>
    </row>
    <row r="211" spans="2:22" x14ac:dyDescent="0.55000000000000004">
      <c r="B211">
        <v>65</v>
      </c>
      <c r="C211">
        <v>5170980</v>
      </c>
      <c r="D211">
        <v>122611558</v>
      </c>
      <c r="E211">
        <v>301062</v>
      </c>
      <c r="F211">
        <v>330069</v>
      </c>
      <c r="G211">
        <v>65</v>
      </c>
      <c r="H211" s="23">
        <f>(C211-C210)*0.33*3/32768/300</f>
        <v>4.4184933471679691E-2</v>
      </c>
      <c r="I211" s="23">
        <f>(D211-D210)*0.0011*3/327680/30</f>
        <v>3.1526484069824222E-3</v>
      </c>
      <c r="J211" s="23">
        <f>(E211-E210)*17.4*3/327680/30</f>
        <v>4.0887451171874994E-4</v>
      </c>
      <c r="K211" s="23">
        <f>(F211-F210)*18.8*3/327680/30</f>
        <v>3.5250000000000004E-2</v>
      </c>
      <c r="L211" s="23">
        <f>SUM(H211:K211)</f>
        <v>8.2996456390380863E-2</v>
      </c>
      <c r="N211" s="24">
        <f>(E211-E210)/(C211-C210+D211-D210)</f>
        <v>7.8330076022899246E-6</v>
      </c>
      <c r="O211" s="24">
        <f>(F211-F210)/(C211-C210+D211-D210)</f>
        <v>6.2501297023986099E-4</v>
      </c>
      <c r="P211" s="25">
        <f>SUM(N211:O211)</f>
        <v>6.3284597784215094E-4</v>
      </c>
      <c r="R211" s="23">
        <f>(C211-C$3)*0.33*3/32768</f>
        <v>150.46954650878908</v>
      </c>
      <c r="S211" s="23">
        <f>(D211-D$3)*0.0011*3/32768</f>
        <v>11.37717770690918</v>
      </c>
      <c r="T211" s="23">
        <f>(E211-E$3)*17.4*3/32768</f>
        <v>439.40363159179685</v>
      </c>
      <c r="U211" s="23">
        <f>(E211-E$3)*18.8*3/32768</f>
        <v>474.7579467773437</v>
      </c>
      <c r="V211" s="23">
        <f>SUM(R211:U211)</f>
        <v>1076.0083025848389</v>
      </c>
    </row>
    <row r="212" spans="2:22" x14ac:dyDescent="0.55000000000000004">
      <c r="B212">
        <v>70</v>
      </c>
      <c r="C212">
        <v>5641703</v>
      </c>
      <c r="D212">
        <v>131970677</v>
      </c>
      <c r="E212">
        <v>301279</v>
      </c>
      <c r="F212">
        <v>341011</v>
      </c>
      <c r="G212">
        <v>70</v>
      </c>
      <c r="H212" s="23">
        <f>(C212-C211)*0.33*3/32768/300</f>
        <v>4.7405575561523437E-2</v>
      </c>
      <c r="I212" s="23">
        <f>(D212-D211)*0.0011*3/327680/30</f>
        <v>3.1417940979003908E-3</v>
      </c>
      <c r="J212" s="23">
        <f>(E212-E211)*17.4*3/327680/30</f>
        <v>1.1522827148437501E-3</v>
      </c>
      <c r="K212" s="23">
        <f>(F212-F211)*18.8*3/327680/30</f>
        <v>6.2777587890625E-2</v>
      </c>
      <c r="L212" s="23">
        <f>SUM(H212:K212)</f>
        <v>0.11447724026489259</v>
      </c>
      <c r="N212" s="24">
        <f>(E212-E211)/(C212-C211+D212-D211)</f>
        <v>2.2075634582936327E-5</v>
      </c>
      <c r="O212" s="24">
        <f>(F212-F211)/(C212-C211+D212-D211)</f>
        <v>1.1131409843617018E-3</v>
      </c>
      <c r="P212" s="25">
        <f>SUM(N212:O212)</f>
        <v>1.1352166189446383E-3</v>
      </c>
      <c r="R212" s="23">
        <f>(C212-C$3)*0.33*3/32768</f>
        <v>164.6912191772461</v>
      </c>
      <c r="S212" s="23">
        <f>(D212-D$3)*0.0011*3/32768</f>
        <v>12.319715936279296</v>
      </c>
      <c r="T212" s="23">
        <f>(E212-E$3)*17.4*3/32768</f>
        <v>439.74931640624993</v>
      </c>
      <c r="U212" s="23">
        <f>(E212-E$3)*18.8*3/32768</f>
        <v>475.13144531250003</v>
      </c>
      <c r="V212" s="23">
        <f>SUM(R212:U212)</f>
        <v>1091.8916968322753</v>
      </c>
    </row>
    <row r="213" spans="2:22" x14ac:dyDescent="0.55000000000000004">
      <c r="B213">
        <v>75</v>
      </c>
      <c r="C213">
        <v>6104533</v>
      </c>
      <c r="D213">
        <v>141335630</v>
      </c>
      <c r="E213">
        <v>301356</v>
      </c>
      <c r="F213">
        <v>347248</v>
      </c>
      <c r="G213">
        <v>75</v>
      </c>
      <c r="H213" s="23">
        <f>(C213-C212)*0.33*3/32768/300</f>
        <v>4.6610687255859373E-2</v>
      </c>
      <c r="I213" s="23">
        <f>(D213-D212)*0.0011*3/327680/30</f>
        <v>3.1437525329589843E-3</v>
      </c>
      <c r="J213" s="23">
        <f>(E213-E212)*17.4*3/327680/30</f>
        <v>4.0887451171874994E-4</v>
      </c>
      <c r="K213" s="23">
        <f>(F213-F212)*18.8*3/327680/30</f>
        <v>3.5783569335937508E-2</v>
      </c>
      <c r="L213" s="23">
        <f>SUM(H213:K213)</f>
        <v>8.5946883636474611E-2</v>
      </c>
      <c r="N213" s="24">
        <f>(E213-E212)/(C213-C212+D213-D212)</f>
        <v>7.834930828244783E-6</v>
      </c>
      <c r="O213" s="24">
        <f>(F213-F212)/(C213-C212+D213-D212)</f>
        <v>6.3462939708782741E-4</v>
      </c>
      <c r="P213" s="25">
        <f>SUM(N213:O213)</f>
        <v>6.4246432791607215E-4</v>
      </c>
      <c r="R213" s="23">
        <f>(C213-C$3)*0.33*3/32768</f>
        <v>178.67442535400392</v>
      </c>
      <c r="S213" s="23">
        <f>(D213-D$3)*0.0011*3/32768</f>
        <v>13.262841696166994</v>
      </c>
      <c r="T213" s="23">
        <f>(E213-E$3)*17.4*3/32768</f>
        <v>439.87197875976563</v>
      </c>
      <c r="U213" s="23">
        <f>(E213-E$3)*18.8*3/32768</f>
        <v>475.26397705078125</v>
      </c>
      <c r="V213" s="23">
        <f>SUM(R213:U213)</f>
        <v>1107.0732228607178</v>
      </c>
    </row>
    <row r="214" spans="2:22" x14ac:dyDescent="0.55000000000000004">
      <c r="B214">
        <v>80</v>
      </c>
      <c r="C214">
        <v>6566406</v>
      </c>
      <c r="D214">
        <v>150701846</v>
      </c>
      <c r="E214">
        <v>301573</v>
      </c>
      <c r="F214">
        <v>356223</v>
      </c>
      <c r="G214">
        <v>80</v>
      </c>
      <c r="H214" s="23">
        <f>(C214-C213)*0.33*3/32768/300</f>
        <v>4.6514309692382814E-2</v>
      </c>
      <c r="I214" s="23">
        <f>(D214-D213)*0.0011*3/327680/30</f>
        <v>3.1441765136718753E-3</v>
      </c>
      <c r="J214" s="23">
        <f>(E214-E213)*17.4*3/327680/30</f>
        <v>1.1522827148437501E-3</v>
      </c>
      <c r="K214" s="23">
        <f>(F214-F213)*18.8*3/327680/30</f>
        <v>5.1492309570312499E-2</v>
      </c>
      <c r="L214" s="23">
        <f>SUM(H214:K214)</f>
        <v>0.10230307849121094</v>
      </c>
      <c r="N214" s="24">
        <f>(E214-E213)/(C214-C213+D214-D213)</f>
        <v>2.2079572132486793E-5</v>
      </c>
      <c r="O214" s="24">
        <f>(F214-F213)/(C214-C213+D214-D213)</f>
        <v>9.1319889349801369E-4</v>
      </c>
      <c r="P214" s="25">
        <f>SUM(N214:O214)</f>
        <v>9.3527846563050052E-4</v>
      </c>
      <c r="R214" s="23">
        <f>(C214-C$3)*0.33*3/32768</f>
        <v>192.62871826171877</v>
      </c>
      <c r="S214" s="23">
        <f>(D214-D$3)*0.0011*3/32768</f>
        <v>14.206094650268556</v>
      </c>
      <c r="T214" s="23">
        <f>(E214-E$3)*17.4*3/32768</f>
        <v>440.2176635742187</v>
      </c>
      <c r="U214" s="23">
        <f>(E214-E$3)*18.8*3/32768</f>
        <v>475.63747558593752</v>
      </c>
      <c r="V214" s="23">
        <f>SUM(R214:U214)</f>
        <v>1122.6899520721436</v>
      </c>
    </row>
    <row r="215" spans="2:22" x14ac:dyDescent="0.55000000000000004">
      <c r="B215">
        <v>85</v>
      </c>
      <c r="C215">
        <v>7073295</v>
      </c>
      <c r="D215">
        <v>160022655</v>
      </c>
      <c r="E215">
        <v>310268</v>
      </c>
      <c r="F215">
        <v>378815</v>
      </c>
      <c r="G215">
        <v>85</v>
      </c>
      <c r="H215" s="23">
        <f>(C215-C214)*0.33*3/32768/300</f>
        <v>5.1047781372070312E-2</v>
      </c>
      <c r="I215" s="23">
        <f>(D215-D214)*0.0011*3/327680/30</f>
        <v>3.1289336853027342E-3</v>
      </c>
      <c r="J215" s="23">
        <f>(E215-E214)*17.4*3/327680/30</f>
        <v>4.6170959472656252E-2</v>
      </c>
      <c r="K215" s="23">
        <f>(F215-F214)*18.8*3/327680/30</f>
        <v>0.12961718750000001</v>
      </c>
      <c r="L215" s="23">
        <f>SUM(H215:K215)</f>
        <v>0.2299648620300293</v>
      </c>
      <c r="N215" s="24">
        <f>(E215-E214)/(C215-C214+D215-D214)</f>
        <v>8.8474432161020822E-4</v>
      </c>
      <c r="O215" s="24">
        <f>(F215-F214)/(C215-C214+D215-D214)</f>
        <v>2.2988089377593817E-3</v>
      </c>
      <c r="P215" s="25">
        <f>SUM(N215:O215)</f>
        <v>3.18355325936959E-3</v>
      </c>
      <c r="R215" s="23">
        <f>(C215-C$3)*0.33*3/32768</f>
        <v>207.94305267333982</v>
      </c>
      <c r="S215" s="23">
        <f>(D215-D$3)*0.0011*3/32768</f>
        <v>15.144774755859377</v>
      </c>
      <c r="T215" s="23">
        <f>(E215-E$3)*17.4*3/32768</f>
        <v>454.06895141601558</v>
      </c>
      <c r="U215" s="23">
        <f>(E215-E$3)*18.8*3/32768</f>
        <v>490.60323486328127</v>
      </c>
      <c r="V215" s="23">
        <f>SUM(R215:U215)</f>
        <v>1167.760013708496</v>
      </c>
    </row>
    <row r="216" spans="2:22" x14ac:dyDescent="0.55000000000000004">
      <c r="B216">
        <v>90</v>
      </c>
      <c r="C216">
        <v>7534162</v>
      </c>
      <c r="D216">
        <v>169391455</v>
      </c>
      <c r="E216">
        <v>310578</v>
      </c>
      <c r="F216">
        <v>389357</v>
      </c>
      <c r="G216">
        <v>90</v>
      </c>
      <c r="H216" s="23">
        <f>(C216-C215)*0.33*3/32768/300</f>
        <v>4.6412997436523447E-2</v>
      </c>
      <c r="I216" s="23">
        <f>(D216-D215)*0.0011*3/327680/30</f>
        <v>3.1450439453125003E-3</v>
      </c>
      <c r="J216" s="23">
        <f>(E216-E215)*17.4*3/327680/30</f>
        <v>1.6461181640625001E-3</v>
      </c>
      <c r="K216" s="23">
        <f>(F216-F215)*18.8*3/327680/30</f>
        <v>6.0482666015625006E-2</v>
      </c>
      <c r="L216" s="23">
        <f>SUM(H216:K216)</f>
        <v>0.11168682556152346</v>
      </c>
      <c r="N216" s="24">
        <f>(E216-E215)/(C216-C215+D216-D215)</f>
        <v>3.1537182287050011E-5</v>
      </c>
      <c r="O216" s="24">
        <f>(F216-F215)/(C216-C215+D216-D215)</f>
        <v>1.0724676634518747E-3</v>
      </c>
      <c r="P216" s="25">
        <f>SUM(N216:O216)</f>
        <v>1.1040048457389246E-3</v>
      </c>
      <c r="R216" s="23">
        <f>(C216-C$3)*0.33*3/32768</f>
        <v>221.86695190429691</v>
      </c>
      <c r="S216" s="23">
        <f>(D216-D$3)*0.0011*3/32768</f>
        <v>16.088287939453124</v>
      </c>
      <c r="T216" s="23">
        <f>(E216-E$3)*17.4*3/32768</f>
        <v>454.56278686523433</v>
      </c>
      <c r="U216" s="23">
        <f>(E216-E$3)*18.8*3/32768</f>
        <v>491.13680419921877</v>
      </c>
      <c r="V216" s="23">
        <f>SUM(R216:U216)</f>
        <v>1183.6548309082032</v>
      </c>
    </row>
    <row r="217" spans="2:22" x14ac:dyDescent="0.55000000000000004">
      <c r="B217">
        <v>95</v>
      </c>
      <c r="C217">
        <v>7997132</v>
      </c>
      <c r="D217">
        <v>178756147</v>
      </c>
      <c r="E217">
        <v>311443</v>
      </c>
      <c r="F217">
        <v>396781</v>
      </c>
      <c r="G217">
        <v>95</v>
      </c>
      <c r="H217" s="23">
        <f>(C217-C216)*0.33*3/32768/300</f>
        <v>4.662478637695313E-2</v>
      </c>
      <c r="I217" s="23">
        <f>(D217-D216)*0.0011*3/327680/30</f>
        <v>3.1436649169921875E-3</v>
      </c>
      <c r="J217" s="23">
        <f>(E217-E216)*17.4*3/327680/30</f>
        <v>4.5932006835937489E-3</v>
      </c>
      <c r="K217" s="23">
        <f>(F217-F216)*18.8*3/327680/30</f>
        <v>4.259375E-2</v>
      </c>
      <c r="L217" s="23">
        <f>SUM(H217:K217)</f>
        <v>9.6955401977539074E-2</v>
      </c>
      <c r="N217" s="24">
        <f>(E217-E216)/(C217-C216+D217-D216)</f>
        <v>8.8016865048879376E-5</v>
      </c>
      <c r="O217" s="24">
        <f>(F217-F216)/(C217-C216+D217-D216)</f>
        <v>7.5541873540217394E-4</v>
      </c>
      <c r="P217" s="25">
        <f>SUM(N217:O217)</f>
        <v>8.4343560045105326E-4</v>
      </c>
      <c r="R217" s="23">
        <f>(C217-C$3)*0.33*3/32768</f>
        <v>235.85438781738284</v>
      </c>
      <c r="S217" s="23">
        <f>(D217-D$3)*0.0011*3/32768</f>
        <v>17.031387414550782</v>
      </c>
      <c r="T217" s="23">
        <f>(E217-E$3)*17.4*3/32768</f>
        <v>455.94074707031245</v>
      </c>
      <c r="U217" s="23">
        <f>(E217-E$3)*18.8*3/32768</f>
        <v>492.62563476562502</v>
      </c>
      <c r="V217" s="23">
        <f>SUM(R217:U217)</f>
        <v>1201.4521570678712</v>
      </c>
    </row>
    <row r="218" spans="2:22" x14ac:dyDescent="0.55000000000000004">
      <c r="B218">
        <v>100</v>
      </c>
      <c r="C218">
        <v>8457950</v>
      </c>
      <c r="D218">
        <v>188125002</v>
      </c>
      <c r="E218">
        <v>311673</v>
      </c>
      <c r="F218">
        <v>406972</v>
      </c>
      <c r="G218">
        <v>100</v>
      </c>
      <c r="H218" s="23">
        <f>(C218-C217)*0.33*3/32768/300</f>
        <v>4.6408062744140624E-2</v>
      </c>
      <c r="I218" s="23">
        <f>(D218-D217)*0.0011*3/327680/30</f>
        <v>3.1450624084472657E-3</v>
      </c>
      <c r="J218" s="23">
        <f>(E218-E217)*17.4*3/327680/30</f>
        <v>1.2213134765624999E-3</v>
      </c>
      <c r="K218" s="23">
        <f>(F218-F217)*18.8*3/327680/30</f>
        <v>5.8468872070312504E-2</v>
      </c>
      <c r="L218" s="23">
        <f>SUM(H218:K218)</f>
        <v>0.10924331069946289</v>
      </c>
      <c r="N218" s="24">
        <f>(E218-E217)/(C218-C217+D218-D217)</f>
        <v>2.3398540317668756E-5</v>
      </c>
      <c r="O218" s="24">
        <f>(F218-F217)/(C218-C217+D218-D217)</f>
        <v>1.0367588016407057E-3</v>
      </c>
      <c r="P218" s="25">
        <f>SUM(N218:O218)</f>
        <v>1.0601573419583745E-3</v>
      </c>
      <c r="R218" s="23">
        <f>(C218-C$3)*0.33*3/32768</f>
        <v>249.77680664062501</v>
      </c>
      <c r="S218" s="23">
        <f>(D218-D$3)*0.0011*3/32768</f>
        <v>17.974906137084961</v>
      </c>
      <c r="T218" s="23">
        <f>(E218-E$3)*17.4*3/32768</f>
        <v>456.3071411132812</v>
      </c>
      <c r="U218" s="23">
        <f>(E218-E$3)*18.8*3/32768</f>
        <v>493.02150878906252</v>
      </c>
      <c r="V218" s="23">
        <f>SUM(R218:U218)</f>
        <v>1217.0803626800539</v>
      </c>
    </row>
    <row r="219" spans="2:22" x14ac:dyDescent="0.55000000000000004">
      <c r="B219">
        <v>105</v>
      </c>
      <c r="C219">
        <v>8980207</v>
      </c>
      <c r="D219">
        <v>197430453</v>
      </c>
      <c r="E219">
        <v>324501</v>
      </c>
      <c r="F219">
        <v>432539</v>
      </c>
      <c r="G219">
        <v>105</v>
      </c>
      <c r="H219" s="23">
        <f>(C219-C218)*0.33*3/32768/300</f>
        <v>5.2595462036132815E-2</v>
      </c>
      <c r="I219" s="23">
        <f>(D219-D218)*0.0011*3/327680/30</f>
        <v>3.1237781066894535E-3</v>
      </c>
      <c r="J219" s="23">
        <f>(E219-E218)*17.4*3/327680/30</f>
        <v>6.8117431640625004E-2</v>
      </c>
      <c r="K219" s="23">
        <f>(F219-F218)*18.8*3/327680/30</f>
        <v>0.14668566894531251</v>
      </c>
      <c r="L219" s="23">
        <f>SUM(H219:K219)</f>
        <v>0.2705223407287598</v>
      </c>
      <c r="N219" s="24">
        <f>(E219-E218)/(C219-C218+D219-D218)</f>
        <v>1.3052890867331426E-3</v>
      </c>
      <c r="O219" s="24">
        <f>(F219-F218)/(C219-C218+D219-D218)</f>
        <v>2.6015221453466056E-3</v>
      </c>
      <c r="P219" s="25">
        <f>SUM(N219:O219)</f>
        <v>3.9068112320797483E-3</v>
      </c>
      <c r="R219" s="23">
        <f>(C219-C$3)*0.33*3/32768</f>
        <v>265.5554452514649</v>
      </c>
      <c r="S219" s="23">
        <f>(D219-D$3)*0.0011*3/32768</f>
        <v>18.9120395690918</v>
      </c>
      <c r="T219" s="23">
        <f>(E219-E$3)*17.4*3/32768</f>
        <v>476.74237060546875</v>
      </c>
      <c r="U219" s="23">
        <f>(E219-E$3)*18.8*3/32768</f>
        <v>515.1009521484375</v>
      </c>
      <c r="V219" s="23">
        <f>SUM(R219:U219)</f>
        <v>1276.3108075744631</v>
      </c>
    </row>
    <row r="220" spans="2:22" x14ac:dyDescent="0.55000000000000004">
      <c r="B220">
        <v>110</v>
      </c>
      <c r="C220">
        <v>9441998</v>
      </c>
      <c r="D220">
        <v>206798474</v>
      </c>
      <c r="E220">
        <v>324810</v>
      </c>
      <c r="F220">
        <v>438705</v>
      </c>
      <c r="G220">
        <v>110</v>
      </c>
      <c r="H220" s="23">
        <f>(C220-C219)*0.33*3/32768/300</f>
        <v>4.6506051635742181E-2</v>
      </c>
      <c r="I220" s="23">
        <f>(D220-D219)*0.0011*3/327680/30</f>
        <v>3.1447824401855473E-3</v>
      </c>
      <c r="J220" s="23">
        <f>(E220-E219)*17.4*3/327680/30</f>
        <v>1.6408081054687499E-3</v>
      </c>
      <c r="K220" s="23">
        <f>(F220-F219)*18.8*3/327680/30</f>
        <v>3.5376220703125003E-2</v>
      </c>
      <c r="L220" s="23">
        <f>SUM(H220:K220)</f>
        <v>8.6667862884521482E-2</v>
      </c>
      <c r="N220" s="24">
        <f>(E220-E219)/(C220-C219+D220-D219)</f>
        <v>3.1434985735230743E-5</v>
      </c>
      <c r="O220" s="24">
        <f>(F220-F219)/(C220-C219+D220-D219)</f>
        <v>6.272754758687145E-4</v>
      </c>
      <c r="P220" s="25">
        <f>SUM(N220:O220)</f>
        <v>6.5871046160394524E-4</v>
      </c>
      <c r="R220" s="23">
        <f>(C220-C$3)*0.33*3/32768</f>
        <v>279.5072607421875</v>
      </c>
      <c r="S220" s="23">
        <f>(D220-D$3)*0.0011*3/32768</f>
        <v>19.85547430114746</v>
      </c>
      <c r="T220" s="23">
        <f>(E220-E$3)*17.4*3/32768</f>
        <v>477.23461303710934</v>
      </c>
      <c r="U220" s="23">
        <f>(E220-E$3)*18.8*3/32768</f>
        <v>515.6328002929688</v>
      </c>
      <c r="V220" s="23">
        <f>SUM(R220:U220)</f>
        <v>1292.2301483734132</v>
      </c>
    </row>
    <row r="221" spans="2:22" x14ac:dyDescent="0.55000000000000004">
      <c r="B221">
        <v>115</v>
      </c>
      <c r="C221">
        <v>9906736</v>
      </c>
      <c r="D221">
        <v>216161409</v>
      </c>
      <c r="E221">
        <v>325680</v>
      </c>
      <c r="F221">
        <v>445689</v>
      </c>
      <c r="G221">
        <v>115</v>
      </c>
      <c r="H221" s="23">
        <f>(C221-C220)*0.33*3/32768/300</f>
        <v>4.6802838134765622E-2</v>
      </c>
      <c r="I221" s="23">
        <f>(D221-D220)*0.0011*3/32768/300</f>
        <v>3.1430751037597659E-3</v>
      </c>
      <c r="J221" s="23">
        <f>(E221-E220)*17.4*3/32768/300</f>
        <v>4.619750976562499E-3</v>
      </c>
      <c r="K221" s="23">
        <f>(F221-F220)*18.8*3/327680/30</f>
        <v>4.0069335937499999E-2</v>
      </c>
      <c r="L221" s="23">
        <f>SUM(H221:K221)</f>
        <v>9.4635000152587884E-2</v>
      </c>
      <c r="N221" s="24">
        <f>(E221-E220)/(C221-C220+D221-D220)</f>
        <v>8.852553396923158E-5</v>
      </c>
      <c r="O221" s="24">
        <f>(F221-F220)/(C221-C220+D221-D220)</f>
        <v>7.1064635544955553E-4</v>
      </c>
      <c r="P221" s="25">
        <f>SUM(N221:O221)</f>
        <v>7.991718894187871E-4</v>
      </c>
      <c r="R221" s="23">
        <f>(C221-C$3)*0.33*3/32768</f>
        <v>293.54811218261722</v>
      </c>
      <c r="S221" s="23">
        <f>(D221-D$3)*0.0011*3/32768</f>
        <v>20.798396832275394</v>
      </c>
      <c r="T221" s="23">
        <f>(E221-E$3)*17.4*3/32768</f>
        <v>478.62053833007809</v>
      </c>
      <c r="U221" s="23">
        <f>(E221-E$3)*18.8*3/32768</f>
        <v>517.1302368164063</v>
      </c>
      <c r="V221" s="23">
        <f>SUM(R221:U221)</f>
        <v>1310.097284161377</v>
      </c>
    </row>
    <row r="222" spans="2:22" x14ac:dyDescent="0.55000000000000004">
      <c r="L222" s="20">
        <f>AVERAGE(L200:L221)</f>
        <v>0.21467776624506163</v>
      </c>
    </row>
    <row r="225" spans="1:22" s="4" customFormat="1" x14ac:dyDescent="0.55000000000000004">
      <c r="A225" s="7"/>
      <c r="C225" s="8" t="s">
        <v>1015</v>
      </c>
      <c r="D225" s="8"/>
      <c r="E225" s="8"/>
      <c r="F225" s="8"/>
      <c r="H225" s="9"/>
      <c r="I225" s="9"/>
      <c r="J225" s="9"/>
      <c r="K225" s="9"/>
      <c r="L225" s="10"/>
      <c r="N225" s="11"/>
      <c r="O225" s="12"/>
      <c r="P225" s="12"/>
      <c r="R225" s="13"/>
      <c r="S225" s="13"/>
      <c r="T225" s="13"/>
      <c r="U225" s="13"/>
      <c r="V225" s="14"/>
    </row>
    <row r="226" spans="1:22" s="4" customFormat="1" x14ac:dyDescent="0.55000000000000004">
      <c r="A226" s="7"/>
      <c r="C226" s="4" t="s">
        <v>1016</v>
      </c>
      <c r="D226" s="4" t="s">
        <v>1017</v>
      </c>
      <c r="E226" s="4" t="s">
        <v>1018</v>
      </c>
      <c r="F226" s="4" t="s">
        <v>1019</v>
      </c>
      <c r="H226" s="9" t="s">
        <v>1020</v>
      </c>
      <c r="I226" s="9"/>
      <c r="J226" s="9"/>
      <c r="K226" s="9"/>
      <c r="L226" s="10"/>
      <c r="N226" s="11" t="s">
        <v>1021</v>
      </c>
      <c r="O226" s="12"/>
      <c r="P226" s="12"/>
      <c r="R226" s="15" t="s">
        <v>1022</v>
      </c>
      <c r="S226" s="16"/>
      <c r="T226" s="16"/>
      <c r="U226" s="16"/>
      <c r="V226" s="17"/>
    </row>
    <row r="227" spans="1:22" ht="15.75" customHeight="1" x14ac:dyDescent="0.55000000000000004">
      <c r="A227" s="18" t="s">
        <v>1037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1024</v>
      </c>
      <c r="H227" s="20" t="s">
        <v>1025</v>
      </c>
      <c r="I227" s="20" t="s">
        <v>1026</v>
      </c>
      <c r="J227" s="20" t="s">
        <v>1027</v>
      </c>
      <c r="K227" s="20" t="s">
        <v>1028</v>
      </c>
      <c r="L227" s="20" t="s">
        <v>1029</v>
      </c>
      <c r="M227" s="20" t="s">
        <v>1024</v>
      </c>
      <c r="N227" s="21" t="s">
        <v>1027</v>
      </c>
      <c r="O227" s="21" t="s">
        <v>1028</v>
      </c>
      <c r="P227" s="22" t="s">
        <v>1029</v>
      </c>
      <c r="Q227" s="20"/>
      <c r="R227" s="20" t="s">
        <v>1025</v>
      </c>
      <c r="S227" s="20" t="s">
        <v>1026</v>
      </c>
      <c r="T227" s="20" t="s">
        <v>1027</v>
      </c>
      <c r="U227" s="20" t="s">
        <v>1028</v>
      </c>
      <c r="V227" s="20" t="s">
        <v>1029</v>
      </c>
    </row>
    <row r="228" spans="1:22" x14ac:dyDescent="0.55000000000000004">
      <c r="A228" s="18"/>
      <c r="B228">
        <v>10</v>
      </c>
      <c r="C228">
        <v>590561</v>
      </c>
      <c r="D228">
        <v>19067000</v>
      </c>
      <c r="E228">
        <v>63128</v>
      </c>
      <c r="F228">
        <v>135088</v>
      </c>
      <c r="G228">
        <v>10</v>
      </c>
      <c r="H228" s="23">
        <f>(C228-C227)*0.33*3/32768/300</f>
        <v>4.0831658935546876E-2</v>
      </c>
      <c r="I228" s="23">
        <f>(D228-D227)*0.0011*3/327680/30</f>
        <v>3.1629421081542973E-3</v>
      </c>
      <c r="J228" s="23">
        <f>(E228-E227)*17.4*3/327680/30</f>
        <v>0.20672589111328124</v>
      </c>
      <c r="K228" s="23">
        <f>(F228-F227)*18.8*3/327680/30</f>
        <v>0.21639965820312501</v>
      </c>
      <c r="L228" s="23">
        <f>SUM(H228:K228)</f>
        <v>0.46712015036010746</v>
      </c>
      <c r="M228">
        <v>10</v>
      </c>
      <c r="N228" s="24">
        <f>(E228-E227)/(C228-C227+D228-D227)</f>
        <v>3.9614093544859492E-3</v>
      </c>
      <c r="O228" s="24">
        <f>(F228-F227)/(C228-C227+D228-D227)</f>
        <v>3.8379809928463446E-3</v>
      </c>
      <c r="P228" s="25">
        <f>SUM(N228:O228)</f>
        <v>7.7993903473322938E-3</v>
      </c>
      <c r="Q228">
        <v>10</v>
      </c>
      <c r="R228" s="23">
        <f>(C228-C$3)*0.33*3/32768</f>
        <v>12.084084777832031</v>
      </c>
      <c r="S228" s="23">
        <f>(D228-D$3)*0.0011*3/32768</f>
        <v>0.9494115509033203</v>
      </c>
      <c r="T228" s="23">
        <f>(E228-E$3)*17.4*3/32768</f>
        <v>60.370587158203122</v>
      </c>
      <c r="U228" s="23">
        <f>(E228-E$3)*18.8*3/32768</f>
        <v>65.227990722656244</v>
      </c>
      <c r="V228" s="23">
        <f>SUM(R228:U228)</f>
        <v>138.63207420959472</v>
      </c>
    </row>
    <row r="229" spans="1:22" x14ac:dyDescent="0.55000000000000004">
      <c r="A229" s="18"/>
      <c r="B229">
        <v>15</v>
      </c>
      <c r="C229">
        <v>946403</v>
      </c>
      <c r="D229">
        <v>28538967</v>
      </c>
      <c r="E229">
        <v>77940</v>
      </c>
      <c r="F229">
        <v>147364</v>
      </c>
      <c r="G229">
        <v>15</v>
      </c>
      <c r="H229" s="23">
        <f>(C229-C228)*0.33*3/32768/300</f>
        <v>3.5836138916015628E-2</v>
      </c>
      <c r="I229" s="23">
        <f>(D229-D228)*0.0011*3/327680/30</f>
        <v>3.1796764221191406E-3</v>
      </c>
      <c r="J229" s="23">
        <f>(E229-E228)*17.4*3/327680/30</f>
        <v>7.8652587890624986E-2</v>
      </c>
      <c r="K229" s="23">
        <f>(F229-F228)*18.8*3/327680/30</f>
        <v>7.0431152343749998E-2</v>
      </c>
      <c r="L229" s="23">
        <f>SUM(H229:K229)</f>
        <v>0.18809955557250974</v>
      </c>
      <c r="M229">
        <v>15</v>
      </c>
      <c r="N229" s="24">
        <f>(E229-E228)/(C229-C228+D229-D228)</f>
        <v>1.5071517975166185E-3</v>
      </c>
      <c r="O229" s="24">
        <f>(F229-F228)/(C229-C228+D229-D228)</f>
        <v>1.2491085245958688E-3</v>
      </c>
      <c r="P229" s="25">
        <f>SUM(N229:O229)</f>
        <v>2.7562603221124873E-3</v>
      </c>
      <c r="Q229">
        <v>15</v>
      </c>
      <c r="R229" s="23">
        <f>(C229-C$3)*0.33*3/32768</f>
        <v>22.834926452636719</v>
      </c>
      <c r="S229" s="23">
        <f>(D229-D$3)*0.0011*3/32768</f>
        <v>1.9033144775390625</v>
      </c>
      <c r="T229" s="23">
        <f>(E229-E$3)*17.4*3/32768</f>
        <v>83.966363525390619</v>
      </c>
      <c r="U229" s="23">
        <f>(E229-E$3)*18.8*3/32768</f>
        <v>90.722277832031253</v>
      </c>
      <c r="V229" s="23">
        <f>SUM(R229:U229)</f>
        <v>199.42688228759766</v>
      </c>
    </row>
    <row r="230" spans="1:22" x14ac:dyDescent="0.55000000000000004">
      <c r="A230" s="18"/>
      <c r="B230">
        <v>20</v>
      </c>
      <c r="C230">
        <v>1383541</v>
      </c>
      <c r="D230">
        <v>37930505</v>
      </c>
      <c r="E230">
        <v>151250</v>
      </c>
      <c r="F230">
        <v>184035</v>
      </c>
      <c r="G230">
        <v>20</v>
      </c>
      <c r="H230" s="23">
        <f>(C230-C229)*0.33*3/32768/300</f>
        <v>4.4023297119140624E-2</v>
      </c>
      <c r="I230" s="23">
        <f>(D230-D229)*0.0011*3/327680/30</f>
        <v>3.1526769409179691E-3</v>
      </c>
      <c r="J230" s="23">
        <f>(E230-E229)*17.4*3/327680/30</f>
        <v>0.38928039550781252</v>
      </c>
      <c r="K230" s="23">
        <f>(F230-F229)*18.8*3/327680/30</f>
        <v>0.2103927001953125</v>
      </c>
      <c r="L230" s="23">
        <f>SUM(H230:K230)</f>
        <v>0.64684906976318357</v>
      </c>
      <c r="M230">
        <v>20</v>
      </c>
      <c r="N230" s="24">
        <f>(E230-E229)/(C230-C229+D230-D229)</f>
        <v>7.4587869210461311E-3</v>
      </c>
      <c r="O230" s="24">
        <f>(F230-F229)/(C230-C229+D230-D229)</f>
        <v>3.7310213501798206E-3</v>
      </c>
      <c r="P230" s="25">
        <f>SUM(N230:O230)</f>
        <v>1.1189808271225952E-2</v>
      </c>
      <c r="Q230">
        <v>20</v>
      </c>
      <c r="R230" s="23">
        <f>(C230-C$3)*0.33*3/32768</f>
        <v>36.041915588378906</v>
      </c>
      <c r="S230" s="23">
        <f>(D230-D$3)*0.0011*3/32768</f>
        <v>2.8491175598144531</v>
      </c>
      <c r="T230" s="23">
        <f>(E230-E$3)*17.4*3/32768</f>
        <v>200.75048217773434</v>
      </c>
      <c r="U230" s="23">
        <f>(E230-E$3)*18.8*3/32768</f>
        <v>216.90281982421877</v>
      </c>
      <c r="V230" s="23">
        <f>SUM(R230:U230)</f>
        <v>456.54433515014648</v>
      </c>
    </row>
    <row r="231" spans="1:22" x14ac:dyDescent="0.55000000000000004">
      <c r="A231" s="18"/>
      <c r="B231">
        <v>25</v>
      </c>
      <c r="C231">
        <v>1697529</v>
      </c>
      <c r="D231">
        <v>47445729</v>
      </c>
      <c r="E231">
        <v>151250</v>
      </c>
      <c r="F231">
        <v>189940</v>
      </c>
      <c r="G231">
        <v>25</v>
      </c>
      <c r="H231" s="23">
        <f>(C231-C230)*0.33*3/32768/300</f>
        <v>3.1621105957031249E-2</v>
      </c>
      <c r="I231" s="23">
        <f>(D231-D230)*0.0011*3/327680/30</f>
        <v>3.1941975097656253E-3</v>
      </c>
      <c r="J231" s="23">
        <f>(E231-E230)*17.4*3/327680/30</f>
        <v>0</v>
      </c>
      <c r="K231" s="23">
        <f>(F231-F230)*18.8*3/327680/30</f>
        <v>3.3878784179687496E-2</v>
      </c>
      <c r="L231" s="23">
        <f>SUM(H231:K231)</f>
        <v>6.8694087646484381E-2</v>
      </c>
      <c r="M231">
        <v>25</v>
      </c>
      <c r="N231" s="24">
        <f>(E231-E230)/(C231-C230+D231-D230)</f>
        <v>0</v>
      </c>
      <c r="O231" s="24">
        <f>(F231-F230)/(C231-C230+D231-D230)</f>
        <v>6.0076026440369793E-4</v>
      </c>
      <c r="P231" s="25">
        <f>SUM(N231:O231)</f>
        <v>6.0076026440369793E-4</v>
      </c>
      <c r="Q231">
        <v>25</v>
      </c>
      <c r="R231" s="23">
        <f>(C231-C$3)*0.33*3/32768</f>
        <v>45.528247375488277</v>
      </c>
      <c r="S231" s="23">
        <f>(D231-D$3)*0.0011*3/32768</f>
        <v>3.807376812744141</v>
      </c>
      <c r="T231" s="23">
        <f>(E231-E$3)*17.4*3/32768</f>
        <v>200.75048217773434</v>
      </c>
      <c r="U231" s="23">
        <f>(E231-E$3)*18.8*3/32768</f>
        <v>216.90281982421877</v>
      </c>
      <c r="V231" s="23">
        <f>SUM(R231:U231)</f>
        <v>466.98892619018557</v>
      </c>
    </row>
    <row r="232" spans="1:22" x14ac:dyDescent="0.55000000000000004">
      <c r="A232" s="18"/>
      <c r="B232">
        <v>30</v>
      </c>
      <c r="C232">
        <v>2112425</v>
      </c>
      <c r="D232">
        <v>56860729</v>
      </c>
      <c r="E232">
        <v>211606</v>
      </c>
      <c r="F232">
        <v>225762</v>
      </c>
      <c r="G232">
        <v>30</v>
      </c>
      <c r="H232" s="23">
        <f>(C232-C231)*0.33*3/32768/300</f>
        <v>4.1783349609374999E-2</v>
      </c>
      <c r="I232" s="23">
        <f>(D232-D231)*0.0011*3/327680/30</f>
        <v>3.1605529785156249E-3</v>
      </c>
      <c r="J232" s="23">
        <f>(E232-E231)*17.4*3/327680/30</f>
        <v>0.32049389648437493</v>
      </c>
      <c r="K232" s="23">
        <f>(F232-F231)*18.8*3/327680/30</f>
        <v>0.20552172851562497</v>
      </c>
      <c r="L232" s="23">
        <f>SUM(H232:K232)</f>
        <v>0.57095952758789048</v>
      </c>
      <c r="M232">
        <v>30</v>
      </c>
      <c r="N232" s="24">
        <f>(E232-E231)/(C232-C231+D232-D231)</f>
        <v>6.1400446149175942E-3</v>
      </c>
      <c r="O232" s="24">
        <f>(F232-F231)/(C232-C231+D232-D231)</f>
        <v>3.644189114513521E-3</v>
      </c>
      <c r="P232" s="25">
        <f>SUM(N232:O232)</f>
        <v>9.784233729431116E-3</v>
      </c>
      <c r="Q232">
        <v>30</v>
      </c>
      <c r="R232" s="23">
        <f>(C232-C$3)*0.33*3/32768</f>
        <v>58.063252258300786</v>
      </c>
      <c r="S232" s="23">
        <f>(D232-D$3)*0.0011*3/32768</f>
        <v>4.7555427062988285</v>
      </c>
      <c r="T232" s="23">
        <f>(E232-E$3)*17.4*3/32768</f>
        <v>296.89865112304682</v>
      </c>
      <c r="U232" s="23">
        <f>(E232-E$3)*18.8*3/32768</f>
        <v>320.78704833984375</v>
      </c>
      <c r="V232" s="23">
        <f>SUM(R232:U232)</f>
        <v>680.50449442749016</v>
      </c>
    </row>
    <row r="233" spans="1:22" x14ac:dyDescent="0.55000000000000004">
      <c r="B233">
        <v>35</v>
      </c>
      <c r="C233">
        <v>2494230</v>
      </c>
      <c r="D233">
        <v>66308661</v>
      </c>
      <c r="E233">
        <v>226957</v>
      </c>
      <c r="F233">
        <v>241787</v>
      </c>
      <c r="G233">
        <v>35</v>
      </c>
      <c r="H233" s="23">
        <f>(C233-C232)*0.33*3/32768/300</f>
        <v>3.8450820922851563E-2</v>
      </c>
      <c r="I233" s="23">
        <f>(D233-D232)*0.0011*3/327680/30</f>
        <v>3.1716080322265628E-3</v>
      </c>
      <c r="J233" s="23">
        <f>(E233-E232)*17.4*3/327680/30</f>
        <v>8.1514709472656252E-2</v>
      </c>
      <c r="K233" s="23">
        <f>(F233-F232)*18.8*3/327680/30</f>
        <v>9.1940307617187494E-2</v>
      </c>
      <c r="L233" s="23">
        <f>SUM(H233:K233)</f>
        <v>0.21507744604492188</v>
      </c>
      <c r="N233" s="24">
        <f>(E233-E232)/(C233-C232+D233-D232)</f>
        <v>1.5616897990251418E-3</v>
      </c>
      <c r="O233" s="24">
        <f>(F233-F232)/(C233-C232+D233-D232)</f>
        <v>1.6302572489986253E-3</v>
      </c>
      <c r="P233" s="25">
        <f>SUM(N233:O233)</f>
        <v>3.1919470480237669E-3</v>
      </c>
      <c r="R233" s="23">
        <f>(C233-C$3)*0.33*3/32768</f>
        <v>69.598498535156253</v>
      </c>
      <c r="S233" s="23">
        <f>(D233-D$3)*0.0011*3/32768</f>
        <v>5.7070251159667968</v>
      </c>
      <c r="T233" s="23">
        <f>(E233-E$3)*17.4*3/32768</f>
        <v>321.35306396484373</v>
      </c>
      <c r="U233" s="23">
        <f>(E233-E$3)*18.8*3/32768</f>
        <v>347.20905761718751</v>
      </c>
      <c r="V233" s="23">
        <f>SUM(R233:U233)</f>
        <v>743.86764523315424</v>
      </c>
    </row>
    <row r="234" spans="1:22" x14ac:dyDescent="0.55000000000000004">
      <c r="B234">
        <v>40</v>
      </c>
      <c r="C234">
        <v>2841185</v>
      </c>
      <c r="D234">
        <v>75791410</v>
      </c>
      <c r="E234">
        <v>228857</v>
      </c>
      <c r="F234">
        <v>248926</v>
      </c>
      <c r="G234">
        <v>40</v>
      </c>
      <c r="H234" s="23">
        <f>(C234-C233)*0.33*3/32768/300</f>
        <v>3.4941146850585941E-2</v>
      </c>
      <c r="I234" s="23">
        <f>(D234-D233)*0.0011*3/327680/30</f>
        <v>3.1832958679199217E-3</v>
      </c>
      <c r="J234" s="23">
        <f>(E234-E233)*17.4*3/327680/30</f>
        <v>1.0089111328125001E-2</v>
      </c>
      <c r="K234" s="23">
        <f>(F234-F233)*18.8*3/327680/30</f>
        <v>4.0958618164062509E-2</v>
      </c>
      <c r="L234" s="23">
        <f>SUM(H234:K234)</f>
        <v>8.9172172210693373E-2</v>
      </c>
      <c r="N234" s="24">
        <f>(E234-E233)/(C234-C233+D234-D233)</f>
        <v>1.9329167999361933E-4</v>
      </c>
      <c r="O234" s="24">
        <f>(F234-F233)/(C234-C233+D234-D233)</f>
        <v>7.2626805446023598E-4</v>
      </c>
      <c r="P234" s="25">
        <f>SUM(N234:O234)</f>
        <v>9.1955973445385529E-4</v>
      </c>
      <c r="R234" s="23">
        <f>(C234-C$3)*0.33*3/32768</f>
        <v>80.08084259033204</v>
      </c>
      <c r="S234" s="23">
        <f>(D234-D$3)*0.0011*3/32768</f>
        <v>6.6620138763427743</v>
      </c>
      <c r="T234" s="23">
        <f>(E234-E$3)*17.4*3/32768</f>
        <v>324.37979736328123</v>
      </c>
      <c r="U234" s="23">
        <f>(E234-E$3)*18.8*3/32768</f>
        <v>350.47932128906251</v>
      </c>
      <c r="V234" s="23">
        <f>SUM(R234:U234)</f>
        <v>761.60197511901856</v>
      </c>
    </row>
    <row r="235" spans="1:22" x14ac:dyDescent="0.55000000000000004">
      <c r="B235">
        <v>45</v>
      </c>
      <c r="C235">
        <v>3245258</v>
      </c>
      <c r="D235">
        <v>85215134</v>
      </c>
      <c r="E235">
        <v>272649</v>
      </c>
      <c r="F235">
        <v>274727</v>
      </c>
      <c r="G235">
        <v>45</v>
      </c>
      <c r="H235" s="23">
        <f>(C235-C234)*0.33*3/32768/300</f>
        <v>4.0693386840820314E-2</v>
      </c>
      <c r="I235" s="23">
        <f>(D235-D234)*0.0011*3/327680/30</f>
        <v>3.1634815673828123E-3</v>
      </c>
      <c r="J235" s="23">
        <f>(E235-E234)*17.4*3/327680/30</f>
        <v>0.2325380859375</v>
      </c>
      <c r="K235" s="23">
        <f>(F235-F234)*18.8*3/327680/30</f>
        <v>0.14802819824218752</v>
      </c>
      <c r="L235" s="23">
        <f>SUM(H235:K235)</f>
        <v>0.42442315258789065</v>
      </c>
      <c r="N235" s="24">
        <f>(E235-E234)/(C235-C234+D235-D234)</f>
        <v>4.4559324943321483E-3</v>
      </c>
      <c r="O235" s="24">
        <f>(F235-F234)/(C235-C234+D235-D234)</f>
        <v>2.6253086017140972E-3</v>
      </c>
      <c r="P235" s="25">
        <f>SUM(N235:O235)</f>
        <v>7.0812410960462459E-3</v>
      </c>
      <c r="R235" s="23">
        <f>(C235-C$3)*0.33*3/32768</f>
        <v>92.288858642578134</v>
      </c>
      <c r="S235" s="23">
        <f>(D235-D$3)*0.0011*3/32768</f>
        <v>7.6110583465576171</v>
      </c>
      <c r="T235" s="23">
        <f>(E235-E$3)*17.4*3/32768</f>
        <v>394.14122314453118</v>
      </c>
      <c r="U235" s="23">
        <f>(E235-E$3)*18.8*3/32768</f>
        <v>425.85373535156253</v>
      </c>
      <c r="V235" s="23">
        <f>SUM(R235:U235)</f>
        <v>919.89487548522948</v>
      </c>
    </row>
    <row r="236" spans="1:22" x14ac:dyDescent="0.55000000000000004">
      <c r="B236">
        <v>50</v>
      </c>
      <c r="C236">
        <v>3581208</v>
      </c>
      <c r="D236">
        <v>94708921</v>
      </c>
      <c r="E236">
        <v>272649</v>
      </c>
      <c r="F236">
        <v>281004</v>
      </c>
      <c r="G236">
        <v>50</v>
      </c>
      <c r="H236" s="23">
        <f>(C236-C235)*0.33*3/32768/300</f>
        <v>3.3832855224609375E-2</v>
      </c>
      <c r="I236" s="23">
        <f>(D236-D235)*0.0011*3/327680/30</f>
        <v>3.1870012512207036E-3</v>
      </c>
      <c r="J236" s="23">
        <f>(E236-E235)*17.4*3/327680/30</f>
        <v>0</v>
      </c>
      <c r="K236" s="23">
        <f>(F236-F235)*18.8*3/327680/30</f>
        <v>3.6013061523437508E-2</v>
      </c>
      <c r="L236" s="23">
        <f>SUM(H236:K236)</f>
        <v>7.3032917999267588E-2</v>
      </c>
      <c r="N236" s="24">
        <f>(E236-E235)/(C236-C235+D236-D235)</f>
        <v>0</v>
      </c>
      <c r="O236" s="24">
        <f>(F236-F235)/(C236-C235+D236-D235)</f>
        <v>6.3857252742367365E-4</v>
      </c>
      <c r="P236" s="25">
        <f>SUM(N236:O236)</f>
        <v>6.3857252742367365E-4</v>
      </c>
      <c r="R236" s="23">
        <f>(C236-C$3)*0.33*3/32768</f>
        <v>102.43871520996093</v>
      </c>
      <c r="S236" s="23">
        <f>(D236-D$3)*0.0011*3/32768</f>
        <v>8.5671587219238283</v>
      </c>
      <c r="T236" s="23">
        <f>(E236-E$3)*17.4*3/32768</f>
        <v>394.14122314453118</v>
      </c>
      <c r="U236" s="23">
        <f>(E236-E$3)*18.8*3/32768</f>
        <v>425.85373535156253</v>
      </c>
      <c r="V236" s="23">
        <f>SUM(R236:U236)</f>
        <v>931.00083242797848</v>
      </c>
    </row>
    <row r="237" spans="1:22" x14ac:dyDescent="0.55000000000000004">
      <c r="B237">
        <v>55</v>
      </c>
      <c r="C237">
        <v>3913854</v>
      </c>
      <c r="D237">
        <v>104206278</v>
      </c>
      <c r="E237">
        <v>272649</v>
      </c>
      <c r="F237">
        <v>286933</v>
      </c>
      <c r="G237">
        <v>55</v>
      </c>
      <c r="H237" s="23">
        <f>(C237-C236)*0.33*3/32768/300</f>
        <v>3.3500115966796876E-2</v>
      </c>
      <c r="I237" s="23">
        <f>(D237-D236)*0.0011*3/327680/30</f>
        <v>3.1881996765136724E-3</v>
      </c>
      <c r="J237" s="23">
        <f>(E237-E236)*17.4*3/327680/30</f>
        <v>0</v>
      </c>
      <c r="K237" s="23">
        <f>(F237-F236)*18.8*3/327680/30</f>
        <v>3.4016479492187494E-2</v>
      </c>
      <c r="L237" s="23">
        <f>SUM(H237:K237)</f>
        <v>7.0704795135498044E-2</v>
      </c>
      <c r="N237" s="24">
        <f>(E237-E236)/(C237-C236+D237-D236)</f>
        <v>0</v>
      </c>
      <c r="O237" s="24">
        <f>(F237-F236)/(C237-C236+D237-D236)</f>
        <v>6.0315342731838439E-4</v>
      </c>
      <c r="P237" s="25">
        <f>SUM(N237:O237)</f>
        <v>6.0315342731838439E-4</v>
      </c>
      <c r="R237" s="23">
        <f>(C237-C$3)*0.33*3/32768</f>
        <v>112.48875000000001</v>
      </c>
      <c r="S237" s="23">
        <f>(D237-D$3)*0.0011*3/32768</f>
        <v>9.5236186248779298</v>
      </c>
      <c r="T237" s="23">
        <f>(E237-E$3)*17.4*3/32768</f>
        <v>394.14122314453118</v>
      </c>
      <c r="U237" s="23">
        <f>(E237-E$3)*18.8*3/32768</f>
        <v>425.85373535156253</v>
      </c>
      <c r="V237" s="23">
        <f>SUM(R237:U237)</f>
        <v>942.00732712097169</v>
      </c>
    </row>
    <row r="238" spans="1:22" x14ac:dyDescent="0.55000000000000004">
      <c r="B238">
        <v>60</v>
      </c>
      <c r="C238">
        <v>4246606</v>
      </c>
      <c r="D238">
        <v>113703450</v>
      </c>
      <c r="E238">
        <v>272649</v>
      </c>
      <c r="F238">
        <v>292862</v>
      </c>
      <c r="G238">
        <v>60</v>
      </c>
      <c r="H238" s="23">
        <f>(C238-C237)*0.33*3/32768/300</f>
        <v>3.3510791015624999E-2</v>
      </c>
      <c r="I238" s="23">
        <f>(D238-D237)*0.0011*3/327680/30</f>
        <v>3.1881375732421883E-3</v>
      </c>
      <c r="J238" s="23">
        <f>(E238-E237)*17.4*3/327680/30</f>
        <v>0</v>
      </c>
      <c r="K238" s="23">
        <f>(F238-F237)*18.8*3/327680/30</f>
        <v>3.4016479492187494E-2</v>
      </c>
      <c r="L238" s="23">
        <f>SUM(H238:K238)</f>
        <v>7.0715408081054684E-2</v>
      </c>
      <c r="N238" s="24">
        <f>(E238-E237)/(C238-C237+D238-D237)</f>
        <v>0</v>
      </c>
      <c r="O238" s="24">
        <f>(F238-F237)/(C238-C237+D238-D237)</f>
        <v>6.0315827467231692E-4</v>
      </c>
      <c r="P238" s="25">
        <f>SUM(N238:O238)</f>
        <v>6.0315827467231692E-4</v>
      </c>
      <c r="R238" s="23">
        <f>(C238-C$3)*0.33*3/32768</f>
        <v>122.5419873046875</v>
      </c>
      <c r="S238" s="23">
        <f>(D238-D$3)*0.0011*3/32768</f>
        <v>10.480059896850587</v>
      </c>
      <c r="T238" s="23">
        <f>(E238-E$3)*17.4*3/32768</f>
        <v>394.14122314453118</v>
      </c>
      <c r="U238" s="23">
        <f>(E238-E$3)*18.8*3/32768</f>
        <v>425.85373535156253</v>
      </c>
      <c r="V238" s="23">
        <f>SUM(R238:U238)</f>
        <v>953.0170056976317</v>
      </c>
    </row>
    <row r="239" spans="1:22" x14ac:dyDescent="0.55000000000000004">
      <c r="B239">
        <v>65</v>
      </c>
      <c r="C239">
        <v>4579529</v>
      </c>
      <c r="D239">
        <v>123200582</v>
      </c>
      <c r="E239">
        <v>272649</v>
      </c>
      <c r="F239">
        <v>298851</v>
      </c>
      <c r="G239">
        <v>65</v>
      </c>
      <c r="H239" s="23">
        <f>(C239-C238)*0.33*3/32768/300</f>
        <v>3.3528012084960937E-2</v>
      </c>
      <c r="I239" s="23">
        <f>(D239-D238)*0.0011*3/327680/30</f>
        <v>3.1881241455078125E-3</v>
      </c>
      <c r="J239" s="23">
        <f>(E239-E238)*17.4*3/327680/30</f>
        <v>0</v>
      </c>
      <c r="K239" s="23">
        <f>(F239-F238)*18.8*3/327680/30</f>
        <v>3.43607177734375E-2</v>
      </c>
      <c r="L239" s="23">
        <f>SUM(H239:K239)</f>
        <v>7.1076854003906259E-2</v>
      </c>
      <c r="N239" s="24">
        <f>(E239-E238)/(C239-C238+D239-D238)</f>
        <v>0</v>
      </c>
      <c r="O239" s="24">
        <f>(F239-F238)/(C239-C238+D239-D238)</f>
        <v>6.0925396653426661E-4</v>
      </c>
      <c r="P239" s="25">
        <f>SUM(N239:O239)</f>
        <v>6.0925396653426661E-4</v>
      </c>
      <c r="R239" s="23">
        <f>(C239-C$3)*0.33*3/32768</f>
        <v>132.60039093017579</v>
      </c>
      <c r="S239" s="23">
        <f>(D239-D$3)*0.0011*3/32768</f>
        <v>11.436497140502929</v>
      </c>
      <c r="T239" s="23">
        <f>(E239-E$3)*17.4*3/32768</f>
        <v>394.14122314453118</v>
      </c>
      <c r="U239" s="23">
        <f>(E239-E$3)*18.8*3/32768</f>
        <v>425.85373535156253</v>
      </c>
      <c r="V239" s="23">
        <f>SUM(R239:U239)</f>
        <v>964.0318465667724</v>
      </c>
    </row>
    <row r="240" spans="1:22" x14ac:dyDescent="0.55000000000000004">
      <c r="B240">
        <v>70</v>
      </c>
      <c r="C240">
        <v>4939837</v>
      </c>
      <c r="D240">
        <v>132667845</v>
      </c>
      <c r="E240">
        <v>284182</v>
      </c>
      <c r="F240">
        <v>308871</v>
      </c>
      <c r="G240">
        <v>70</v>
      </c>
      <c r="H240" s="23">
        <f>(C240-C239)*0.33*3/32768/300</f>
        <v>3.6285900878906249E-2</v>
      </c>
      <c r="I240" s="23">
        <f>(D240-D239)*0.0011*3/327680/30</f>
        <v>3.1780973205566411E-3</v>
      </c>
      <c r="J240" s="23">
        <f>(E240-E239)*17.4*3/327680/30</f>
        <v>6.1240905761718742E-2</v>
      </c>
      <c r="K240" s="23">
        <f>(F240-F239)*18.8*3/327680/30</f>
        <v>5.748779296875E-2</v>
      </c>
      <c r="L240" s="23">
        <f>SUM(H240:K240)</f>
        <v>0.15819269692993163</v>
      </c>
      <c r="N240" s="24">
        <f>(E240-E239)/(C240-C239+D240-D239)</f>
        <v>1.1735351492245642E-3</v>
      </c>
      <c r="O240" s="24">
        <f>(F240-F239)/(C240-C239+D240-D239)</f>
        <v>1.0195805250351282E-3</v>
      </c>
      <c r="P240" s="25">
        <f>SUM(N240:O240)</f>
        <v>2.1931156742596922E-3</v>
      </c>
      <c r="R240" s="23">
        <f>(C240-C$3)*0.33*3/32768</f>
        <v>143.48616119384766</v>
      </c>
      <c r="S240" s="23">
        <f>(D240-D$3)*0.0011*3/32768</f>
        <v>12.389926336669923</v>
      </c>
      <c r="T240" s="23">
        <f>(E240-E$3)*17.4*3/32768</f>
        <v>412.51349487304685</v>
      </c>
      <c r="U240" s="23">
        <f>(E240-E$3)*18.8*3/32768</f>
        <v>445.7042358398437</v>
      </c>
      <c r="V240" s="23">
        <f>SUM(R240:U240)</f>
        <v>1014.0938182434081</v>
      </c>
    </row>
    <row r="241" spans="1:22" x14ac:dyDescent="0.55000000000000004">
      <c r="B241">
        <v>75</v>
      </c>
      <c r="C241">
        <v>5277987</v>
      </c>
      <c r="D241">
        <v>142159501</v>
      </c>
      <c r="E241">
        <v>284413</v>
      </c>
      <c r="F241">
        <v>315063</v>
      </c>
      <c r="G241">
        <v>75</v>
      </c>
      <c r="H241" s="23">
        <f>(C241-C240)*0.33*3/32768/300</f>
        <v>3.4054412841796874E-2</v>
      </c>
      <c r="I241" s="23">
        <f>(D241-D240)*0.0011*3/327680/30</f>
        <v>3.1862858886718753E-3</v>
      </c>
      <c r="J241" s="23">
        <f>(E241-E240)*17.4*3/327680/30</f>
        <v>1.2266235351562499E-3</v>
      </c>
      <c r="K241" s="23">
        <f>(F241-F240)*18.8*3/327680/30</f>
        <v>3.5525390625000007E-2</v>
      </c>
      <c r="L241" s="23">
        <f>SUM(H241:K241)</f>
        <v>7.3992712890625006E-2</v>
      </c>
      <c r="N241" s="24">
        <f>(E241-E240)/(C241-C240+D241-D240)</f>
        <v>2.3499955136449285E-5</v>
      </c>
      <c r="O241" s="24">
        <f>(F241-F240)/(C241-C240+D241-D240)</f>
        <v>6.299208753458614E-4</v>
      </c>
      <c r="P241" s="25">
        <f>SUM(N241:O241)</f>
        <v>6.5342083048231068E-4</v>
      </c>
      <c r="R241" s="23">
        <f>(C241-C$3)*0.33*3/32768</f>
        <v>153.70248504638673</v>
      </c>
      <c r="S241" s="23">
        <f>(D241-D$3)*0.0011*3/32768</f>
        <v>13.345812103271486</v>
      </c>
      <c r="T241" s="23">
        <f>(E241-E$3)*17.4*3/32768</f>
        <v>412.8814819335937</v>
      </c>
      <c r="U241" s="23">
        <f>(E241-E$3)*18.8*3/32768</f>
        <v>446.10183105468752</v>
      </c>
      <c r="V241" s="23">
        <f>SUM(R241:U241)</f>
        <v>1026.0316101379394</v>
      </c>
    </row>
    <row r="242" spans="1:22" x14ac:dyDescent="0.55000000000000004">
      <c r="B242">
        <v>80</v>
      </c>
      <c r="C242">
        <v>5641999</v>
      </c>
      <c r="D242">
        <v>151625304</v>
      </c>
      <c r="E242">
        <v>294709</v>
      </c>
      <c r="F242">
        <v>326498</v>
      </c>
      <c r="G242">
        <v>80</v>
      </c>
      <c r="H242" s="23">
        <f>(C242-C241)*0.33*3/32768/300</f>
        <v>3.6658923339843753E-2</v>
      </c>
      <c r="I242" s="23">
        <f>(D242-D241)*0.0011*3/327680/30</f>
        <v>3.1776072082519537E-3</v>
      </c>
      <c r="J242" s="23">
        <f>(E242-E241)*17.4*3/327680/30</f>
        <v>5.4672363281249997E-2</v>
      </c>
      <c r="K242" s="23">
        <f>(F242-F241)*18.8*3/327680/30</f>
        <v>6.5606079101562506E-2</v>
      </c>
      <c r="L242" s="23">
        <f>SUM(H242:K242)</f>
        <v>0.16011497293090821</v>
      </c>
      <c r="N242" s="24">
        <f>(E242-E241)/(C242-C241+D242-D241)</f>
        <v>1.0474256127912885E-3</v>
      </c>
      <c r="O242" s="24">
        <f>(F242-F241)/(C242-C241+D242-D241)</f>
        <v>1.1632975798628966E-3</v>
      </c>
      <c r="P242" s="25">
        <f>SUM(N242:O242)</f>
        <v>2.2107231926541851E-3</v>
      </c>
      <c r="R242" s="23">
        <f>(C242-C$3)*0.33*3/32768</f>
        <v>164.70016204833985</v>
      </c>
      <c r="S242" s="23">
        <f>(D242-D$3)*0.0011*3/32768</f>
        <v>14.299094265747071</v>
      </c>
      <c r="T242" s="23">
        <f>(E242-E$3)*17.4*3/32768</f>
        <v>429.28319091796868</v>
      </c>
      <c r="U242" s="23">
        <f>(E242-E$3)*18.8*3/32768</f>
        <v>463.82321777343753</v>
      </c>
      <c r="V242" s="23">
        <f>SUM(R242:U242)</f>
        <v>1072.1056650054932</v>
      </c>
    </row>
    <row r="243" spans="1:22" x14ac:dyDescent="0.55000000000000004">
      <c r="B243">
        <v>85</v>
      </c>
      <c r="C243">
        <v>6128329</v>
      </c>
      <c r="D243">
        <v>160966822</v>
      </c>
      <c r="E243">
        <v>301324</v>
      </c>
      <c r="F243">
        <v>352673</v>
      </c>
      <c r="G243">
        <v>85</v>
      </c>
      <c r="H243" s="23">
        <f>(C243-C242)*0.33*3/32768/300</f>
        <v>4.8977325439453122E-2</v>
      </c>
      <c r="I243" s="23">
        <f>(D243-D242)*0.0011*3/327680/30</f>
        <v>3.1358855590820313E-3</v>
      </c>
      <c r="J243" s="23">
        <f>(E243-E242)*17.4*3/327680/30</f>
        <v>3.5126037597656243E-2</v>
      </c>
      <c r="K243" s="23">
        <f>(F243-F242)*18.8*3/327680/30</f>
        <v>0.15017395019531249</v>
      </c>
      <c r="L243" s="23">
        <f>SUM(H243:K243)</f>
        <v>0.23741319879150388</v>
      </c>
      <c r="N243" s="24">
        <f>(E243-E242)/(C243-C242+D243-D242)</f>
        <v>6.7308733305602607E-4</v>
      </c>
      <c r="O243" s="24">
        <f>(F243-F242)/(C243-C242+D243-D242)</f>
        <v>2.6633501047228243E-3</v>
      </c>
      <c r="P243" s="25">
        <f>SUM(N243:O243)</f>
        <v>3.3364374377788503E-3</v>
      </c>
      <c r="R243" s="23">
        <f>(C243-C$3)*0.33*3/32768</f>
        <v>179.39335968017579</v>
      </c>
      <c r="S243" s="23">
        <f>(D243-D$3)*0.0011*3/32768</f>
        <v>15.239859933471681</v>
      </c>
      <c r="T243" s="23">
        <f>(E243-E$3)*17.4*3/32768</f>
        <v>439.82100219726556</v>
      </c>
      <c r="U243" s="23">
        <f>(E243-E$3)*18.8*3/32768</f>
        <v>475.20889892578128</v>
      </c>
      <c r="V243" s="23">
        <f>SUM(R243:U243)</f>
        <v>1109.6631207366943</v>
      </c>
    </row>
    <row r="244" spans="1:22" x14ac:dyDescent="0.55000000000000004">
      <c r="B244">
        <v>90</v>
      </c>
      <c r="C244">
        <v>6584948</v>
      </c>
      <c r="D244">
        <v>170337989</v>
      </c>
      <c r="E244">
        <v>301402</v>
      </c>
      <c r="F244">
        <v>359608</v>
      </c>
      <c r="G244">
        <v>90</v>
      </c>
      <c r="H244" s="23">
        <f>(C244-C243)*0.33*3/32768/300</f>
        <v>4.5985189819335942E-2</v>
      </c>
      <c r="I244" s="23">
        <f>(D244-D243)*0.0011*3/327680/30</f>
        <v>3.1458385314941406E-3</v>
      </c>
      <c r="J244" s="23">
        <f>(E244-E243)*17.4*3/327680/30</f>
        <v>4.1418457031249997E-4</v>
      </c>
      <c r="K244" s="23">
        <f>(F244-F243)*18.8*3/327680/30</f>
        <v>3.9788208007812499E-2</v>
      </c>
      <c r="L244" s="23">
        <f>SUM(H244:K244)</f>
        <v>8.9333420928955076E-2</v>
      </c>
      <c r="N244" s="24">
        <f>(E244-E243)/(C244-C243+D244-D243)</f>
        <v>7.9366807539358305E-6</v>
      </c>
      <c r="O244" s="24">
        <f>(F244-F243)/(C244-C243+D244-D243)</f>
        <v>7.0565232087878185E-4</v>
      </c>
      <c r="P244" s="25">
        <f>SUM(N244:O244)</f>
        <v>7.1358900163271766E-4</v>
      </c>
      <c r="R244" s="23">
        <f>(C244-C$3)*0.33*3/32768</f>
        <v>193.18891662597656</v>
      </c>
      <c r="S244" s="23">
        <f>(D244-D$3)*0.0011*3/32768</f>
        <v>16.183611492919923</v>
      </c>
      <c r="T244" s="23">
        <f>(E244-E$3)*17.4*3/32768</f>
        <v>439.94525756835935</v>
      </c>
      <c r="U244" s="23">
        <f>(E244-E$3)*18.8*3/32768</f>
        <v>475.3431518554687</v>
      </c>
      <c r="V244" s="23">
        <f>SUM(R244:U244)</f>
        <v>1124.6609375427245</v>
      </c>
    </row>
    <row r="245" spans="1:22" x14ac:dyDescent="0.55000000000000004">
      <c r="B245">
        <v>95</v>
      </c>
      <c r="C245">
        <v>7029344</v>
      </c>
      <c r="D245">
        <v>179723272</v>
      </c>
      <c r="E245">
        <v>301479</v>
      </c>
      <c r="F245">
        <v>366167</v>
      </c>
      <c r="G245">
        <v>95</v>
      </c>
      <c r="H245" s="23">
        <f>(C245-C244)*0.33*3/32768/300</f>
        <v>4.4754235839843746E-2</v>
      </c>
      <c r="I245" s="23">
        <f>(D245-D244)*0.0011*3/327680/30</f>
        <v>3.1505771789550785E-3</v>
      </c>
      <c r="J245" s="23">
        <f>(E245-E244)*17.4*3/327680/30</f>
        <v>4.0887451171874994E-4</v>
      </c>
      <c r="K245" s="23">
        <f>(F245-F244)*18.8*3/327680/30</f>
        <v>3.7630981445312503E-2</v>
      </c>
      <c r="L245" s="23">
        <f>SUM(H245:K245)</f>
        <v>8.5944668975830085E-2</v>
      </c>
      <c r="N245" s="24">
        <f>(E245-E244)/(C245-C244+D245-D244)</f>
        <v>7.8334195857260449E-6</v>
      </c>
      <c r="O245" s="24">
        <f>(F245-F244)/(C245-C244+D245-D244)</f>
        <v>6.6726492289320943E-4</v>
      </c>
      <c r="P245" s="25">
        <f>SUM(N245:O245)</f>
        <v>6.7509834247893546E-4</v>
      </c>
      <c r="R245" s="23">
        <f>(C245-C$3)*0.33*3/32768</f>
        <v>206.61518737792971</v>
      </c>
      <c r="S245" s="23">
        <f>(D245-D$3)*0.0011*3/32768</f>
        <v>17.128784646606448</v>
      </c>
      <c r="T245" s="23">
        <f>(E245-E$3)*17.4*3/32768</f>
        <v>440.06791992187493</v>
      </c>
      <c r="U245" s="23">
        <f>(E245-E$3)*18.8*3/32768</f>
        <v>475.47568359375003</v>
      </c>
      <c r="V245" s="23">
        <f>SUM(R245:U245)</f>
        <v>1139.2875755401612</v>
      </c>
    </row>
    <row r="246" spans="1:22" x14ac:dyDescent="0.55000000000000004">
      <c r="B246">
        <v>100</v>
      </c>
      <c r="C246">
        <v>7475315</v>
      </c>
      <c r="D246">
        <v>189107048</v>
      </c>
      <c r="E246">
        <v>301767</v>
      </c>
      <c r="F246">
        <v>376800</v>
      </c>
      <c r="G246">
        <v>100</v>
      </c>
      <c r="H246" s="23">
        <f>(C246-C245)*0.33*3/32768/300</f>
        <v>4.4912850952148434E-2</v>
      </c>
      <c r="I246" s="23">
        <f>(D246-D245)*0.0011*3/327680/30</f>
        <v>3.1500712890625004E-3</v>
      </c>
      <c r="J246" s="23">
        <f>(E246-E245)*17.4*3/327680/30</f>
        <v>1.5292968749999998E-3</v>
      </c>
      <c r="K246" s="23">
        <f>(F246-F245)*18.8*3/327680/30</f>
        <v>6.1004760742187497E-2</v>
      </c>
      <c r="L246" s="23">
        <f>SUM(H246:K246)</f>
        <v>0.11059697985839843</v>
      </c>
      <c r="N246" s="24">
        <f>(E246-E245)/(C246-C245+D246-D245)</f>
        <v>2.9298821220932748E-5</v>
      </c>
      <c r="O246" s="24">
        <f>(F246-F245)/(C246-C245+D246-D245)</f>
        <v>1.0817165487575621E-3</v>
      </c>
      <c r="P246" s="25">
        <f>SUM(N246:O246)</f>
        <v>1.1110153699784948E-3</v>
      </c>
      <c r="R246" s="23">
        <f>(C246-C$3)*0.33*3/32768</f>
        <v>220.08904266357422</v>
      </c>
      <c r="S246" s="23">
        <f>(D246-D$3)*0.0011*3/32768</f>
        <v>18.073806033325194</v>
      </c>
      <c r="T246" s="23">
        <f>(E246-E$3)*17.4*3/32768</f>
        <v>440.52670898437498</v>
      </c>
      <c r="U246" s="23">
        <f>(E246-E$3)*18.8*3/32768</f>
        <v>475.97138671874995</v>
      </c>
      <c r="V246" s="23">
        <f>SUM(R246:U246)</f>
        <v>1154.6609444000244</v>
      </c>
    </row>
    <row r="247" spans="1:22" x14ac:dyDescent="0.55000000000000004">
      <c r="B247">
        <v>105</v>
      </c>
      <c r="C247">
        <v>7957095</v>
      </c>
      <c r="D247">
        <v>198452980</v>
      </c>
      <c r="E247">
        <v>311820</v>
      </c>
      <c r="F247">
        <v>399208</v>
      </c>
      <c r="G247">
        <v>105</v>
      </c>
      <c r="H247" s="23">
        <f>(C247-C246)*0.33*3/32768/300</f>
        <v>4.8519104003906244E-2</v>
      </c>
      <c r="I247" s="23">
        <f>(D247-D246)*0.0011*3/327680/30</f>
        <v>3.1373673095703128E-3</v>
      </c>
      <c r="J247" s="23">
        <f>(E247-E246)*17.4*3/327680/30</f>
        <v>5.3382019042968749E-2</v>
      </c>
      <c r="K247" s="23">
        <f>(F247-F246)*18.8*3/327680/30</f>
        <v>0.12856152343750002</v>
      </c>
      <c r="L247" s="23">
        <f>SUM(H247:K247)</f>
        <v>0.23360001379394532</v>
      </c>
      <c r="N247" s="24">
        <f>(E247-E246)/(C247-C246+D247-D246)</f>
        <v>1.02292374868128E-3</v>
      </c>
      <c r="O247" s="24">
        <f>(F247-F246)/(C247-C246+D247-D246)</f>
        <v>2.2800830956381303E-3</v>
      </c>
      <c r="P247" s="25">
        <f>SUM(N247:O247)</f>
        <v>3.3030068443194102E-3</v>
      </c>
      <c r="R247" s="23">
        <f>(C247-C$3)*0.33*3/32768</f>
        <v>234.64477386474607</v>
      </c>
      <c r="S247" s="23">
        <f>(D247-D$3)*0.0011*3/32768</f>
        <v>19.015016226196288</v>
      </c>
      <c r="T247" s="23">
        <f>(E247-E$3)*17.4*3/32768</f>
        <v>456.54131469726559</v>
      </c>
      <c r="U247" s="23">
        <f>(E247-E$3)*18.8*3/32768</f>
        <v>493.2745239257813</v>
      </c>
      <c r="V247" s="23">
        <f>SUM(R247:U247)</f>
        <v>1203.4756287139892</v>
      </c>
    </row>
    <row r="248" spans="1:22" x14ac:dyDescent="0.55000000000000004">
      <c r="B248">
        <v>110</v>
      </c>
      <c r="C248">
        <v>8399597</v>
      </c>
      <c r="D248">
        <v>207838095</v>
      </c>
      <c r="E248">
        <v>312128</v>
      </c>
      <c r="F248">
        <v>405422</v>
      </c>
      <c r="G248">
        <v>110</v>
      </c>
      <c r="H248" s="23">
        <f>(C248-C247)*0.33*3/32768/300</f>
        <v>4.4563494873046873E-2</v>
      </c>
      <c r="I248" s="23">
        <f>(D248-D247)*0.0011*3/327680/30</f>
        <v>3.1505207824707032E-3</v>
      </c>
      <c r="J248" s="23">
        <f>(E248-E247)*17.4*3/327680/30</f>
        <v>1.6354980468749997E-3</v>
      </c>
      <c r="K248" s="23">
        <f>(F248-F247)*18.8*3/327680/30</f>
        <v>3.5651611328125006E-2</v>
      </c>
      <c r="L248" s="23">
        <f>SUM(H248:K248)</f>
        <v>8.5001125030517585E-2</v>
      </c>
      <c r="N248" s="24">
        <f>(E248-E247)/(C248-C247+D248-D247)</f>
        <v>3.1340252677734592E-5</v>
      </c>
      <c r="O248" s="24">
        <f>(F248-F247)/(C248-C247+D248-D247)</f>
        <v>6.3229977318000896E-4</v>
      </c>
      <c r="P248" s="25">
        <f>SUM(N248:O248)</f>
        <v>6.6364002585774353E-4</v>
      </c>
      <c r="R248" s="23">
        <f>(C248-C$3)*0.33*3/32768</f>
        <v>248.01382232666015</v>
      </c>
      <c r="S248" s="23">
        <f>(D248-D$3)*0.0011*3/32768</f>
        <v>19.9601724609375</v>
      </c>
      <c r="T248" s="23">
        <f>(E248-E$3)*17.4*3/32768</f>
        <v>457.03196411132808</v>
      </c>
      <c r="U248" s="23">
        <f>(E248-E$3)*18.8*3/32768</f>
        <v>493.80465087890627</v>
      </c>
      <c r="V248" s="23">
        <f>SUM(R248:U248)</f>
        <v>1218.8106097778318</v>
      </c>
    </row>
    <row r="249" spans="1:22" x14ac:dyDescent="0.55000000000000004">
      <c r="B249">
        <v>115</v>
      </c>
      <c r="C249">
        <v>8848769</v>
      </c>
      <c r="D249">
        <v>217219163</v>
      </c>
      <c r="E249">
        <v>312997</v>
      </c>
      <c r="F249">
        <v>412682</v>
      </c>
      <c r="G249">
        <v>115</v>
      </c>
      <c r="H249" s="23">
        <f>(C249-C248)*0.33*3/32768/300</f>
        <v>4.5235217285156254E-2</v>
      </c>
      <c r="I249" s="23">
        <f>(D249-D248)*0.0011*3/32768/300</f>
        <v>3.1491622314453126E-3</v>
      </c>
      <c r="J249" s="23">
        <f>(E249-E248)*17.4*3/32768/300</f>
        <v>4.6144409179687497E-3</v>
      </c>
      <c r="K249" s="23">
        <f>(F249-F248)*18.8*3/327680/30</f>
        <v>4.1652832031250003E-2</v>
      </c>
      <c r="L249" s="23">
        <f>SUM(H249:K249)</f>
        <v>9.4651652465820316E-2</v>
      </c>
      <c r="N249" s="24">
        <f>(E249-E248)/(C249-C248+D249-D248)</f>
        <v>8.8400690115399011E-5</v>
      </c>
      <c r="O249" s="24">
        <f>(F249-F248)/(C249-C248+D249-D248)</f>
        <v>7.3853741109067533E-4</v>
      </c>
      <c r="P249" s="25">
        <f>SUM(N249:O249)</f>
        <v>8.2693810120607438E-4</v>
      </c>
      <c r="R249" s="23">
        <f>(C249-C$3)*0.33*3/32768</f>
        <v>261.58438751220706</v>
      </c>
      <c r="S249" s="23">
        <f>(D249-D$3)*0.0011*3/32768</f>
        <v>20.904921130371097</v>
      </c>
      <c r="T249" s="23">
        <f>(E249-E$3)*17.4*3/32768</f>
        <v>458.41629638671873</v>
      </c>
      <c r="U249" s="23">
        <f>(E249-E$3)*18.8*3/32768</f>
        <v>495.30036621093745</v>
      </c>
      <c r="V249" s="23">
        <f>SUM(R249:U249)</f>
        <v>1236.2059712402342</v>
      </c>
    </row>
    <row r="250" spans="1:22" x14ac:dyDescent="0.55000000000000004">
      <c r="L250" s="20">
        <f>AVERAGE(L228:L249)</f>
        <v>0.19476211725408382</v>
      </c>
    </row>
    <row r="253" spans="1:22" s="4" customFormat="1" x14ac:dyDescent="0.55000000000000004">
      <c r="A253" s="7"/>
      <c r="C253" s="8" t="s">
        <v>1015</v>
      </c>
      <c r="D253" s="8"/>
      <c r="E253" s="8"/>
      <c r="F253" s="8"/>
      <c r="H253" s="9"/>
      <c r="I253" s="9"/>
      <c r="J253" s="9"/>
      <c r="K253" s="9"/>
      <c r="L253" s="10"/>
      <c r="N253" s="11"/>
      <c r="O253" s="12"/>
      <c r="P253" s="12"/>
      <c r="R253" s="13"/>
      <c r="S253" s="13"/>
      <c r="T253" s="13"/>
      <c r="U253" s="13"/>
      <c r="V253" s="14"/>
    </row>
    <row r="254" spans="1:22" s="4" customFormat="1" x14ac:dyDescent="0.55000000000000004">
      <c r="A254" s="7"/>
      <c r="C254" s="4" t="s">
        <v>1016</v>
      </c>
      <c r="D254" s="4" t="s">
        <v>1017</v>
      </c>
      <c r="E254" s="4" t="s">
        <v>1018</v>
      </c>
      <c r="F254" s="4" t="s">
        <v>1019</v>
      </c>
      <c r="H254" s="9" t="s">
        <v>1020</v>
      </c>
      <c r="I254" s="9"/>
      <c r="J254" s="9"/>
      <c r="K254" s="9"/>
      <c r="L254" s="10"/>
      <c r="N254" s="11" t="s">
        <v>1021</v>
      </c>
      <c r="O254" s="12"/>
      <c r="P254" s="12"/>
      <c r="R254" s="15" t="s">
        <v>1022</v>
      </c>
      <c r="S254" s="16"/>
      <c r="T254" s="16"/>
      <c r="U254" s="16"/>
      <c r="V254" s="17"/>
    </row>
    <row r="255" spans="1:22" ht="15.75" customHeight="1" x14ac:dyDescent="0.55000000000000004">
      <c r="A255" s="18" t="s">
        <v>1038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1024</v>
      </c>
      <c r="H255" s="20" t="s">
        <v>1025</v>
      </c>
      <c r="I255" s="20" t="s">
        <v>1026</v>
      </c>
      <c r="J255" s="20" t="s">
        <v>1027</v>
      </c>
      <c r="K255" s="20" t="s">
        <v>1028</v>
      </c>
      <c r="L255" s="20" t="s">
        <v>1029</v>
      </c>
      <c r="M255" s="20" t="s">
        <v>1024</v>
      </c>
      <c r="N255" s="21" t="s">
        <v>1027</v>
      </c>
      <c r="O255" s="21" t="s">
        <v>1028</v>
      </c>
      <c r="P255" s="22" t="s">
        <v>1029</v>
      </c>
      <c r="Q255" s="20"/>
      <c r="R255" s="20" t="s">
        <v>1025</v>
      </c>
      <c r="S255" s="20" t="s">
        <v>1026</v>
      </c>
      <c r="T255" s="20" t="s">
        <v>1027</v>
      </c>
      <c r="U255" s="20" t="s">
        <v>1028</v>
      </c>
      <c r="V255" s="20" t="s">
        <v>1029</v>
      </c>
    </row>
    <row r="256" spans="1:22" x14ac:dyDescent="0.55000000000000004">
      <c r="A256" s="18"/>
      <c r="B256">
        <v>10</v>
      </c>
      <c r="C256">
        <v>569073</v>
      </c>
      <c r="D256">
        <v>19090661</v>
      </c>
      <c r="E256">
        <v>27790</v>
      </c>
      <c r="F256">
        <v>120770</v>
      </c>
      <c r="G256">
        <v>10</v>
      </c>
      <c r="H256" s="23">
        <f>(C256-C255)*0.33*3/32768/300</f>
        <v>3.8456863403320315E-2</v>
      </c>
      <c r="I256" s="23">
        <f>(D256-D255)*0.0011*3/327680/30</f>
        <v>3.171527130126953E-3</v>
      </c>
      <c r="J256" s="23">
        <f>(E256-E255)*17.4*3/327680/30</f>
        <v>2.1325195312499996E-2</v>
      </c>
      <c r="K256" s="23">
        <f>(F256-F255)*18.8*3/327680/30</f>
        <v>0.169101318359375</v>
      </c>
      <c r="L256" s="23">
        <f>SUM(H256:K256)</f>
        <v>0.23205490420532227</v>
      </c>
      <c r="M256">
        <v>10</v>
      </c>
      <c r="N256" s="24">
        <f>(E256-E255)/(C256-C255+D256-D255)</f>
        <v>4.0856372352932318E-4</v>
      </c>
      <c r="O256" s="24">
        <f>(F256-F255)/(C256-C255+D256-D255)</f>
        <v>2.9985077657627671E-3</v>
      </c>
      <c r="P256" s="25">
        <f>SUM(N256:O256)</f>
        <v>3.4070714892920901E-3</v>
      </c>
      <c r="Q256">
        <v>10</v>
      </c>
      <c r="R256" s="23">
        <f>(C256-C$3)*0.33*3/32768</f>
        <v>11.434880676269531</v>
      </c>
      <c r="S256" s="23">
        <f>(D256-D$3)*0.0011*3/32768</f>
        <v>0.9517944030761718</v>
      </c>
      <c r="T256" s="23">
        <f>(E256-E$3)*17.4*3/32768</f>
        <v>4.0765319824218746</v>
      </c>
      <c r="U256" s="23">
        <f>(E256-E$3)*18.8*3/32768</f>
        <v>4.4045288085937502</v>
      </c>
      <c r="V256" s="23">
        <f>SUM(R256:U256)</f>
        <v>20.867735870361326</v>
      </c>
    </row>
    <row r="257" spans="1:22" x14ac:dyDescent="0.55000000000000004">
      <c r="A257" s="18"/>
      <c r="B257">
        <v>15</v>
      </c>
      <c r="C257">
        <v>931738</v>
      </c>
      <c r="D257">
        <v>28557439</v>
      </c>
      <c r="E257">
        <v>29691</v>
      </c>
      <c r="F257">
        <v>131635</v>
      </c>
      <c r="G257">
        <v>15</v>
      </c>
      <c r="H257" s="23">
        <f>(C257-C256)*0.33*3/32768/300</f>
        <v>3.6523269653320319E-2</v>
      </c>
      <c r="I257" s="23">
        <f>(D257-D256)*0.0011*3/327680/30</f>
        <v>3.1779345092773437E-3</v>
      </c>
      <c r="J257" s="23">
        <f>(E257-E256)*17.4*3/327680/30</f>
        <v>1.0094421386718748E-2</v>
      </c>
      <c r="K257" s="23">
        <f>(F257-F256)*18.8*3/327680/30</f>
        <v>6.2335815429687497E-2</v>
      </c>
      <c r="L257" s="23">
        <f>SUM(H257:K257)</f>
        <v>0.1121314409790039</v>
      </c>
      <c r="M257">
        <v>15</v>
      </c>
      <c r="N257" s="24">
        <f>(E257-E256)/(C257-C256+D257-D256)</f>
        <v>1.9339854760844536E-4</v>
      </c>
      <c r="O257" s="24">
        <f>(F257-F256)/(C257-C256+D257-D256)</f>
        <v>1.1053525616863539E-3</v>
      </c>
      <c r="P257" s="25">
        <f>SUM(N257:O257)</f>
        <v>1.2987511092947992E-3</v>
      </c>
      <c r="Q257">
        <v>15</v>
      </c>
      <c r="R257" s="23">
        <f>(C257-C$3)*0.33*3/32768</f>
        <v>22.391861572265626</v>
      </c>
      <c r="S257" s="23">
        <f>(D257-D$3)*0.0011*3/32768</f>
        <v>1.9051747558593752</v>
      </c>
      <c r="T257" s="23">
        <f>(E257-E$3)*17.4*3/32768</f>
        <v>7.1048583984375</v>
      </c>
      <c r="U257" s="23">
        <f>(E257-E$3)*18.8*3/32768</f>
        <v>7.676513671875</v>
      </c>
      <c r="V257" s="23">
        <f>SUM(R257:U257)</f>
        <v>39.078408398437503</v>
      </c>
    </row>
    <row r="258" spans="1:22" x14ac:dyDescent="0.55000000000000004">
      <c r="A258" s="18"/>
      <c r="B258">
        <v>20</v>
      </c>
      <c r="C258">
        <v>1335761</v>
      </c>
      <c r="D258">
        <v>37980984</v>
      </c>
      <c r="E258">
        <v>73489</v>
      </c>
      <c r="F258">
        <v>157435</v>
      </c>
      <c r="G258">
        <v>20</v>
      </c>
      <c r="H258" s="23">
        <f>(C258-C257)*0.33*3/32768/300</f>
        <v>4.068835144042969E-2</v>
      </c>
      <c r="I258" s="23">
        <f>(D258-D257)*0.0011*3/327680/30</f>
        <v>3.1634214782714849E-3</v>
      </c>
      <c r="J258" s="23">
        <f>(E258-E257)*17.4*3/327680/30</f>
        <v>0.23256994628906247</v>
      </c>
      <c r="K258" s="23">
        <f>(F258-F257)*18.8*3/327680/30</f>
        <v>0.14802246093749999</v>
      </c>
      <c r="L258" s="23">
        <f>SUM(H258:K258)</f>
        <v>0.42444418014526364</v>
      </c>
      <c r="M258">
        <v>20</v>
      </c>
      <c r="N258" s="24">
        <f>(E258-E257)/(C258-C257+D258-D257)</f>
        <v>4.4566468530159243E-3</v>
      </c>
      <c r="O258" s="24">
        <f>(F258-F257)/(C258-C257+D258-D257)</f>
        <v>2.6252680215491766E-3</v>
      </c>
      <c r="P258" s="25">
        <f>SUM(N258:O258)</f>
        <v>7.0819148745651008E-3</v>
      </c>
      <c r="Q258">
        <v>20</v>
      </c>
      <c r="R258" s="23">
        <f>(C258-C$3)*0.33*3/32768</f>
        <v>34.598367004394532</v>
      </c>
      <c r="S258" s="23">
        <f>(D258-D$3)*0.0011*3/32768</f>
        <v>2.8542011993408205</v>
      </c>
      <c r="T258" s="23">
        <f>(E258-E$3)*17.4*3/32768</f>
        <v>76.875842285156239</v>
      </c>
      <c r="U258" s="23">
        <f>(E258-E$3)*18.8*3/32768</f>
        <v>83.061254882812506</v>
      </c>
      <c r="V258" s="23">
        <f>SUM(R258:U258)</f>
        <v>197.3896653717041</v>
      </c>
    </row>
    <row r="259" spans="1:22" x14ac:dyDescent="0.55000000000000004">
      <c r="A259" s="18"/>
      <c r="B259">
        <v>25</v>
      </c>
      <c r="C259">
        <v>1669846</v>
      </c>
      <c r="D259">
        <v>47474606</v>
      </c>
      <c r="E259">
        <v>73489</v>
      </c>
      <c r="F259">
        <v>163310</v>
      </c>
      <c r="G259">
        <v>25</v>
      </c>
      <c r="H259" s="23">
        <f>(C259-C258)*0.33*3/32768/300</f>
        <v>3.3645034790039066E-2</v>
      </c>
      <c r="I259" s="23">
        <f>(D259-D258)*0.0011*3/327680/30</f>
        <v>3.1869458618164065E-3</v>
      </c>
      <c r="J259" s="23">
        <f>(E259-E258)*17.4*3/327680/30</f>
        <v>0</v>
      </c>
      <c r="K259" s="23">
        <f>(F259-F258)*18.8*3/327680/30</f>
        <v>3.37066650390625E-2</v>
      </c>
      <c r="L259" s="23">
        <f>SUM(H259:K259)</f>
        <v>7.0538645690917973E-2</v>
      </c>
      <c r="M259">
        <v>25</v>
      </c>
      <c r="N259" s="24">
        <f>(E259-E258)/(C259-C258+D259-D258)</f>
        <v>0</v>
      </c>
      <c r="O259" s="24">
        <f>(F259-F258)/(C259-C258+D259-D258)</f>
        <v>5.9779966985177722E-4</v>
      </c>
      <c r="P259" s="25">
        <f>SUM(N259:O259)</f>
        <v>5.9779966985177722E-4</v>
      </c>
      <c r="Q259">
        <v>25</v>
      </c>
      <c r="R259" s="23">
        <f>(C259-C$3)*0.33*3/32768</f>
        <v>44.691877441406255</v>
      </c>
      <c r="S259" s="23">
        <f>(D259-D$3)*0.0011*3/32768</f>
        <v>3.8102849578857425</v>
      </c>
      <c r="T259" s="23">
        <f>(E259-E$3)*17.4*3/32768</f>
        <v>76.875842285156239</v>
      </c>
      <c r="U259" s="23">
        <f>(E259-E$3)*18.8*3/32768</f>
        <v>83.061254882812506</v>
      </c>
      <c r="V259" s="23">
        <f>SUM(R259:U259)</f>
        <v>208.43925956726073</v>
      </c>
    </row>
    <row r="260" spans="1:22" x14ac:dyDescent="0.55000000000000004">
      <c r="A260" s="18"/>
      <c r="B260">
        <v>30</v>
      </c>
      <c r="C260">
        <v>2003935</v>
      </c>
      <c r="D260">
        <v>56968133</v>
      </c>
      <c r="E260">
        <v>73489</v>
      </c>
      <c r="F260">
        <v>169209</v>
      </c>
      <c r="G260">
        <v>30</v>
      </c>
      <c r="H260" s="23">
        <f>(C260-C259)*0.33*3/32768/300</f>
        <v>3.3645437622070319E-2</v>
      </c>
      <c r="I260" s="23">
        <f>(D260-D259)*0.0011*3/327680/30</f>
        <v>3.1869139709472661E-3</v>
      </c>
      <c r="J260" s="23">
        <f>(E260-E259)*17.4*3/327680/30</f>
        <v>0</v>
      </c>
      <c r="K260" s="23">
        <f>(F260-F259)*18.8*3/327680/30</f>
        <v>3.3844360351562498E-2</v>
      </c>
      <c r="L260" s="23">
        <f>SUM(H260:K260)</f>
        <v>7.0676711944580084E-2</v>
      </c>
      <c r="M260">
        <v>30</v>
      </c>
      <c r="N260" s="24">
        <f>(E260-E259)/(C260-C259+D260-D259)</f>
        <v>0</v>
      </c>
      <c r="O260" s="24">
        <f>(F260-F259)/(C260-C259+D260-D259)</f>
        <v>6.0024730310993021E-4</v>
      </c>
      <c r="P260" s="25">
        <f>SUM(N260:O260)</f>
        <v>6.0024730310993021E-4</v>
      </c>
      <c r="Q260">
        <v>30</v>
      </c>
      <c r="R260" s="23">
        <f>(C260-C$3)*0.33*3/32768</f>
        <v>54.785508728027338</v>
      </c>
      <c r="S260" s="23">
        <f>(D260-D$3)*0.0011*3/32768</f>
        <v>4.7663591491699222</v>
      </c>
      <c r="T260" s="23">
        <f>(E260-E$3)*17.4*3/32768</f>
        <v>76.875842285156239</v>
      </c>
      <c r="U260" s="23">
        <f>(E260-E$3)*18.8*3/32768</f>
        <v>83.061254882812506</v>
      </c>
      <c r="V260" s="23">
        <f>SUM(R260:U260)</f>
        <v>219.488965045166</v>
      </c>
    </row>
    <row r="261" spans="1:22" x14ac:dyDescent="0.55000000000000004">
      <c r="B261">
        <v>35</v>
      </c>
      <c r="C261">
        <v>2388711</v>
      </c>
      <c r="D261">
        <v>66413288</v>
      </c>
      <c r="E261">
        <v>81723</v>
      </c>
      <c r="F261">
        <v>183671</v>
      </c>
      <c r="G261">
        <v>35</v>
      </c>
      <c r="H261" s="23">
        <f>(C261-C260)*0.33*3/32768/300</f>
        <v>3.8750024414062501E-2</v>
      </c>
      <c r="I261" s="23">
        <f>(D261-D260)*0.0011*3/327680/30</f>
        <v>3.1706758117675785E-3</v>
      </c>
      <c r="J261" s="23">
        <f>(E261-E260)*17.4*3/327680/30</f>
        <v>4.3723022460937497E-2</v>
      </c>
      <c r="K261" s="23">
        <f>(F261-F260)*18.8*3/327680/30</f>
        <v>8.2972900390625007E-2</v>
      </c>
      <c r="L261" s="23">
        <f>SUM(H261:K261)</f>
        <v>0.16861662307739259</v>
      </c>
      <c r="N261" s="24">
        <f>(E261-E260)/(C261-C260+D261-D260)</f>
        <v>8.3764575763553171E-4</v>
      </c>
      <c r="O261" s="24">
        <f>(F261-F260)/(C261-C260+D261-D260)</f>
        <v>1.4712209068405465E-3</v>
      </c>
      <c r="P261" s="25">
        <f>SUM(N261:O261)</f>
        <v>2.308866664476078E-3</v>
      </c>
      <c r="R261" s="23">
        <f>(C261-C$3)*0.33*3/32768</f>
        <v>66.410516052246095</v>
      </c>
      <c r="S261" s="23">
        <f>(D261-D$3)*0.0011*3/32768</f>
        <v>5.7175618927001954</v>
      </c>
      <c r="T261" s="23">
        <f>(E261-E$3)*17.4*3/32768</f>
        <v>89.992749023437497</v>
      </c>
      <c r="U261" s="23">
        <f>(E261-E$3)*18.8*3/32768</f>
        <v>97.233544921875009</v>
      </c>
      <c r="V261" s="23">
        <f>SUM(R261:U261)</f>
        <v>259.35437189025879</v>
      </c>
    </row>
    <row r="262" spans="1:22" x14ac:dyDescent="0.55000000000000004">
      <c r="B262">
        <v>40</v>
      </c>
      <c r="C262">
        <v>2756866</v>
      </c>
      <c r="D262">
        <v>75874846</v>
      </c>
      <c r="E262">
        <v>83625</v>
      </c>
      <c r="F262">
        <v>191464</v>
      </c>
      <c r="G262">
        <v>40</v>
      </c>
      <c r="H262" s="23">
        <f>(C262-C261)*0.33*3/32768/300</f>
        <v>3.7076156616210935E-2</v>
      </c>
      <c r="I262" s="23">
        <f>(D262-D261)*0.0011*3/327680/30</f>
        <v>3.1761821899414068E-3</v>
      </c>
      <c r="J262" s="23">
        <f>(E262-E261)*17.4*3/327680/30</f>
        <v>1.0099731445312499E-2</v>
      </c>
      <c r="K262" s="23">
        <f>(F262-F261)*18.8*3/327680/30</f>
        <v>4.4710815429687495E-2</v>
      </c>
      <c r="L262" s="23">
        <f>SUM(H262:K262)</f>
        <v>9.5062885681152343E-2</v>
      </c>
      <c r="N262" s="24">
        <f>(E262-E261)/(C262-C261+D262-D261)</f>
        <v>1.934949677574513E-4</v>
      </c>
      <c r="O262" s="24">
        <f>(F262-F261)/(C262-C261+D262-D261)</f>
        <v>7.928003594815027E-4</v>
      </c>
      <c r="P262" s="25">
        <f>SUM(N262:O262)</f>
        <v>9.8629532723895391E-4</v>
      </c>
      <c r="R262" s="23">
        <f>(C262-C$3)*0.33*3/32768</f>
        <v>77.533363037109382</v>
      </c>
      <c r="S262" s="23">
        <f>(D262-D$3)*0.0011*3/32768</f>
        <v>6.6704165496826171</v>
      </c>
      <c r="T262" s="23">
        <f>(E262-E$3)*17.4*3/32768</f>
        <v>93.022668457031244</v>
      </c>
      <c r="U262" s="23">
        <f>(E262-E$3)*18.8*3/32768</f>
        <v>100.50725097656249</v>
      </c>
      <c r="V262" s="23">
        <f>SUM(R262:U262)</f>
        <v>277.73369902038576</v>
      </c>
    </row>
    <row r="263" spans="1:22" x14ac:dyDescent="0.55000000000000004">
      <c r="B263">
        <v>45</v>
      </c>
      <c r="C263">
        <v>3136136</v>
      </c>
      <c r="D263">
        <v>85325592</v>
      </c>
      <c r="E263">
        <v>95871</v>
      </c>
      <c r="F263">
        <v>207383</v>
      </c>
      <c r="G263">
        <v>45</v>
      </c>
      <c r="H263" s="23">
        <f>(C263-C262)*0.33*3/32768/300</f>
        <v>3.8195526123046879E-2</v>
      </c>
      <c r="I263" s="23">
        <f>(D263-D262)*0.0011*3/327680/30</f>
        <v>3.1725526733398443E-3</v>
      </c>
      <c r="J263" s="23">
        <f>(E263-E262)*17.4*3/327680/30</f>
        <v>6.5026977539062489E-2</v>
      </c>
      <c r="K263" s="23">
        <f>(F263-F262)*18.8*3/327680/30</f>
        <v>9.1332153320312498E-2</v>
      </c>
      <c r="L263" s="23">
        <f>SUM(H263:K263)</f>
        <v>0.19772720965576171</v>
      </c>
      <c r="N263" s="24">
        <f>(E263-E262)/(C263-C262+D263-D262)</f>
        <v>1.2457762021953983E-3</v>
      </c>
      <c r="O263" s="24">
        <f>(F263-F262)/(C263-C262+D263-D262)</f>
        <v>1.6194276794666458E-3</v>
      </c>
      <c r="P263" s="25">
        <f>SUM(N263:O263)</f>
        <v>2.8652038816620439E-3</v>
      </c>
      <c r="R263" s="23">
        <f>(C263-C$3)*0.33*3/32768</f>
        <v>88.992020874023439</v>
      </c>
      <c r="S263" s="23">
        <f>(D263-D$3)*0.0011*3/32768</f>
        <v>7.6221823516845708</v>
      </c>
      <c r="T263" s="23">
        <f>(E263-E$3)*17.4*3/32768</f>
        <v>112.53076171875</v>
      </c>
      <c r="U263" s="23">
        <f>(E263-E$3)*18.8*3/32768</f>
        <v>121.5849609375</v>
      </c>
      <c r="V263" s="23">
        <f>SUM(R263:U263)</f>
        <v>330.72992588195802</v>
      </c>
    </row>
    <row r="264" spans="1:22" x14ac:dyDescent="0.55000000000000004">
      <c r="B264">
        <v>50</v>
      </c>
      <c r="C264">
        <v>3633446</v>
      </c>
      <c r="D264">
        <v>94655897</v>
      </c>
      <c r="E264">
        <v>179079</v>
      </c>
      <c r="F264">
        <v>264800</v>
      </c>
      <c r="G264">
        <v>50</v>
      </c>
      <c r="H264" s="23">
        <f>(C264-C263)*0.33*3/32768/300</f>
        <v>5.0083099365234376E-2</v>
      </c>
      <c r="I264" s="23">
        <f>(D264-D263)*0.0011*3/327680/30</f>
        <v>3.1321214294433596E-3</v>
      </c>
      <c r="J264" s="23">
        <f>(E264-E263)*17.4*3/327680/30</f>
        <v>0.44183935546874997</v>
      </c>
      <c r="K264" s="23">
        <f>(F264-F263)*18.8*3/327680/30</f>
        <v>0.32941882324218752</v>
      </c>
      <c r="L264" s="23">
        <f>SUM(H264:K264)</f>
        <v>0.82447339950561527</v>
      </c>
      <c r="N264" s="24">
        <f>(E264-E263)/(C264-C263+D264-D263)</f>
        <v>8.4667541412641826E-3</v>
      </c>
      <c r="O264" s="24">
        <f>(F264-F263)/(C264-C263+D264-D263)</f>
        <v>5.8424144616979808E-3</v>
      </c>
      <c r="P264" s="25">
        <f>SUM(N264:O264)</f>
        <v>1.4309168602962163E-2</v>
      </c>
      <c r="R264" s="23">
        <f>(C264-C$3)*0.33*3/32768</f>
        <v>104.01695068359375</v>
      </c>
      <c r="S264" s="23">
        <f>(D264-D$3)*0.0011*3/32768</f>
        <v>8.5618187805175783</v>
      </c>
      <c r="T264" s="23">
        <f>(E264-E$3)*17.4*3/32768</f>
        <v>245.08256835937499</v>
      </c>
      <c r="U264" s="23">
        <f>(E264-E$3)*18.8*3/32768</f>
        <v>264.80185546874998</v>
      </c>
      <c r="V264" s="23">
        <f>SUM(R264:U264)</f>
        <v>622.46319329223627</v>
      </c>
    </row>
    <row r="265" spans="1:22" x14ac:dyDescent="0.55000000000000004">
      <c r="B265">
        <v>55</v>
      </c>
      <c r="C265">
        <v>4165725</v>
      </c>
      <c r="D265">
        <v>103953355</v>
      </c>
      <c r="E265">
        <v>202679</v>
      </c>
      <c r="F265">
        <v>302156</v>
      </c>
      <c r="G265">
        <v>55</v>
      </c>
      <c r="H265" s="23">
        <f>(C265-C264)*0.33*3/32768/300</f>
        <v>5.3604757690429682E-2</v>
      </c>
      <c r="I265" s="23">
        <f>(D265-D264)*0.0011*3/327680/30</f>
        <v>3.121094909667969E-3</v>
      </c>
      <c r="J265" s="23">
        <f>(E265-E264)*17.4*3/327680/30</f>
        <v>0.12531738281249996</v>
      </c>
      <c r="K265" s="23">
        <f>(F265-F264)*18.8*3/327680/30</f>
        <v>0.21432275390625002</v>
      </c>
      <c r="L265" s="23">
        <f>SUM(H265:K265)</f>
        <v>0.39636598931884764</v>
      </c>
      <c r="N265" s="24">
        <f>(E265-E264)/(C265-C264+D265-D264)</f>
        <v>2.4008780702881472E-3</v>
      </c>
      <c r="O265" s="24">
        <f>(F265-F264)/(C265-C264+D265-D264)</f>
        <v>3.800305135325594E-3</v>
      </c>
      <c r="P265" s="25">
        <f>SUM(N265:O265)</f>
        <v>6.2011832056137412E-3</v>
      </c>
      <c r="R265" s="23">
        <f>(C265-C$3)*0.33*3/32768</f>
        <v>120.09837799072267</v>
      </c>
      <c r="S265" s="23">
        <f>(D265-D$3)*0.0011*3/32768</f>
        <v>9.4981472534179687</v>
      </c>
      <c r="T265" s="23">
        <f>(E265-E$3)*17.4*3/32768</f>
        <v>282.67778320312499</v>
      </c>
      <c r="U265" s="23">
        <f>(E265-E$3)*18.8*3/32768</f>
        <v>305.42197265624998</v>
      </c>
      <c r="V265" s="23">
        <f>SUM(R265:U265)</f>
        <v>717.69628110351562</v>
      </c>
    </row>
    <row r="266" spans="1:22" x14ac:dyDescent="0.55000000000000004">
      <c r="B266">
        <v>60</v>
      </c>
      <c r="C266">
        <v>4614350</v>
      </c>
      <c r="D266">
        <v>113332741</v>
      </c>
      <c r="E266">
        <v>202756</v>
      </c>
      <c r="F266">
        <v>308194</v>
      </c>
      <c r="G266">
        <v>60</v>
      </c>
      <c r="H266" s="23">
        <f>(C266-C265)*0.33*3/32768/300</f>
        <v>4.5180130004882815E-2</v>
      </c>
      <c r="I266" s="23">
        <f>(D266-D265)*0.0011*3/327680/30</f>
        <v>3.1485975952148439E-3</v>
      </c>
      <c r="J266" s="23">
        <f>(E266-E265)*17.4*3/327680/30</f>
        <v>4.0887451171874994E-4</v>
      </c>
      <c r="K266" s="23">
        <f>(F266-F265)*18.8*3/327680/30</f>
        <v>3.4641845703125E-2</v>
      </c>
      <c r="L266" s="23">
        <f>SUM(H266:K266)</f>
        <v>8.3379447814941415E-2</v>
      </c>
      <c r="N266" s="24">
        <f>(E266-E265)/(C266-C265+D266-D265)</f>
        <v>7.834749065706174E-6</v>
      </c>
      <c r="O266" s="24">
        <f>(F266-F265)/(C266-C265+D266-D265)</f>
        <v>6.1436642673680364E-4</v>
      </c>
      <c r="P266" s="25">
        <f>SUM(N266:O266)</f>
        <v>6.2220117580250977E-4</v>
      </c>
      <c r="R266" s="23">
        <f>(C266-C$3)*0.33*3/32768</f>
        <v>133.65241699218751</v>
      </c>
      <c r="S266" s="23">
        <f>(D266-D$3)*0.0011*3/32768</f>
        <v>10.442726531982423</v>
      </c>
      <c r="T266" s="23">
        <f>(E266-E$3)*17.4*3/32768</f>
        <v>282.80044555664057</v>
      </c>
      <c r="U266" s="23">
        <f>(E266-E$3)*18.8*3/32768</f>
        <v>305.55450439453125</v>
      </c>
      <c r="V266" s="23">
        <f>SUM(R266:U266)</f>
        <v>732.45009347534176</v>
      </c>
    </row>
    <row r="267" spans="1:22" x14ac:dyDescent="0.55000000000000004">
      <c r="B267">
        <v>65</v>
      </c>
      <c r="C267">
        <v>5055037</v>
      </c>
      <c r="D267">
        <v>122719773</v>
      </c>
      <c r="E267">
        <v>202833</v>
      </c>
      <c r="F267">
        <v>314248</v>
      </c>
      <c r="G267">
        <v>65</v>
      </c>
      <c r="H267" s="23">
        <f>(C267-C266)*0.33*3/32768/300</f>
        <v>4.4380709838867195E-2</v>
      </c>
      <c r="I267" s="23">
        <f>(D267-D266)*0.0011*3/327680/30</f>
        <v>3.1511643066406254E-3</v>
      </c>
      <c r="J267" s="23">
        <f>(E267-E266)*17.4*3/327680/30</f>
        <v>4.0887451171874994E-4</v>
      </c>
      <c r="K267" s="23">
        <f>(F267-F266)*18.8*3/327680/30</f>
        <v>3.4733642578124994E-2</v>
      </c>
      <c r="L267" s="23">
        <f>SUM(H267:K267)</f>
        <v>8.2674391235351558E-2</v>
      </c>
      <c r="N267" s="24">
        <f>(E267-E266)/(C267-C266+D267-D266)</f>
        <v>7.8349818508241838E-6</v>
      </c>
      <c r="O267" s="24">
        <f>(F267-F266)/(C267-C266+D267-D266)</f>
        <v>6.160127288946703E-4</v>
      </c>
      <c r="P267" s="25">
        <f>SUM(N267:O267)</f>
        <v>6.2384771074549443E-4</v>
      </c>
      <c r="R267" s="23">
        <f>(C267-C$3)*0.33*3/32768</f>
        <v>146.96662994384766</v>
      </c>
      <c r="S267" s="23">
        <f>(D267-D$3)*0.0011*3/32768</f>
        <v>11.38807582397461</v>
      </c>
      <c r="T267" s="23">
        <f>(E267-E$3)*17.4*3/32768</f>
        <v>282.9231079101562</v>
      </c>
      <c r="U267" s="23">
        <f>(E267-E$3)*18.8*3/32768</f>
        <v>305.68703613281252</v>
      </c>
      <c r="V267" s="23">
        <f>SUM(R267:U267)</f>
        <v>746.96484981079107</v>
      </c>
    </row>
    <row r="268" spans="1:22" x14ac:dyDescent="0.55000000000000004">
      <c r="B268">
        <v>70</v>
      </c>
      <c r="C268">
        <v>5525079</v>
      </c>
      <c r="D268">
        <v>132077312</v>
      </c>
      <c r="E268">
        <v>203120</v>
      </c>
      <c r="F268">
        <v>325404</v>
      </c>
      <c r="G268">
        <v>70</v>
      </c>
      <c r="H268" s="23">
        <f>(C268-C267)*0.33*3/32768/300</f>
        <v>4.7336993408203132E-2</v>
      </c>
      <c r="I268" s="23">
        <f>(D268-D267)*0.0011*3/327680/30</f>
        <v>3.1412637023925782E-3</v>
      </c>
      <c r="J268" s="23">
        <f>(E268-E267)*17.4*3/327680/30</f>
        <v>1.5239868164062499E-3</v>
      </c>
      <c r="K268" s="23">
        <f>(F268-F267)*18.8*3/327680/30</f>
        <v>6.4005371093749999E-2</v>
      </c>
      <c r="L268" s="23">
        <f>SUM(H268:K268)</f>
        <v>0.11600761502075196</v>
      </c>
      <c r="N268" s="24">
        <f>(E268-E267)/(C268-C267+D268-D267)</f>
        <v>2.920352424467425E-5</v>
      </c>
      <c r="O268" s="24">
        <f>(F268-F267)/(C268-C267+D268-D267)</f>
        <v>1.13517253126685E-3</v>
      </c>
      <c r="P268" s="25">
        <f>SUM(N268:O268)</f>
        <v>1.1643760555115241E-3</v>
      </c>
      <c r="R268" s="23">
        <f>(C268-C$3)*0.33*3/32768</f>
        <v>161.1677279663086</v>
      </c>
      <c r="S268" s="23">
        <f>(D268-D$3)*0.0011*3/32768</f>
        <v>12.330454934692384</v>
      </c>
      <c r="T268" s="23">
        <f>(E268-E$3)*17.4*3/32768</f>
        <v>283.38030395507809</v>
      </c>
      <c r="U268" s="23">
        <f>(E268-E$3)*18.8*3/32768</f>
        <v>306.1810180664063</v>
      </c>
      <c r="V268" s="23">
        <f>SUM(R268:U268)</f>
        <v>763.0595049224853</v>
      </c>
    </row>
    <row r="269" spans="1:22" x14ac:dyDescent="0.55000000000000004">
      <c r="B269">
        <v>75</v>
      </c>
      <c r="C269">
        <v>5988134</v>
      </c>
      <c r="D269">
        <v>141444045</v>
      </c>
      <c r="E269">
        <v>203198</v>
      </c>
      <c r="F269">
        <v>331480</v>
      </c>
      <c r="G269">
        <v>75</v>
      </c>
      <c r="H269" s="23">
        <f>(C269-C268)*0.33*3/32768/300</f>
        <v>4.6633346557617181E-2</v>
      </c>
      <c r="I269" s="23">
        <f>(D269-D268)*0.0011*3/327680/30</f>
        <v>3.144350067138672E-3</v>
      </c>
      <c r="J269" s="23">
        <f>(E269-E268)*17.4*3/327680/30</f>
        <v>4.1418457031249997E-4</v>
      </c>
      <c r="K269" s="23">
        <f>(F269-F268)*18.8*3/327680/30</f>
        <v>3.485986328125E-2</v>
      </c>
      <c r="L269" s="23">
        <f>SUM(H269:K269)</f>
        <v>8.5051744476318358E-2</v>
      </c>
      <c r="N269" s="24">
        <f>(E269-E268)/(C269-C268+D269-D268)</f>
        <v>7.9350643167482344E-6</v>
      </c>
      <c r="O269" s="24">
        <f>(F269-F268)/(C269-C268+D269-D268)</f>
        <v>6.1812116395592665E-4</v>
      </c>
      <c r="P269" s="25">
        <f>SUM(N269:O269)</f>
        <v>6.260562282726749E-4</v>
      </c>
      <c r="R269" s="23">
        <f>(C269-C$3)*0.33*3/32768</f>
        <v>175.15773193359377</v>
      </c>
      <c r="S269" s="23">
        <f>(D269-D$3)*0.0011*3/32768</f>
        <v>13.273759954833984</v>
      </c>
      <c r="T269" s="23">
        <f>(E269-E$3)*17.4*3/32768</f>
        <v>283.50455932617183</v>
      </c>
      <c r="U269" s="23">
        <f>(E269-E$3)*18.8*3/32768</f>
        <v>306.31527099609377</v>
      </c>
      <c r="V269" s="23">
        <f>SUM(R269:U269)</f>
        <v>778.25132221069339</v>
      </c>
    </row>
    <row r="270" spans="1:22" x14ac:dyDescent="0.55000000000000004">
      <c r="B270">
        <v>80</v>
      </c>
      <c r="C270">
        <v>6457450</v>
      </c>
      <c r="D270">
        <v>150804386</v>
      </c>
      <c r="E270">
        <v>203485</v>
      </c>
      <c r="F270">
        <v>341665</v>
      </c>
      <c r="G270">
        <v>80</v>
      </c>
      <c r="H270" s="23">
        <f>(C270-C269)*0.33*3/32768/300</f>
        <v>4.726387939453125E-2</v>
      </c>
      <c r="I270" s="23">
        <f>(D270-D269)*0.0011*3/327680/30</f>
        <v>3.1422043151855474E-3</v>
      </c>
      <c r="J270" s="23">
        <f>(E270-E269)*17.4*3/327680/30</f>
        <v>1.5239868164062499E-3</v>
      </c>
      <c r="K270" s="23">
        <f>(F270-F269)*18.8*3/327680/30</f>
        <v>5.8434448242187499E-2</v>
      </c>
      <c r="L270" s="23">
        <f>SUM(H270:K270)</f>
        <v>0.11036451876831055</v>
      </c>
      <c r="N270" s="24">
        <f>(E270-E269)/(C270-C269+D270-D269)</f>
        <v>2.9197356530344854E-5</v>
      </c>
      <c r="O270" s="24">
        <f>(F270-F269)/(C270-C269+D270-D269)</f>
        <v>1.0361500915037015E-3</v>
      </c>
      <c r="P270" s="25">
        <f>SUM(N270:O270)</f>
        <v>1.0653474480340464E-3</v>
      </c>
      <c r="R270" s="23">
        <f>(C270-C$3)*0.33*3/32768</f>
        <v>189.33689575195314</v>
      </c>
      <c r="S270" s="23">
        <f>(D270-D$3)*0.0011*3/32768</f>
        <v>14.216421249389649</v>
      </c>
      <c r="T270" s="23">
        <f>(E270-E$3)*17.4*3/32768</f>
        <v>283.96175537109372</v>
      </c>
      <c r="U270" s="23">
        <f>(E270-E$3)*18.8*3/32768</f>
        <v>306.80925292968755</v>
      </c>
      <c r="V270" s="23">
        <f>SUM(R270:U270)</f>
        <v>794.32432530212407</v>
      </c>
    </row>
    <row r="271" spans="1:22" x14ac:dyDescent="0.55000000000000004">
      <c r="B271">
        <v>85</v>
      </c>
      <c r="C271">
        <v>6954903</v>
      </c>
      <c r="D271">
        <v>160136916</v>
      </c>
      <c r="E271">
        <v>210141</v>
      </c>
      <c r="F271">
        <v>362533</v>
      </c>
      <c r="G271">
        <v>85</v>
      </c>
      <c r="H271" s="23">
        <f>(C271-C270)*0.33*3/32768/300</f>
        <v>5.0097500610351571E-2</v>
      </c>
      <c r="I271" s="23">
        <f>(D271-D270)*0.0011*3/327680/30</f>
        <v>3.1328683471679693E-3</v>
      </c>
      <c r="J271" s="23">
        <f>(E271-E270)*17.4*3/327680/30</f>
        <v>3.5343749999999993E-2</v>
      </c>
      <c r="K271" s="23">
        <f>(F271-F270)*18.8*3/327680/30</f>
        <v>0.11972607421875002</v>
      </c>
      <c r="L271" s="23">
        <f>SUM(H271:K271)</f>
        <v>0.20830019317626958</v>
      </c>
      <c r="N271" s="24">
        <f>(E271-E270)/(C271-C270+D271-D270)</f>
        <v>6.7711205604323017E-4</v>
      </c>
      <c r="O271" s="24">
        <f>(F271-F270)/(C271-C270+D271-D270)</f>
        <v>2.1228927862845743E-3</v>
      </c>
      <c r="P271" s="25">
        <f>SUM(N271:O271)</f>
        <v>2.8000048423278043E-3</v>
      </c>
      <c r="R271" s="23">
        <f>(C271-C$3)*0.33*3/32768</f>
        <v>204.3661459350586</v>
      </c>
      <c r="S271" s="23">
        <f>(D271-D$3)*0.0011*3/32768</f>
        <v>15.156281753540039</v>
      </c>
      <c r="T271" s="23">
        <f>(E271-E$3)*17.4*3/32768</f>
        <v>294.56488037109369</v>
      </c>
      <c r="U271" s="23">
        <f>(E271-E$3)*18.8*3/32768</f>
        <v>318.2655029296875</v>
      </c>
      <c r="V271" s="23">
        <f>SUM(R271:U271)</f>
        <v>832.3528109893798</v>
      </c>
    </row>
    <row r="272" spans="1:22" x14ac:dyDescent="0.55000000000000004">
      <c r="B272">
        <v>90</v>
      </c>
      <c r="C272">
        <v>7421406</v>
      </c>
      <c r="D272">
        <v>169497980</v>
      </c>
      <c r="E272">
        <v>210456</v>
      </c>
      <c r="F272">
        <v>373730</v>
      </c>
      <c r="G272">
        <v>90</v>
      </c>
      <c r="H272" s="23">
        <f>(C272-C271)*0.33*3/32768/300</f>
        <v>4.6980587768554696E-2</v>
      </c>
      <c r="I272" s="23">
        <f>(D272-D271)*0.0011*3/327680/30</f>
        <v>3.1424470214843751E-3</v>
      </c>
      <c r="J272" s="23">
        <f>(E272-E271)*17.4*3/327680/30</f>
        <v>1.6726684570312499E-3</v>
      </c>
      <c r="K272" s="23">
        <f>(F272-F271)*18.8*3/327680/30</f>
        <v>6.4240600585937502E-2</v>
      </c>
      <c r="L272" s="23">
        <f>SUM(H272:K272)</f>
        <v>0.11603630383300782</v>
      </c>
      <c r="N272" s="24">
        <f>(E272-E271)/(C272-C271+D272-D271)</f>
        <v>3.2052694222283091E-5</v>
      </c>
      <c r="O272" s="24">
        <f>(F272-F271)/(C272-C271+D272-D271)</f>
        <v>1.1393460863711232E-3</v>
      </c>
      <c r="P272" s="25">
        <f>SUM(N272:O272)</f>
        <v>1.1713987805934062E-3</v>
      </c>
      <c r="R272" s="23">
        <f>(C272-C$3)*0.33*3/32768</f>
        <v>218.46032226562502</v>
      </c>
      <c r="S272" s="23">
        <f>(D272-D$3)*0.0011*3/32768</f>
        <v>16.09901585998535</v>
      </c>
      <c r="T272" s="23">
        <f>(E272-E$3)*17.4*3/32768</f>
        <v>295.06668090820307</v>
      </c>
      <c r="U272" s="23">
        <f>(E272-E$3)*18.8*3/32768</f>
        <v>318.80767822265625</v>
      </c>
      <c r="V272" s="23">
        <f>SUM(R272:U272)</f>
        <v>848.43369725646971</v>
      </c>
    </row>
    <row r="273" spans="1:22" x14ac:dyDescent="0.55000000000000004">
      <c r="B273">
        <v>95</v>
      </c>
      <c r="C273">
        <v>7890479</v>
      </c>
      <c r="D273">
        <v>178858784</v>
      </c>
      <c r="E273">
        <v>211190</v>
      </c>
      <c r="F273">
        <v>381217</v>
      </c>
      <c r="G273">
        <v>95</v>
      </c>
      <c r="H273" s="23">
        <f>(C273-C272)*0.33*3/32768/300</f>
        <v>4.7239407348632814E-2</v>
      </c>
      <c r="I273" s="23">
        <f>(D273-D272)*0.0011*3/327680/30</f>
        <v>3.1423597412109376E-3</v>
      </c>
      <c r="J273" s="23">
        <f>(E273-E272)*17.4*3/327680/30</f>
        <v>3.8975830078124994E-3</v>
      </c>
      <c r="K273" s="23">
        <f>(F273-F272)*18.8*3/327680/30</f>
        <v>4.2955200195312508E-2</v>
      </c>
      <c r="L273" s="23">
        <f>SUM(H273:K273)</f>
        <v>9.7234550292968763E-2</v>
      </c>
      <c r="N273" s="24">
        <f>(E273-E272)/(C273-C272+D273-D272)</f>
        <v>7.467031377910425E-5</v>
      </c>
      <c r="O273" s="24">
        <f>(F273-F272)/(C273-C272+D273-D272)</f>
        <v>7.6165754668140815E-4</v>
      </c>
      <c r="P273" s="25">
        <f>SUM(N273:O273)</f>
        <v>8.363278604605124E-4</v>
      </c>
      <c r="R273" s="23">
        <f>(C273-C$3)*0.33*3/32768</f>
        <v>232.63214447021485</v>
      </c>
      <c r="S273" s="23">
        <f>(D273-D$3)*0.0011*3/32768</f>
        <v>17.041723782348633</v>
      </c>
      <c r="T273" s="23">
        <f>(E273-E$3)*17.4*3/32768</f>
        <v>296.23595581054684</v>
      </c>
      <c r="U273" s="23">
        <f>(E273-E$3)*18.8*3/32768</f>
        <v>320.0710327148438</v>
      </c>
      <c r="V273" s="23">
        <f>SUM(R273:U273)</f>
        <v>865.98085677795416</v>
      </c>
    </row>
    <row r="274" spans="1:22" x14ac:dyDescent="0.55000000000000004">
      <c r="B274">
        <v>100</v>
      </c>
      <c r="C274">
        <v>8357238</v>
      </c>
      <c r="D274">
        <v>188221024</v>
      </c>
      <c r="E274">
        <v>211646</v>
      </c>
      <c r="F274">
        <v>391989</v>
      </c>
      <c r="G274">
        <v>100</v>
      </c>
      <c r="H274" s="23">
        <f>(C274-C273)*0.33*3/32768/300</f>
        <v>4.7006369018554692E-2</v>
      </c>
      <c r="I274" s="23">
        <f>(D274-D273)*0.0011*3/327680/30</f>
        <v>3.142841796875E-3</v>
      </c>
      <c r="J274" s="23">
        <f>(E274-E273)*17.4*3/327680/30</f>
        <v>2.4213867187499998E-3</v>
      </c>
      <c r="K274" s="23">
        <f>(F274-F273)*18.8*3/327680/30</f>
        <v>6.1802246093749999E-2</v>
      </c>
      <c r="L274" s="23">
        <f>SUM(H274:K274)</f>
        <v>0.11437284362792968</v>
      </c>
      <c r="N274" s="24">
        <f>(E274-E273)/(C274-C273+D274-D273)</f>
        <v>4.6393330592464199E-5</v>
      </c>
      <c r="O274" s="24">
        <f>(F274-F273)/(C274-C273+D274-D273)</f>
        <v>1.0959406954868954E-3</v>
      </c>
      <c r="P274" s="25">
        <f>SUM(N274:O274)</f>
        <v>1.1423340260793596E-3</v>
      </c>
      <c r="R274" s="23">
        <f>(C274-C$3)*0.33*3/32768</f>
        <v>246.73405517578129</v>
      </c>
      <c r="S274" s="23">
        <f>(D274-D$3)*0.0011*3/32768</f>
        <v>17.984576321411133</v>
      </c>
      <c r="T274" s="23">
        <f>(E274-E$3)*17.4*3/32768</f>
        <v>296.96237182617182</v>
      </c>
      <c r="U274" s="23">
        <f>(E274-E$3)*18.8*3/32768</f>
        <v>320.85589599609375</v>
      </c>
      <c r="V274" s="23">
        <f>SUM(R274:U274)</f>
        <v>882.53689931945792</v>
      </c>
    </row>
    <row r="275" spans="1:22" x14ac:dyDescent="0.55000000000000004">
      <c r="B275">
        <v>105</v>
      </c>
      <c r="C275">
        <v>8895058</v>
      </c>
      <c r="D275">
        <v>197510779</v>
      </c>
      <c r="E275">
        <v>226176</v>
      </c>
      <c r="F275">
        <v>424191</v>
      </c>
      <c r="G275">
        <v>105</v>
      </c>
      <c r="H275" s="23">
        <f>(C275-C274)*0.33*3/32768/300</f>
        <v>5.4162780761718758E-2</v>
      </c>
      <c r="I275" s="23">
        <f>(D275-D274)*0.0011*3/327680/30</f>
        <v>3.1185090637207034E-3</v>
      </c>
      <c r="J275" s="23">
        <f>(E275-E274)*17.4*3/327680/30</f>
        <v>7.7155151367187494E-2</v>
      </c>
      <c r="K275" s="23">
        <f>(F275-F274)*18.8*3/327680/30</f>
        <v>0.18475268554687496</v>
      </c>
      <c r="L275" s="23">
        <f>SUM(H275:K275)</f>
        <v>0.31918912673950195</v>
      </c>
      <c r="N275" s="24">
        <f>(E275-E274)/(C275-C274+D275-D274)</f>
        <v>1.4784929140708668E-3</v>
      </c>
      <c r="O275" s="24">
        <f>(F275-F274)/(C275-C274+D275-D274)</f>
        <v>3.2766984734280838E-3</v>
      </c>
      <c r="P275" s="25">
        <f>SUM(N275:O275)</f>
        <v>4.7551913874989502E-3</v>
      </c>
      <c r="R275" s="23">
        <f>(C275-C$3)*0.33*3/32768</f>
        <v>262.98288940429688</v>
      </c>
      <c r="S275" s="23">
        <f>(D275-D$3)*0.0011*3/32768</f>
        <v>18.920129040527346</v>
      </c>
      <c r="T275" s="23">
        <f>(E275-E$3)*17.4*3/32768</f>
        <v>320.10891723632807</v>
      </c>
      <c r="U275" s="23">
        <f>(E275-E$3)*18.8*3/32768</f>
        <v>345.86480712890625</v>
      </c>
      <c r="V275" s="23">
        <f>SUM(R275:U275)</f>
        <v>947.87674281005854</v>
      </c>
    </row>
    <row r="276" spans="1:22" x14ac:dyDescent="0.55000000000000004">
      <c r="B276">
        <v>110</v>
      </c>
      <c r="C276">
        <v>9355396</v>
      </c>
      <c r="D276">
        <v>206880183</v>
      </c>
      <c r="E276">
        <v>226485</v>
      </c>
      <c r="F276">
        <v>431124</v>
      </c>
      <c r="G276">
        <v>110</v>
      </c>
      <c r="H276" s="23">
        <f>(C276-C275)*0.33*3/32768/300</f>
        <v>4.6359722900390622E-2</v>
      </c>
      <c r="I276" s="23">
        <f>(D276-D275)*0.0011*3/327680/30</f>
        <v>3.1452467041015622E-3</v>
      </c>
      <c r="J276" s="23">
        <f>(E276-E275)*17.4*3/327680/30</f>
        <v>1.6408081054687499E-3</v>
      </c>
      <c r="K276" s="23">
        <f>(F276-F275)*18.8*3/327680/30</f>
        <v>3.97767333984375E-2</v>
      </c>
      <c r="L276" s="23">
        <f>SUM(H276:K276)</f>
        <v>9.0922511108398441E-2</v>
      </c>
      <c r="N276" s="24">
        <f>(E276-E275)/(C276-C275+D276-D275)</f>
        <v>3.1435209591462322E-5</v>
      </c>
      <c r="O276" s="24">
        <f>(F276-F275)/(C276-C275+D276-D275)</f>
        <v>7.0530844044533415E-4</v>
      </c>
      <c r="P276" s="25">
        <f>SUM(N276:O276)</f>
        <v>7.3674365003679652E-4</v>
      </c>
      <c r="R276" s="23">
        <f>(C276-C$3)*0.33*3/32768</f>
        <v>276.89080627441405</v>
      </c>
      <c r="S276" s="23">
        <f>(D276-D$3)*0.0011*3/32768</f>
        <v>19.863703051757813</v>
      </c>
      <c r="T276" s="23">
        <f>(E276-E$3)*17.4*3/32768</f>
        <v>320.60115966796872</v>
      </c>
      <c r="U276" s="23">
        <f>(E276-E$3)*18.8*3/32768</f>
        <v>346.39665527343755</v>
      </c>
      <c r="V276" s="23">
        <f>SUM(R276:U276)</f>
        <v>963.75232426757816</v>
      </c>
    </row>
    <row r="277" spans="1:22" x14ac:dyDescent="0.55000000000000004">
      <c r="B277">
        <v>115</v>
      </c>
      <c r="C277">
        <v>9817703</v>
      </c>
      <c r="D277">
        <v>216245542</v>
      </c>
      <c r="E277">
        <v>227276</v>
      </c>
      <c r="F277">
        <v>440401</v>
      </c>
      <c r="G277">
        <v>115</v>
      </c>
      <c r="H277" s="23">
        <f>(C277-C276)*0.33*3/32768/300</f>
        <v>4.6558016967773438E-2</v>
      </c>
      <c r="I277" s="23">
        <f>(D277-D276)*0.0011*3/32768/300</f>
        <v>3.1438888244628913E-3</v>
      </c>
      <c r="J277" s="23">
        <f>(E277-E276)*17.4*3/32768/300</f>
        <v>4.2002563476562496E-3</v>
      </c>
      <c r="K277" s="23">
        <f>(F277-F276)*18.8*3/327680/30</f>
        <v>5.3224975585937508E-2</v>
      </c>
      <c r="L277" s="23">
        <f>SUM(H277:K277)</f>
        <v>0.10712713772583009</v>
      </c>
      <c r="N277" s="24">
        <f>(E277-E276)/(C277-C276+D277-D276)</f>
        <v>8.0487065799753467E-5</v>
      </c>
      <c r="O277" s="24">
        <f>(F277-F276)/(C277-C276+D277-D276)</f>
        <v>9.4396777424059794E-4</v>
      </c>
      <c r="P277" s="25">
        <f>SUM(N277:O277)</f>
        <v>1.0244548400403515E-3</v>
      </c>
      <c r="R277" s="23">
        <f>(C277-C$3)*0.33*3/32768</f>
        <v>290.85821136474613</v>
      </c>
      <c r="S277" s="23">
        <f>(D277-D$3)*0.0011*3/32768</f>
        <v>20.80686969909668</v>
      </c>
      <c r="T277" s="23">
        <f>(E277-E$3)*17.4*3/32768</f>
        <v>321.86123657226557</v>
      </c>
      <c r="U277" s="23">
        <f>(E277-E$3)*18.8*3/32768</f>
        <v>347.75811767578125</v>
      </c>
      <c r="V277" s="23">
        <f>SUM(R277:U277)</f>
        <v>981.28443531188964</v>
      </c>
    </row>
    <row r="278" spans="1:22" x14ac:dyDescent="0.55000000000000004">
      <c r="L278" s="20">
        <f>AVERAGE(L256:L277)</f>
        <v>0.18739783518288353</v>
      </c>
    </row>
    <row r="281" spans="1:22" s="4" customFormat="1" x14ac:dyDescent="0.55000000000000004">
      <c r="A281" s="7"/>
      <c r="C281" s="8" t="s">
        <v>1015</v>
      </c>
      <c r="D281" s="8"/>
      <c r="E281" s="8"/>
      <c r="F281" s="8"/>
      <c r="H281" s="9"/>
      <c r="I281" s="9"/>
      <c r="J281" s="9"/>
      <c r="K281" s="9"/>
      <c r="L281" s="10"/>
      <c r="N281" s="11"/>
      <c r="O281" s="12"/>
      <c r="P281" s="12"/>
      <c r="R281" s="13"/>
      <c r="S281" s="13"/>
      <c r="T281" s="13"/>
      <c r="U281" s="13"/>
      <c r="V281" s="14"/>
    </row>
    <row r="282" spans="1:22" s="4" customFormat="1" x14ac:dyDescent="0.55000000000000004">
      <c r="A282" s="7"/>
      <c r="C282" s="4" t="s">
        <v>1016</v>
      </c>
      <c r="D282" s="4" t="s">
        <v>1017</v>
      </c>
      <c r="E282" s="4" t="s">
        <v>1018</v>
      </c>
      <c r="F282" s="4" t="s">
        <v>1019</v>
      </c>
      <c r="H282" s="9" t="s">
        <v>1020</v>
      </c>
      <c r="I282" s="9"/>
      <c r="J282" s="9"/>
      <c r="K282" s="9"/>
      <c r="L282" s="10"/>
      <c r="N282" s="11" t="s">
        <v>1021</v>
      </c>
      <c r="O282" s="12"/>
      <c r="P282" s="12"/>
      <c r="R282" s="15" t="s">
        <v>1022</v>
      </c>
      <c r="S282" s="16"/>
      <c r="T282" s="16"/>
      <c r="U282" s="16"/>
      <c r="V282" s="17"/>
    </row>
    <row r="283" spans="1:22" ht="15.75" customHeight="1" x14ac:dyDescent="0.55000000000000004">
      <c r="A283" s="18" t="s">
        <v>1039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1024</v>
      </c>
      <c r="H283" s="20" t="s">
        <v>1025</v>
      </c>
      <c r="I283" s="20" t="s">
        <v>1026</v>
      </c>
      <c r="J283" s="20" t="s">
        <v>1027</v>
      </c>
      <c r="K283" s="20" t="s">
        <v>1028</v>
      </c>
      <c r="L283" s="20" t="s">
        <v>1029</v>
      </c>
      <c r="M283" s="20" t="s">
        <v>1024</v>
      </c>
      <c r="N283" s="21" t="s">
        <v>1027</v>
      </c>
      <c r="O283" s="21" t="s">
        <v>1028</v>
      </c>
      <c r="P283" s="22" t="s">
        <v>1029</v>
      </c>
      <c r="Q283" s="20"/>
      <c r="R283" s="20" t="s">
        <v>1025</v>
      </c>
      <c r="S283" s="20" t="s">
        <v>1026</v>
      </c>
      <c r="T283" s="20" t="s">
        <v>1027</v>
      </c>
      <c r="U283" s="20" t="s">
        <v>1028</v>
      </c>
      <c r="V283" s="20" t="s">
        <v>1029</v>
      </c>
    </row>
    <row r="284" spans="1:22" x14ac:dyDescent="0.55000000000000004">
      <c r="A284" s="18"/>
      <c r="B284">
        <v>10</v>
      </c>
      <c r="C284">
        <v>431279</v>
      </c>
      <c r="D284">
        <v>19229052</v>
      </c>
      <c r="E284">
        <v>35403</v>
      </c>
      <c r="F284">
        <v>96819</v>
      </c>
      <c r="G284">
        <v>10</v>
      </c>
      <c r="H284" s="23">
        <f>(C284-C283)*0.33*3/32768/300</f>
        <v>2.6419537353515626E-2</v>
      </c>
      <c r="I284" s="23">
        <f>(D284-D283)*0.0011*3/327680/30</f>
        <v>3.2118177185058595E-3</v>
      </c>
      <c r="J284" s="23">
        <f>(E284-E283)*17.4*3/327680/30</f>
        <v>2.5992736816406251E-2</v>
      </c>
      <c r="K284" s="23">
        <f>(F284-F283)*18.8*3/327680/30</f>
        <v>6.0293334960937507E-2</v>
      </c>
      <c r="L284" s="23">
        <f>SUM(H284:K284)</f>
        <v>0.11591742684936523</v>
      </c>
      <c r="M284">
        <v>10</v>
      </c>
      <c r="N284" s="24">
        <f>(E284-E283)/(C284-C283+D284-D283)</f>
        <v>4.9796282847362641E-4</v>
      </c>
      <c r="O284" s="24">
        <f>(F284-F283)/(C284-C283+D284-D283)</f>
        <v>1.0690687159201921E-3</v>
      </c>
      <c r="P284" s="25">
        <f>SUM(N284:O284)</f>
        <v>1.5670315443938186E-3</v>
      </c>
      <c r="Q284">
        <v>10</v>
      </c>
      <c r="R284" s="23">
        <f>(C284-C$3)*0.33*3/32768</f>
        <v>7.2717929077148451</v>
      </c>
      <c r="S284" s="23">
        <f>(D284-D$3)*0.0011*3/32768</f>
        <v>0.96573148498535155</v>
      </c>
      <c r="T284" s="23">
        <f>(E284-E$3)*17.4*3/32768</f>
        <v>16.204174804687497</v>
      </c>
      <c r="U284" s="23">
        <f>(E284-E$3)*18.8*3/32768</f>
        <v>17.507958984375001</v>
      </c>
      <c r="V284" s="23">
        <f>SUM(R284:U284)</f>
        <v>41.949658181762693</v>
      </c>
    </row>
    <row r="285" spans="1:22" x14ac:dyDescent="0.55000000000000004">
      <c r="A285" s="18"/>
      <c r="B285">
        <v>15</v>
      </c>
      <c r="C285">
        <v>699928</v>
      </c>
      <c r="D285">
        <v>28790508</v>
      </c>
      <c r="E285">
        <v>47642</v>
      </c>
      <c r="F285">
        <v>107984</v>
      </c>
      <c r="G285">
        <v>15</v>
      </c>
      <c r="H285" s="23">
        <f>(C285-C284)*0.33*3/32768/300</f>
        <v>2.7055105590820312E-2</v>
      </c>
      <c r="I285" s="23">
        <f>(D285-D284)*0.0011*3/327680/30</f>
        <v>3.2097172851562497E-3</v>
      </c>
      <c r="J285" s="23">
        <f>(E285-E284)*17.4*3/327680/30</f>
        <v>6.4989807128906243E-2</v>
      </c>
      <c r="K285" s="23">
        <f>(F285-F284)*18.8*3/327680/30</f>
        <v>6.4057006835937499E-2</v>
      </c>
      <c r="L285" s="23">
        <f>SUM(H285:K285)</f>
        <v>0.15931163684082031</v>
      </c>
      <c r="M285">
        <v>15</v>
      </c>
      <c r="N285" s="24">
        <f>(E285-E284)/(C285-C284+D285-D284)</f>
        <v>1.2450528249698248E-3</v>
      </c>
      <c r="O285" s="24">
        <f>(F285-F284)/(C285-C284+D285-D284)</f>
        <v>1.1357966166180321E-3</v>
      </c>
      <c r="P285" s="25">
        <f>SUM(N285:O285)</f>
        <v>2.380849441587857E-3</v>
      </c>
      <c r="Q285">
        <v>15</v>
      </c>
      <c r="R285" s="23">
        <f>(C285-C$3)*0.33*3/32768</f>
        <v>15.388324584960937</v>
      </c>
      <c r="S285" s="23">
        <f>(D285-D$3)*0.0011*3/32768</f>
        <v>1.9286466705322267</v>
      </c>
      <c r="T285" s="23">
        <f>(E285-E$3)*17.4*3/32768</f>
        <v>35.701116943359374</v>
      </c>
      <c r="U285" s="23">
        <f>(E285-E$3)*18.8*3/32768</f>
        <v>38.573620605468747</v>
      </c>
      <c r="V285" s="23">
        <f>SUM(R285:U285)</f>
        <v>91.591708804321286</v>
      </c>
    </row>
    <row r="286" spans="1:22" x14ac:dyDescent="0.55000000000000004">
      <c r="A286" s="18"/>
      <c r="B286">
        <v>20</v>
      </c>
      <c r="C286">
        <v>1009634</v>
      </c>
      <c r="D286">
        <v>38310757</v>
      </c>
      <c r="E286">
        <v>93956</v>
      </c>
      <c r="F286">
        <v>138017</v>
      </c>
      <c r="G286">
        <v>20</v>
      </c>
      <c r="H286" s="23">
        <f>(C286-C285)*0.33*3/32768/300</f>
        <v>3.1189874267578133E-2</v>
      </c>
      <c r="I286" s="23">
        <f>(D286-D285)*0.0011*3/327680/30</f>
        <v>3.1958843688964845E-3</v>
      </c>
      <c r="J286" s="23">
        <f>(E286-E285)*17.4*3/327680/30</f>
        <v>0.24593005371093749</v>
      </c>
      <c r="K286" s="23">
        <f>(F286-F285)*18.8*3/327680/30</f>
        <v>0.17230847167968752</v>
      </c>
      <c r="L286" s="23">
        <f>SUM(H286:K286)</f>
        <v>0.45262428402709964</v>
      </c>
      <c r="M286">
        <v>20</v>
      </c>
      <c r="N286" s="24">
        <f>(E286-E285)/(C286-C285+D286-D285)</f>
        <v>4.7115169906678106E-3</v>
      </c>
      <c r="O286" s="24">
        <f>(F286-F285)/(C286-C285+D286-D285)</f>
        <v>3.0552530504971793E-3</v>
      </c>
      <c r="P286" s="25">
        <f>SUM(N286:O286)</f>
        <v>7.7667700411649899E-3</v>
      </c>
      <c r="Q286">
        <v>20</v>
      </c>
      <c r="R286" s="23">
        <f>(C286-C$3)*0.33*3/32768</f>
        <v>24.745286865234377</v>
      </c>
      <c r="S286" s="23">
        <f>(D286-D$3)*0.0011*3/32768</f>
        <v>2.887411981201172</v>
      </c>
      <c r="T286" s="23">
        <f>(E286-E$3)*17.4*3/32768</f>
        <v>109.48013305664063</v>
      </c>
      <c r="U286" s="23">
        <f>(E286-E$3)*18.8*3/32768</f>
        <v>118.28887939453125</v>
      </c>
      <c r="V286" s="23">
        <f>SUM(R286:U286)</f>
        <v>255.40171129760742</v>
      </c>
    </row>
    <row r="287" spans="1:22" x14ac:dyDescent="0.55000000000000004">
      <c r="A287" s="18"/>
      <c r="B287">
        <v>25</v>
      </c>
      <c r="C287">
        <v>1245356</v>
      </c>
      <c r="D287">
        <v>47905176</v>
      </c>
      <c r="E287">
        <v>93956</v>
      </c>
      <c r="F287">
        <v>143892</v>
      </c>
      <c r="G287">
        <v>25</v>
      </c>
      <c r="H287" s="23">
        <f>(C287-C286)*0.33*3/32768/300</f>
        <v>2.3739093017578129E-2</v>
      </c>
      <c r="I287" s="23">
        <f>(D287-D286)*0.0011*3/327680/30</f>
        <v>3.2207827453613288E-3</v>
      </c>
      <c r="J287" s="23">
        <f>(E287-E286)*17.4*3/327680/30</f>
        <v>0</v>
      </c>
      <c r="K287" s="23">
        <f>(F287-F286)*18.8*3/327680/30</f>
        <v>3.37066650390625E-2</v>
      </c>
      <c r="L287" s="23">
        <f>SUM(H287:K287)</f>
        <v>6.0666540802001956E-2</v>
      </c>
      <c r="M287">
        <v>25</v>
      </c>
      <c r="N287" s="24">
        <f>(E287-E286)/(C287-C286+D287-D286)</f>
        <v>0</v>
      </c>
      <c r="O287" s="24">
        <f>(F287-F286)/(C287-C286+D287-D286)</f>
        <v>5.9765165118180904E-4</v>
      </c>
      <c r="P287" s="25">
        <f>SUM(N287:O287)</f>
        <v>5.9765165118180904E-4</v>
      </c>
      <c r="Q287">
        <v>25</v>
      </c>
      <c r="R287" s="23">
        <f>(C287-C$3)*0.33*3/32768</f>
        <v>31.867014770507815</v>
      </c>
      <c r="S287" s="23">
        <f>(D287-D$3)*0.0011*3/32768</f>
        <v>3.8536468048095704</v>
      </c>
      <c r="T287" s="23">
        <f>(E287-E$3)*17.4*3/32768</f>
        <v>109.48013305664063</v>
      </c>
      <c r="U287" s="23">
        <f>(E287-E$3)*18.8*3/32768</f>
        <v>118.28887939453125</v>
      </c>
      <c r="V287" s="23">
        <f>SUM(R287:U287)</f>
        <v>263.4896740264893</v>
      </c>
    </row>
    <row r="288" spans="1:22" x14ac:dyDescent="0.55000000000000004">
      <c r="A288" s="18"/>
      <c r="B288">
        <v>30</v>
      </c>
      <c r="C288">
        <v>1586160</v>
      </c>
      <c r="D288">
        <v>57394410</v>
      </c>
      <c r="E288">
        <v>132020</v>
      </c>
      <c r="F288">
        <v>169084</v>
      </c>
      <c r="G288">
        <v>30</v>
      </c>
      <c r="H288" s="23">
        <f>(C288-C287)*0.33*3/32768/300</f>
        <v>3.4321691894531249E-2</v>
      </c>
      <c r="I288" s="23">
        <f>(D288-D287)*0.0011*3/327680/30</f>
        <v>3.1854728393554688E-3</v>
      </c>
      <c r="J288" s="23">
        <f>(E288-E287)*17.4*3/327680/30</f>
        <v>0.20212207031249999</v>
      </c>
      <c r="K288" s="23">
        <f>(F288-F287)*18.8*3/327680/30</f>
        <v>0.14453417968750001</v>
      </c>
      <c r="L288" s="23">
        <f>SUM(H288:K288)</f>
        <v>0.38416341473388671</v>
      </c>
      <c r="M288">
        <v>30</v>
      </c>
      <c r="N288" s="24">
        <f>(E288-E287)/(C288-C287+D288-D287)</f>
        <v>3.8722129049755453E-3</v>
      </c>
      <c r="O288" s="24">
        <f>(F288-F287)/(C288-C287+D288-D287)</f>
        <v>2.5627571327801581E-3</v>
      </c>
      <c r="P288" s="25">
        <f>SUM(N288:O288)</f>
        <v>6.434970037755703E-3</v>
      </c>
      <c r="Q288">
        <v>30</v>
      </c>
      <c r="R288" s="23">
        <f>(C288-C$3)*0.33*3/32768</f>
        <v>42.163522338867189</v>
      </c>
      <c r="S288" s="23">
        <f>(D288-D$3)*0.0011*3/32768</f>
        <v>4.8092886566162107</v>
      </c>
      <c r="T288" s="23">
        <f>(E288-E$3)*17.4*3/32768</f>
        <v>170.11675415039062</v>
      </c>
      <c r="U288" s="23">
        <f>(E288-E$3)*18.8*3/32768</f>
        <v>183.80430908203127</v>
      </c>
      <c r="V288" s="23">
        <f>SUM(R288:U288)</f>
        <v>400.89387422790526</v>
      </c>
    </row>
    <row r="289" spans="2:22" x14ac:dyDescent="0.55000000000000004">
      <c r="B289">
        <v>35</v>
      </c>
      <c r="C289">
        <v>1975459</v>
      </c>
      <c r="D289">
        <v>66835080</v>
      </c>
      <c r="E289">
        <v>145336</v>
      </c>
      <c r="F289">
        <v>184966</v>
      </c>
      <c r="G289">
        <v>35</v>
      </c>
      <c r="H289" s="23">
        <f>(C289-C288)*0.33*3/32768/300</f>
        <v>3.9205526733398437E-2</v>
      </c>
      <c r="I289" s="23">
        <f>(D289-D288)*0.0011*3/327680/30</f>
        <v>3.1691702270507816E-3</v>
      </c>
      <c r="J289" s="23">
        <f>(E289-E288)*17.4*3/327680/30</f>
        <v>7.0708740234374984E-2</v>
      </c>
      <c r="K289" s="23">
        <f>(F289-F288)*18.8*3/327680/30</f>
        <v>9.1119873046875008E-2</v>
      </c>
      <c r="L289" s="23">
        <f>SUM(H289:K289)</f>
        <v>0.20420331024169919</v>
      </c>
      <c r="N289" s="24">
        <f>(E289-E288)/(C289-C288+D289-D288)</f>
        <v>1.3546329596766785E-3</v>
      </c>
      <c r="O289" s="24">
        <f>(F289-F288)/(C289-C288+D289-D288)</f>
        <v>1.6156714227684747E-3</v>
      </c>
      <c r="P289" s="25">
        <f>SUM(N289:O289)</f>
        <v>2.9703043824451532E-3</v>
      </c>
      <c r="R289" s="23">
        <f>(C289-C$3)*0.33*3/32768</f>
        <v>53.92518035888672</v>
      </c>
      <c r="S289" s="23">
        <f>(D289-D$3)*0.0011*3/32768</f>
        <v>5.7600397247314454</v>
      </c>
      <c r="T289" s="23">
        <f>(E289-E$3)*17.4*3/32768</f>
        <v>191.3293762207031</v>
      </c>
      <c r="U289" s="23">
        <f>(E289-E$3)*18.8*3/32768</f>
        <v>206.72369384765625</v>
      </c>
      <c r="V289" s="23">
        <f>SUM(R289:U289)</f>
        <v>457.73829015197748</v>
      </c>
    </row>
    <row r="290" spans="2:22" x14ac:dyDescent="0.55000000000000004">
      <c r="B290">
        <v>40</v>
      </c>
      <c r="C290">
        <v>2327225</v>
      </c>
      <c r="D290">
        <v>76313177</v>
      </c>
      <c r="E290">
        <v>147236</v>
      </c>
      <c r="F290">
        <v>192070</v>
      </c>
      <c r="G290">
        <v>40</v>
      </c>
      <c r="H290" s="23">
        <f>(C290-C289)*0.33*3/32768/300</f>
        <v>3.5425653076171869E-2</v>
      </c>
      <c r="I290" s="23">
        <f>(D290-D289)*0.0011*3/327680/30</f>
        <v>3.1817342224121099E-3</v>
      </c>
      <c r="J290" s="23">
        <f>(E290-E289)*17.4*3/327680/30</f>
        <v>1.0089111328125001E-2</v>
      </c>
      <c r="K290" s="23">
        <f>(F290-F289)*18.8*3/327680/30</f>
        <v>4.0757812500000004E-2</v>
      </c>
      <c r="L290" s="23">
        <f>SUM(H290:K290)</f>
        <v>8.9454311126708985E-2</v>
      </c>
      <c r="N290" s="24">
        <f>(E290-E289)/(C290-C289+D290-D289)</f>
        <v>1.9328855346203706E-4</v>
      </c>
      <c r="O290" s="24">
        <f>(F290-F289)/(C290-C289+D290-D289)</f>
        <v>7.2269572831279536E-4</v>
      </c>
      <c r="P290" s="25">
        <f>SUM(N290:O290)</f>
        <v>9.1598428177483242E-4</v>
      </c>
      <c r="R290" s="23">
        <f>(C290-C$3)*0.33*3/32768</f>
        <v>64.552876281738293</v>
      </c>
      <c r="S290" s="23">
        <f>(D290-D$3)*0.0011*3/32768</f>
        <v>6.7145599914550793</v>
      </c>
      <c r="T290" s="23">
        <f>(E290-E$3)*17.4*3/32768</f>
        <v>194.35610961914063</v>
      </c>
      <c r="U290" s="23">
        <f>(E290-E$3)*18.8*3/32768</f>
        <v>209.99395751953125</v>
      </c>
      <c r="V290" s="23">
        <f>SUM(R290:U290)</f>
        <v>475.61750341186524</v>
      </c>
    </row>
    <row r="291" spans="2:22" x14ac:dyDescent="0.55000000000000004">
      <c r="B291">
        <v>45</v>
      </c>
      <c r="C291">
        <v>2686807</v>
      </c>
      <c r="D291">
        <v>85783531</v>
      </c>
      <c r="E291">
        <v>159468</v>
      </c>
      <c r="F291">
        <v>208251</v>
      </c>
      <c r="G291">
        <v>45</v>
      </c>
      <c r="H291" s="23">
        <f>(C291-C290)*0.33*3/32768/300</f>
        <v>3.6212786865234381E-2</v>
      </c>
      <c r="I291" s="23">
        <f>(D291-D290)*0.0011*3/327680/30</f>
        <v>3.1791349487304689E-3</v>
      </c>
      <c r="J291" s="23">
        <f>(E291-E290)*17.4*3/327680/30</f>
        <v>6.4952636718749998E-2</v>
      </c>
      <c r="K291" s="23">
        <f>(F291-F290)*18.8*3/327680/30</f>
        <v>9.2835327148437494E-2</v>
      </c>
      <c r="L291" s="23">
        <f>SUM(H291:K291)</f>
        <v>0.19717988568115236</v>
      </c>
      <c r="N291" s="24">
        <f>(E291-E290)/(C291-C290+D291-D290)</f>
        <v>1.2443621199568339E-3</v>
      </c>
      <c r="O291" s="24">
        <f>(F291-F290)/(C291-C290+D291-D290)</f>
        <v>1.6460941353026103E-3</v>
      </c>
      <c r="P291" s="25">
        <f>SUM(N291:O291)</f>
        <v>2.8904562552594442E-3</v>
      </c>
      <c r="R291" s="23">
        <f>(C291-C$3)*0.33*3/32768</f>
        <v>75.416712341308596</v>
      </c>
      <c r="S291" s="23">
        <f>(D291-D$3)*0.0011*3/32768</f>
        <v>7.6683004760742195</v>
      </c>
      <c r="T291" s="23">
        <f>(E291-E$3)*17.4*3/32768</f>
        <v>213.84190063476561</v>
      </c>
      <c r="U291" s="23">
        <f>(E291-E$3)*18.8*3/32768</f>
        <v>231.04757080078127</v>
      </c>
      <c r="V291" s="23">
        <f>SUM(R291:U291)</f>
        <v>527.97448425292964</v>
      </c>
    </row>
    <row r="292" spans="2:22" x14ac:dyDescent="0.55000000000000004">
      <c r="B292">
        <v>50</v>
      </c>
      <c r="C292">
        <v>3123889</v>
      </c>
      <c r="D292">
        <v>95176354</v>
      </c>
      <c r="E292">
        <v>205731</v>
      </c>
      <c r="F292">
        <v>251467</v>
      </c>
      <c r="G292">
        <v>50</v>
      </c>
      <c r="H292" s="23">
        <f>(C292-C291)*0.33*3/32768/300</f>
        <v>4.4017657470703124E-2</v>
      </c>
      <c r="I292" s="23">
        <f>(D292-D291)*0.0011*3/327680/30</f>
        <v>3.1531083068847654E-3</v>
      </c>
      <c r="J292" s="23">
        <f>(E292-E291)*17.4*3/327680/30</f>
        <v>0.24565924072265621</v>
      </c>
      <c r="K292" s="23">
        <f>(F292-F291)*18.8*3/327680/30</f>
        <v>0.24794335937500006</v>
      </c>
      <c r="L292" s="23">
        <f>SUM(H292:K292)</f>
        <v>0.54077336587524416</v>
      </c>
      <c r="N292" s="24">
        <f>(E292-E291)/(C292-C291+D292-D291)</f>
        <v>4.7063527063588104E-3</v>
      </c>
      <c r="O292" s="24">
        <f>(F292-F291)/(C292-C291+D292-D291)</f>
        <v>4.3963802295139166E-3</v>
      </c>
      <c r="P292" s="25">
        <f>SUM(N292:O292)</f>
        <v>9.1027329358727271E-3</v>
      </c>
      <c r="R292" s="23">
        <f>(C292-C$3)*0.33*3/32768</f>
        <v>88.622009582519539</v>
      </c>
      <c r="S292" s="23">
        <f>(D292-D$3)*0.0011*3/32768</f>
        <v>8.6142329681396497</v>
      </c>
      <c r="T292" s="23">
        <f>(E292-E$3)*17.4*3/32768</f>
        <v>287.53967285156244</v>
      </c>
      <c r="U292" s="23">
        <f>(E292-E$3)*18.8*3/32768</f>
        <v>310.675048828125</v>
      </c>
      <c r="V292" s="23">
        <f>SUM(R292:U292)</f>
        <v>695.4509642303467</v>
      </c>
    </row>
    <row r="293" spans="2:22" x14ac:dyDescent="0.55000000000000004">
      <c r="B293">
        <v>55</v>
      </c>
      <c r="C293">
        <v>3603758</v>
      </c>
      <c r="D293">
        <v>104526400</v>
      </c>
      <c r="E293">
        <v>221846</v>
      </c>
      <c r="F293">
        <v>278146</v>
      </c>
      <c r="G293">
        <v>55</v>
      </c>
      <c r="H293" s="23">
        <f>(C293-C292)*0.33*3/32768/300</f>
        <v>4.8326651000976571E-2</v>
      </c>
      <c r="I293" s="23">
        <f>(D293-D292)*0.0011*3/327680/30</f>
        <v>3.1387483520507811E-3</v>
      </c>
      <c r="J293" s="23">
        <f>(E293-E292)*17.4*3/327680/30</f>
        <v>8.5571594238281257E-2</v>
      </c>
      <c r="K293" s="23">
        <f>(F293-F292)*18.8*3/327680/30</f>
        <v>0.1530655517578125</v>
      </c>
      <c r="L293" s="23">
        <f>SUM(H293:K293)</f>
        <v>0.29010254534912111</v>
      </c>
      <c r="N293" s="24">
        <f>(E293-E292)/(C293-C292+D293-D292)</f>
        <v>1.6393834534683157E-3</v>
      </c>
      <c r="O293" s="24">
        <f>(F293-F292)/(C293-C292+D293-D292)</f>
        <v>2.7140621256643623E-3</v>
      </c>
      <c r="P293" s="25">
        <f>SUM(N293:O293)</f>
        <v>4.3534455791326785E-3</v>
      </c>
      <c r="R293" s="23">
        <f>(C293-C$3)*0.33*3/32768</f>
        <v>103.12000488281249</v>
      </c>
      <c r="S293" s="23">
        <f>(D293-D$3)*0.0011*3/32768</f>
        <v>9.5558574737548838</v>
      </c>
      <c r="T293" s="23">
        <f>(E293-E$3)*17.4*3/32768</f>
        <v>313.21115112304682</v>
      </c>
      <c r="U293" s="23">
        <f>(E293-E$3)*18.8*3/32768</f>
        <v>338.41204833984375</v>
      </c>
      <c r="V293" s="23">
        <f>SUM(R293:U293)</f>
        <v>764.29906181945796</v>
      </c>
    </row>
    <row r="294" spans="2:22" x14ac:dyDescent="0.55000000000000004">
      <c r="B294">
        <v>60</v>
      </c>
      <c r="C294">
        <v>4030324</v>
      </c>
      <c r="D294">
        <v>113929756</v>
      </c>
      <c r="E294">
        <v>221924</v>
      </c>
      <c r="F294">
        <v>284186</v>
      </c>
      <c r="G294">
        <v>60</v>
      </c>
      <c r="H294" s="23">
        <f>(C294-C293)*0.33*3/32768/300</f>
        <v>4.2958612060546873E-2</v>
      </c>
      <c r="I294" s="23">
        <f>(D294-D293)*0.0011*3/327680/30</f>
        <v>3.1566441650390628E-3</v>
      </c>
      <c r="J294" s="23">
        <f>(E294-E293)*17.4*3/327680/30</f>
        <v>4.1418457031249997E-4</v>
      </c>
      <c r="K294" s="23">
        <f>(F294-F293)*18.8*3/327680/30</f>
        <v>3.4653320312499999E-2</v>
      </c>
      <c r="L294" s="23">
        <f>SUM(H294:K294)</f>
        <v>8.1182761108398435E-2</v>
      </c>
      <c r="N294" s="24">
        <f>(E294-E293)/(C294-C293+D294-D293)</f>
        <v>7.9349561471596629E-6</v>
      </c>
      <c r="O294" s="24">
        <f>(F294-F293)/(C294-C293+D294-D293)</f>
        <v>6.1445045036979951E-4</v>
      </c>
      <c r="P294" s="25">
        <f>SUM(N294:O294)</f>
        <v>6.2238540651695913E-4</v>
      </c>
      <c r="R294" s="23">
        <f>(C294-C$3)*0.33*3/32768</f>
        <v>116.00758850097657</v>
      </c>
      <c r="S294" s="23">
        <f>(D294-D$3)*0.0011*3/32768</f>
        <v>10.502850723266603</v>
      </c>
      <c r="T294" s="23">
        <f>(E294-E$3)*17.4*3/32768</f>
        <v>313.33540649414061</v>
      </c>
      <c r="U294" s="23">
        <f>(E294-E$3)*18.8*3/32768</f>
        <v>338.54630126953128</v>
      </c>
      <c r="V294" s="23">
        <f>SUM(R294:U294)</f>
        <v>778.39214698791511</v>
      </c>
    </row>
    <row r="295" spans="2:22" x14ac:dyDescent="0.55000000000000004">
      <c r="B295">
        <v>65</v>
      </c>
      <c r="C295">
        <v>4452667</v>
      </c>
      <c r="D295">
        <v>123337139</v>
      </c>
      <c r="E295">
        <v>222001</v>
      </c>
      <c r="F295">
        <v>290229</v>
      </c>
      <c r="G295">
        <v>65</v>
      </c>
      <c r="H295" s="23">
        <f>(C295-C294)*0.33*3/32768/300</f>
        <v>4.2533322143554687E-2</v>
      </c>
      <c r="I295" s="23">
        <f>(D295-D294)*0.0011*3/327680/30</f>
        <v>3.157996002197266E-3</v>
      </c>
      <c r="J295" s="23">
        <f>(E295-E294)*17.4*3/327680/30</f>
        <v>4.0887451171874994E-4</v>
      </c>
      <c r="K295" s="23">
        <f>(F295-F294)*18.8*3/327680/30</f>
        <v>3.4670532226562502E-2</v>
      </c>
      <c r="L295" s="23">
        <f>SUM(H295:K295)</f>
        <v>8.0770724884033196E-2</v>
      </c>
      <c r="N295" s="24">
        <f>(E295-E294)/(C295-C294+D295-D294)</f>
        <v>7.8333821308956124E-6</v>
      </c>
      <c r="O295" s="24">
        <f>(F295-F294)/(C295-C294+D295-D294)</f>
        <v>6.1476789892210624E-4</v>
      </c>
      <c r="P295" s="25">
        <f>SUM(N295:O295)</f>
        <v>6.2260128105300181E-4</v>
      </c>
      <c r="R295" s="23">
        <f>(C295-C$3)*0.33*3/32768</f>
        <v>128.76758514404298</v>
      </c>
      <c r="S295" s="23">
        <f>(D295-D$3)*0.0011*3/32768</f>
        <v>11.450249523925782</v>
      </c>
      <c r="T295" s="23">
        <f>(E295-E$3)*17.4*3/32768</f>
        <v>313.45806884765619</v>
      </c>
      <c r="U295" s="23">
        <f>(E295-E$3)*18.8*3/32768</f>
        <v>338.6788330078125</v>
      </c>
      <c r="V295" s="23">
        <f>SUM(R295:U295)</f>
        <v>792.3547365234374</v>
      </c>
    </row>
    <row r="296" spans="2:22" x14ac:dyDescent="0.55000000000000004">
      <c r="B296">
        <v>70</v>
      </c>
      <c r="C296">
        <v>4924590</v>
      </c>
      <c r="D296">
        <v>132695033</v>
      </c>
      <c r="E296">
        <v>222219</v>
      </c>
      <c r="F296">
        <v>300731</v>
      </c>
      <c r="G296">
        <v>70</v>
      </c>
      <c r="H296" s="23">
        <f>(C296-C295)*0.33*3/32768/300</f>
        <v>4.7526425170898438E-2</v>
      </c>
      <c r="I296" s="23">
        <f>(D296-D295)*0.0011*3/327680/30</f>
        <v>3.1413828735351564E-3</v>
      </c>
      <c r="J296" s="23">
        <f>(E296-E295)*17.4*3/327680/30</f>
        <v>1.1575927734374998E-3</v>
      </c>
      <c r="K296" s="23">
        <f>(F296-F295)*18.8*3/327680/30</f>
        <v>6.0253173828125006E-2</v>
      </c>
      <c r="L296" s="23">
        <f>SUM(H296:K296)</f>
        <v>0.1120785746459961</v>
      </c>
      <c r="N296" s="24">
        <f>(E296-E295)/(C296-C295+D296-D295)</f>
        <v>2.21774220211831E-5</v>
      </c>
      <c r="O296" s="24">
        <f>(F296-F295)/(C296-C295+D296-D295)</f>
        <v>1.0683820461764445E-3</v>
      </c>
      <c r="P296" s="25">
        <f>SUM(N296:O296)</f>
        <v>1.0905594681976276E-3</v>
      </c>
      <c r="R296" s="23">
        <f>(C296-C$3)*0.33*3/32768</f>
        <v>143.0255126953125</v>
      </c>
      <c r="S296" s="23">
        <f>(D296-D$3)*0.0011*3/32768</f>
        <v>12.392664385986329</v>
      </c>
      <c r="T296" s="23">
        <f>(E296-E$3)*17.4*3/32768</f>
        <v>313.80534667968749</v>
      </c>
      <c r="U296" s="23">
        <f>(E296-E$3)*18.8*3/32768</f>
        <v>339.05405273437503</v>
      </c>
      <c r="V296" s="23">
        <f>SUM(R296:U296)</f>
        <v>808.27757649536136</v>
      </c>
    </row>
    <row r="297" spans="2:22" x14ac:dyDescent="0.55000000000000004">
      <c r="B297">
        <v>75</v>
      </c>
      <c r="C297">
        <v>5388563</v>
      </c>
      <c r="D297">
        <v>142058888</v>
      </c>
      <c r="E297">
        <v>222296</v>
      </c>
      <c r="F297">
        <v>306865</v>
      </c>
      <c r="G297">
        <v>75</v>
      </c>
      <c r="H297" s="23">
        <f>(C297-C296)*0.33*3/32768/300</f>
        <v>4.6725796508789066E-2</v>
      </c>
      <c r="I297" s="23">
        <f>(D297-D296)*0.0011*3/327680/30</f>
        <v>3.1433839416503905E-3</v>
      </c>
      <c r="J297" s="23">
        <f>(E297-E296)*17.4*3/327680/30</f>
        <v>4.0887451171874994E-4</v>
      </c>
      <c r="K297" s="23">
        <f>(F297-F296)*18.8*3/327680/30</f>
        <v>3.5192626953124993E-2</v>
      </c>
      <c r="L297" s="23">
        <f>SUM(H297:K297)</f>
        <v>8.5470681915283203E-2</v>
      </c>
      <c r="N297" s="24">
        <f>(E297-E296)/(C297-C296+D297-D296)</f>
        <v>7.8348949533915325E-6</v>
      </c>
      <c r="O297" s="24">
        <f>(F297-F296)/(C297-C296+D297-D296)</f>
        <v>6.2414604732602158E-4</v>
      </c>
      <c r="P297" s="25">
        <f>SUM(N297:O297)</f>
        <v>6.3198094227941311E-4</v>
      </c>
      <c r="R297" s="23">
        <f>(C297-C$3)*0.33*3/32768</f>
        <v>157.04325164794923</v>
      </c>
      <c r="S297" s="23">
        <f>(D297-D$3)*0.0011*3/32768</f>
        <v>13.335679568481446</v>
      </c>
      <c r="T297" s="23">
        <f>(E297-E$3)*17.4*3/32768</f>
        <v>313.92800903320307</v>
      </c>
      <c r="U297" s="23">
        <f>(E297-E$3)*18.8*3/32768</f>
        <v>339.18658447265625</v>
      </c>
      <c r="V297" s="23">
        <f>SUM(R297:U297)</f>
        <v>823.49352472228998</v>
      </c>
    </row>
    <row r="298" spans="2:22" x14ac:dyDescent="0.55000000000000004">
      <c r="B298">
        <v>80</v>
      </c>
      <c r="C298">
        <v>5858888</v>
      </c>
      <c r="D298">
        <v>151418416</v>
      </c>
      <c r="E298">
        <v>222583</v>
      </c>
      <c r="F298">
        <v>319553</v>
      </c>
      <c r="G298">
        <v>80</v>
      </c>
      <c r="H298" s="23">
        <f>(C298-C297)*0.33*3/32768/300</f>
        <v>4.7365493774414062E-2</v>
      </c>
      <c r="I298" s="23">
        <f>(D298-D297)*0.0011*3/327680/30</f>
        <v>3.1419313964843754E-3</v>
      </c>
      <c r="J298" s="23">
        <f>(E298-E297)*17.4*3/327680/30</f>
        <v>1.5239868164062499E-3</v>
      </c>
      <c r="K298" s="23">
        <f>(F298-F297)*18.8*3/327680/30</f>
        <v>7.2794921875000002E-2</v>
      </c>
      <c r="L298" s="23">
        <f>SUM(H298:K298)</f>
        <v>0.12482633386230468</v>
      </c>
      <c r="N298" s="24">
        <f>(E298-E297)/(C298-C297+D298-D297)</f>
        <v>2.9196774356646025E-5</v>
      </c>
      <c r="O298" s="24">
        <f>(F298-F297)/(C298-C297+D298-D297)</f>
        <v>1.2907619269586228E-3</v>
      </c>
      <c r="P298" s="25">
        <f>SUM(N298:O298)</f>
        <v>1.3199587013152689E-3</v>
      </c>
      <c r="R298" s="23">
        <f>(C298-C$3)*0.33*3/32768</f>
        <v>171.25289978027345</v>
      </c>
      <c r="S298" s="23">
        <f>(D298-D$3)*0.0011*3/32768</f>
        <v>14.278258987426756</v>
      </c>
      <c r="T298" s="23">
        <f>(E298-E$3)*17.4*3/32768</f>
        <v>314.38520507812495</v>
      </c>
      <c r="U298" s="23">
        <f>(E298-E$3)*18.8*3/32768</f>
        <v>339.68056640625002</v>
      </c>
      <c r="V298" s="23">
        <f>SUM(R298:U298)</f>
        <v>839.59693025207525</v>
      </c>
    </row>
    <row r="299" spans="2:22" x14ac:dyDescent="0.55000000000000004">
      <c r="B299">
        <v>85</v>
      </c>
      <c r="C299">
        <v>6348534</v>
      </c>
      <c r="D299">
        <v>160756798</v>
      </c>
      <c r="E299">
        <v>228729</v>
      </c>
      <c r="F299">
        <v>339818</v>
      </c>
      <c r="G299">
        <v>85</v>
      </c>
      <c r="H299" s="23">
        <f>(C299-C298)*0.33*3/32768/300</f>
        <v>4.931127319335938E-2</v>
      </c>
      <c r="I299" s="23">
        <f>(D299-D298)*0.0011*3/327680/30</f>
        <v>3.1348328247070311E-3</v>
      </c>
      <c r="J299" s="23">
        <f>(E299-E298)*17.4*3/327680/30</f>
        <v>3.2635620117187493E-2</v>
      </c>
      <c r="K299" s="23">
        <f>(F299-F298)*18.8*3/327680/30</f>
        <v>0.1162664794921875</v>
      </c>
      <c r="L299" s="23">
        <f>SUM(H299:K299)</f>
        <v>0.20134820562744141</v>
      </c>
      <c r="N299" s="24">
        <f>(E299-E298)/(C299-C298+D299-D298)</f>
        <v>6.2535434371981851E-4</v>
      </c>
      <c r="O299" s="24">
        <f>(F299-F298)/(C299-C298+D299-D298)</f>
        <v>2.0619599374360757E-3</v>
      </c>
      <c r="P299" s="25">
        <f>SUM(N299:O299)</f>
        <v>2.6873142811558942E-3</v>
      </c>
      <c r="R299" s="23">
        <f>(C299-C$3)*0.33*3/32768</f>
        <v>186.04628173828127</v>
      </c>
      <c r="S299" s="23">
        <f>(D299-D$3)*0.0011*3/32768</f>
        <v>15.218708834838868</v>
      </c>
      <c r="T299" s="23">
        <f>(E299-E$3)*17.4*3/32768</f>
        <v>324.17589111328124</v>
      </c>
      <c r="U299" s="23">
        <f>(E299-E$3)*18.8*3/32768</f>
        <v>350.25900878906253</v>
      </c>
      <c r="V299" s="23">
        <f>SUM(R299:U299)</f>
        <v>875.69989047546392</v>
      </c>
    </row>
    <row r="300" spans="2:22" x14ac:dyDescent="0.55000000000000004">
      <c r="B300">
        <v>90</v>
      </c>
      <c r="C300">
        <v>6809953</v>
      </c>
      <c r="D300">
        <v>170123168</v>
      </c>
      <c r="E300">
        <v>228946</v>
      </c>
      <c r="F300">
        <v>346427</v>
      </c>
      <c r="G300">
        <v>90</v>
      </c>
      <c r="H300" s="23">
        <f>(C300-C299)*0.33*3/32768/300</f>
        <v>4.6468588256835947E-2</v>
      </c>
      <c r="I300" s="23">
        <f>(D300-D299)*0.0011*3/327680/30</f>
        <v>3.144228210449219E-3</v>
      </c>
      <c r="J300" s="23">
        <f>(E300-E299)*17.4*3/327680/30</f>
        <v>1.1522827148437501E-3</v>
      </c>
      <c r="K300" s="23">
        <f>(F300-F299)*18.8*3/327680/30</f>
        <v>3.7917846679687499E-2</v>
      </c>
      <c r="L300" s="23">
        <f>SUM(H300:K300)</f>
        <v>8.8682945861816409E-2</v>
      </c>
      <c r="N300" s="24">
        <f>(E300-E299)/(C300-C299+D300-D299)</f>
        <v>2.2080246126570278E-5</v>
      </c>
      <c r="O300" s="24">
        <f>(F300-F299)/(C300-C299+D300-D299)</f>
        <v>6.7248086014056667E-4</v>
      </c>
      <c r="P300" s="25">
        <f>SUM(N300:O300)</f>
        <v>6.9456110626713692E-4</v>
      </c>
      <c r="R300" s="23">
        <f>(C300-C$3)*0.33*3/32768</f>
        <v>199.98685821533203</v>
      </c>
      <c r="S300" s="23">
        <f>(D300-D$3)*0.0011*3/32768</f>
        <v>16.161977297973635</v>
      </c>
      <c r="T300" s="23">
        <f>(E300-E$3)*17.4*3/32768</f>
        <v>324.52157592773432</v>
      </c>
      <c r="U300" s="23">
        <f>(E300-E$3)*18.8*3/32768</f>
        <v>350.63250732421875</v>
      </c>
      <c r="V300" s="23">
        <f>SUM(R300:U300)</f>
        <v>891.30291876525871</v>
      </c>
    </row>
    <row r="301" spans="2:22" x14ac:dyDescent="0.55000000000000004">
      <c r="B301">
        <v>95</v>
      </c>
      <c r="C301">
        <v>7266976</v>
      </c>
      <c r="D301">
        <v>179494050</v>
      </c>
      <c r="E301">
        <v>228946</v>
      </c>
      <c r="F301">
        <v>352849</v>
      </c>
      <c r="G301">
        <v>95</v>
      </c>
      <c r="H301" s="23">
        <f>(C301-C300)*0.33*3/32768/300</f>
        <v>4.6025875854492186E-2</v>
      </c>
      <c r="I301" s="23">
        <f>(D301-D300)*0.0011*3/327680/30</f>
        <v>3.1457428588867187E-3</v>
      </c>
      <c r="J301" s="23">
        <f>(E301-E300)*17.4*3/327680/30</f>
        <v>0</v>
      </c>
      <c r="K301" s="23">
        <f>(F301-F300)*18.8*3/327680/30</f>
        <v>3.6844970703125E-2</v>
      </c>
      <c r="L301" s="23">
        <f>SUM(H301:K301)</f>
        <v>8.6016589416503905E-2</v>
      </c>
      <c r="N301" s="24">
        <f>(E301-E300)/(C301-C300+D301-D300)</f>
        <v>0</v>
      </c>
      <c r="O301" s="24">
        <f>(F301-F300)/(C301-C300+D301-D300)</f>
        <v>6.5344546981274242E-4</v>
      </c>
      <c r="P301" s="25">
        <f>SUM(N301:O301)</f>
        <v>6.5344546981274242E-4</v>
      </c>
      <c r="R301" s="23">
        <f>(C301-C$3)*0.33*3/32768</f>
        <v>213.79462097167968</v>
      </c>
      <c r="S301" s="23">
        <f>(D301-D$3)*0.0011*3/32768</f>
        <v>17.105700155639649</v>
      </c>
      <c r="T301" s="23">
        <f>(E301-E$3)*17.4*3/32768</f>
        <v>324.52157592773432</v>
      </c>
      <c r="U301" s="23">
        <f>(E301-E$3)*18.8*3/32768</f>
        <v>350.63250732421875</v>
      </c>
      <c r="V301" s="23">
        <f>SUM(R301:U301)</f>
        <v>906.05440437927246</v>
      </c>
    </row>
    <row r="302" spans="2:22" x14ac:dyDescent="0.55000000000000004">
      <c r="B302">
        <v>100</v>
      </c>
      <c r="C302">
        <v>7737113</v>
      </c>
      <c r="D302">
        <v>188853723</v>
      </c>
      <c r="E302">
        <v>234900</v>
      </c>
      <c r="F302">
        <v>361193</v>
      </c>
      <c r="G302">
        <v>100</v>
      </c>
      <c r="H302" s="23">
        <f>(C302-C301)*0.33*3/32768/300</f>
        <v>4.7346560668945319E-2</v>
      </c>
      <c r="I302" s="23">
        <f>(D302-D301)*0.0011*3/327680/30</f>
        <v>3.1419800720214846E-3</v>
      </c>
      <c r="J302" s="23">
        <f>(E302-E301)*17.4*3/327680/30</f>
        <v>3.1616088867187496E-2</v>
      </c>
      <c r="K302" s="23">
        <f>(F302-F301)*18.8*3/327680/30</f>
        <v>4.7872070312500001E-2</v>
      </c>
      <c r="L302" s="23">
        <f>SUM(H302:K302)</f>
        <v>0.1299766999206543</v>
      </c>
      <c r="N302" s="24">
        <f>(E302-E301)/(C302-C301+D302-D301)</f>
        <v>6.0570855387845747E-4</v>
      </c>
      <c r="O302" s="24">
        <f>(F302-F301)/(C302-C301+D302-D301)</f>
        <v>8.4884651890524841E-4</v>
      </c>
      <c r="P302" s="25">
        <f>SUM(N302:O302)</f>
        <v>1.4545550727837059E-3</v>
      </c>
      <c r="R302" s="23">
        <f>(C302-C$3)*0.33*3/32768</f>
        <v>227.99858917236332</v>
      </c>
      <c r="S302" s="23">
        <f>(D302-D$3)*0.0011*3/32768</f>
        <v>18.048294177246092</v>
      </c>
      <c r="T302" s="23">
        <f>(E302-E$3)*17.4*3/32768</f>
        <v>334.00640258789059</v>
      </c>
      <c r="U302" s="23">
        <f>(E302-E$3)*18.8*3/32768</f>
        <v>360.8804809570313</v>
      </c>
      <c r="V302" s="23">
        <f>SUM(R302:U302)</f>
        <v>940.93376689453135</v>
      </c>
    </row>
    <row r="303" spans="2:22" x14ac:dyDescent="0.55000000000000004">
      <c r="B303">
        <v>105</v>
      </c>
      <c r="C303">
        <v>8245771</v>
      </c>
      <c r="D303">
        <v>198174886</v>
      </c>
      <c r="E303">
        <v>245261</v>
      </c>
      <c r="F303">
        <v>387294</v>
      </c>
      <c r="G303">
        <v>105</v>
      </c>
      <c r="H303" s="23">
        <f>(C303-C302)*0.33*3/32768/300</f>
        <v>5.1225933837890626E-2</v>
      </c>
      <c r="I303" s="23">
        <f>(D303-D302)*0.0011*3/327680/30</f>
        <v>3.1290525207519531E-3</v>
      </c>
      <c r="J303" s="23">
        <f>(E303-E302)*17.4*3/327680/30</f>
        <v>5.5017517089843745E-2</v>
      </c>
      <c r="K303" s="23">
        <f>(F303-F302)*18.8*3/327680/30</f>
        <v>0.14974938964843751</v>
      </c>
      <c r="L303" s="23">
        <f>SUM(H303:K303)</f>
        <v>0.25912189309692385</v>
      </c>
      <c r="N303" s="24">
        <f>(E303-E302)/(C303-C302+D303-D302)</f>
        <v>1.0540375048538524E-3</v>
      </c>
      <c r="O303" s="24">
        <f>(F303-F302)/(C303-C302+D303-D302)</f>
        <v>2.6552874157118427E-3</v>
      </c>
      <c r="P303" s="25">
        <f>SUM(N303:O303)</f>
        <v>3.7093249205656948E-3</v>
      </c>
      <c r="R303" s="23">
        <f>(C303-C$3)*0.33*3/32768</f>
        <v>243.36636932373045</v>
      </c>
      <c r="S303" s="23">
        <f>(D303-D$3)*0.0011*3/32768</f>
        <v>18.987009933471683</v>
      </c>
      <c r="T303" s="23">
        <f>(E303-E$3)*17.4*3/32768</f>
        <v>350.51165771484369</v>
      </c>
      <c r="U303" s="23">
        <f>(E303-E$3)*18.8*3/32768</f>
        <v>378.7137451171875</v>
      </c>
      <c r="V303" s="23">
        <f>SUM(R303:U303)</f>
        <v>991.5787820892333</v>
      </c>
    </row>
    <row r="304" spans="2:22" x14ac:dyDescent="0.55000000000000004">
      <c r="B304">
        <v>110</v>
      </c>
      <c r="C304">
        <v>8708537</v>
      </c>
      <c r="D304">
        <v>207542032</v>
      </c>
      <c r="E304">
        <v>245571</v>
      </c>
      <c r="F304">
        <v>393463</v>
      </c>
      <c r="G304">
        <v>110</v>
      </c>
      <c r="H304" s="23">
        <f>(C304-C303)*0.33*3/32768/300</f>
        <v>4.6604241943359374E-2</v>
      </c>
      <c r="I304" s="23">
        <f>(D304-D303)*0.0011*3/327680/30</f>
        <v>3.1444887084960938E-3</v>
      </c>
      <c r="J304" s="23">
        <f>(E304-E303)*17.4*3/327680/30</f>
        <v>1.6461181640625001E-3</v>
      </c>
      <c r="K304" s="23">
        <f>(F304-F303)*18.8*3/327680/30</f>
        <v>3.5393432617187505E-2</v>
      </c>
      <c r="L304" s="23">
        <f>SUM(H304:K304)</f>
        <v>8.6788281433105477E-2</v>
      </c>
      <c r="N304" s="24">
        <f>(E304-E303)/(C304-C303+D304-D303)</f>
        <v>3.153639625665011E-5</v>
      </c>
      <c r="O304" s="24">
        <f>(F304-F303)/(C304-C303+D304-D303)</f>
        <v>6.2757428550733717E-4</v>
      </c>
      <c r="P304" s="25">
        <f>SUM(N304:O304)</f>
        <v>6.5911068176398725E-4</v>
      </c>
      <c r="R304" s="23">
        <f>(C304-C$3)*0.33*3/32768</f>
        <v>257.34764190673832</v>
      </c>
      <c r="S304" s="23">
        <f>(D304-D$3)*0.0011*3/32768</f>
        <v>19.930356546020509</v>
      </c>
      <c r="T304" s="23">
        <f>(E304-E$3)*17.4*3/32768</f>
        <v>351.00549316406244</v>
      </c>
      <c r="U304" s="23">
        <f>(E304-E$3)*18.8*3/32768</f>
        <v>379.247314453125</v>
      </c>
      <c r="V304" s="23">
        <f>SUM(R304:U304)</f>
        <v>1007.5308060699463</v>
      </c>
    </row>
    <row r="305" spans="1:22" x14ac:dyDescent="0.55000000000000004">
      <c r="B305">
        <v>115</v>
      </c>
      <c r="C305">
        <v>9174495</v>
      </c>
      <c r="D305">
        <v>216906212</v>
      </c>
      <c r="E305">
        <v>246442</v>
      </c>
      <c r="F305">
        <v>400887</v>
      </c>
      <c r="G305">
        <v>115</v>
      </c>
      <c r="H305" s="23">
        <f>(C305-C304)*0.33*3/32768/300</f>
        <v>4.6925701904296881E-2</v>
      </c>
      <c r="I305" s="23">
        <f>(D305-D304)*0.0011*3/32768/300</f>
        <v>3.1434930419921877E-3</v>
      </c>
      <c r="J305" s="23">
        <f>(E305-E304)*17.4*3/32768/300</f>
        <v>4.6250610351562501E-3</v>
      </c>
      <c r="K305" s="23">
        <f>(F305-F304)*18.8*3/327680/30</f>
        <v>4.259375E-2</v>
      </c>
      <c r="L305" s="23">
        <f>SUM(H305:K305)</f>
        <v>9.7288005981445325E-2</v>
      </c>
      <c r="N305" s="24">
        <f>(E305-E304)/(C305-C304+D305-D304)</f>
        <v>8.8605063326679644E-5</v>
      </c>
      <c r="O305" s="24">
        <f>(F305-F304)/(C305-C304+D305-D304)</f>
        <v>7.5522846169606163E-4</v>
      </c>
      <c r="P305" s="25">
        <f>SUM(N305:O305)</f>
        <v>8.4383352502274132E-4</v>
      </c>
      <c r="R305" s="23">
        <f>(C305-C$3)*0.33*3/32768</f>
        <v>271.42535247802738</v>
      </c>
      <c r="S305" s="23">
        <f>(D305-D$3)*0.0011*3/32768</f>
        <v>20.873404458618165</v>
      </c>
      <c r="T305" s="23">
        <f>(E305-E$3)*17.4*3/32768</f>
        <v>352.39301147460935</v>
      </c>
      <c r="U305" s="23">
        <f>(E305-E$3)*18.8*3/32768</f>
        <v>380.74647216796876</v>
      </c>
      <c r="V305" s="23">
        <f>SUM(R305:U305)</f>
        <v>1025.4382405792237</v>
      </c>
    </row>
    <row r="306" spans="1:22" x14ac:dyDescent="0.55000000000000004">
      <c r="L306" s="20">
        <f>AVERAGE(L284:L305)</f>
        <v>0.17854310996731845</v>
      </c>
    </row>
    <row r="309" spans="1:22" s="4" customFormat="1" x14ac:dyDescent="0.55000000000000004">
      <c r="A309" s="7"/>
      <c r="C309" s="8" t="s">
        <v>1015</v>
      </c>
      <c r="D309" s="8"/>
      <c r="E309" s="8"/>
      <c r="F309" s="8"/>
      <c r="H309" s="9"/>
      <c r="I309" s="9"/>
      <c r="J309" s="9"/>
      <c r="K309" s="9"/>
      <c r="L309" s="10"/>
      <c r="N309" s="11"/>
      <c r="O309" s="12"/>
      <c r="P309" s="12"/>
      <c r="R309" s="13"/>
      <c r="S309" s="13"/>
      <c r="T309" s="13"/>
      <c r="U309" s="13"/>
      <c r="V309" s="14"/>
    </row>
    <row r="310" spans="1:22" s="4" customFormat="1" x14ac:dyDescent="0.55000000000000004">
      <c r="A310" s="7"/>
      <c r="C310" s="4" t="s">
        <v>1016</v>
      </c>
      <c r="D310" s="4" t="s">
        <v>1017</v>
      </c>
      <c r="E310" s="4" t="s">
        <v>1018</v>
      </c>
      <c r="F310" s="4" t="s">
        <v>1019</v>
      </c>
      <c r="H310" s="9" t="s">
        <v>1020</v>
      </c>
      <c r="I310" s="9"/>
      <c r="J310" s="9"/>
      <c r="K310" s="9"/>
      <c r="L310" s="10"/>
      <c r="N310" s="11" t="s">
        <v>1021</v>
      </c>
      <c r="O310" s="12"/>
      <c r="P310" s="12"/>
      <c r="R310" s="15" t="s">
        <v>1022</v>
      </c>
      <c r="S310" s="16"/>
      <c r="T310" s="16"/>
      <c r="U310" s="16"/>
      <c r="V310" s="17"/>
    </row>
    <row r="311" spans="1:22" ht="15.75" customHeight="1" x14ac:dyDescent="0.55000000000000004">
      <c r="A311" s="18" t="s">
        <v>1040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1024</v>
      </c>
      <c r="H311" s="20" t="s">
        <v>1025</v>
      </c>
      <c r="I311" s="20" t="s">
        <v>1026</v>
      </c>
      <c r="J311" s="20" t="s">
        <v>1027</v>
      </c>
      <c r="K311" s="20" t="s">
        <v>1028</v>
      </c>
      <c r="L311" s="20" t="s">
        <v>1029</v>
      </c>
      <c r="M311" s="20" t="s">
        <v>1024</v>
      </c>
      <c r="N311" s="21" t="s">
        <v>1027</v>
      </c>
      <c r="O311" s="21" t="s">
        <v>1028</v>
      </c>
      <c r="P311" s="22" t="s">
        <v>1029</v>
      </c>
      <c r="Q311" s="20"/>
      <c r="R311" s="20" t="s">
        <v>1025</v>
      </c>
      <c r="S311" s="20" t="s">
        <v>1026</v>
      </c>
      <c r="T311" s="20" t="s">
        <v>1027</v>
      </c>
      <c r="U311" s="20" t="s">
        <v>1028</v>
      </c>
      <c r="V311" s="20" t="s">
        <v>1029</v>
      </c>
    </row>
    <row r="312" spans="1:22" x14ac:dyDescent="0.55000000000000004">
      <c r="A312" s="18"/>
      <c r="B312">
        <v>10</v>
      </c>
      <c r="C312">
        <v>177466</v>
      </c>
      <c r="D312">
        <v>19482592</v>
      </c>
      <c r="E312">
        <v>13071</v>
      </c>
      <c r="F312">
        <v>71114</v>
      </c>
      <c r="G312">
        <v>10</v>
      </c>
      <c r="H312" s="23">
        <f>(C312-C311)*0.33*3/32768/300</f>
        <v>7.7110107421875006E-3</v>
      </c>
      <c r="I312" s="23">
        <f>(D312-D311)*0.0011*3/327680/30</f>
        <v>3.2740656738281253E-3</v>
      </c>
      <c r="J312" s="23">
        <f>(E312-E311)*17.4*3/327680/30</f>
        <v>0</v>
      </c>
      <c r="K312" s="23">
        <f>(F312-F311)*18.8*3/327680/30</f>
        <v>3.3918945312500011E-2</v>
      </c>
      <c r="L312" s="23">
        <f>SUM(H312:K312)</f>
        <v>4.4904021728515639E-2</v>
      </c>
      <c r="M312">
        <v>10</v>
      </c>
      <c r="N312" s="24">
        <f>(E312-E311)/(C312-C311+D312-D311)</f>
        <v>0</v>
      </c>
      <c r="O312" s="24">
        <f>(F312-F311)/(C312-C311+D312-D311)</f>
        <v>6.0144183268034707E-4</v>
      </c>
      <c r="P312" s="25">
        <f>SUM(N312:O312)</f>
        <v>6.0144183268034707E-4</v>
      </c>
      <c r="Q312">
        <v>10</v>
      </c>
      <c r="R312" s="23">
        <f>(C312-C$3)*0.33*3/32768</f>
        <v>-0.39650756835937501</v>
      </c>
      <c r="S312" s="23">
        <f>(D312-D$3)*0.0011*3/32768</f>
        <v>0.99126499328613282</v>
      </c>
      <c r="T312" s="23">
        <f>(E312-E$3)*17.4*3/32768</f>
        <v>-19.371093749999996</v>
      </c>
      <c r="U312" s="23">
        <f>(E312-E$3)*18.8*3/32768</f>
        <v>-20.9296875</v>
      </c>
      <c r="V312" s="23">
        <f>SUM(R312:U312)</f>
        <v>-39.706023825073238</v>
      </c>
    </row>
    <row r="313" spans="1:22" x14ac:dyDescent="0.55000000000000004">
      <c r="A313" s="18"/>
      <c r="B313">
        <v>15</v>
      </c>
      <c r="C313">
        <v>254230</v>
      </c>
      <c r="D313">
        <v>29235621</v>
      </c>
      <c r="E313">
        <v>13071</v>
      </c>
      <c r="F313">
        <v>77013</v>
      </c>
      <c r="G313">
        <v>15</v>
      </c>
      <c r="H313" s="23">
        <f>(C313-C312)*0.33*3/32768/300</f>
        <v>7.7307495117187519E-3</v>
      </c>
      <c r="I313" s="23">
        <f>(D313-D312)*0.0011*3/327680/30</f>
        <v>3.2740270690917975E-3</v>
      </c>
      <c r="J313" s="23">
        <f>(E313-E312)*17.4*3/327680/30</f>
        <v>0</v>
      </c>
      <c r="K313" s="23">
        <f>(F313-F312)*18.8*3/327680/30</f>
        <v>3.3844360351562498E-2</v>
      </c>
      <c r="L313" s="23">
        <f>SUM(H313:K313)</f>
        <v>4.4849136932373052E-2</v>
      </c>
      <c r="M313">
        <v>15</v>
      </c>
      <c r="N313" s="24">
        <f>(E313-E312)/(C313-C312+D313-D312)</f>
        <v>0</v>
      </c>
      <c r="O313" s="24">
        <f>(F313-F312)/(C313-C312+D313-D312)</f>
        <v>6.0011436659958154E-4</v>
      </c>
      <c r="P313" s="25">
        <f>SUM(N313:O313)</f>
        <v>6.0011436659958154E-4</v>
      </c>
      <c r="Q313">
        <v>15</v>
      </c>
      <c r="R313" s="23">
        <f>(C313-C$3)*0.33*3/32768</f>
        <v>1.9227172851562502</v>
      </c>
      <c r="S313" s="23">
        <f>(D313-D$3)*0.0011*3/32768</f>
        <v>1.9734731140136719</v>
      </c>
      <c r="T313" s="23">
        <f>(E313-E$3)*17.4*3/32768</f>
        <v>-19.371093749999996</v>
      </c>
      <c r="U313" s="23">
        <f>(E313-E$3)*18.8*3/32768</f>
        <v>-20.9296875</v>
      </c>
      <c r="V313" s="23">
        <f>SUM(R313:U313)</f>
        <v>-36.404590850830076</v>
      </c>
    </row>
    <row r="314" spans="1:22" x14ac:dyDescent="0.55000000000000004">
      <c r="A314" s="18"/>
      <c r="B314">
        <v>20</v>
      </c>
      <c r="C314">
        <v>331240</v>
      </c>
      <c r="D314">
        <v>38988328</v>
      </c>
      <c r="E314">
        <v>13071</v>
      </c>
      <c r="F314">
        <v>83108</v>
      </c>
      <c r="G314">
        <v>20</v>
      </c>
      <c r="H314" s="23">
        <f>(C314-C313)*0.33*3/32768/300</f>
        <v>7.7555236816406262E-3</v>
      </c>
      <c r="I314" s="23">
        <f>(D314-D313)*0.0011*3/327680/30</f>
        <v>3.2739189758300784E-3</v>
      </c>
      <c r="J314" s="23">
        <f>(E314-E313)*17.4*3/327680/30</f>
        <v>0</v>
      </c>
      <c r="K314" s="23">
        <f>(F314-F313)*18.8*3/327680/30</f>
        <v>3.4968872070312504E-2</v>
      </c>
      <c r="L314" s="23">
        <f>SUM(H314:K314)</f>
        <v>4.5998314727783207E-2</v>
      </c>
      <c r="M314">
        <v>20</v>
      </c>
      <c r="N314" s="24">
        <f>(E314-E313)/(C314-C313+D314-D313)</f>
        <v>0</v>
      </c>
      <c r="O314" s="24">
        <f>(F314-F313)/(C314-C313+D314-D313)</f>
        <v>6.2005854288582261E-4</v>
      </c>
      <c r="P314" s="25">
        <f>SUM(N314:O314)</f>
        <v>6.2005854288582261E-4</v>
      </c>
      <c r="Q314">
        <v>20</v>
      </c>
      <c r="R314" s="23">
        <f>(C314-C$3)*0.33*3/32768</f>
        <v>4.2493743896484375</v>
      </c>
      <c r="S314" s="23">
        <f>(D314-D$3)*0.0011*3/32768</f>
        <v>2.9556488067626958</v>
      </c>
      <c r="T314" s="23">
        <f>(E314-E$3)*17.4*3/32768</f>
        <v>-19.371093749999996</v>
      </c>
      <c r="U314" s="23">
        <f>(E314-E$3)*18.8*3/32768</f>
        <v>-20.9296875</v>
      </c>
      <c r="V314" s="23">
        <f>SUM(R314:U314)</f>
        <v>-33.095758053588867</v>
      </c>
    </row>
    <row r="315" spans="1:22" x14ac:dyDescent="0.55000000000000004">
      <c r="A315" s="18"/>
      <c r="B315">
        <v>25</v>
      </c>
      <c r="C315">
        <v>408411</v>
      </c>
      <c r="D315">
        <v>48740952</v>
      </c>
      <c r="E315">
        <v>13071</v>
      </c>
      <c r="F315">
        <v>89007</v>
      </c>
      <c r="G315">
        <v>25</v>
      </c>
      <c r="H315" s="23">
        <f>(C315-C314)*0.33*3/32768/300</f>
        <v>7.7717376708984383E-3</v>
      </c>
      <c r="I315" s="23">
        <f>(D315-D314)*0.0011*3/327680/30</f>
        <v>3.2738911132812504E-3</v>
      </c>
      <c r="J315" s="23">
        <f>(E315-E314)*17.4*3/327680/30</f>
        <v>0</v>
      </c>
      <c r="K315" s="23">
        <f>(F315-F314)*18.8*3/327680/30</f>
        <v>3.3844360351562498E-2</v>
      </c>
      <c r="L315" s="23">
        <f>SUM(H315:K315)</f>
        <v>4.4889989135742187E-2</v>
      </c>
      <c r="M315">
        <v>25</v>
      </c>
      <c r="N315" s="24">
        <f>(E315-E314)/(C315-C314+D315-D314)</f>
        <v>0</v>
      </c>
      <c r="O315" s="24">
        <f>(F315-F314)/(C315-C314+D315-D314)</f>
        <v>6.0011424449848646E-4</v>
      </c>
      <c r="P315" s="25">
        <f>SUM(N315:O315)</f>
        <v>6.0011424449848646E-4</v>
      </c>
      <c r="Q315">
        <v>25</v>
      </c>
      <c r="R315" s="23">
        <f>(C315-C$3)*0.33*3/32768</f>
        <v>6.5808956909179699</v>
      </c>
      <c r="S315" s="23">
        <f>(D315-D$3)*0.0011*3/32768</f>
        <v>3.9378161407470706</v>
      </c>
      <c r="T315" s="23">
        <f>(E315-E$3)*17.4*3/32768</f>
        <v>-19.371093749999996</v>
      </c>
      <c r="U315" s="23">
        <f>(E315-E$3)*18.8*3/32768</f>
        <v>-20.9296875</v>
      </c>
      <c r="V315" s="23">
        <f>SUM(R315:U315)</f>
        <v>-29.782069418334956</v>
      </c>
    </row>
    <row r="316" spans="1:22" x14ac:dyDescent="0.55000000000000004">
      <c r="A316" s="18"/>
      <c r="B316">
        <v>30</v>
      </c>
      <c r="C316">
        <v>485708</v>
      </c>
      <c r="D316">
        <v>58493372</v>
      </c>
      <c r="E316">
        <v>13071</v>
      </c>
      <c r="F316">
        <v>94906</v>
      </c>
      <c r="G316">
        <v>30</v>
      </c>
      <c r="H316" s="23">
        <f>(C316-C315)*0.33*3/32768/300</f>
        <v>7.7844268798828121E-3</v>
      </c>
      <c r="I316" s="23">
        <f>(D316-D315)*0.0011*3/327680/30</f>
        <v>3.2738226318359378E-3</v>
      </c>
      <c r="J316" s="23">
        <f>(E316-E315)*17.4*3/327680/30</f>
        <v>0</v>
      </c>
      <c r="K316" s="23">
        <f>(F316-F315)*18.8*3/327680/30</f>
        <v>3.3844360351562498E-2</v>
      </c>
      <c r="L316" s="23">
        <f>SUM(H316:K316)</f>
        <v>4.4902609863281248E-2</v>
      </c>
      <c r="M316">
        <v>30</v>
      </c>
      <c r="N316" s="24">
        <f>(E316-E315)/(C316-C315+D316-D315)</f>
        <v>0</v>
      </c>
      <c r="O316" s="24">
        <f>(F316-F315)/(C316-C315+D316-D315)</f>
        <v>6.0011900647800951E-4</v>
      </c>
      <c r="P316" s="25">
        <f>SUM(N316:O316)</f>
        <v>6.0011900647800951E-4</v>
      </c>
      <c r="Q316">
        <v>30</v>
      </c>
      <c r="R316" s="23">
        <f>(C316-C$3)*0.33*3/32768</f>
        <v>8.9162237548828127</v>
      </c>
      <c r="S316" s="23">
        <f>(D316-D$3)*0.0011*3/32768</f>
        <v>4.919962930297852</v>
      </c>
      <c r="T316" s="23">
        <f>(E316-E$3)*17.4*3/32768</f>
        <v>-19.371093749999996</v>
      </c>
      <c r="U316" s="23">
        <f>(E316-E$3)*18.8*3/32768</f>
        <v>-20.9296875</v>
      </c>
      <c r="V316" s="23">
        <f>SUM(R316:U316)</f>
        <v>-26.464594564819333</v>
      </c>
    </row>
    <row r="317" spans="1:22" x14ac:dyDescent="0.55000000000000004">
      <c r="B317">
        <v>35</v>
      </c>
      <c r="C317">
        <v>654965</v>
      </c>
      <c r="D317">
        <v>68154169</v>
      </c>
      <c r="E317">
        <v>28376</v>
      </c>
      <c r="F317">
        <v>105471</v>
      </c>
      <c r="G317">
        <v>35</v>
      </c>
      <c r="H317" s="23">
        <f>(C317-C316)*0.33*3/32768/300</f>
        <v>1.7045535278320315E-2</v>
      </c>
      <c r="I317" s="23">
        <f>(D317-D316)*0.0011*3/327680/30</f>
        <v>3.2430653991699222E-3</v>
      </c>
      <c r="J317" s="23">
        <f>(E317-E316)*17.4*3/327680/30</f>
        <v>8.1270446777343755E-2</v>
      </c>
      <c r="K317" s="23">
        <f>(F317-F316)*18.8*3/327680/30</f>
        <v>6.0614624023437501E-2</v>
      </c>
      <c r="L317" s="23">
        <f>SUM(H317:K317)</f>
        <v>0.1621736714782715</v>
      </c>
      <c r="N317" s="24">
        <f>(E317-E316)/(C317-C316+D317-D316)</f>
        <v>1.556959910901812E-3</v>
      </c>
      <c r="O317" s="24">
        <f>(F317-F316)/(C317-C316+D317-D316)</f>
        <v>1.0747652047486209E-3</v>
      </c>
      <c r="P317" s="25">
        <f>SUM(N317:O317)</f>
        <v>2.6317251156504329E-3</v>
      </c>
      <c r="R317" s="23">
        <f>(C317-C$3)*0.33*3/32768</f>
        <v>14.029884338378906</v>
      </c>
      <c r="S317" s="23">
        <f>(D317-D$3)*0.0011*3/32768</f>
        <v>5.892882550048828</v>
      </c>
      <c r="T317" s="23">
        <f>(E317-E$3)*17.4*3/32768</f>
        <v>5.0100402832031241</v>
      </c>
      <c r="U317" s="23">
        <f>(E317-E$3)*18.8*3/32768</f>
        <v>5.41314697265625</v>
      </c>
      <c r="V317" s="23">
        <f>SUM(R317:U317)</f>
        <v>30.345954144287109</v>
      </c>
    </row>
    <row r="318" spans="1:22" x14ac:dyDescent="0.55000000000000004">
      <c r="B318">
        <v>40</v>
      </c>
      <c r="C318">
        <v>826253</v>
      </c>
      <c r="D318">
        <v>77812959</v>
      </c>
      <c r="E318">
        <v>40265</v>
      </c>
      <c r="F318">
        <v>115080</v>
      </c>
      <c r="G318">
        <v>40</v>
      </c>
      <c r="H318" s="23">
        <f>(C318-C317)*0.33*3/32768/300</f>
        <v>1.72500732421875E-2</v>
      </c>
      <c r="I318" s="23">
        <f>(D318-D317)*0.0011*3/327680/30</f>
        <v>3.2423916625976558E-3</v>
      </c>
      <c r="J318" s="23">
        <f>(E318-E317)*17.4*3/327680/30</f>
        <v>6.3131286621093741E-2</v>
      </c>
      <c r="K318" s="23">
        <f>(F318-F317)*18.8*3/327680/30</f>
        <v>5.5129760742187513E-2</v>
      </c>
      <c r="L318" s="23">
        <f>SUM(H318:K318)</f>
        <v>0.1387535122680664</v>
      </c>
      <c r="N318" s="24">
        <f>(E318-E317)/(C318-C317+D318-D317)</f>
        <v>1.2094512373146988E-3</v>
      </c>
      <c r="O318" s="24">
        <f>(F318-F317)/(C318-C317+D318-D317)</f>
        <v>9.7751004620716137E-4</v>
      </c>
      <c r="P318" s="25">
        <f>SUM(N318:O318)</f>
        <v>2.1869612835218599E-3</v>
      </c>
      <c r="R318" s="23">
        <f>(C318-C$3)*0.33*3/32768</f>
        <v>19.204906311035156</v>
      </c>
      <c r="S318" s="23">
        <f>(D318-D$3)*0.0011*3/32768</f>
        <v>6.8656000488281244</v>
      </c>
      <c r="T318" s="23">
        <f>(E318-E$3)*17.4*3/32768</f>
        <v>23.949426269531248</v>
      </c>
      <c r="U318" s="23">
        <f>(E318-E$3)*18.8*3/32768</f>
        <v>25.876391601562503</v>
      </c>
      <c r="V318" s="23">
        <f>SUM(R318:U318)</f>
        <v>75.896324230957035</v>
      </c>
    </row>
    <row r="319" spans="1:22" x14ac:dyDescent="0.55000000000000004">
      <c r="B319">
        <v>45</v>
      </c>
      <c r="C319">
        <v>987336</v>
      </c>
      <c r="D319">
        <v>87481782</v>
      </c>
      <c r="E319">
        <v>52504</v>
      </c>
      <c r="F319">
        <v>127211</v>
      </c>
      <c r="G319">
        <v>45</v>
      </c>
      <c r="H319" s="23">
        <f>(C319-C318)*0.33*3/32768/300</f>
        <v>1.6222348022460937E-2</v>
      </c>
      <c r="I319" s="23">
        <f>(D319-D318)*0.0011*3/327680/30</f>
        <v>3.2457596740722659E-3</v>
      </c>
      <c r="J319" s="23">
        <f>(E319-E318)*17.4*3/327680/30</f>
        <v>6.4989807128906243E-2</v>
      </c>
      <c r="K319" s="23">
        <f>(F319-F318)*18.8*3/327680/30</f>
        <v>6.9599243164062491E-2</v>
      </c>
      <c r="L319" s="23">
        <f>SUM(H319:K319)</f>
        <v>0.15405715798950192</v>
      </c>
      <c r="N319" s="24">
        <f>(E319-E318)/(C319-C318+D319-D318)</f>
        <v>1.2450780302476951E-3</v>
      </c>
      <c r="O319" s="24">
        <f>(F319-F318)/(C319-C318+D319-D318)</f>
        <v>1.2340911500069278E-3</v>
      </c>
      <c r="P319" s="25">
        <f>SUM(N319:O319)</f>
        <v>2.4791691802546227E-3</v>
      </c>
      <c r="R319" s="23">
        <f>(C319-C$3)*0.33*3/32768</f>
        <v>24.071610717773439</v>
      </c>
      <c r="S319" s="23">
        <f>(D319-D$3)*0.0011*3/32768</f>
        <v>7.8393279510498051</v>
      </c>
      <c r="T319" s="23">
        <f>(E319-E$3)*17.4*3/32768</f>
        <v>43.446368408203121</v>
      </c>
      <c r="U319" s="23">
        <f>(E319-E$3)*18.8*3/32768</f>
        <v>46.942053222656256</v>
      </c>
      <c r="V319" s="23">
        <f>SUM(R319:U319)</f>
        <v>122.29936029968262</v>
      </c>
    </row>
    <row r="320" spans="1:22" x14ac:dyDescent="0.55000000000000004">
      <c r="B320">
        <v>50</v>
      </c>
      <c r="C320">
        <v>1293820</v>
      </c>
      <c r="D320">
        <v>97005317</v>
      </c>
      <c r="E320">
        <v>154286</v>
      </c>
      <c r="F320">
        <v>184074</v>
      </c>
      <c r="G320">
        <v>50</v>
      </c>
      <c r="H320" s="23">
        <f>(C320-C319)*0.33*3/32768/300</f>
        <v>3.0865393066406253E-2</v>
      </c>
      <c r="I320" s="23">
        <f>(D320-D319)*0.0011*3/327680/30</f>
        <v>3.1969874572753908E-3</v>
      </c>
      <c r="J320" s="23">
        <f>(E320-E319)*17.4*3/327680/30</f>
        <v>0.54046838378906237</v>
      </c>
      <c r="K320" s="23">
        <f>(F320-F319)*18.8*3/327680/30</f>
        <v>0.32624035644531252</v>
      </c>
      <c r="L320" s="23">
        <f>SUM(H320:K320)</f>
        <v>0.90077112075805643</v>
      </c>
      <c r="N320" s="24">
        <f>(E320-E319)/(C320-C319+D320-D319)</f>
        <v>1.0354201756883685E-2</v>
      </c>
      <c r="O320" s="24">
        <f>(F320-F319)/(C320-C319+D320-D319)</f>
        <v>5.7846276797633859E-3</v>
      </c>
      <c r="P320" s="25">
        <f>SUM(N320:O320)</f>
        <v>1.613882943664707E-2</v>
      </c>
      <c r="R320" s="23">
        <f>(C320-C$3)*0.33*3/32768</f>
        <v>33.331228637695318</v>
      </c>
      <c r="S320" s="23">
        <f>(D320-D$3)*0.0011*3/32768</f>
        <v>8.7984241882324223</v>
      </c>
      <c r="T320" s="23">
        <f>(E320-E$3)*17.4*3/32768</f>
        <v>205.58688354492188</v>
      </c>
      <c r="U320" s="23">
        <f>(E320-E$3)*18.8*3/32768</f>
        <v>222.12835693359375</v>
      </c>
      <c r="V320" s="23">
        <f>SUM(R320:U320)</f>
        <v>469.84489330444336</v>
      </c>
    </row>
    <row r="321" spans="2:22" x14ac:dyDescent="0.55000000000000004">
      <c r="B321">
        <v>55</v>
      </c>
      <c r="C321">
        <v>1493407</v>
      </c>
      <c r="D321">
        <v>106635764</v>
      </c>
      <c r="E321">
        <v>162585</v>
      </c>
      <c r="F321">
        <v>194358</v>
      </c>
      <c r="G321">
        <v>55</v>
      </c>
      <c r="H321" s="23">
        <f>(C321-C320)*0.33*3/32768/300</f>
        <v>2.0100009155273438E-2</v>
      </c>
      <c r="I321" s="23">
        <f>(D321-D320)*0.0011*3/327680/30</f>
        <v>3.232877105712891E-3</v>
      </c>
      <c r="J321" s="23">
        <f>(E321-E320)*17.4*3/327680/30</f>
        <v>4.4068176269531238E-2</v>
      </c>
      <c r="K321" s="23">
        <f>(F321-F320)*18.8*3/327680/30</f>
        <v>5.9002441406250009E-2</v>
      </c>
      <c r="L321" s="23">
        <f>SUM(H321:K321)</f>
        <v>0.12640350393676758</v>
      </c>
      <c r="N321" s="24">
        <f>(E321-E320)/(C321-C320+D321-D320)</f>
        <v>8.4424936882212208E-4</v>
      </c>
      <c r="O321" s="24">
        <f>(F321-F320)/(C321-C320+D321-D320)</f>
        <v>1.046181528975383E-3</v>
      </c>
      <c r="P321" s="25">
        <f>SUM(N321:O321)</f>
        <v>1.890430897797505E-3</v>
      </c>
      <c r="R321" s="23">
        <f>(C321-C$3)*0.33*3/32768</f>
        <v>39.361231384277346</v>
      </c>
      <c r="S321" s="23">
        <f>(D321-D$3)*0.0011*3/32768</f>
        <v>9.7682873199462907</v>
      </c>
      <c r="T321" s="23">
        <f>(E321-E$3)*17.4*3/32768</f>
        <v>218.80733642578122</v>
      </c>
      <c r="U321" s="23">
        <f>(E321-E$3)*18.8*3/32768</f>
        <v>236.41252441406252</v>
      </c>
      <c r="V321" s="23">
        <f>SUM(R321:U321)</f>
        <v>504.34937954406735</v>
      </c>
    </row>
    <row r="322" spans="2:22" x14ac:dyDescent="0.55000000000000004">
      <c r="B322">
        <v>60</v>
      </c>
      <c r="C322">
        <v>1677206</v>
      </c>
      <c r="D322">
        <v>116282093</v>
      </c>
      <c r="E322">
        <v>162662</v>
      </c>
      <c r="F322">
        <v>200399</v>
      </c>
      <c r="G322">
        <v>60</v>
      </c>
      <c r="H322" s="23">
        <f>(C322-C321)*0.33*3/32768/300</f>
        <v>1.8510031127929687E-2</v>
      </c>
      <c r="I322" s="23">
        <f>(D322-D321)*0.0011*3/327680/30</f>
        <v>3.2382085876464842E-3</v>
      </c>
      <c r="J322" s="23">
        <f>(E322-E321)*17.4*3/327680/30</f>
        <v>4.0887451171874994E-4</v>
      </c>
      <c r="K322" s="23">
        <f>(F322-F321)*18.8*3/327680/30</f>
        <v>3.4659057617187503E-2</v>
      </c>
      <c r="L322" s="23">
        <f>SUM(H322:K322)</f>
        <v>5.6816171844482427E-2</v>
      </c>
      <c r="N322" s="24">
        <f>(E322-E321)/(C322-C321+D322-D321)</f>
        <v>7.8330617871913769E-6</v>
      </c>
      <c r="O322" s="24">
        <f>(F322-F321)/(C322-C321+D322-D321)</f>
        <v>6.1453930203146895E-4</v>
      </c>
      <c r="P322" s="25">
        <f>SUM(N322:O322)</f>
        <v>6.2237236381866036E-4</v>
      </c>
      <c r="R322" s="23">
        <f>(C322-C$3)*0.33*3/32768</f>
        <v>44.914240722656253</v>
      </c>
      <c r="S322" s="23">
        <f>(D322-D$3)*0.0011*3/32768</f>
        <v>10.739749896240236</v>
      </c>
      <c r="T322" s="23">
        <f>(E322-E$3)*17.4*3/32768</f>
        <v>218.92999877929685</v>
      </c>
      <c r="U322" s="23">
        <f>(E322-E$3)*18.8*3/32768</f>
        <v>236.54505615234376</v>
      </c>
      <c r="V322" s="23">
        <f>SUM(R322:U322)</f>
        <v>511.12904555053711</v>
      </c>
    </row>
    <row r="323" spans="2:22" x14ac:dyDescent="0.55000000000000004">
      <c r="B323">
        <v>65</v>
      </c>
      <c r="C323">
        <v>1857918</v>
      </c>
      <c r="D323">
        <v>125931575</v>
      </c>
      <c r="E323">
        <v>162739</v>
      </c>
      <c r="F323">
        <v>206516</v>
      </c>
      <c r="G323">
        <v>65</v>
      </c>
      <c r="H323" s="23">
        <f>(C323-C322)*0.33*3/32768/300</f>
        <v>1.81991455078125E-2</v>
      </c>
      <c r="I323" s="23">
        <f>(D323-D322)*0.0011*3/327680/30</f>
        <v>3.2392670288085936E-3</v>
      </c>
      <c r="J323" s="23">
        <f>(E323-E322)*17.4*3/327680/30</f>
        <v>4.0887451171874994E-4</v>
      </c>
      <c r="K323" s="23">
        <f>(F323-F322)*18.8*3/327680/30</f>
        <v>3.5095092773437503E-2</v>
      </c>
      <c r="L323" s="23">
        <f>SUM(H323:K323)</f>
        <v>5.6942379821777349E-2</v>
      </c>
      <c r="N323" s="24">
        <f>(E323-E322)/(C323-C322+D323-D322)</f>
        <v>7.8330091959527958E-6</v>
      </c>
      <c r="O323" s="24">
        <f>(F323-F322)/(C323-C322+D323-D322)</f>
        <v>6.222664578135488E-4</v>
      </c>
      <c r="P323" s="25">
        <f>SUM(N323:O323)</f>
        <v>6.3009946700950156E-4</v>
      </c>
      <c r="R323" s="23">
        <f>(C323-C$3)*0.33*3/32768</f>
        <v>50.373984374999999</v>
      </c>
      <c r="S323" s="23">
        <f>(D323-D$3)*0.0011*3/32768</f>
        <v>11.711530004882814</v>
      </c>
      <c r="T323" s="23">
        <f>(E323-E$3)*17.4*3/32768</f>
        <v>219.05266113281249</v>
      </c>
      <c r="U323" s="23">
        <f>(E323-E$3)*18.8*3/32768</f>
        <v>236.67758789062498</v>
      </c>
      <c r="V323" s="23">
        <f>SUM(R323:U323)</f>
        <v>517.81576340332026</v>
      </c>
    </row>
    <row r="324" spans="2:22" x14ac:dyDescent="0.55000000000000004">
      <c r="B324">
        <v>70</v>
      </c>
      <c r="C324">
        <v>2075537</v>
      </c>
      <c r="D324">
        <v>135544030</v>
      </c>
      <c r="E324">
        <v>168087</v>
      </c>
      <c r="F324">
        <v>218227</v>
      </c>
      <c r="G324">
        <v>70</v>
      </c>
      <c r="H324" s="23">
        <f>(C324-C323)*0.33*3/32768/300</f>
        <v>2.1915975952148437E-2</v>
      </c>
      <c r="I324" s="23">
        <f>(D324-D323)*0.0011*3/327680/30</f>
        <v>3.2268373107910159E-3</v>
      </c>
      <c r="J324" s="23">
        <f>(E324-E323)*17.4*3/327680/30</f>
        <v>2.8398193359374997E-2</v>
      </c>
      <c r="K324" s="23">
        <f>(F324-F323)*18.8*3/327680/30</f>
        <v>6.7189575195312504E-2</v>
      </c>
      <c r="L324" s="23">
        <f>SUM(H324:K324)</f>
        <v>0.12073058181762696</v>
      </c>
      <c r="N324" s="24">
        <f>(E324-E323)/(C324-C323+D324-D323)</f>
        <v>5.4404473455642343E-4</v>
      </c>
      <c r="O324" s="24">
        <f>(F324-F323)/(C324-C323+D324-D323)</f>
        <v>1.1913440326085034E-3</v>
      </c>
      <c r="P324" s="25">
        <f>SUM(N324:O324)</f>
        <v>1.7353887671649267E-3</v>
      </c>
      <c r="R324" s="23">
        <f>(C324-C$3)*0.33*3/32768</f>
        <v>56.948777160644532</v>
      </c>
      <c r="S324" s="23">
        <f>(D324-D$3)*0.0011*3/32768</f>
        <v>12.679581198120118</v>
      </c>
      <c r="T324" s="23">
        <f>(E324-E$3)*17.4*3/32768</f>
        <v>227.57211914062498</v>
      </c>
      <c r="U324" s="23">
        <f>(E324-E$3)*18.8*3/32768</f>
        <v>245.88251953125001</v>
      </c>
      <c r="V324" s="23">
        <f>SUM(R324:U324)</f>
        <v>543.08299703063972</v>
      </c>
    </row>
    <row r="325" spans="2:22" x14ac:dyDescent="0.55000000000000004">
      <c r="B325">
        <v>75</v>
      </c>
      <c r="C325">
        <v>2276523</v>
      </c>
      <c r="D325">
        <v>145173222</v>
      </c>
      <c r="E325">
        <v>168087</v>
      </c>
      <c r="F325">
        <v>224293</v>
      </c>
      <c r="G325">
        <v>75</v>
      </c>
      <c r="H325" s="23">
        <f>(C325-C324)*0.33*3/32768/300</f>
        <v>2.0240899658203127E-2</v>
      </c>
      <c r="I325" s="23">
        <f>(D325-D324)*0.0011*3/327680/30</f>
        <v>3.2324558105468757E-3</v>
      </c>
      <c r="J325" s="23">
        <f>(E325-E324)*17.4*3/327680/30</f>
        <v>0</v>
      </c>
      <c r="K325" s="23">
        <f>(F325-F324)*18.8*3/327680/30</f>
        <v>3.4802490234375004E-2</v>
      </c>
      <c r="L325" s="23">
        <f>SUM(H325:K325)</f>
        <v>5.8275845703125009E-2</v>
      </c>
      <c r="N325" s="24">
        <f>(E325-E324)/(C325-C324+D325-D324)</f>
        <v>0</v>
      </c>
      <c r="O325" s="24">
        <f>(F325-F324)/(C325-C324+D325-D324)</f>
        <v>6.1707936519562513E-4</v>
      </c>
      <c r="P325" s="25">
        <f>SUM(N325:O325)</f>
        <v>6.1707936519562513E-4</v>
      </c>
      <c r="R325" s="23">
        <f>(C325-C$3)*0.33*3/32768</f>
        <v>63.021047058105466</v>
      </c>
      <c r="S325" s="23">
        <f>(D325-D$3)*0.0011*3/32768</f>
        <v>13.649317941284181</v>
      </c>
      <c r="T325" s="23">
        <f>(E325-E$3)*17.4*3/32768</f>
        <v>227.57211914062498</v>
      </c>
      <c r="U325" s="23">
        <f>(E325-E$3)*18.8*3/32768</f>
        <v>245.88251953125001</v>
      </c>
      <c r="V325" s="23">
        <f>SUM(R325:U325)</f>
        <v>550.12500367126472</v>
      </c>
    </row>
    <row r="326" spans="2:22" x14ac:dyDescent="0.55000000000000004">
      <c r="B326">
        <v>80</v>
      </c>
      <c r="C326">
        <v>2503245</v>
      </c>
      <c r="D326">
        <v>154776242</v>
      </c>
      <c r="E326">
        <v>177748</v>
      </c>
      <c r="F326">
        <v>237945</v>
      </c>
      <c r="G326">
        <v>80</v>
      </c>
      <c r="H326" s="23">
        <f>(C326-C325)*0.33*3/32768/300</f>
        <v>2.2832720947265628E-2</v>
      </c>
      <c r="I326" s="23">
        <f>(D326-D325)*0.0011*3/327680/30</f>
        <v>3.2236700439453123E-3</v>
      </c>
      <c r="J326" s="23">
        <f>(E326-E325)*17.4*3/327680/30</f>
        <v>5.1300476074218747E-2</v>
      </c>
      <c r="K326" s="23">
        <f>(F326-F325)*18.8*3/327680/30</f>
        <v>7.8325683593750001E-2</v>
      </c>
      <c r="L326" s="23">
        <f>SUM(H326:K326)</f>
        <v>0.15568255065917969</v>
      </c>
      <c r="N326" s="24">
        <f>(E326-E325)/(C326-C325+D326-D325)</f>
        <v>9.8283352706510512E-4</v>
      </c>
      <c r="O326" s="24">
        <f>(F326-F325)/(C326-C325+D326-D325)</f>
        <v>1.3888462179373578E-3</v>
      </c>
      <c r="P326" s="25">
        <f>SUM(N326:O326)</f>
        <v>2.3716797450024632E-3</v>
      </c>
      <c r="R326" s="23">
        <f>(C326-C$3)*0.33*3/32768</f>
        <v>69.870863342285162</v>
      </c>
      <c r="S326" s="23">
        <f>(D326-D$3)*0.0011*3/32768</f>
        <v>14.616418954467774</v>
      </c>
      <c r="T326" s="23">
        <f>(E326-E$3)*17.4*3/32768</f>
        <v>242.96226196289061</v>
      </c>
      <c r="U326" s="23">
        <f>(E326-E$3)*18.8*3/32768</f>
        <v>262.51094970703127</v>
      </c>
      <c r="V326" s="23">
        <f>SUM(R326:U326)</f>
        <v>589.96049396667479</v>
      </c>
    </row>
    <row r="327" spans="2:22" x14ac:dyDescent="0.55000000000000004">
      <c r="B327">
        <v>85</v>
      </c>
      <c r="C327">
        <v>2978494</v>
      </c>
      <c r="D327">
        <v>164128795</v>
      </c>
      <c r="E327">
        <v>184353</v>
      </c>
      <c r="F327">
        <v>257765</v>
      </c>
      <c r="G327">
        <v>85</v>
      </c>
      <c r="H327" s="23">
        <f>(C327-C326)*0.33*3/32768/300</f>
        <v>4.7861380004882811E-2</v>
      </c>
      <c r="I327" s="23">
        <f>(D327-D326)*0.0011*3/327680/30</f>
        <v>3.1395899353027345E-3</v>
      </c>
      <c r="J327" s="23">
        <f>(E327-E326)*17.4*3/327680/30</f>
        <v>3.5072937011718743E-2</v>
      </c>
      <c r="K327" s="23">
        <f>(F327-F326)*18.8*3/327680/30</f>
        <v>0.11371337890625001</v>
      </c>
      <c r="L327" s="23">
        <f>SUM(H327:K327)</f>
        <v>0.19978728585815431</v>
      </c>
      <c r="N327" s="24">
        <f>(E327-E326)/(C327-C326+D327-D326)</f>
        <v>6.7207296199089071E-4</v>
      </c>
      <c r="O327" s="24">
        <f>(F327-F326)/(C327-C326+D327-D326)</f>
        <v>2.0167276467311815E-3</v>
      </c>
      <c r="P327" s="25">
        <f>SUM(N327:O327)</f>
        <v>2.6888006087220722E-3</v>
      </c>
      <c r="R327" s="23">
        <f>(C327-C$3)*0.33*3/32768</f>
        <v>84.229277343749999</v>
      </c>
      <c r="S327" s="23">
        <f>(D327-D$3)*0.0011*3/32768</f>
        <v>15.558295935058595</v>
      </c>
      <c r="T327" s="23">
        <f>(E327-E$3)*17.4*3/32768</f>
        <v>253.48414306640623</v>
      </c>
      <c r="U327" s="23">
        <f>(E327-E$3)*18.8*3/32768</f>
        <v>273.87941894531252</v>
      </c>
      <c r="V327" s="23">
        <f>SUM(R327:U327)</f>
        <v>627.15113529052735</v>
      </c>
    </row>
    <row r="328" spans="2:22" x14ac:dyDescent="0.55000000000000004">
      <c r="B328">
        <v>90</v>
      </c>
      <c r="C328">
        <v>3443697</v>
      </c>
      <c r="D328">
        <v>173493728</v>
      </c>
      <c r="E328">
        <v>185222</v>
      </c>
      <c r="F328">
        <v>265615</v>
      </c>
      <c r="G328">
        <v>90</v>
      </c>
      <c r="H328" s="23">
        <f>(C328-C327)*0.33*3/32768/300</f>
        <v>4.6849667358398447E-2</v>
      </c>
      <c r="I328" s="23">
        <f>(D328-D327)*0.0011*3/327680/30</f>
        <v>3.1437458190917973E-3</v>
      </c>
      <c r="J328" s="23">
        <f>(E328-E327)*17.4*3/327680/30</f>
        <v>4.6144409179687497E-3</v>
      </c>
      <c r="K328" s="23">
        <f>(F328-F327)*18.8*3/327680/30</f>
        <v>4.5037841796874999E-2</v>
      </c>
      <c r="L328" s="23">
        <f>SUM(H328:K328)</f>
        <v>9.9645695892333991E-2</v>
      </c>
      <c r="N328" s="24">
        <f>(E328-E327)/(C328-C327+D328-D327)</f>
        <v>8.8401625369170886E-5</v>
      </c>
      <c r="O328" s="24">
        <f>(F328-F327)/(C328-C327+D328-D327)</f>
        <v>7.9856474010125598E-4</v>
      </c>
      <c r="P328" s="25">
        <f>SUM(N328:O328)</f>
        <v>8.8696636547042681E-4</v>
      </c>
      <c r="R328" s="23">
        <f>(C328-C$3)*0.33*3/32768</f>
        <v>98.284177551269536</v>
      </c>
      <c r="S328" s="23">
        <f>(D328-D$3)*0.0011*3/32768</f>
        <v>16.501419680786132</v>
      </c>
      <c r="T328" s="23">
        <f>(E328-E$3)*17.4*3/32768</f>
        <v>254.86847534179685</v>
      </c>
      <c r="U328" s="23">
        <f>(E328-E$3)*18.8*3/32768</f>
        <v>275.37513427734376</v>
      </c>
      <c r="V328" s="23">
        <f>SUM(R328:U328)</f>
        <v>645.02920685119625</v>
      </c>
    </row>
    <row r="329" spans="2:22" x14ac:dyDescent="0.55000000000000004">
      <c r="B329">
        <v>95</v>
      </c>
      <c r="C329">
        <v>3885446</v>
      </c>
      <c r="D329">
        <v>182879984</v>
      </c>
      <c r="E329">
        <v>185531</v>
      </c>
      <c r="F329">
        <v>271869</v>
      </c>
      <c r="G329">
        <v>95</v>
      </c>
      <c r="H329" s="23">
        <f>(C329-C328)*0.33*3/32768/300</f>
        <v>4.4487661743164063E-2</v>
      </c>
      <c r="I329" s="23">
        <f>(D329-D328)*0.0011*3/327680/30</f>
        <v>3.1509038085937502E-3</v>
      </c>
      <c r="J329" s="23">
        <f>(E329-E328)*17.4*3/327680/30</f>
        <v>1.6408081054687499E-3</v>
      </c>
      <c r="K329" s="23">
        <f>(F329-F328)*18.8*3/327680/30</f>
        <v>3.5881103515625005E-2</v>
      </c>
      <c r="L329" s="23">
        <f>SUM(H329:K329)</f>
        <v>8.5160477172851579E-2</v>
      </c>
      <c r="N329" s="24">
        <f>(E329-E328)/(C329-C328+D329-D328)</f>
        <v>3.1440765445276028E-5</v>
      </c>
      <c r="O329" s="24">
        <f>(F329-F328)/(C329-C328+D329-D328)</f>
        <v>6.3634481260438922E-4</v>
      </c>
      <c r="P329" s="25">
        <f>SUM(N329:O329)</f>
        <v>6.6778557804966527E-4</v>
      </c>
      <c r="R329" s="23">
        <f>(C329-C$3)*0.33*3/32768</f>
        <v>111.63047607421875</v>
      </c>
      <c r="S329" s="23">
        <f>(D329-D$3)*0.0011*3/32768</f>
        <v>17.446690823364261</v>
      </c>
      <c r="T329" s="23">
        <f>(E329-E$3)*17.4*3/32768</f>
        <v>255.3607177734375</v>
      </c>
      <c r="U329" s="23">
        <f>(E329-E$3)*18.8*3/32768</f>
        <v>275.906982421875</v>
      </c>
      <c r="V329" s="23">
        <f>SUM(R329:U329)</f>
        <v>660.34486709289547</v>
      </c>
    </row>
    <row r="330" spans="2:22" x14ac:dyDescent="0.55000000000000004">
      <c r="B330">
        <v>100</v>
      </c>
      <c r="C330">
        <v>4332955</v>
      </c>
      <c r="D330">
        <v>192262440</v>
      </c>
      <c r="E330">
        <v>186399</v>
      </c>
      <c r="F330">
        <v>282459</v>
      </c>
      <c r="G330">
        <v>100</v>
      </c>
      <c r="H330" s="23">
        <f>(C330-C329)*0.33*3/32768/300</f>
        <v>4.5067739868164064E-2</v>
      </c>
      <c r="I330" s="23">
        <f>(D330-D329)*0.0011*3/327680/30</f>
        <v>3.1496281738281253E-3</v>
      </c>
      <c r="J330" s="23">
        <f>(E330-E329)*17.4*3/327680/30</f>
        <v>4.6091308593750003E-3</v>
      </c>
      <c r="K330" s="23">
        <f>(F330-F329)*18.8*3/327680/30</f>
        <v>6.0758056640624995E-2</v>
      </c>
      <c r="L330" s="23">
        <f>SUM(H330:K330)</f>
        <v>0.11358455554199218</v>
      </c>
      <c r="N330" s="24">
        <f>(E330-E329)/(C330-C329+D330-D329)</f>
        <v>8.8301433423211581E-5</v>
      </c>
      <c r="O330" s="24">
        <f>(F330-F329)/(C330-C329+D330-D329)</f>
        <v>1.0773181796679846E-3</v>
      </c>
      <c r="P330" s="25">
        <f>SUM(N330:O330)</f>
        <v>1.1656196130911962E-3</v>
      </c>
      <c r="R330" s="23">
        <f>(C330-C$3)*0.33*3/32768</f>
        <v>125.15079803466796</v>
      </c>
      <c r="S330" s="23">
        <f>(D330-D$3)*0.0011*3/32768</f>
        <v>18.391579275512697</v>
      </c>
      <c r="T330" s="23">
        <f>(E330-E$3)*17.4*3/32768</f>
        <v>256.74345703124999</v>
      </c>
      <c r="U330" s="23">
        <f>(E330-E$3)*18.8*3/32768</f>
        <v>277.40097656249998</v>
      </c>
      <c r="V330" s="23">
        <f>SUM(R330:U330)</f>
        <v>677.68681090393056</v>
      </c>
    </row>
    <row r="331" spans="2:22" x14ac:dyDescent="0.55000000000000004">
      <c r="B331">
        <v>105</v>
      </c>
      <c r="C331">
        <v>4823840</v>
      </c>
      <c r="D331">
        <v>201601361</v>
      </c>
      <c r="E331">
        <v>198502</v>
      </c>
      <c r="F331">
        <v>305063</v>
      </c>
      <c r="G331">
        <v>105</v>
      </c>
      <c r="H331" s="23">
        <f>(C331-C330)*0.33*3/32768/300</f>
        <v>4.9436050415039068E-2</v>
      </c>
      <c r="I331" s="23">
        <f>(D331-D330)*0.0011*3/327680/30</f>
        <v>3.135013763427735E-3</v>
      </c>
      <c r="J331" s="23">
        <f>(E331-E330)*17.4*3/327680/30</f>
        <v>6.4267639160156251E-2</v>
      </c>
      <c r="K331" s="23">
        <f>(F331-F330)*18.8*3/327680/30</f>
        <v>0.12968603515625002</v>
      </c>
      <c r="L331" s="23">
        <f>SUM(H331:K331)</f>
        <v>0.24652473849487308</v>
      </c>
      <c r="N331" s="24">
        <f>(E331-E330)/(C331-C330+D331-D330)</f>
        <v>1.2312552251794186E-3</v>
      </c>
      <c r="O331" s="24">
        <f>(F331-F330)/(C331-C330+D331-D330)</f>
        <v>2.2995367355164486E-3</v>
      </c>
      <c r="P331" s="25">
        <f>SUM(N331:O331)</f>
        <v>3.5307919606958672E-3</v>
      </c>
      <c r="R331" s="23">
        <f>(C331-C$3)*0.33*3/32768</f>
        <v>139.98161315917969</v>
      </c>
      <c r="S331" s="23">
        <f>(D331-D$3)*0.0011*3/32768</f>
        <v>19.332083404541017</v>
      </c>
      <c r="T331" s="23">
        <f>(E331-E$3)*17.4*3/32768</f>
        <v>276.02374877929685</v>
      </c>
      <c r="U331" s="23">
        <f>(E331-E$3)*18.8*3/32768</f>
        <v>298.23255615234376</v>
      </c>
      <c r="V331" s="23">
        <f>SUM(R331:U331)</f>
        <v>733.57000149536134</v>
      </c>
    </row>
    <row r="332" spans="2:22" x14ac:dyDescent="0.55000000000000004">
      <c r="B332">
        <v>110</v>
      </c>
      <c r="C332">
        <v>5260723</v>
      </c>
      <c r="D332">
        <v>210992533</v>
      </c>
      <c r="E332">
        <v>198502</v>
      </c>
      <c r="F332">
        <v>310963</v>
      </c>
      <c r="G332">
        <v>110</v>
      </c>
      <c r="H332" s="23">
        <f>(C332-C331)*0.33*3/32768/300</f>
        <v>4.3997616577148443E-2</v>
      </c>
      <c r="I332" s="23">
        <f>(D332-D331)*0.0011*3/327680/30</f>
        <v>3.1525540771484379E-3</v>
      </c>
      <c r="J332" s="23">
        <f>(E332-E331)*17.4*3/327680/30</f>
        <v>0</v>
      </c>
      <c r="K332" s="23">
        <f>(F332-F331)*18.8*3/327680/30</f>
        <v>3.3850097656250001E-2</v>
      </c>
      <c r="L332" s="23">
        <f>SUM(H332:K332)</f>
        <v>8.100026831054688E-2</v>
      </c>
      <c r="N332" s="24">
        <f>(E332-E331)/(C332-C331+D332-D331)</f>
        <v>0</v>
      </c>
      <c r="O332" s="24">
        <f>(F332-F331)/(C332-C331+D332-D331)</f>
        <v>6.0032224076890083E-4</v>
      </c>
      <c r="P332" s="25">
        <f>SUM(N332:O332)</f>
        <v>6.0032224076890083E-4</v>
      </c>
      <c r="R332" s="23">
        <f>(C332-C$3)*0.33*3/32768</f>
        <v>153.18089813232422</v>
      </c>
      <c r="S332" s="23">
        <f>(D332-D$3)*0.0011*3/32768</f>
        <v>20.277849627685548</v>
      </c>
      <c r="T332" s="23">
        <f>(E332-E$3)*17.4*3/32768</f>
        <v>276.02374877929685</v>
      </c>
      <c r="U332" s="23">
        <f>(E332-E$3)*18.8*3/32768</f>
        <v>298.23255615234376</v>
      </c>
      <c r="V332" s="23">
        <f>SUM(R332:U332)</f>
        <v>747.71505269165038</v>
      </c>
    </row>
    <row r="333" spans="2:22" x14ac:dyDescent="0.55000000000000004">
      <c r="B333">
        <v>115</v>
      </c>
      <c r="C333">
        <v>5697246</v>
      </c>
      <c r="D333">
        <v>220383907</v>
      </c>
      <c r="E333">
        <v>198502</v>
      </c>
      <c r="F333">
        <v>317377</v>
      </c>
      <c r="G333">
        <v>115</v>
      </c>
      <c r="H333" s="23">
        <f>(C333-C332)*0.33*3/32768/300</f>
        <v>4.396136169433594E-2</v>
      </c>
      <c r="I333" s="23">
        <f>(D333-D332)*0.0011*3/32768/300</f>
        <v>3.1526218872070313E-3</v>
      </c>
      <c r="J333" s="23">
        <f>(E333-E332)*17.4*3/32768/300</f>
        <v>0</v>
      </c>
      <c r="K333" s="23">
        <f>(F333-F332)*18.8*3/327680/30</f>
        <v>3.6799072265625003E-2</v>
      </c>
      <c r="L333" s="23">
        <f>SUM(H333:K333)</f>
        <v>8.3913055847167975E-2</v>
      </c>
      <c r="N333" s="24">
        <f>(E333-E332)/(C333-C332+D333-D332)</f>
        <v>0</v>
      </c>
      <c r="O333" s="24">
        <f>(F333-F332)/(C333-C332+D333-D332)</f>
        <v>6.526319923784305E-4</v>
      </c>
      <c r="P333" s="25">
        <f>SUM(N333:O333)</f>
        <v>6.526319923784305E-4</v>
      </c>
      <c r="R333" s="23">
        <f>(C333-C$3)*0.33*3/32768</f>
        <v>166.36930664062498</v>
      </c>
      <c r="S333" s="23">
        <f>(D333-D$3)*0.0011*3/32768</f>
        <v>21.223636193847657</v>
      </c>
      <c r="T333" s="23">
        <f>(E333-E$3)*17.4*3/32768</f>
        <v>276.02374877929685</v>
      </c>
      <c r="U333" s="23">
        <f>(E333-E$3)*18.8*3/32768</f>
        <v>298.23255615234376</v>
      </c>
      <c r="V333" s="23">
        <f>SUM(R333:U333)</f>
        <v>761.84924776611319</v>
      </c>
    </row>
    <row r="334" spans="2:22" x14ac:dyDescent="0.55000000000000004">
      <c r="L334" s="20">
        <f>AVERAGE(L312:L333)</f>
        <v>0.13935302935374871</v>
      </c>
    </row>
    <row r="337" spans="1:22" s="4" customFormat="1" x14ac:dyDescent="0.55000000000000004">
      <c r="A337" s="7"/>
      <c r="C337" s="8" t="s">
        <v>1015</v>
      </c>
      <c r="D337" s="8"/>
      <c r="E337" s="8"/>
      <c r="F337" s="8"/>
      <c r="H337" s="9"/>
      <c r="I337" s="9"/>
      <c r="J337" s="9"/>
      <c r="K337" s="9"/>
      <c r="L337" s="10"/>
      <c r="N337" s="11"/>
      <c r="O337" s="12"/>
      <c r="P337" s="12"/>
      <c r="R337" s="13"/>
      <c r="S337" s="13"/>
      <c r="T337" s="13"/>
      <c r="U337" s="13"/>
      <c r="V337" s="14"/>
    </row>
    <row r="338" spans="1:22" s="4" customFormat="1" x14ac:dyDescent="0.55000000000000004">
      <c r="A338" s="7"/>
      <c r="C338" s="4" t="s">
        <v>1016</v>
      </c>
      <c r="D338" s="4" t="s">
        <v>1017</v>
      </c>
      <c r="E338" s="4" t="s">
        <v>1018</v>
      </c>
      <c r="F338" s="4" t="s">
        <v>1019</v>
      </c>
      <c r="H338" s="9" t="s">
        <v>1020</v>
      </c>
      <c r="I338" s="9"/>
      <c r="J338" s="9"/>
      <c r="K338" s="9"/>
      <c r="L338" s="10"/>
      <c r="N338" s="11" t="s">
        <v>1021</v>
      </c>
      <c r="O338" s="12"/>
      <c r="P338" s="12"/>
      <c r="R338" s="15" t="s">
        <v>1022</v>
      </c>
      <c r="S338" s="16"/>
      <c r="T338" s="16"/>
      <c r="U338" s="16"/>
      <c r="V338" s="17"/>
    </row>
    <row r="339" spans="1:22" ht="15.75" customHeight="1" x14ac:dyDescent="0.55000000000000004">
      <c r="A339" s="18" t="s">
        <v>1041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1024</v>
      </c>
      <c r="H339" s="20" t="s">
        <v>1025</v>
      </c>
      <c r="I339" s="20" t="s">
        <v>1026</v>
      </c>
      <c r="J339" s="20" t="s">
        <v>1027</v>
      </c>
      <c r="K339" s="20" t="s">
        <v>1028</v>
      </c>
      <c r="L339" s="20" t="s">
        <v>1029</v>
      </c>
      <c r="M339" s="20" t="s">
        <v>1024</v>
      </c>
      <c r="N339" s="21" t="s">
        <v>1027</v>
      </c>
      <c r="O339" s="21" t="s">
        <v>1028</v>
      </c>
      <c r="P339" s="22" t="s">
        <v>1029</v>
      </c>
      <c r="Q339" s="20"/>
      <c r="R339" s="20" t="s">
        <v>1025</v>
      </c>
      <c r="S339" s="20" t="s">
        <v>1026</v>
      </c>
      <c r="T339" s="20" t="s">
        <v>1027</v>
      </c>
      <c r="U339" s="20" t="s">
        <v>1028</v>
      </c>
      <c r="V339" s="20" t="s">
        <v>1029</v>
      </c>
    </row>
    <row r="340" spans="1:22" x14ac:dyDescent="0.55000000000000004">
      <c r="A340" s="18"/>
      <c r="B340">
        <v>10</v>
      </c>
      <c r="C340">
        <v>873321</v>
      </c>
      <c r="D340">
        <v>18784549</v>
      </c>
      <c r="E340">
        <v>223766</v>
      </c>
      <c r="F340">
        <v>195690</v>
      </c>
      <c r="G340">
        <v>10</v>
      </c>
      <c r="H340" s="23">
        <f>(C340-C339)*0.33*3/32768/300</f>
        <v>5.314059448242188E-2</v>
      </c>
      <c r="I340" s="23">
        <f>(D340-D339)*0.0011*3/327680/30</f>
        <v>3.1219586486816412E-3</v>
      </c>
      <c r="J340" s="23">
        <f>(E340-E339)*17.4*3/327680/30</f>
        <v>0.60346160888671863</v>
      </c>
      <c r="K340" s="23">
        <f>(F340-F339)*18.8*3/327680/30</f>
        <v>0.37822607421874999</v>
      </c>
      <c r="L340" s="23">
        <f>SUM(H340:K340)</f>
        <v>1.037950236236572</v>
      </c>
      <c r="M340">
        <v>10</v>
      </c>
      <c r="N340" s="24">
        <f>(E340-E339)/(C340-C339+D340-D339)</f>
        <v>1.1563742120359584E-2</v>
      </c>
      <c r="O340" s="24">
        <f>(F340-F339)/(C340-C339+D340-D339)</f>
        <v>6.7079777864629785E-3</v>
      </c>
      <c r="P340" s="25">
        <f>SUM(N340:O340)</f>
        <v>1.827171990682256E-2</v>
      </c>
      <c r="Q340">
        <v>10</v>
      </c>
      <c r="R340" s="23">
        <f>(C340-C$3)*0.33*3/32768</f>
        <v>20.626943664550783</v>
      </c>
      <c r="S340" s="23">
        <f>(D340-D$3)*0.0011*3/32768</f>
        <v>0.92096647338867199</v>
      </c>
      <c r="T340" s="23">
        <f>(E340-E$3)*17.4*3/32768</f>
        <v>316.26974487304682</v>
      </c>
      <c r="U340" s="23">
        <f>(E340-E$3)*18.8*3/32768</f>
        <v>341.71673583984375</v>
      </c>
      <c r="V340" s="23">
        <f>SUM(R340:U340)</f>
        <v>679.53439085083005</v>
      </c>
    </row>
    <row r="341" spans="1:22" x14ac:dyDescent="0.55000000000000004">
      <c r="A341" s="18"/>
      <c r="B341">
        <v>15</v>
      </c>
      <c r="C341">
        <v>1229770</v>
      </c>
      <c r="D341">
        <v>28256181</v>
      </c>
      <c r="E341">
        <v>230475</v>
      </c>
      <c r="F341">
        <v>205632</v>
      </c>
      <c r="G341">
        <v>15</v>
      </c>
      <c r="H341" s="23">
        <f>(C341-C340)*0.33*3/32768/300</f>
        <v>3.5897268676757813E-2</v>
      </c>
      <c r="I341" s="23">
        <f>(D341-D340)*0.0011*3/327680/30</f>
        <v>3.1795639648437503E-3</v>
      </c>
      <c r="J341" s="23">
        <f>(E341-E340)*17.4*3/327680/30</f>
        <v>3.5625183105468743E-2</v>
      </c>
      <c r="K341" s="23">
        <f>(F341-F340)*18.8*3/327680/30</f>
        <v>5.7040283203125007E-2</v>
      </c>
      <c r="L341" s="23">
        <f>SUM(H341:K341)</f>
        <v>0.13174229895019532</v>
      </c>
      <c r="M341">
        <v>15</v>
      </c>
      <c r="N341" s="24">
        <f>(E341-E340)/(C341-C340+D341-D340)</f>
        <v>6.8263580652214812E-4</v>
      </c>
      <c r="O341" s="24">
        <f>(F341-F340)/(C341-C340+D341-D340)</f>
        <v>1.0115911743096135E-3</v>
      </c>
      <c r="P341" s="25">
        <f>SUM(N341:O341)</f>
        <v>1.6942269808317616E-3</v>
      </c>
      <c r="Q341">
        <v>15</v>
      </c>
      <c r="R341" s="23">
        <f>(C341-C$3)*0.33*3/32768</f>
        <v>31.396124267578127</v>
      </c>
      <c r="S341" s="23">
        <f>(D341-D$3)*0.0011*3/32768</f>
        <v>1.874835662841797</v>
      </c>
      <c r="T341" s="23">
        <f>(E341-E$3)*17.4*3/32768</f>
        <v>326.95729980468747</v>
      </c>
      <c r="U341" s="23">
        <f>(E341-E$3)*18.8*3/32768</f>
        <v>353.26420898437505</v>
      </c>
      <c r="V341" s="23">
        <f>SUM(R341:U341)</f>
        <v>713.49246871948242</v>
      </c>
    </row>
    <row r="342" spans="1:22" x14ac:dyDescent="0.55000000000000004">
      <c r="A342" s="18"/>
      <c r="B342">
        <v>20</v>
      </c>
      <c r="C342">
        <v>1711351</v>
      </c>
      <c r="D342">
        <v>37604308</v>
      </c>
      <c r="E342">
        <v>332617</v>
      </c>
      <c r="F342">
        <v>253820</v>
      </c>
      <c r="G342">
        <v>20</v>
      </c>
      <c r="H342" s="23">
        <f>(C342-C341)*0.33*3/32768/300</f>
        <v>4.849906311035157E-2</v>
      </c>
      <c r="I342" s="23">
        <f>(D342-D341)*0.0011*3/327680/30</f>
        <v>3.1381041564941406E-3</v>
      </c>
      <c r="J342" s="23">
        <f>(E342-E341)*17.4*3/327680/30</f>
        <v>0.54238000488281246</v>
      </c>
      <c r="K342" s="23">
        <f>(F342-F341)*18.8*3/327680/30</f>
        <v>0.27646923828125003</v>
      </c>
      <c r="L342" s="23">
        <f>SUM(H342:K342)</f>
        <v>0.87048641043090824</v>
      </c>
      <c r="M342">
        <v>20</v>
      </c>
      <c r="N342" s="24">
        <f>(E342-E341)/(C342-C341+D342-D341)</f>
        <v>1.0391153023060299E-2</v>
      </c>
      <c r="O342" s="24">
        <f>(F342-F341)/(C342-C341+D342-D341)</f>
        <v>4.9022819396059378E-3</v>
      </c>
      <c r="P342" s="25">
        <f>SUM(N342:O342)</f>
        <v>1.5293434962666237E-2</v>
      </c>
      <c r="Q342">
        <v>20</v>
      </c>
      <c r="R342" s="23">
        <f>(C342-C$3)*0.33*3/32768</f>
        <v>45.945843200683598</v>
      </c>
      <c r="S342" s="23">
        <f>(D342-D$3)*0.0011*3/32768</f>
        <v>2.816266909790039</v>
      </c>
      <c r="T342" s="23">
        <f>(E342-E$3)*17.4*3/32768</f>
        <v>489.67130126953123</v>
      </c>
      <c r="U342" s="23">
        <f>(E342-E$3)*18.8*3/32768</f>
        <v>529.07014160156245</v>
      </c>
      <c r="V342" s="23">
        <f>SUM(R342:U342)</f>
        <v>1067.5035529815673</v>
      </c>
    </row>
    <row r="343" spans="1:22" x14ac:dyDescent="0.55000000000000004">
      <c r="A343" s="18"/>
      <c r="B343">
        <v>25</v>
      </c>
      <c r="C343">
        <v>2029067</v>
      </c>
      <c r="D343">
        <v>47115471</v>
      </c>
      <c r="E343">
        <v>332617</v>
      </c>
      <c r="F343">
        <v>259878</v>
      </c>
      <c r="G343">
        <v>25</v>
      </c>
      <c r="H343" s="23">
        <f>(C343-C342)*0.33*3/32768/300</f>
        <v>3.1996545410156244E-2</v>
      </c>
      <c r="I343" s="23">
        <f>(D343-D342)*0.0011*3/327680/30</f>
        <v>3.1928342590332032E-3</v>
      </c>
      <c r="J343" s="23">
        <f>(E343-E342)*17.4*3/327680/30</f>
        <v>0</v>
      </c>
      <c r="K343" s="23">
        <f>(F343-F342)*18.8*3/327680/30</f>
        <v>3.4756591796875E-2</v>
      </c>
      <c r="L343" s="23">
        <f>SUM(H343:K343)</f>
        <v>6.9945971466064447E-2</v>
      </c>
      <c r="M343">
        <v>25</v>
      </c>
      <c r="N343" s="24">
        <f>(E343-E342)/(C343-C342+D343-D342)</f>
        <v>0</v>
      </c>
      <c r="O343" s="24">
        <f>(F343-F342)/(C343-C342+D343-D342)</f>
        <v>6.1634699135069222E-4</v>
      </c>
      <c r="P343" s="25">
        <f>SUM(N343:O343)</f>
        <v>6.1634699135069222E-4</v>
      </c>
      <c r="Q343">
        <v>25</v>
      </c>
      <c r="R343" s="23">
        <f>(C343-C$3)*0.33*3/32768</f>
        <v>55.544806823730468</v>
      </c>
      <c r="S343" s="23">
        <f>(D343-D$3)*0.0011*3/32768</f>
        <v>3.7741171874999999</v>
      </c>
      <c r="T343" s="23">
        <f>(E343-E$3)*17.4*3/32768</f>
        <v>489.67130126953123</v>
      </c>
      <c r="U343" s="23">
        <f>(E343-E$3)*18.8*3/32768</f>
        <v>529.07014160156245</v>
      </c>
      <c r="V343" s="23">
        <f>SUM(R343:U343)</f>
        <v>1078.0603668823242</v>
      </c>
    </row>
    <row r="344" spans="1:22" x14ac:dyDescent="0.55000000000000004">
      <c r="A344" s="18"/>
      <c r="B344">
        <v>30</v>
      </c>
      <c r="C344">
        <v>2445529</v>
      </c>
      <c r="D344">
        <v>56528652</v>
      </c>
      <c r="E344">
        <v>355837</v>
      </c>
      <c r="F344">
        <v>285514</v>
      </c>
      <c r="G344">
        <v>30</v>
      </c>
      <c r="H344" s="23">
        <f>(C344-C343)*0.33*3/32768/300</f>
        <v>4.1941058349609379E-2</v>
      </c>
      <c r="I344" s="23">
        <f>(D344-D343)*0.0011*3/327680/30</f>
        <v>3.1599423522949222E-3</v>
      </c>
      <c r="J344" s="23">
        <f>(E344-E343)*17.4*3/327680/30</f>
        <v>0.12329956054687498</v>
      </c>
      <c r="K344" s="23">
        <f>(F344-F343)*18.8*3/327680/30</f>
        <v>0.14708154296875001</v>
      </c>
      <c r="L344" s="23">
        <f>SUM(H344:K344)</f>
        <v>0.31548210421752931</v>
      </c>
      <c r="M344">
        <v>30</v>
      </c>
      <c r="N344" s="24">
        <f>(E344-E343)/(C344-C343+D344-D343)</f>
        <v>2.3622424537696842E-3</v>
      </c>
      <c r="O344" s="24">
        <f>(F344-F343)/(C344-C343+D344-D343)</f>
        <v>2.6080296100275463E-3</v>
      </c>
      <c r="P344" s="25">
        <f>SUM(N344:O344)</f>
        <v>4.9702720637972309E-3</v>
      </c>
      <c r="Q344">
        <v>30</v>
      </c>
      <c r="R344" s="23">
        <f>(C344-C$3)*0.33*3/32768</f>
        <v>68.127124328613277</v>
      </c>
      <c r="S344" s="23">
        <f>(D344-D$3)*0.0011*3/32768</f>
        <v>4.7220998931884761</v>
      </c>
      <c r="T344" s="23">
        <f>(E344-E$3)*17.4*3/32768</f>
        <v>526.66116943359373</v>
      </c>
      <c r="U344" s="23">
        <f>(E344-E$3)*18.8*3/32768</f>
        <v>569.03620605468745</v>
      </c>
      <c r="V344" s="23">
        <f>SUM(R344:U344)</f>
        <v>1168.5465997100828</v>
      </c>
    </row>
    <row r="345" spans="1:22" x14ac:dyDescent="0.55000000000000004">
      <c r="B345">
        <v>35</v>
      </c>
      <c r="C345">
        <v>2852089</v>
      </c>
      <c r="D345">
        <v>65949781</v>
      </c>
      <c r="E345">
        <v>364269</v>
      </c>
      <c r="F345">
        <v>297235</v>
      </c>
      <c r="G345">
        <v>35</v>
      </c>
      <c r="H345" s="23">
        <f>(C345-C344)*0.33*3/32768/300</f>
        <v>4.0943847656250004E-2</v>
      </c>
      <c r="I345" s="23">
        <f>(D345-D344)*0.0011*3/327680/30</f>
        <v>3.1626104431152348E-3</v>
      </c>
      <c r="J345" s="23">
        <f>(E345-E344)*17.4*3/327680/30</f>
        <v>4.4774414062499997E-2</v>
      </c>
      <c r="K345" s="23">
        <f>(F345-F344)*18.8*3/327680/30</f>
        <v>6.7246948242187507E-2</v>
      </c>
      <c r="L345" s="23">
        <f>SUM(H345:K345)</f>
        <v>0.15612782040405276</v>
      </c>
      <c r="N345" s="24">
        <f>(E345-E344)/(C345-C344+D345-D344)</f>
        <v>8.5798400824446111E-4</v>
      </c>
      <c r="O345" s="24">
        <f>(F345-F344)/(C345-C344+D345-D344)</f>
        <v>1.1926506831870646E-3</v>
      </c>
      <c r="P345" s="25">
        <f>SUM(N345:O345)</f>
        <v>2.0506346914315257E-3</v>
      </c>
      <c r="R345" s="23">
        <f>(C345-C$3)*0.33*3/32768</f>
        <v>80.410278625488289</v>
      </c>
      <c r="S345" s="23">
        <f>(D345-D$3)*0.0011*3/32768</f>
        <v>5.6708830261230467</v>
      </c>
      <c r="T345" s="23">
        <f>(E345-E$3)*17.4*3/32768</f>
        <v>540.09349365234368</v>
      </c>
      <c r="U345" s="23">
        <f>(E345-E$3)*18.8*3/32768</f>
        <v>583.54929199218759</v>
      </c>
      <c r="V345" s="23">
        <f>SUM(R345:U345)</f>
        <v>1209.7239472961426</v>
      </c>
    </row>
    <row r="346" spans="1:22" x14ac:dyDescent="0.55000000000000004">
      <c r="B346">
        <v>40</v>
      </c>
      <c r="C346">
        <v>3240510</v>
      </c>
      <c r="D346">
        <v>75390818</v>
      </c>
      <c r="E346">
        <v>366174</v>
      </c>
      <c r="F346">
        <v>304410</v>
      </c>
      <c r="G346">
        <v>40</v>
      </c>
      <c r="H346" s="23">
        <f>(C346-C345)*0.33*3/32768/300</f>
        <v>3.9117105102539067E-2</v>
      </c>
      <c r="I346" s="23">
        <f>(D346-D345)*0.0011*3/327680/30</f>
        <v>3.1692934265136721E-3</v>
      </c>
      <c r="J346" s="23">
        <f>(E346-E345)*17.4*3/327680/30</f>
        <v>1.0115661621093751E-2</v>
      </c>
      <c r="K346" s="23">
        <f>(F346-F345)*18.8*3/327680/30</f>
        <v>4.1165161132812503E-2</v>
      </c>
      <c r="L346" s="23">
        <f>SUM(H346:K346)</f>
        <v>9.3567221282958996E-2</v>
      </c>
      <c r="N346" s="24">
        <f>(E346-E345)/(C346-C345+D346-D345)</f>
        <v>1.9380519251417525E-4</v>
      </c>
      <c r="O346" s="24">
        <f>(F346-F345)/(C346-C345+D346-D345)</f>
        <v>7.2994869096546324E-4</v>
      </c>
      <c r="P346" s="25">
        <f>SUM(N346:O346)</f>
        <v>9.2375388347963844E-4</v>
      </c>
      <c r="R346" s="23">
        <f>(C346-C$3)*0.33*3/32768</f>
        <v>92.145410156250009</v>
      </c>
      <c r="S346" s="23">
        <f>(D346-D$3)*0.0011*3/32768</f>
        <v>6.6216710540771482</v>
      </c>
      <c r="T346" s="23">
        <f>(E346-E$3)*17.4*3/32768</f>
        <v>543.12819213867181</v>
      </c>
      <c r="U346" s="23">
        <f>(E346-E$3)*18.8*3/32768</f>
        <v>586.82816162109384</v>
      </c>
      <c r="V346" s="23">
        <f>SUM(R346:U346)</f>
        <v>1228.723434970093</v>
      </c>
    </row>
    <row r="347" spans="1:22" x14ac:dyDescent="0.55000000000000004">
      <c r="B347">
        <v>45</v>
      </c>
      <c r="C347">
        <v>3769122</v>
      </c>
      <c r="D347">
        <v>84691784</v>
      </c>
      <c r="E347">
        <v>457503</v>
      </c>
      <c r="F347">
        <v>356952</v>
      </c>
      <c r="G347">
        <v>45</v>
      </c>
      <c r="H347" s="23">
        <f>(C347-C346)*0.33*3/32768/300</f>
        <v>5.3235461425781255E-2</v>
      </c>
      <c r="I347" s="23">
        <f>(D347-D346)*0.0011*3/327680/30</f>
        <v>3.1222725219726567E-3</v>
      </c>
      <c r="J347" s="23">
        <f>(E347-E346)*17.4*3/327680/30</f>
        <v>0.48496234130859378</v>
      </c>
      <c r="K347" s="23">
        <f>(F347-F346)*18.8*3/327680/30</f>
        <v>0.30144946289062502</v>
      </c>
      <c r="L347" s="23">
        <f>SUM(H347:K347)</f>
        <v>0.84276953814697275</v>
      </c>
      <c r="N347" s="24">
        <f>(E347-E346)/(C347-C346+D347-D346)</f>
        <v>9.2912432252941074E-3</v>
      </c>
      <c r="O347" s="24">
        <f>(F347-F346)/(C347-C346+D347-D346)</f>
        <v>5.3452955966166605E-3</v>
      </c>
      <c r="P347" s="25">
        <f>SUM(N347:O347)</f>
        <v>1.4636538821910768E-2</v>
      </c>
      <c r="R347" s="23">
        <f>(C347-C$3)*0.33*3/32768</f>
        <v>108.11604858398438</v>
      </c>
      <c r="S347" s="23">
        <f>(D347-D$3)*0.0011*3/32768</f>
        <v>7.5583528106689455</v>
      </c>
      <c r="T347" s="23">
        <f>(E347-E$3)*17.4*3/32768</f>
        <v>688.61689453124995</v>
      </c>
      <c r="U347" s="23">
        <f>(E347-E$3)*18.8*3/32768</f>
        <v>744.02285156250002</v>
      </c>
      <c r="V347" s="23">
        <f>SUM(R347:U347)</f>
        <v>1548.3141474884033</v>
      </c>
    </row>
    <row r="348" spans="1:22" x14ac:dyDescent="0.55000000000000004">
      <c r="B348">
        <v>50</v>
      </c>
      <c r="C348">
        <v>4204396</v>
      </c>
      <c r="D348">
        <v>94086300</v>
      </c>
      <c r="E348">
        <v>490297</v>
      </c>
      <c r="F348">
        <v>388376</v>
      </c>
      <c r="G348">
        <v>50</v>
      </c>
      <c r="H348" s="23">
        <f>(C348-C347)*0.33*3/32768/300</f>
        <v>4.3835577392578123E-2</v>
      </c>
      <c r="I348" s="23">
        <f>(D348-D347)*0.0011*3/327680/30</f>
        <v>3.1536766357421874E-3</v>
      </c>
      <c r="J348" s="23">
        <f>(E348-E347)*17.4*3/327680/30</f>
        <v>0.1741380615234375</v>
      </c>
      <c r="K348" s="23">
        <f>(F348-F347)*18.8*3/327680/30</f>
        <v>0.18028906250000001</v>
      </c>
      <c r="L348" s="23">
        <f>SUM(H348:K348)</f>
        <v>0.40141637805175778</v>
      </c>
      <c r="N348" s="24">
        <f>(E348-E347)/(C348-C347+D348-D347)</f>
        <v>3.3361852084327335E-3</v>
      </c>
      <c r="O348" s="24">
        <f>(F348-F347)/(C348-C347+D348-D347)</f>
        <v>3.1968129532777404E-3</v>
      </c>
      <c r="P348" s="25">
        <f>SUM(N348:O348)</f>
        <v>6.5329981617104739E-3</v>
      </c>
      <c r="R348" s="23">
        <f>(C348-C$3)*0.33*3/32768</f>
        <v>121.26672180175781</v>
      </c>
      <c r="S348" s="23">
        <f>(D348-D$3)*0.0011*3/32768</f>
        <v>8.5044558013916021</v>
      </c>
      <c r="T348" s="23">
        <f>(E348-E$3)*17.4*3/32768</f>
        <v>740.85831298828123</v>
      </c>
      <c r="U348" s="23">
        <f>(E348-E$3)*18.8*3/32768</f>
        <v>800.46760253906257</v>
      </c>
      <c r="V348" s="23">
        <f>SUM(R348:U348)</f>
        <v>1671.0970931304932</v>
      </c>
    </row>
    <row r="349" spans="1:22" x14ac:dyDescent="0.55000000000000004">
      <c r="B349">
        <v>55</v>
      </c>
      <c r="C349">
        <v>4693316</v>
      </c>
      <c r="D349">
        <v>103425090</v>
      </c>
      <c r="E349">
        <v>505377</v>
      </c>
      <c r="F349">
        <v>412693</v>
      </c>
      <c r="G349">
        <v>55</v>
      </c>
      <c r="H349" s="23">
        <f>(C349-C348)*0.33*3/32768/300</f>
        <v>4.9238159179687505E-2</v>
      </c>
      <c r="I349" s="23">
        <f>(D349-D348)*0.0011*3/327680/30</f>
        <v>3.134969787597656E-3</v>
      </c>
      <c r="J349" s="23">
        <f>(E349-E348)*17.4*3/327680/30</f>
        <v>8.0075683593750002E-2</v>
      </c>
      <c r="K349" s="23">
        <f>(F349-F348)*18.8*3/327680/30</f>
        <v>0.13951403808593751</v>
      </c>
      <c r="L349" s="23">
        <f>SUM(H349:K349)</f>
        <v>0.27196285064697268</v>
      </c>
      <c r="N349" s="24">
        <f>(E349-E348)/(C349-C348+D349-D348)</f>
        <v>1.534436811831037E-3</v>
      </c>
      <c r="O349" s="24">
        <f>(F349-F348)/(C349-C348+D349-D348)</f>
        <v>2.4743302356296636E-3</v>
      </c>
      <c r="P349" s="25">
        <f>SUM(N349:O349)</f>
        <v>4.0087670474607002E-3</v>
      </c>
      <c r="R349" s="23">
        <f>(C349-C$3)*0.33*3/32768</f>
        <v>136.03816955566407</v>
      </c>
      <c r="S349" s="23">
        <f>(D349-D$3)*0.0011*3/32768</f>
        <v>9.4449467376708984</v>
      </c>
      <c r="T349" s="23">
        <f>(E349-E$3)*17.4*3/32768</f>
        <v>764.88101806640623</v>
      </c>
      <c r="U349" s="23">
        <f>(E349-E$3)*18.8*3/32768</f>
        <v>826.42316894531257</v>
      </c>
      <c r="V349" s="23">
        <f>SUM(R349:U349)</f>
        <v>1736.7873033050537</v>
      </c>
    </row>
    <row r="350" spans="1:22" x14ac:dyDescent="0.55000000000000004">
      <c r="B350">
        <v>60</v>
      </c>
      <c r="C350">
        <v>5122419</v>
      </c>
      <c r="D350">
        <v>112823848</v>
      </c>
      <c r="E350">
        <v>505454</v>
      </c>
      <c r="F350">
        <v>418910</v>
      </c>
      <c r="G350">
        <v>60</v>
      </c>
      <c r="H350" s="23">
        <f>(C350-C349)*0.33*3/32768/300</f>
        <v>4.3214108276367194E-2</v>
      </c>
      <c r="I350" s="23">
        <f>(D350-D349)*0.0011*3/327680/30</f>
        <v>3.1551006469726565E-3</v>
      </c>
      <c r="J350" s="23">
        <f>(E350-E349)*17.4*3/327680/30</f>
        <v>4.0887451171874994E-4</v>
      </c>
      <c r="K350" s="23">
        <f>(F350-F349)*18.8*3/327680/30</f>
        <v>3.5668823242187501E-2</v>
      </c>
      <c r="L350" s="23">
        <f>SUM(H350:K350)</f>
        <v>8.2446906677246107E-2</v>
      </c>
      <c r="N350" s="24">
        <f>(E350-E349)/(C350-C349+D350-D349)</f>
        <v>7.8348686453746137E-6</v>
      </c>
      <c r="O350" s="24">
        <f>(F350-F349)/(C350-C349+D350-D349)</f>
        <v>6.3258932945836328E-4</v>
      </c>
      <c r="P350" s="25">
        <f>SUM(N350:O350)</f>
        <v>6.4042419810373785E-4</v>
      </c>
      <c r="R350" s="23">
        <f>(C350-C$3)*0.33*3/32768</f>
        <v>149.00240203857422</v>
      </c>
      <c r="S350" s="23">
        <f>(D350-D$3)*0.0011*3/32768</f>
        <v>10.391476931762696</v>
      </c>
      <c r="T350" s="23">
        <f>(E350-E$3)*17.4*3/32768</f>
        <v>765.00368041992181</v>
      </c>
      <c r="U350" s="23">
        <f>(E350-E$3)*18.8*3/32768</f>
        <v>826.55570068359384</v>
      </c>
      <c r="V350" s="23">
        <f>SUM(R350:U350)</f>
        <v>1750.9532600738526</v>
      </c>
    </row>
    <row r="351" spans="1:22" x14ac:dyDescent="0.55000000000000004">
      <c r="B351">
        <v>65</v>
      </c>
      <c r="C351">
        <v>5544413</v>
      </c>
      <c r="D351">
        <v>122229627</v>
      </c>
      <c r="E351">
        <v>505531</v>
      </c>
      <c r="F351">
        <v>425514</v>
      </c>
      <c r="G351">
        <v>65</v>
      </c>
      <c r="H351" s="23">
        <f>(C351-C350)*0.33*3/32768/300</f>
        <v>4.2498175048828128E-2</v>
      </c>
      <c r="I351" s="23">
        <f>(D351-D350)*0.0011*3/327680/30</f>
        <v>3.1574575500488283E-3</v>
      </c>
      <c r="J351" s="23">
        <f>(E351-E350)*17.4*3/327680/30</f>
        <v>4.0887451171874994E-4</v>
      </c>
      <c r="K351" s="23">
        <f>(F351-F350)*18.8*3/327680/30</f>
        <v>3.7889160156250004E-2</v>
      </c>
      <c r="L351" s="23">
        <f>SUM(H351:K351)</f>
        <v>8.3953667266845708E-2</v>
      </c>
      <c r="N351" s="24">
        <f>(E351-E350)/(C351-C350+D351-D350)</f>
        <v>7.8349388004790093E-6</v>
      </c>
      <c r="O351" s="24">
        <f>(F351-F350)/(C351-C350+D351-D350)</f>
        <v>6.7197319270601789E-4</v>
      </c>
      <c r="P351" s="25">
        <f>SUM(N351:O351)</f>
        <v>6.7980813150649694E-4</v>
      </c>
      <c r="R351" s="23">
        <f>(C351-C$3)*0.33*3/32768</f>
        <v>161.75185455322267</v>
      </c>
      <c r="S351" s="23">
        <f>(D351-D$3)*0.0011*3/32768</f>
        <v>11.338714196777344</v>
      </c>
      <c r="T351" s="23">
        <f>(E351-E$3)*17.4*3/32768</f>
        <v>765.12634277343739</v>
      </c>
      <c r="U351" s="23">
        <f>(E351-E$3)*18.8*3/32768</f>
        <v>826.688232421875</v>
      </c>
      <c r="V351" s="23">
        <f>SUM(R351:U351)</f>
        <v>1764.9051439453124</v>
      </c>
    </row>
    <row r="352" spans="1:22" x14ac:dyDescent="0.55000000000000004">
      <c r="B352">
        <v>70</v>
      </c>
      <c r="C352">
        <v>5996757</v>
      </c>
      <c r="D352">
        <v>131607278</v>
      </c>
      <c r="E352">
        <v>505819</v>
      </c>
      <c r="F352">
        <v>436337</v>
      </c>
      <c r="G352">
        <v>70</v>
      </c>
      <c r="H352" s="23">
        <f>(C352-C351)*0.33*3/32768/300</f>
        <v>4.5554663085937502E-2</v>
      </c>
      <c r="I352" s="23">
        <f>(D352-D351)*0.0011*3/327680/30</f>
        <v>3.1480151672363278E-3</v>
      </c>
      <c r="J352" s="23">
        <f>(E352-E351)*17.4*3/327680/30</f>
        <v>1.5292968749999998E-3</v>
      </c>
      <c r="K352" s="23">
        <f>(F352-F351)*18.8*3/327680/30</f>
        <v>6.2094848632812491E-2</v>
      </c>
      <c r="L352" s="23">
        <f>SUM(H352:K352)</f>
        <v>0.11232682376098632</v>
      </c>
      <c r="N352" s="24">
        <f>(E352-E351)/(C352-C351+D352-D351)</f>
        <v>2.9298082043785373E-5</v>
      </c>
      <c r="O352" s="24">
        <f>(F352-F351)/(C352-C351+D352-D351)</f>
        <v>1.1010178540273928E-3</v>
      </c>
      <c r="P352" s="25">
        <f>SUM(N352:O352)</f>
        <v>1.1303159360711783E-3</v>
      </c>
      <c r="R352" s="23">
        <f>(C352-C$3)*0.33*3/32768</f>
        <v>175.41825347900391</v>
      </c>
      <c r="S352" s="23">
        <f>(D352-D$3)*0.0011*3/32768</f>
        <v>12.283118746948242</v>
      </c>
      <c r="T352" s="23">
        <f>(E352-E$3)*17.4*3/32768</f>
        <v>765.58513183593743</v>
      </c>
      <c r="U352" s="23">
        <f>(E352-E$3)*18.8*3/32768</f>
        <v>827.18393554687509</v>
      </c>
      <c r="V352" s="23">
        <f>SUM(R352:U352)</f>
        <v>1780.4704396087645</v>
      </c>
    </row>
    <row r="353" spans="1:22" x14ac:dyDescent="0.55000000000000004">
      <c r="B353">
        <v>75</v>
      </c>
      <c r="C353">
        <v>6439576</v>
      </c>
      <c r="D353">
        <v>140992575</v>
      </c>
      <c r="E353">
        <v>505896</v>
      </c>
      <c r="F353">
        <v>442931</v>
      </c>
      <c r="G353">
        <v>75</v>
      </c>
      <c r="H353" s="23">
        <f>(C353-C352)*0.33*3/32768/300</f>
        <v>4.4595419311523443E-2</v>
      </c>
      <c r="I353" s="23">
        <f>(D353-D352)*0.0011*3/327680/30</f>
        <v>3.1505818786621096E-3</v>
      </c>
      <c r="J353" s="23">
        <f>(E353-E352)*17.4*3/327680/30</f>
        <v>4.0887451171874994E-4</v>
      </c>
      <c r="K353" s="23">
        <f>(F353-F352)*18.8*3/327680/30</f>
        <v>3.7831787109375001E-2</v>
      </c>
      <c r="L353" s="23">
        <f>SUM(H353:K353)</f>
        <v>8.5986662811279299E-2</v>
      </c>
      <c r="N353" s="24">
        <f>(E353-E352)/(C353-C352+D353-D352)</f>
        <v>7.8346653621100923E-6</v>
      </c>
      <c r="O353" s="24">
        <f>(F353-F352)/(C353-C352+D353-D352)</f>
        <v>6.7093225191888252E-4</v>
      </c>
      <c r="P353" s="25">
        <f>SUM(N353:O353)</f>
        <v>6.7876691728099262E-4</v>
      </c>
      <c r="R353" s="23">
        <f>(C353-C$3)*0.33*3/32768</f>
        <v>188.79687927246096</v>
      </c>
      <c r="S353" s="23">
        <f>(D353-D$3)*0.0011*3/32768</f>
        <v>13.228293310546874</v>
      </c>
      <c r="T353" s="23">
        <f>(E353-E$3)*17.4*3/32768</f>
        <v>765.70779418945301</v>
      </c>
      <c r="U353" s="23">
        <f>(E353-E$3)*18.8*3/32768</f>
        <v>827.31646728515625</v>
      </c>
      <c r="V353" s="23">
        <f>SUM(R353:U353)</f>
        <v>1795.049434057617</v>
      </c>
    </row>
    <row r="354" spans="1:22" x14ac:dyDescent="0.55000000000000004">
      <c r="B354">
        <v>80</v>
      </c>
      <c r="C354">
        <v>6887490</v>
      </c>
      <c r="D354">
        <v>150374028</v>
      </c>
      <c r="E354">
        <v>506043</v>
      </c>
      <c r="F354">
        <v>452524</v>
      </c>
      <c r="G354">
        <v>80</v>
      </c>
      <c r="H354" s="23">
        <f>(C354-C353)*0.33*3/32768/300</f>
        <v>4.5108526611328123E-2</v>
      </c>
      <c r="I354" s="23">
        <f>(D354-D353)*0.0011*3/327680/30</f>
        <v>3.1492914733886723E-3</v>
      </c>
      <c r="J354" s="23">
        <f>(E354-E353)*17.4*3/327680/30</f>
        <v>7.8057861328124987E-4</v>
      </c>
      <c r="K354" s="23">
        <f>(F354-F353)*18.8*3/327680/30</f>
        <v>5.5037963867187498E-2</v>
      </c>
      <c r="L354" s="23">
        <f>SUM(H354:K354)</f>
        <v>0.10407636056518554</v>
      </c>
      <c r="N354" s="24">
        <f>(E354-E353)/(C354-C353+D354-D353)</f>
        <v>1.4955184804881128E-5</v>
      </c>
      <c r="O354" s="24">
        <f>(F354-F353)/(C354-C353+D354-D353)</f>
        <v>9.759529784573106E-4</v>
      </c>
      <c r="P354" s="25">
        <f>SUM(N354:O354)</f>
        <v>9.9090816326219172E-4</v>
      </c>
      <c r="R354" s="23">
        <f>(C354-C$3)*0.33*3/32768</f>
        <v>202.32943725585938</v>
      </c>
      <c r="S354" s="23">
        <f>(D354-D$3)*0.0011*3/32768</f>
        <v>14.173080752563479</v>
      </c>
      <c r="T354" s="23">
        <f>(E354-E$3)*17.4*3/32768</f>
        <v>765.94196777343745</v>
      </c>
      <c r="U354" s="23">
        <f>(E354-E$3)*18.8*3/32768</f>
        <v>827.56948242187491</v>
      </c>
      <c r="V354" s="23">
        <f>SUM(R354:U354)</f>
        <v>1810.0139682037352</v>
      </c>
    </row>
    <row r="355" spans="1:22" x14ac:dyDescent="0.55000000000000004">
      <c r="B355">
        <v>85</v>
      </c>
      <c r="C355">
        <v>7369007</v>
      </c>
      <c r="D355">
        <v>159720424</v>
      </c>
      <c r="E355">
        <v>511757</v>
      </c>
      <c r="F355">
        <v>475485</v>
      </c>
      <c r="G355">
        <v>85</v>
      </c>
      <c r="H355" s="23">
        <f>(C355-C354)*0.33*3/32768/300</f>
        <v>4.8492617797851571E-2</v>
      </c>
      <c r="I355" s="23">
        <f>(D355-D354)*0.0011*3/327680/30</f>
        <v>3.1375230712890625E-3</v>
      </c>
      <c r="J355" s="23">
        <f>(E355-E354)*17.4*3/327680/30</f>
        <v>3.03416748046875E-2</v>
      </c>
      <c r="K355" s="23">
        <f>(F355-F354)*18.8*3/327680/30</f>
        <v>0.13173425292968749</v>
      </c>
      <c r="L355" s="23">
        <f>SUM(H355:K355)</f>
        <v>0.21370606860351563</v>
      </c>
      <c r="N355" s="24">
        <f>(E355-E354)/(C355-C354+D355-D354)</f>
        <v>5.81405228149659E-4</v>
      </c>
      <c r="O355" s="24">
        <f>(F355-F354)/(C355-C354+D355-D354)</f>
        <v>2.336304767858649E-3</v>
      </c>
      <c r="P355" s="25">
        <f>SUM(N355:O355)</f>
        <v>2.917709996008308E-3</v>
      </c>
      <c r="R355" s="23">
        <f>(C355-C$3)*0.33*3/32768</f>
        <v>216.87722259521487</v>
      </c>
      <c r="S355" s="23">
        <f>(D355-D$3)*0.0011*3/32768</f>
        <v>15.114337673950196</v>
      </c>
      <c r="T355" s="23">
        <f>(E355-E$3)*17.4*3/32768</f>
        <v>775.04447021484361</v>
      </c>
      <c r="U355" s="23">
        <f>(E355-E$3)*18.8*3/32768</f>
        <v>837.40437011718757</v>
      </c>
      <c r="V355" s="23">
        <f>SUM(R355:U355)</f>
        <v>1844.4404006011964</v>
      </c>
    </row>
    <row r="356" spans="1:22" x14ac:dyDescent="0.55000000000000004">
      <c r="B356">
        <v>90</v>
      </c>
      <c r="C356">
        <v>7824108</v>
      </c>
      <c r="D356">
        <v>169093437</v>
      </c>
      <c r="E356">
        <v>512073</v>
      </c>
      <c r="F356">
        <v>484735</v>
      </c>
      <c r="G356">
        <v>90</v>
      </c>
      <c r="H356" s="23">
        <f>(C356-C355)*0.33*3/32768/300</f>
        <v>4.583231506347657E-2</v>
      </c>
      <c r="I356" s="23">
        <f>(D356-D355)*0.0011*3/327680/30</f>
        <v>3.146458221435547E-3</v>
      </c>
      <c r="J356" s="23">
        <f>(E356-E355)*17.4*3/327680/30</f>
        <v>1.6779785156249998E-3</v>
      </c>
      <c r="K356" s="23">
        <f>(F356-F355)*18.8*3/327680/30</f>
        <v>5.3070068359375E-2</v>
      </c>
      <c r="L356" s="23">
        <f>SUM(H356:K356)</f>
        <v>0.10372682015991211</v>
      </c>
      <c r="N356" s="24">
        <f>(E356-E355)/(C356-C355+D356-D355)</f>
        <v>3.2152659197888834E-5</v>
      </c>
      <c r="O356" s="24">
        <f>(F356-F355)/(C356-C355+D356-D355)</f>
        <v>9.4117752398883449E-4</v>
      </c>
      <c r="P356" s="25">
        <f>SUM(N356:O356)</f>
        <v>9.7333018318672328E-4</v>
      </c>
      <c r="R356" s="23">
        <f>(C356-C$3)*0.33*3/32768</f>
        <v>230.62691711425782</v>
      </c>
      <c r="S356" s="23">
        <f>(D356-D$3)*0.0011*3/32768</f>
        <v>16.058275140380861</v>
      </c>
      <c r="T356" s="23">
        <f>(E356-E$3)*17.4*3/32768</f>
        <v>775.5478637695312</v>
      </c>
      <c r="U356" s="23">
        <f>(E356-E$3)*18.8*3/32768</f>
        <v>837.94826660156241</v>
      </c>
      <c r="V356" s="23">
        <f>SUM(R356:U356)</f>
        <v>1860.1813226257323</v>
      </c>
    </row>
    <row r="357" spans="1:22" x14ac:dyDescent="0.55000000000000004">
      <c r="B357">
        <v>95</v>
      </c>
      <c r="C357">
        <v>8276063</v>
      </c>
      <c r="D357">
        <v>178469565</v>
      </c>
      <c r="E357">
        <v>512808</v>
      </c>
      <c r="F357">
        <v>492586</v>
      </c>
      <c r="G357">
        <v>95</v>
      </c>
      <c r="H357" s="23">
        <f>(C357-C356)*0.33*3/32768/300</f>
        <v>4.5515487670898434E-2</v>
      </c>
      <c r="I357" s="23">
        <f>(D357-D356)*0.0011*3/327680/30</f>
        <v>3.1475039062500007E-3</v>
      </c>
      <c r="J357" s="23">
        <f>(E357-E356)*17.4*3/327680/30</f>
        <v>3.9028930664062491E-3</v>
      </c>
      <c r="K357" s="23">
        <f>(F357-F356)*18.8*3/327680/30</f>
        <v>4.5043579101562502E-2</v>
      </c>
      <c r="L357" s="23">
        <f>SUM(H357:K357)</f>
        <v>9.7609463745117184E-2</v>
      </c>
      <c r="N357" s="24">
        <f>(E357-E356)/(C357-C356+D357-D356)</f>
        <v>7.4785693201817694E-5</v>
      </c>
      <c r="O357" s="24">
        <f>(F357-F356)/(C357-C356+D357-D356)</f>
        <v>7.9883330248635464E-4</v>
      </c>
      <c r="P357" s="25">
        <f>SUM(N357:O357)</f>
        <v>8.7361899568817237E-4</v>
      </c>
      <c r="R357" s="23">
        <f>(C357-C$3)*0.33*3/32768</f>
        <v>244.28156341552739</v>
      </c>
      <c r="S357" s="23">
        <f>(D357-D$3)*0.0011*3/32768</f>
        <v>17.00252631225586</v>
      </c>
      <c r="T357" s="23">
        <f>(E357-E$3)*17.4*3/32768</f>
        <v>776.71873168945308</v>
      </c>
      <c r="U357" s="23">
        <f>(E357-E$3)*18.8*3/32768</f>
        <v>839.21334228515616</v>
      </c>
      <c r="V357" s="23">
        <f>SUM(R357:U357)</f>
        <v>1877.2161637023924</v>
      </c>
    </row>
    <row r="358" spans="1:22" x14ac:dyDescent="0.55000000000000004">
      <c r="B358">
        <v>100</v>
      </c>
      <c r="C358">
        <v>8725655</v>
      </c>
      <c r="D358">
        <v>187849646</v>
      </c>
      <c r="E358">
        <v>513123</v>
      </c>
      <c r="F358">
        <v>504434</v>
      </c>
      <c r="G358">
        <v>100</v>
      </c>
      <c r="H358" s="23">
        <f>(C358-C357)*0.33*3/32768/300</f>
        <v>4.527751464843751E-2</v>
      </c>
      <c r="I358" s="23">
        <f>(D358-D357)*0.0011*3/327680/30</f>
        <v>3.1488309020996095E-3</v>
      </c>
      <c r="J358" s="23">
        <f>(E358-E357)*17.4*3/327680/30</f>
        <v>1.6726684570312499E-3</v>
      </c>
      <c r="K358" s="23">
        <f>(F358-F357)*18.8*3/327680/30</f>
        <v>6.7975585937499999E-2</v>
      </c>
      <c r="L358" s="23">
        <f>SUM(H358:K358)</f>
        <v>0.11807459994506836</v>
      </c>
      <c r="N358" s="24">
        <f>(E358-E357)/(C358-C357+D358-D357)</f>
        <v>3.2045826956807213E-5</v>
      </c>
      <c r="O358" s="24">
        <f>(F358-F357)/(C358-C357+D358-D357)</f>
        <v>1.2053300247119106E-3</v>
      </c>
      <c r="P358" s="25">
        <f>SUM(N358:O358)</f>
        <v>1.2373758516687177E-3</v>
      </c>
      <c r="R358" s="23">
        <f>(C358-C$3)*0.33*3/32768</f>
        <v>257.86481781005864</v>
      </c>
      <c r="S358" s="23">
        <f>(D358-D$3)*0.0011*3/32768</f>
        <v>17.947175582885741</v>
      </c>
      <c r="T358" s="23">
        <f>(E358-E$3)*17.4*3/32768</f>
        <v>777.22053222656245</v>
      </c>
      <c r="U358" s="23">
        <f>(E358-E$3)*18.8*3/32768</f>
        <v>839.75551757812491</v>
      </c>
      <c r="V358" s="23">
        <f>SUM(R358:U358)</f>
        <v>1892.7880431976319</v>
      </c>
    </row>
    <row r="359" spans="1:22" x14ac:dyDescent="0.55000000000000004">
      <c r="B359">
        <v>105</v>
      </c>
      <c r="C359">
        <v>9230619</v>
      </c>
      <c r="D359">
        <v>197174216</v>
      </c>
      <c r="E359">
        <v>523785</v>
      </c>
      <c r="F359">
        <v>534267</v>
      </c>
      <c r="G359">
        <v>105</v>
      </c>
      <c r="H359" s="23">
        <f>(C359-C358)*0.33*3/32768/300</f>
        <v>5.0853918457031251E-2</v>
      </c>
      <c r="I359" s="23">
        <f>(D359-D358)*0.0011*3/327680/30</f>
        <v>3.1301962280273436E-3</v>
      </c>
      <c r="J359" s="23">
        <f>(E359-E358)*17.4*3/327680/30</f>
        <v>5.6615844726562489E-2</v>
      </c>
      <c r="K359" s="23">
        <f>(F359-F358)*18.8*3/327680/30</f>
        <v>0.17116101074218754</v>
      </c>
      <c r="L359" s="23">
        <f>SUM(H359:K359)</f>
        <v>0.28176097015380863</v>
      </c>
      <c r="N359" s="24">
        <f>(E359-E358)/(C359-C358+D359-D358)</f>
        <v>1.0846902813500619E-3</v>
      </c>
      <c r="O359" s="24">
        <f>(F359-F358)/(C359-C358+D359-D358)</f>
        <v>3.0350370627946349E-3</v>
      </c>
      <c r="P359" s="25">
        <f>SUM(N359:O359)</f>
        <v>4.1197273441446972E-3</v>
      </c>
      <c r="R359" s="23">
        <f>(C359-C$3)*0.33*3/32768</f>
        <v>273.120993347168</v>
      </c>
      <c r="S359" s="23">
        <f>(D359-D$3)*0.0011*3/32768</f>
        <v>18.886234451293944</v>
      </c>
      <c r="T359" s="23">
        <f>(E359-E$3)*17.4*3/32768</f>
        <v>794.20528564453116</v>
      </c>
      <c r="U359" s="23">
        <f>(E359-E$3)*18.8*3/32768</f>
        <v>858.10686035156255</v>
      </c>
      <c r="V359" s="23">
        <f>SUM(R359:U359)</f>
        <v>1944.3193737945555</v>
      </c>
    </row>
    <row r="360" spans="1:22" x14ac:dyDescent="0.55000000000000004">
      <c r="B360">
        <v>110</v>
      </c>
      <c r="C360">
        <v>9669941</v>
      </c>
      <c r="D360">
        <v>206564469</v>
      </c>
      <c r="E360">
        <v>523785</v>
      </c>
      <c r="F360">
        <v>540262</v>
      </c>
      <c r="G360">
        <v>110</v>
      </c>
      <c r="H360" s="23">
        <f>(C360-C359)*0.33*3/32768/300</f>
        <v>4.4243243408203126E-2</v>
      </c>
      <c r="I360" s="23">
        <f>(D360-D359)*0.0011*3/327680/30</f>
        <v>3.1522455749511723E-3</v>
      </c>
      <c r="J360" s="23">
        <f>(E360-E359)*17.4*3/327680/30</f>
        <v>0</v>
      </c>
      <c r="K360" s="23">
        <f>(F360-F359)*18.8*3/327680/30</f>
        <v>3.4395141601562505E-2</v>
      </c>
      <c r="L360" s="23">
        <f>SUM(H360:K360)</f>
        <v>8.1790630584716806E-2</v>
      </c>
      <c r="N360" s="24">
        <f>(E360-E359)/(C360-C359+D360-D359)</f>
        <v>0</v>
      </c>
      <c r="O360" s="24">
        <f>(F360-F359)/(C360-C359+D360-D359)</f>
        <v>6.0989412054946422E-4</v>
      </c>
      <c r="P360" s="25">
        <f>SUM(N360:O360)</f>
        <v>6.0989412054946422E-4</v>
      </c>
      <c r="R360" s="23">
        <f>(C360-C$3)*0.33*3/32768</f>
        <v>286.39396636962891</v>
      </c>
      <c r="S360" s="23">
        <f>(D360-D$3)*0.0011*3/32768</f>
        <v>19.831908123779296</v>
      </c>
      <c r="T360" s="23">
        <f>(E360-E$3)*17.4*3/32768</f>
        <v>794.20528564453116</v>
      </c>
      <c r="U360" s="23">
        <f>(E360-E$3)*18.8*3/32768</f>
        <v>858.10686035156255</v>
      </c>
      <c r="V360" s="23">
        <f>SUM(R360:U360)</f>
        <v>1958.5380204895018</v>
      </c>
    </row>
    <row r="361" spans="1:22" x14ac:dyDescent="0.55000000000000004">
      <c r="B361">
        <v>115</v>
      </c>
      <c r="C361">
        <v>10108605</v>
      </c>
      <c r="D361">
        <v>215955466</v>
      </c>
      <c r="E361">
        <v>523785</v>
      </c>
      <c r="F361">
        <v>546161</v>
      </c>
      <c r="G361">
        <v>115</v>
      </c>
      <c r="H361" s="23">
        <f>(C361-C360)*0.33*3/32768/300</f>
        <v>4.4176977539062495E-2</v>
      </c>
      <c r="I361" s="23">
        <f>(D361-D360)*0.0011*3/32768/300</f>
        <v>3.1524953308105469E-3</v>
      </c>
      <c r="J361" s="23">
        <f>(E361-E360)*17.4*3/32768/300</f>
        <v>0</v>
      </c>
      <c r="K361" s="23">
        <f>(F361-F360)*18.8*3/327680/30</f>
        <v>3.3844360351562498E-2</v>
      </c>
      <c r="L361" s="23">
        <f>SUM(H361:K361)</f>
        <v>8.1173833221435537E-2</v>
      </c>
      <c r="N361" s="24">
        <f>(E361-E360)/(C361-C360+D361-D360)</f>
        <v>0</v>
      </c>
      <c r="O361" s="24">
        <f>(F361-F360)/(C361-C360+D361-D360)</f>
        <v>6.0012242538170948E-4</v>
      </c>
      <c r="P361" s="25">
        <f>SUM(N361:O361)</f>
        <v>6.0012242538170948E-4</v>
      </c>
      <c r="R361" s="23">
        <f>(C361-C$3)*0.33*3/32768</f>
        <v>299.6470596313477</v>
      </c>
      <c r="S361" s="23">
        <f>(D361-D$3)*0.0011*3/32768</f>
        <v>20.77765672302246</v>
      </c>
      <c r="T361" s="23">
        <f>(E361-E$3)*17.4*3/32768</f>
        <v>794.20528564453116</v>
      </c>
      <c r="U361" s="23">
        <f>(E361-E$3)*18.8*3/32768</f>
        <v>858.10686035156255</v>
      </c>
      <c r="V361" s="23">
        <f>SUM(R361:U361)</f>
        <v>1972.7368623504638</v>
      </c>
    </row>
    <row r="362" spans="1:22" x14ac:dyDescent="0.55000000000000004">
      <c r="L362" s="20">
        <f>AVERAGE(L340:L361)</f>
        <v>0.25627652896950465</v>
      </c>
    </row>
    <row r="365" spans="1:22" s="4" customFormat="1" x14ac:dyDescent="0.55000000000000004">
      <c r="A365" s="7"/>
      <c r="C365" s="8" t="s">
        <v>1015</v>
      </c>
      <c r="D365" s="8"/>
      <c r="E365" s="8"/>
      <c r="F365" s="8"/>
      <c r="H365" s="9"/>
      <c r="I365" s="9"/>
      <c r="J365" s="9"/>
      <c r="K365" s="9"/>
      <c r="L365" s="10"/>
      <c r="N365" s="11"/>
      <c r="O365" s="12"/>
      <c r="P365" s="12"/>
      <c r="R365" s="13"/>
      <c r="S365" s="13"/>
      <c r="T365" s="13"/>
      <c r="U365" s="13"/>
      <c r="V365" s="14"/>
    </row>
    <row r="366" spans="1:22" s="4" customFormat="1" x14ac:dyDescent="0.55000000000000004">
      <c r="A366" s="7"/>
      <c r="C366" s="4" t="s">
        <v>1016</v>
      </c>
      <c r="D366" s="4" t="s">
        <v>1017</v>
      </c>
      <c r="E366" s="4" t="s">
        <v>1018</v>
      </c>
      <c r="F366" s="4" t="s">
        <v>1019</v>
      </c>
      <c r="H366" s="9" t="s">
        <v>1020</v>
      </c>
      <c r="I366" s="9"/>
      <c r="J366" s="9"/>
      <c r="K366" s="9"/>
      <c r="L366" s="10"/>
      <c r="N366" s="11" t="s">
        <v>1021</v>
      </c>
      <c r="O366" s="12"/>
      <c r="P366" s="12"/>
      <c r="R366" s="15" t="s">
        <v>1022</v>
      </c>
      <c r="S366" s="16"/>
      <c r="T366" s="16"/>
      <c r="U366" s="16"/>
      <c r="V366" s="17"/>
    </row>
    <row r="367" spans="1:22" ht="15.75" customHeight="1" x14ac:dyDescent="0.55000000000000004">
      <c r="A367" s="18" t="s">
        <v>1042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1024</v>
      </c>
      <c r="H367" s="20" t="s">
        <v>1025</v>
      </c>
      <c r="I367" s="20" t="s">
        <v>1026</v>
      </c>
      <c r="J367" s="20" t="s">
        <v>1027</v>
      </c>
      <c r="K367" s="20" t="s">
        <v>1028</v>
      </c>
      <c r="L367" s="20" t="s">
        <v>1029</v>
      </c>
      <c r="M367" s="20" t="s">
        <v>1024</v>
      </c>
      <c r="N367" s="21" t="s">
        <v>1027</v>
      </c>
      <c r="O367" s="21" t="s">
        <v>1028</v>
      </c>
      <c r="P367" s="22" t="s">
        <v>1029</v>
      </c>
      <c r="Q367" s="20"/>
      <c r="R367" s="20" t="s">
        <v>1025</v>
      </c>
      <c r="S367" s="20" t="s">
        <v>1026</v>
      </c>
      <c r="T367" s="20" t="s">
        <v>1027</v>
      </c>
      <c r="U367" s="20" t="s">
        <v>1028</v>
      </c>
      <c r="V367" s="20" t="s">
        <v>1029</v>
      </c>
    </row>
    <row r="368" spans="1:22" x14ac:dyDescent="0.55000000000000004">
      <c r="A368" s="18"/>
      <c r="B368">
        <v>10</v>
      </c>
      <c r="C368">
        <v>500601</v>
      </c>
      <c r="D368">
        <v>19159286</v>
      </c>
      <c r="E368">
        <v>38045</v>
      </c>
      <c r="F368">
        <v>117042</v>
      </c>
      <c r="G368">
        <v>10</v>
      </c>
      <c r="H368" s="23">
        <f>(C368-C367)*0.33*3/32768/300</f>
        <v>3.2583270263671874E-2</v>
      </c>
      <c r="I368" s="23">
        <f>(D368-D367)*0.0011*3/327680/30</f>
        <v>3.1911416931152347E-3</v>
      </c>
      <c r="J368" s="23">
        <f>(E368-E367)*17.4*3/327680/30</f>
        <v>6.5403991699218747E-2</v>
      </c>
      <c r="K368" s="23">
        <f>(F368-F367)*18.8*3/327680/30</f>
        <v>0.16188378906250003</v>
      </c>
      <c r="L368" s="23">
        <f>SUM(H368:K368)</f>
        <v>0.26306219271850589</v>
      </c>
      <c r="M368">
        <v>10</v>
      </c>
      <c r="N368" s="24">
        <f>(E368-E367)/(C368-C367+D368-D367)</f>
        <v>1.2530439751596773E-3</v>
      </c>
      <c r="O368" s="24">
        <f>(F368-F367)/(C368-C367+D368-D367)</f>
        <v>2.870495153292641E-3</v>
      </c>
      <c r="P368" s="25">
        <f>SUM(N368:O368)</f>
        <v>4.1235391284523181E-3</v>
      </c>
      <c r="Q368">
        <v>10</v>
      </c>
      <c r="R368" s="23">
        <f>(C368-C$3)*0.33*3/32768</f>
        <v>9.3661770629882817</v>
      </c>
      <c r="S368" s="23">
        <f>(D368-D$3)*0.0011*3/32768</f>
        <v>0.95870549011230477</v>
      </c>
      <c r="T368" s="23">
        <f>(E368-E$3)*17.4*3/32768</f>
        <v>20.412927246093748</v>
      </c>
      <c r="U368" s="23">
        <f>(E368-E$3)*18.8*3/32768</f>
        <v>22.055346679687503</v>
      </c>
      <c r="V368" s="23">
        <f>SUM(R368:U368)</f>
        <v>52.793156478881841</v>
      </c>
    </row>
    <row r="369" spans="1:22" x14ac:dyDescent="0.55000000000000004">
      <c r="A369" s="18"/>
      <c r="B369">
        <v>15</v>
      </c>
      <c r="C369">
        <v>797760</v>
      </c>
      <c r="D369">
        <v>28691943</v>
      </c>
      <c r="E369">
        <v>39946</v>
      </c>
      <c r="F369">
        <v>124143</v>
      </c>
      <c r="G369">
        <v>15</v>
      </c>
      <c r="H369" s="23">
        <f>(C369-C368)*0.33*3/32768/300</f>
        <v>2.992629089355469E-2</v>
      </c>
      <c r="I369" s="23">
        <f>(D369-D368)*0.0011*3/327680/30</f>
        <v>3.2000496520996095E-3</v>
      </c>
      <c r="J369" s="23">
        <f>(E369-E368)*17.4*3/327680/30</f>
        <v>1.0094421386718748E-2</v>
      </c>
      <c r="K369" s="23">
        <f>(F369-F368)*18.8*3/327680/30</f>
        <v>4.0740600585937502E-2</v>
      </c>
      <c r="L369" s="23">
        <f>SUM(H369:K369)</f>
        <v>8.3961362518310545E-2</v>
      </c>
      <c r="M369">
        <v>15</v>
      </c>
      <c r="N369" s="24">
        <f>(E369-E368)/(C369-C368+D369-D368)</f>
        <v>1.933912089504015E-4</v>
      </c>
      <c r="O369" s="24">
        <f>(F369-F368)/(C369-C368+D369-D368)</f>
        <v>7.2239398987732832E-4</v>
      </c>
      <c r="P369" s="25">
        <f>SUM(N369:O369)</f>
        <v>9.1578519882772979E-4</v>
      </c>
      <c r="Q369">
        <v>15</v>
      </c>
      <c r="R369" s="23">
        <f>(C369-C$3)*0.33*3/32768</f>
        <v>18.344064331054689</v>
      </c>
      <c r="S369" s="23">
        <f>(D369-D$3)*0.0011*3/32768</f>
        <v>1.9187203857421875</v>
      </c>
      <c r="T369" s="23">
        <f>(E369-E$3)*17.4*3/32768</f>
        <v>23.441253662109371</v>
      </c>
      <c r="U369" s="23">
        <f>(E369-E$3)*18.8*3/32768</f>
        <v>25.32733154296875</v>
      </c>
      <c r="V369" s="23">
        <f>SUM(R369:U369)</f>
        <v>69.031369921874997</v>
      </c>
    </row>
    <row r="370" spans="1:22" x14ac:dyDescent="0.55000000000000004">
      <c r="A370" s="18"/>
      <c r="B370">
        <v>20</v>
      </c>
      <c r="C370">
        <v>1162428</v>
      </c>
      <c r="D370">
        <v>38157368</v>
      </c>
      <c r="E370">
        <v>83616</v>
      </c>
      <c r="F370">
        <v>152330</v>
      </c>
      <c r="G370">
        <v>20</v>
      </c>
      <c r="H370" s="23">
        <f>(C370-C369)*0.33*3/32768/300</f>
        <v>3.6724987792968754E-2</v>
      </c>
      <c r="I370" s="23">
        <f>(D370-D369)*0.0011*3/327680/30</f>
        <v>3.1774803161621094E-3</v>
      </c>
      <c r="J370" s="23">
        <f>(E370-E369)*17.4*3/327680/30</f>
        <v>0.23189025878906247</v>
      </c>
      <c r="K370" s="23">
        <f>(F370-F369)*18.8*3/327680/30</f>
        <v>0.1617174072265625</v>
      </c>
      <c r="L370" s="23">
        <f>SUM(H370:K370)</f>
        <v>0.43351013412475581</v>
      </c>
      <c r="M370">
        <v>20</v>
      </c>
      <c r="N370" s="24">
        <f>(E370-E369)/(C370-C369+D370-D369)</f>
        <v>4.4424808595401894E-3</v>
      </c>
      <c r="O370" s="24">
        <f>(F370-F369)/(C370-C369+D370-D369)</f>
        <v>2.8674194638850315E-3</v>
      </c>
      <c r="P370" s="25">
        <f>SUM(N370:O370)</f>
        <v>7.3099003234252209E-3</v>
      </c>
      <c r="Q370">
        <v>20</v>
      </c>
      <c r="R370" s="23">
        <f>(C370-C$3)*0.33*3/32768</f>
        <v>29.361560668945316</v>
      </c>
      <c r="S370" s="23">
        <f>(D370-D$3)*0.0011*3/32768</f>
        <v>2.8719644805908207</v>
      </c>
      <c r="T370" s="23">
        <f>(E370-E$3)*17.4*3/32768</f>
        <v>93.008331298828111</v>
      </c>
      <c r="U370" s="23">
        <f>(E370-E$3)*18.8*3/32768</f>
        <v>100.49176025390625</v>
      </c>
      <c r="V370" s="23">
        <f>SUM(R370:U370)</f>
        <v>225.7336167022705</v>
      </c>
    </row>
    <row r="371" spans="1:22" x14ac:dyDescent="0.55000000000000004">
      <c r="A371" s="18"/>
      <c r="B371">
        <v>25</v>
      </c>
      <c r="C371">
        <v>1458793</v>
      </c>
      <c r="D371">
        <v>47691025</v>
      </c>
      <c r="E371">
        <v>83616</v>
      </c>
      <c r="F371">
        <v>158205</v>
      </c>
      <c r="G371">
        <v>25</v>
      </c>
      <c r="H371" s="23">
        <f>(C371-C370)*0.33*3/32768/300</f>
        <v>2.9846328735351566E-2</v>
      </c>
      <c r="I371" s="23">
        <f>(D371-D370)*0.0011*3/327680/30</f>
        <v>3.2003853454589848E-3</v>
      </c>
      <c r="J371" s="23">
        <f>(E371-E370)*17.4*3/327680/30</f>
        <v>0</v>
      </c>
      <c r="K371" s="23">
        <f>(F371-F370)*18.8*3/327680/30</f>
        <v>3.37066650390625E-2</v>
      </c>
      <c r="L371" s="23">
        <f>SUM(H371:K371)</f>
        <v>6.6753379119873058E-2</v>
      </c>
      <c r="M371">
        <v>25</v>
      </c>
      <c r="N371" s="24">
        <f>(E371-E370)/(C371-C370+D371-D370)</f>
        <v>0</v>
      </c>
      <c r="O371" s="24">
        <f>(F371-F370)/(C371-C370+D371-D370)</f>
        <v>5.976588862161244E-4</v>
      </c>
      <c r="P371" s="25">
        <f>SUM(N371:O371)</f>
        <v>5.976588862161244E-4</v>
      </c>
      <c r="Q371">
        <v>25</v>
      </c>
      <c r="R371" s="23">
        <f>(C371-C$3)*0.33*3/32768</f>
        <v>38.31545928955078</v>
      </c>
      <c r="S371" s="23">
        <f>(D371-D$3)*0.0011*3/32768</f>
        <v>3.8320800842285156</v>
      </c>
      <c r="T371" s="23">
        <f>(E371-E$3)*17.4*3/32768</f>
        <v>93.008331298828111</v>
      </c>
      <c r="U371" s="23">
        <f>(E371-E$3)*18.8*3/32768</f>
        <v>100.49176025390625</v>
      </c>
      <c r="V371" s="23">
        <f>SUM(R371:U371)</f>
        <v>235.64763092651367</v>
      </c>
    </row>
    <row r="372" spans="1:22" x14ac:dyDescent="0.55000000000000004">
      <c r="A372" s="18"/>
      <c r="B372">
        <v>30</v>
      </c>
      <c r="C372">
        <v>1865425</v>
      </c>
      <c r="D372">
        <v>57113894</v>
      </c>
      <c r="E372">
        <v>134590</v>
      </c>
      <c r="F372">
        <v>187223</v>
      </c>
      <c r="G372">
        <v>30</v>
      </c>
      <c r="H372" s="23">
        <f>(C372-C371)*0.33*3/32768/300</f>
        <v>4.0951098632812502E-2</v>
      </c>
      <c r="I372" s="23">
        <f>(D372-D371)*0.0011*3/327680/30</f>
        <v>3.1631945495605466E-3</v>
      </c>
      <c r="J372" s="23">
        <f>(E372-E371)*17.4*3/327680/30</f>
        <v>0.27067492675781246</v>
      </c>
      <c r="K372" s="23">
        <f>(F372-F371)*18.8*3/327680/30</f>
        <v>0.16648510742187503</v>
      </c>
      <c r="L372" s="23">
        <f>SUM(H372:K372)</f>
        <v>0.48127432736206055</v>
      </c>
      <c r="M372">
        <v>30</v>
      </c>
      <c r="N372" s="24">
        <f>(E372-E371)/(C372-C371+D372-D371)</f>
        <v>5.1858176727384228E-3</v>
      </c>
      <c r="O372" s="24">
        <f>(F372-F371)/(C372-C371+D372-D371)</f>
        <v>2.9521335823659818E-3</v>
      </c>
      <c r="P372" s="25">
        <f>SUM(N372:O372)</f>
        <v>8.1379512551044038E-3</v>
      </c>
      <c r="Q372">
        <v>30</v>
      </c>
      <c r="R372" s="23">
        <f>(C372-C$3)*0.33*3/32768</f>
        <v>50.600788879394536</v>
      </c>
      <c r="S372" s="23">
        <f>(D372-D$3)*0.0011*3/32768</f>
        <v>4.7810384490966804</v>
      </c>
      <c r="T372" s="23">
        <f>(E372-E$3)*17.4*3/32768</f>
        <v>174.21080932617187</v>
      </c>
      <c r="U372" s="23">
        <f>(E372-E$3)*18.8*3/32768</f>
        <v>188.22777099609377</v>
      </c>
      <c r="V372" s="23">
        <f>SUM(R372:U372)</f>
        <v>417.82040765075681</v>
      </c>
    </row>
    <row r="373" spans="1:22" x14ac:dyDescent="0.55000000000000004">
      <c r="B373">
        <v>35</v>
      </c>
      <c r="C373">
        <v>2221335</v>
      </c>
      <c r="D373">
        <v>66587321</v>
      </c>
      <c r="E373">
        <v>141578</v>
      </c>
      <c r="F373">
        <v>196376</v>
      </c>
      <c r="G373">
        <v>35</v>
      </c>
      <c r="H373" s="23">
        <f>(C373-C372)*0.33*3/32768/300</f>
        <v>3.584298706054688E-2</v>
      </c>
      <c r="I373" s="23">
        <f>(D373-D372)*0.0011*3/327680/30</f>
        <v>3.1801665344238284E-3</v>
      </c>
      <c r="J373" s="23">
        <f>(E373-E372)*17.4*3/327680/30</f>
        <v>3.7106689453125001E-2</v>
      </c>
      <c r="K373" s="23">
        <f>(F373-F372)*18.8*3/327680/30</f>
        <v>5.2513549804687497E-2</v>
      </c>
      <c r="L373" s="23">
        <f>SUM(H373:K373)</f>
        <v>0.1286433928527832</v>
      </c>
      <c r="N373" s="24">
        <f>(E373-E372)/(C373-C372+D373-D372)</f>
        <v>7.1093299578598227E-4</v>
      </c>
      <c r="O373" s="24">
        <f>(F373-F372)/(C373-C372+D373-D372)</f>
        <v>9.3119200206483914E-4</v>
      </c>
      <c r="P373" s="25">
        <f>SUM(N373:O373)</f>
        <v>1.6421249978508215E-3</v>
      </c>
      <c r="R373" s="23">
        <f>(C373-C$3)*0.33*3/32768</f>
        <v>61.353684997558588</v>
      </c>
      <c r="S373" s="23">
        <f>(D373-D$3)*0.0011*3/32768</f>
        <v>5.7350884094238284</v>
      </c>
      <c r="T373" s="23">
        <f>(E373-E$3)*17.4*3/32768</f>
        <v>185.34281616210936</v>
      </c>
      <c r="U373" s="23">
        <f>(E373-E$3)*18.8*3/32768</f>
        <v>200.25545654296877</v>
      </c>
      <c r="V373" s="23">
        <f>SUM(R373:U373)</f>
        <v>452.68704611206056</v>
      </c>
    </row>
    <row r="374" spans="1:22" x14ac:dyDescent="0.55000000000000004">
      <c r="B374">
        <v>40</v>
      </c>
      <c r="C374">
        <v>2564470</v>
      </c>
      <c r="D374">
        <v>76073428</v>
      </c>
      <c r="E374">
        <v>143484</v>
      </c>
      <c r="F374">
        <v>203355</v>
      </c>
      <c r="G374">
        <v>40</v>
      </c>
      <c r="H374" s="23">
        <f>(C374-C373)*0.33*3/32768/300</f>
        <v>3.4556442260742191E-2</v>
      </c>
      <c r="I374" s="23">
        <f>(D374-D373)*0.0011*3/327680/30</f>
        <v>3.1844231262207036E-3</v>
      </c>
      <c r="J374" s="23">
        <f>(E374-E373)*17.4*3/327680/30</f>
        <v>1.0120971679687498E-2</v>
      </c>
      <c r="K374" s="23">
        <f>(F374-F373)*18.8*3/327680/30</f>
        <v>4.0040649414062504E-2</v>
      </c>
      <c r="L374" s="23">
        <f>SUM(H374:K374)</f>
        <v>8.7902486480712902E-2</v>
      </c>
      <c r="N374" s="24">
        <f>(E374-E373)/(C374-C373+D374-D373)</f>
        <v>1.9391118867558658E-4</v>
      </c>
      <c r="O374" s="24">
        <f>(F374-F373)/(C374-C373+D374-D373)</f>
        <v>7.1002423177697735E-4</v>
      </c>
      <c r="P374" s="25">
        <f>SUM(N374:O374)</f>
        <v>9.0393542045256396E-4</v>
      </c>
      <c r="R374" s="23">
        <f>(C374-C$3)*0.33*3/32768</f>
        <v>71.720617675781256</v>
      </c>
      <c r="S374" s="23">
        <f>(D374-D$3)*0.0011*3/32768</f>
        <v>6.6904153472900401</v>
      </c>
      <c r="T374" s="23">
        <f>(E374-E$3)*17.4*3/32768</f>
        <v>188.37910766601561</v>
      </c>
      <c r="U374" s="23">
        <f>(E374-E$3)*18.8*3/32768</f>
        <v>203.53604736328123</v>
      </c>
      <c r="V374" s="23">
        <f>SUM(R374:U374)</f>
        <v>470.32618805236814</v>
      </c>
    </row>
    <row r="375" spans="1:22" x14ac:dyDescent="0.55000000000000004">
      <c r="B375">
        <v>45</v>
      </c>
      <c r="C375">
        <v>2992425</v>
      </c>
      <c r="D375">
        <v>85475643</v>
      </c>
      <c r="E375">
        <v>188416</v>
      </c>
      <c r="F375">
        <v>232816</v>
      </c>
      <c r="G375">
        <v>45</v>
      </c>
      <c r="H375" s="23">
        <f>(C375-C374)*0.33*3/32768/300</f>
        <v>4.3098495483398433E-2</v>
      </c>
      <c r="I375" s="23">
        <f>(D375-D374)*0.0011*3/327680/30</f>
        <v>3.1562611389160159E-3</v>
      </c>
      <c r="J375" s="23">
        <f>(E375-E374)*17.4*3/327680/30</f>
        <v>0.23859155273437499</v>
      </c>
      <c r="K375" s="23">
        <f>(F375-F374)*18.8*3/327680/30</f>
        <v>0.16902673339843752</v>
      </c>
      <c r="L375" s="23">
        <f>SUM(H375:K375)</f>
        <v>0.45387304275512697</v>
      </c>
      <c r="N375" s="24">
        <f>(E375-E374)/(C375-C374+D375-D374)</f>
        <v>4.5708263437966995E-3</v>
      </c>
      <c r="O375" s="24">
        <f>(F375-F374)/(C375-C374+D375-D374)</f>
        <v>2.9969980173282862E-3</v>
      </c>
      <c r="P375" s="25">
        <f>SUM(N375:O375)</f>
        <v>7.5678243611249857E-3</v>
      </c>
      <c r="R375" s="23">
        <f>(C375-C$3)*0.33*3/32768</f>
        <v>84.650166320800793</v>
      </c>
      <c r="S375" s="23">
        <f>(D375-D$3)*0.0011*3/32768</f>
        <v>7.637293688964844</v>
      </c>
      <c r="T375" s="23">
        <f>(E375-E$3)*17.4*3/32768</f>
        <v>259.95657348632813</v>
      </c>
      <c r="U375" s="23">
        <f>(E375-E$3)*18.8*3/32768</f>
        <v>280.87261962890625</v>
      </c>
      <c r="V375" s="23">
        <f>SUM(R375:U375)</f>
        <v>633.11665312500008</v>
      </c>
    </row>
    <row r="376" spans="1:22" x14ac:dyDescent="0.55000000000000004">
      <c r="B376">
        <v>50</v>
      </c>
      <c r="C376">
        <v>3372695</v>
      </c>
      <c r="D376">
        <v>94925160</v>
      </c>
      <c r="E376">
        <v>197915</v>
      </c>
      <c r="F376">
        <v>255072</v>
      </c>
      <c r="G376">
        <v>50</v>
      </c>
      <c r="H376" s="23">
        <f>(C376-C375)*0.33*3/32768/300</f>
        <v>3.8296234130859377E-2</v>
      </c>
      <c r="I376" s="23">
        <f>(D376-D375)*0.0011*3/327680/30</f>
        <v>3.1721401062011719E-3</v>
      </c>
      <c r="J376" s="23">
        <f>(E376-E375)*17.4*3/327680/30</f>
        <v>5.0440246582031244E-2</v>
      </c>
      <c r="K376" s="23">
        <f>(F376-F375)*18.8*3/327680/30</f>
        <v>0.12768945312499999</v>
      </c>
      <c r="L376" s="23">
        <f>SUM(H376:K376)</f>
        <v>0.21959807394409178</v>
      </c>
      <c r="N376" s="24">
        <f>(E376-E375)/(C376-C375+D376-D375)</f>
        <v>9.6634850785678268E-4</v>
      </c>
      <c r="O376" s="24">
        <f>(F376-F375)/(C376-C375+D376-D375)</f>
        <v>2.2641385820465895E-3</v>
      </c>
      <c r="P376" s="25">
        <f>SUM(N376:O376)</f>
        <v>3.2304870899033723E-3</v>
      </c>
      <c r="R376" s="23">
        <f>(C376-C$3)*0.33*3/32768</f>
        <v>96.139036560058599</v>
      </c>
      <c r="S376" s="23">
        <f>(D376-D$3)*0.0011*3/32768</f>
        <v>8.5889357208251962</v>
      </c>
      <c r="T376" s="23">
        <f>(E376-E$3)*17.4*3/32768</f>
        <v>275.08864746093747</v>
      </c>
      <c r="U376" s="23">
        <f>(E376-E$3)*18.8*3/32768</f>
        <v>297.22221679687505</v>
      </c>
      <c r="V376" s="23">
        <f>SUM(R376:U376)</f>
        <v>677.03883653869627</v>
      </c>
    </row>
    <row r="377" spans="1:22" x14ac:dyDescent="0.55000000000000004">
      <c r="B377">
        <v>55</v>
      </c>
      <c r="C377">
        <v>3781328</v>
      </c>
      <c r="D377">
        <v>104344522</v>
      </c>
      <c r="E377">
        <v>210294</v>
      </c>
      <c r="F377">
        <v>266967</v>
      </c>
      <c r="G377">
        <v>55</v>
      </c>
      <c r="H377" s="23">
        <f>(C377-C376)*0.33*3/32768/300</f>
        <v>4.1152615356445314E-2</v>
      </c>
      <c r="I377" s="23">
        <f>(D377-D376)*0.0011*3/327680/30</f>
        <v>3.1620172729492193E-3</v>
      </c>
      <c r="J377" s="23">
        <f>(E377-E376)*17.4*3/327680/30</f>
        <v>6.5733215332031233E-2</v>
      </c>
      <c r="K377" s="23">
        <f>(F377-F376)*18.8*3/327680/30</f>
        <v>6.8245239257812507E-2</v>
      </c>
      <c r="L377" s="23">
        <f>SUM(H377:K377)</f>
        <v>0.17829308721923828</v>
      </c>
      <c r="N377" s="24">
        <f>(E377-E376)/(C377-C376+D377-D376)</f>
        <v>1.2595651503689207E-3</v>
      </c>
      <c r="O377" s="24">
        <f>(F377-F376)/(C377-C376+D377-D376)</f>
        <v>1.2103180760673973E-3</v>
      </c>
      <c r="P377" s="25">
        <f>SUM(N377:O377)</f>
        <v>2.469883226436318E-3</v>
      </c>
      <c r="R377" s="23">
        <f>(C377-C$3)*0.33*3/32768</f>
        <v>108.48482116699219</v>
      </c>
      <c r="S377" s="23">
        <f>(D377-D$3)*0.0011*3/32768</f>
        <v>9.5375409027099618</v>
      </c>
      <c r="T377" s="23">
        <f>(E377-E$3)*17.4*3/32768</f>
        <v>294.80861206054686</v>
      </c>
      <c r="U377" s="23">
        <f>(E377-E$3)*18.8*3/32768</f>
        <v>318.52884521484373</v>
      </c>
      <c r="V377" s="23">
        <f>SUM(R377:U377)</f>
        <v>731.35981934509277</v>
      </c>
    </row>
    <row r="378" spans="1:22" x14ac:dyDescent="0.55000000000000004">
      <c r="B378">
        <v>60</v>
      </c>
      <c r="C378">
        <v>4158633</v>
      </c>
      <c r="D378">
        <v>113794950</v>
      </c>
      <c r="E378">
        <v>210372</v>
      </c>
      <c r="F378">
        <v>273008</v>
      </c>
      <c r="G378">
        <v>60</v>
      </c>
      <c r="H378" s="23">
        <f>(C378-C377)*0.33*3/32768/300</f>
        <v>3.7997634887695315E-2</v>
      </c>
      <c r="I378" s="23">
        <f>(D378-D377)*0.0011*3/327680/30</f>
        <v>3.1724459228515624E-3</v>
      </c>
      <c r="J378" s="23">
        <f>(E378-E377)*17.4*3/327680/30</f>
        <v>4.1418457031249997E-4</v>
      </c>
      <c r="K378" s="23">
        <f>(F378-F377)*18.8*3/327680/30</f>
        <v>3.4659057617187503E-2</v>
      </c>
      <c r="L378" s="23">
        <f>SUM(H378:K378)</f>
        <v>7.624332299804687E-2</v>
      </c>
      <c r="N378" s="24">
        <f>(E378-E377)/(C378-C377+D378-D377)</f>
        <v>7.9367235556765741E-6</v>
      </c>
      <c r="O378" s="24">
        <f>(F378-F377)/(C378-C377+D378-D377)</f>
        <v>6.1468906410054082E-4</v>
      </c>
      <c r="P378" s="25">
        <f>SUM(N378:O378)</f>
        <v>6.226257876562174E-4</v>
      </c>
      <c r="R378" s="23">
        <f>(C378-C$3)*0.33*3/32768</f>
        <v>119.88411163330079</v>
      </c>
      <c r="S378" s="23">
        <f>(D378-D$3)*0.0011*3/32768</f>
        <v>10.48927467956543</v>
      </c>
      <c r="T378" s="23">
        <f>(E378-E$3)*17.4*3/32768</f>
        <v>294.9328674316406</v>
      </c>
      <c r="U378" s="23">
        <f>(E378-E$3)*18.8*3/32768</f>
        <v>318.66309814453126</v>
      </c>
      <c r="V378" s="23">
        <f>SUM(R378:U378)</f>
        <v>743.96935188903808</v>
      </c>
    </row>
    <row r="379" spans="1:22" x14ac:dyDescent="0.55000000000000004">
      <c r="B379">
        <v>65</v>
      </c>
      <c r="C379">
        <v>4535354</v>
      </c>
      <c r="D379">
        <v>123248118</v>
      </c>
      <c r="E379">
        <v>210450</v>
      </c>
      <c r="F379">
        <v>279025</v>
      </c>
      <c r="G379">
        <v>65</v>
      </c>
      <c r="H379" s="23">
        <f>(C379-C378)*0.33*3/32768/300</f>
        <v>3.7938821411132813E-2</v>
      </c>
      <c r="I379" s="23">
        <f>(D379-D378)*0.0011*3/327680/30</f>
        <v>3.1733657226562504E-3</v>
      </c>
      <c r="J379" s="23">
        <f>(E379-E378)*17.4*3/327680/30</f>
        <v>4.1418457031249997E-4</v>
      </c>
      <c r="K379" s="23">
        <f>(F379-F378)*18.8*3/327680/30</f>
        <v>3.4521362304687504E-2</v>
      </c>
      <c r="L379" s="23">
        <f>SUM(H379:K379)</f>
        <v>7.6047734008789059E-2</v>
      </c>
      <c r="N379" s="24">
        <f>(E379-E378)/(C379-C378+D379-D378)</f>
        <v>7.9349827856652291E-6</v>
      </c>
      <c r="O379" s="24">
        <f>(F379-F378)/(C379-C378+D379-D378)</f>
        <v>6.1211271053009857E-4</v>
      </c>
      <c r="P379" s="25">
        <f>SUM(N379:O379)</f>
        <v>6.2004769331576383E-4</v>
      </c>
      <c r="R379" s="23">
        <f>(C379-C$3)*0.33*3/32768</f>
        <v>131.26575805664064</v>
      </c>
      <c r="S379" s="23">
        <f>(D379-D$3)*0.0011*3/32768</f>
        <v>11.441284396362306</v>
      </c>
      <c r="T379" s="23">
        <f>(E379-E$3)*17.4*3/32768</f>
        <v>295.05712280273434</v>
      </c>
      <c r="U379" s="23">
        <f>(E379-E$3)*18.8*3/32768</f>
        <v>318.7973510742188</v>
      </c>
      <c r="V379" s="23">
        <f>SUM(R379:U379)</f>
        <v>756.56151632995602</v>
      </c>
    </row>
    <row r="380" spans="1:22" x14ac:dyDescent="0.55000000000000004">
      <c r="B380">
        <v>70</v>
      </c>
      <c r="C380">
        <v>4926355</v>
      </c>
      <c r="D380">
        <v>132687179</v>
      </c>
      <c r="E380">
        <v>213663</v>
      </c>
      <c r="F380">
        <v>289095</v>
      </c>
      <c r="G380">
        <v>70</v>
      </c>
      <c r="H380" s="23">
        <f>(C380-C379)*0.33*3/32768/300</f>
        <v>3.9376931762695314E-2</v>
      </c>
      <c r="I380" s="23">
        <f>(D380-D379)*0.0011*3/327680/30</f>
        <v>3.1686300964355466E-3</v>
      </c>
      <c r="J380" s="23">
        <f>(E380-E379)*17.4*3/327680/30</f>
        <v>1.7061218261718747E-2</v>
      </c>
      <c r="K380" s="23">
        <f>(F380-F379)*18.8*3/327680/30</f>
        <v>5.7774658203125002E-2</v>
      </c>
      <c r="L380" s="23">
        <f>SUM(H380:K380)</f>
        <v>0.1173814383239746</v>
      </c>
      <c r="N380" s="24">
        <f>(E380-E379)/(C380-C379+D380-D379)</f>
        <v>3.2685450000213628E-4</v>
      </c>
      <c r="O380" s="24">
        <f>(F380-F379)/(C380-C379+D380-D379)</f>
        <v>1.0244085947779373E-3</v>
      </c>
      <c r="P380" s="25">
        <f>SUM(N380:O380)</f>
        <v>1.3512630947800737E-3</v>
      </c>
      <c r="R380" s="23">
        <f>(C380-C$3)*0.33*3/32768</f>
        <v>143.07883758544924</v>
      </c>
      <c r="S380" s="23">
        <f>(D380-D$3)*0.0011*3/32768</f>
        <v>12.391873425292969</v>
      </c>
      <c r="T380" s="23">
        <f>(E380-E$3)*17.4*3/32768</f>
        <v>300.17548828124995</v>
      </c>
      <c r="U380" s="23">
        <f>(E380-E$3)*18.8*3/32768</f>
        <v>324.32753906250002</v>
      </c>
      <c r="V380" s="23">
        <f>SUM(R380:U380)</f>
        <v>779.97373835449218</v>
      </c>
    </row>
    <row r="381" spans="1:22" x14ac:dyDescent="0.55000000000000004">
      <c r="B381">
        <v>75</v>
      </c>
      <c r="C381">
        <v>5304930</v>
      </c>
      <c r="D381">
        <v>142136662</v>
      </c>
      <c r="E381">
        <v>213741</v>
      </c>
      <c r="F381">
        <v>295165</v>
      </c>
      <c r="G381">
        <v>75</v>
      </c>
      <c r="H381" s="23">
        <f>(C381-C380)*0.33*3/32768/300</f>
        <v>3.8125534057617184E-2</v>
      </c>
      <c r="I381" s="23">
        <f>(D381-D380)*0.0011*3/327680/30</f>
        <v>3.1721286926269529E-3</v>
      </c>
      <c r="J381" s="23">
        <f>(E381-E380)*17.4*3/327680/30</f>
        <v>4.1418457031249997E-4</v>
      </c>
      <c r="K381" s="23">
        <f>(F381-F380)*18.8*3/327680/30</f>
        <v>3.4825439453125002E-2</v>
      </c>
      <c r="L381" s="23">
        <f>SUM(H381:K381)</f>
        <v>7.6537286773681629E-2</v>
      </c>
      <c r="N381" s="24">
        <f>(E381-E380)/(C381-C380+D381-D380)</f>
        <v>7.936461099435921E-6</v>
      </c>
      <c r="O381" s="24">
        <f>(F381-F380)/(C381-C380+D381-D380)</f>
        <v>6.1761947273815442E-4</v>
      </c>
      <c r="P381" s="25">
        <f>SUM(N381:O381)</f>
        <v>6.2555593383759034E-4</v>
      </c>
      <c r="R381" s="23">
        <f>(C381-C$3)*0.33*3/32768</f>
        <v>154.51649780273439</v>
      </c>
      <c r="S381" s="23">
        <f>(D381-D$3)*0.0011*3/32768</f>
        <v>13.343512033081055</v>
      </c>
      <c r="T381" s="23">
        <f>(E381-E$3)*17.4*3/32768</f>
        <v>300.29974365234369</v>
      </c>
      <c r="U381" s="23">
        <f>(E381-E$3)*18.8*3/32768</f>
        <v>324.4617919921875</v>
      </c>
      <c r="V381" s="23">
        <f>SUM(R381:U381)</f>
        <v>792.62154548034664</v>
      </c>
    </row>
    <row r="382" spans="1:22" x14ac:dyDescent="0.55000000000000004">
      <c r="B382">
        <v>80</v>
      </c>
      <c r="C382">
        <v>5698517</v>
      </c>
      <c r="D382">
        <v>151573095</v>
      </c>
      <c r="E382">
        <v>217031</v>
      </c>
      <c r="F382">
        <v>309855</v>
      </c>
      <c r="G382">
        <v>80</v>
      </c>
      <c r="H382" s="23">
        <f>(C382-C381)*0.33*3/32768/300</f>
        <v>3.9637362670898436E-2</v>
      </c>
      <c r="I382" s="23">
        <f>(D382-D381)*0.0011*3/327680/30</f>
        <v>3.1677478942871095E-3</v>
      </c>
      <c r="J382" s="23">
        <f>(E382-E381)*17.4*3/327680/30</f>
        <v>1.7470092773437494E-2</v>
      </c>
      <c r="K382" s="23">
        <f>(F382-F381)*18.8*3/327680/30</f>
        <v>8.4281005859375008E-2</v>
      </c>
      <c r="L382" s="23">
        <f>SUM(H382:K382)</f>
        <v>0.14455620919799805</v>
      </c>
      <c r="N382" s="24">
        <f>(E382-E381)/(C382-C381+D382-D381)</f>
        <v>3.346890443763085E-4</v>
      </c>
      <c r="O382" s="24">
        <f>(F382-F381)/(C382-C381+D382-D381)</f>
        <v>1.4944018425191404E-3</v>
      </c>
      <c r="P382" s="25">
        <f>SUM(N382:O382)</f>
        <v>1.8290908868954488E-3</v>
      </c>
      <c r="R382" s="23">
        <f>(C382-C$3)*0.33*3/32768</f>
        <v>166.40770660400392</v>
      </c>
      <c r="S382" s="23">
        <f>(D382-D$3)*0.0011*3/32768</f>
        <v>14.293836401367189</v>
      </c>
      <c r="T382" s="23">
        <f>(E382-E$3)*17.4*3/32768</f>
        <v>305.54077148437494</v>
      </c>
      <c r="U382" s="23">
        <f>(E382-E$3)*18.8*3/32768</f>
        <v>330.12451171875</v>
      </c>
      <c r="V382" s="23">
        <f>SUM(R382:U382)</f>
        <v>816.36682620849604</v>
      </c>
    </row>
    <row r="383" spans="1:22" x14ac:dyDescent="0.55000000000000004">
      <c r="B383">
        <v>85</v>
      </c>
      <c r="C383">
        <v>6176965</v>
      </c>
      <c r="D383">
        <v>160924401</v>
      </c>
      <c r="E383">
        <v>223270</v>
      </c>
      <c r="F383">
        <v>330746</v>
      </c>
      <c r="G383">
        <v>85</v>
      </c>
      <c r="H383" s="23">
        <f>(C383-C382)*0.33*3/32768/300</f>
        <v>4.8183544921875002E-2</v>
      </c>
      <c r="I383" s="23">
        <f>(D383-D382)*0.0011*3/327680/30</f>
        <v>3.1391713256835939E-3</v>
      </c>
      <c r="J383" s="23">
        <f>(E383-E382)*17.4*3/327680/30</f>
        <v>3.312945556640625E-2</v>
      </c>
      <c r="K383" s="23">
        <f>(F383-F382)*18.8*3/327680/30</f>
        <v>0.11985803222656249</v>
      </c>
      <c r="L383" s="23">
        <f>SUM(H383:K383)</f>
        <v>0.20431020404052735</v>
      </c>
      <c r="N383" s="24">
        <f>(E383-E382)/(C383-C382+D383-D382)</f>
        <v>6.3470560911290351E-4</v>
      </c>
      <c r="O383" s="24">
        <f>(F383-F382)/(C383-C382+D383-D382)</f>
        <v>2.1252820772523912E-3</v>
      </c>
      <c r="P383" s="25">
        <f>SUM(N383:O383)</f>
        <v>2.7599876863652947E-3</v>
      </c>
      <c r="R383" s="23">
        <f>(C383-C$3)*0.33*3/32768</f>
        <v>180.86277008056641</v>
      </c>
      <c r="S383" s="23">
        <f>(D383-D$3)*0.0011*3/32768</f>
        <v>15.235587799072267</v>
      </c>
      <c r="T383" s="23">
        <f>(E383-E$3)*17.4*3/32768</f>
        <v>315.47960815429684</v>
      </c>
      <c r="U383" s="23">
        <f>(E383-E$3)*18.8*3/32768</f>
        <v>340.8630249023438</v>
      </c>
      <c r="V383" s="23">
        <f>SUM(R383:U383)</f>
        <v>852.44099093627938</v>
      </c>
    </row>
    <row r="384" spans="1:22" x14ac:dyDescent="0.55000000000000004">
      <c r="B384">
        <v>90</v>
      </c>
      <c r="C384">
        <v>6639049</v>
      </c>
      <c r="D384">
        <v>170292149</v>
      </c>
      <c r="E384">
        <v>224144</v>
      </c>
      <c r="F384">
        <v>339207</v>
      </c>
      <c r="G384">
        <v>90</v>
      </c>
      <c r="H384" s="23">
        <f>(C384-C383)*0.33*3/32768/300</f>
        <v>4.6535559082031254E-2</v>
      </c>
      <c r="I384" s="23">
        <f>(D384-D383)*0.0011*3/327680/30</f>
        <v>3.1446907958984378E-3</v>
      </c>
      <c r="J384" s="23">
        <f>(E384-E383)*17.4*3/327680/30</f>
        <v>4.6409912109374998E-3</v>
      </c>
      <c r="K384" s="23">
        <f>(F384-F383)*18.8*3/327680/30</f>
        <v>4.8543334960937504E-2</v>
      </c>
      <c r="L384" s="23">
        <f>SUM(H384:K384)</f>
        <v>0.1028645760498047</v>
      </c>
      <c r="N384" s="24">
        <f>(E384-E383)/(C384-C383+D384-D383)</f>
        <v>8.8913014993542114E-5</v>
      </c>
      <c r="O384" s="24">
        <f>(F384-F383)/(C384-C383+D384-D383)</f>
        <v>8.6074716231162446E-4</v>
      </c>
      <c r="P384" s="25">
        <f>SUM(N384:O384)</f>
        <v>9.496601773051666E-4</v>
      </c>
      <c r="R384" s="23">
        <f>(C384-C$3)*0.33*3/32768</f>
        <v>194.82343780517579</v>
      </c>
      <c r="S384" s="23">
        <f>(D384-D$3)*0.0011*3/32768</f>
        <v>16.178995037841798</v>
      </c>
      <c r="T384" s="23">
        <f>(E384-E$3)*17.4*3/32768</f>
        <v>316.87190551757811</v>
      </c>
      <c r="U384" s="23">
        <f>(E384-E$3)*18.8*3/32768</f>
        <v>342.36734619140628</v>
      </c>
      <c r="V384" s="23">
        <f>SUM(R384:U384)</f>
        <v>870.24168455200197</v>
      </c>
    </row>
    <row r="385" spans="1:22" x14ac:dyDescent="0.55000000000000004">
      <c r="B385">
        <v>95</v>
      </c>
      <c r="C385">
        <v>7085293</v>
      </c>
      <c r="D385">
        <v>179675693</v>
      </c>
      <c r="E385">
        <v>224416</v>
      </c>
      <c r="F385">
        <v>346216</v>
      </c>
      <c r="G385">
        <v>95</v>
      </c>
      <c r="H385" s="23">
        <f>(C385-C384)*0.33*3/32768/300</f>
        <v>4.4940344238281256E-2</v>
      </c>
      <c r="I385" s="23">
        <f>(D385-D384)*0.0011*3/327680/30</f>
        <v>3.1499934082031252E-3</v>
      </c>
      <c r="J385" s="23">
        <f>(E385-E384)*17.4*3/327680/30</f>
        <v>1.4443359374999997E-3</v>
      </c>
      <c r="K385" s="23">
        <f>(F385-F384)*18.8*3/327680/30</f>
        <v>4.02127685546875E-2</v>
      </c>
      <c r="L385" s="23">
        <f>SUM(H385:K385)</f>
        <v>8.974744213867189E-2</v>
      </c>
      <c r="N385" s="24">
        <f>(E385-E384)/(C385-C384+D385-D384)</f>
        <v>2.7670993514814358E-5</v>
      </c>
      <c r="O385" s="24">
        <f>(F385-F384)/(C385-C384+D385-D384)</f>
        <v>7.1303674097549202E-4</v>
      </c>
      <c r="P385" s="25">
        <f>SUM(N385:O385)</f>
        <v>7.4070773449030642E-4</v>
      </c>
      <c r="R385" s="23">
        <f>(C385-C$3)*0.33*3/32768</f>
        <v>208.30554107666018</v>
      </c>
      <c r="S385" s="23">
        <f>(D385-D$3)*0.0011*3/32768</f>
        <v>17.123993060302737</v>
      </c>
      <c r="T385" s="23">
        <f>(E385-E$3)*17.4*3/32768</f>
        <v>317.30520629882807</v>
      </c>
      <c r="U385" s="23">
        <f>(E385-E$3)*18.8*3/32768</f>
        <v>342.83551025390625</v>
      </c>
      <c r="V385" s="23">
        <f>SUM(R385:U385)</f>
        <v>885.57025068969722</v>
      </c>
    </row>
    <row r="386" spans="1:22" x14ac:dyDescent="0.55000000000000004">
      <c r="B386">
        <v>100</v>
      </c>
      <c r="C386">
        <v>7535050</v>
      </c>
      <c r="D386">
        <v>189054790</v>
      </c>
      <c r="E386">
        <v>225289</v>
      </c>
      <c r="F386">
        <v>357309</v>
      </c>
      <c r="G386">
        <v>100</v>
      </c>
      <c r="H386" s="23">
        <f>(C386-C385)*0.33*3/32768/300</f>
        <v>4.5294131469726565E-2</v>
      </c>
      <c r="I386" s="23">
        <f>(D386-D385)*0.0011*3/327680/30</f>
        <v>3.1485005798339845E-3</v>
      </c>
      <c r="J386" s="23">
        <f>(E386-E385)*17.4*3/327680/30</f>
        <v>4.6356811523437496E-3</v>
      </c>
      <c r="K386" s="23">
        <f>(F386-F385)*18.8*3/327680/30</f>
        <v>6.3643920898437498E-2</v>
      </c>
      <c r="L386" s="23">
        <f>SUM(H386:K386)</f>
        <v>0.1167222341003418</v>
      </c>
      <c r="N386" s="24">
        <f>(E386-E385)/(C386-C385+D386-D385)</f>
        <v>8.8820120840130498E-5</v>
      </c>
      <c r="O386" s="24">
        <f>(F386-F385)/(C386-C385+D386-D385)</f>
        <v>1.1286158081094703E-3</v>
      </c>
      <c r="P386" s="25">
        <f>SUM(N386:O386)</f>
        <v>1.2174359289496008E-3</v>
      </c>
      <c r="R386" s="23">
        <f>(C386-C$3)*0.33*3/32768</f>
        <v>221.89378051757814</v>
      </c>
      <c r="S386" s="23">
        <f>(D386-D$3)*0.0011*3/32768</f>
        <v>18.068543234252932</v>
      </c>
      <c r="T386" s="23">
        <f>(E386-E$3)*17.4*3/32768</f>
        <v>318.69591064453124</v>
      </c>
      <c r="U386" s="23">
        <f>(E386-E$3)*18.8*3/32768</f>
        <v>344.33811035156253</v>
      </c>
      <c r="V386" s="23">
        <f>SUM(R386:U386)</f>
        <v>902.99634474792492</v>
      </c>
    </row>
    <row r="387" spans="1:22" x14ac:dyDescent="0.55000000000000004">
      <c r="B387">
        <v>105</v>
      </c>
      <c r="C387">
        <v>8020785</v>
      </c>
      <c r="D387">
        <v>198397082</v>
      </c>
      <c r="E387">
        <v>232443</v>
      </c>
      <c r="F387">
        <v>380182</v>
      </c>
      <c r="G387">
        <v>105</v>
      </c>
      <c r="H387" s="23">
        <f>(C387-C386)*0.33*3/32768/300</f>
        <v>4.8917404174804689E-2</v>
      </c>
      <c r="I387" s="23">
        <f>(D387-D386)*0.0011*3/327680/30</f>
        <v>3.1361453857421877E-3</v>
      </c>
      <c r="J387" s="23">
        <f>(E387-E386)*17.4*3/327680/30</f>
        <v>3.7988159179687495E-2</v>
      </c>
      <c r="K387" s="23">
        <f>(F387-F386)*18.8*3/327680/30</f>
        <v>0.13122937011718752</v>
      </c>
      <c r="L387" s="23">
        <f>SUM(H387:K387)</f>
        <v>0.22127107885742189</v>
      </c>
      <c r="N387" s="24">
        <f>(E387-E386)/(C387-C386+D387-D386)</f>
        <v>7.2791822814487585E-4</v>
      </c>
      <c r="O387" s="24">
        <f>(F387-F386)/(C387-C386+D387-D386)</f>
        <v>2.3273236835836941E-3</v>
      </c>
      <c r="P387" s="25">
        <f>SUM(N387:O387)</f>
        <v>3.05524191172857E-3</v>
      </c>
      <c r="R387" s="23">
        <f>(C387-C$3)*0.33*3/32768</f>
        <v>236.56900177001955</v>
      </c>
      <c r="S387" s="23">
        <f>(D387-D$3)*0.0011*3/32768</f>
        <v>19.009386849975584</v>
      </c>
      <c r="T387" s="23">
        <f>(E387-E$3)*17.4*3/32768</f>
        <v>330.09235839843745</v>
      </c>
      <c r="U387" s="23">
        <f>(E387-E$3)*18.8*3/32768</f>
        <v>356.65151367187502</v>
      </c>
      <c r="V387" s="23">
        <f>SUM(R387:U387)</f>
        <v>942.32226069030764</v>
      </c>
    </row>
    <row r="388" spans="1:22" x14ac:dyDescent="0.55000000000000004">
      <c r="B388">
        <v>110</v>
      </c>
      <c r="C388">
        <v>8457857</v>
      </c>
      <c r="D388">
        <v>207787850</v>
      </c>
      <c r="E388">
        <v>232443</v>
      </c>
      <c r="F388">
        <v>386081</v>
      </c>
      <c r="G388">
        <v>110</v>
      </c>
      <c r="H388" s="23">
        <f>(C388-C387)*0.33*3/32768/300</f>
        <v>4.4016650390625002E-2</v>
      </c>
      <c r="I388" s="23">
        <f>(D388-D387)*0.0011*3/327680/30</f>
        <v>3.1524184570312502E-3</v>
      </c>
      <c r="J388" s="23">
        <f>(E388-E387)*17.4*3/327680/30</f>
        <v>0</v>
      </c>
      <c r="K388" s="23">
        <f>(F388-F387)*18.8*3/327680/30</f>
        <v>3.3844360351562498E-2</v>
      </c>
      <c r="L388" s="23">
        <f>SUM(H388:K388)</f>
        <v>8.1013429199218751E-2</v>
      </c>
      <c r="N388" s="24">
        <f>(E388-E387)/(C388-C387+D388-D387)</f>
        <v>0</v>
      </c>
      <c r="O388" s="24">
        <f>(F388-F387)/(C388-C387+D388-D387)</f>
        <v>6.002336220369888E-4</v>
      </c>
      <c r="P388" s="25">
        <f>SUM(N388:O388)</f>
        <v>6.002336220369888E-4</v>
      </c>
      <c r="R388" s="23">
        <f>(C388-C$3)*0.33*3/32768</f>
        <v>249.77399688720706</v>
      </c>
      <c r="S388" s="23">
        <f>(D388-D$3)*0.0011*3/32768</f>
        <v>19.955112387084963</v>
      </c>
      <c r="T388" s="23">
        <f>(E388-E$3)*17.4*3/32768</f>
        <v>330.09235839843745</v>
      </c>
      <c r="U388" s="23">
        <f>(E388-E$3)*18.8*3/32768</f>
        <v>356.65151367187502</v>
      </c>
      <c r="V388" s="23">
        <f>SUM(R388:U388)</f>
        <v>956.47298134460448</v>
      </c>
    </row>
    <row r="389" spans="1:22" x14ac:dyDescent="0.55000000000000004">
      <c r="B389">
        <v>115</v>
      </c>
      <c r="C389">
        <v>8894440</v>
      </c>
      <c r="D389">
        <v>217179163</v>
      </c>
      <c r="E389">
        <v>232443</v>
      </c>
      <c r="F389">
        <v>392625</v>
      </c>
      <c r="G389">
        <v>115</v>
      </c>
      <c r="H389" s="23">
        <f>(C389-C388)*0.33*3/32768/300</f>
        <v>4.3967404174804693E-2</v>
      </c>
      <c r="I389" s="23">
        <f>(D389-D388)*0.0011*3/32768/300</f>
        <v>3.1526014099121096E-3</v>
      </c>
      <c r="J389" s="23">
        <f>(E389-E388)*17.4*3/32768/300</f>
        <v>0</v>
      </c>
      <c r="K389" s="23">
        <f>(F389-F388)*18.8*3/327680/30</f>
        <v>3.7544921875000005E-2</v>
      </c>
      <c r="L389" s="23">
        <f>SUM(H389:K389)</f>
        <v>8.4664927459716807E-2</v>
      </c>
      <c r="N389" s="24">
        <f>(E389-E388)/(C389-C388+D389-D388)</f>
        <v>0</v>
      </c>
      <c r="O389" s="24">
        <f>(F389-F388)/(C389-C388+D389-D388)</f>
        <v>6.6585971198718425E-4</v>
      </c>
      <c r="P389" s="25">
        <f>SUM(N389:O389)</f>
        <v>6.6585971198718425E-4</v>
      </c>
      <c r="R389" s="23">
        <f>(C389-C$3)*0.33*3/32768</f>
        <v>262.96421813964844</v>
      </c>
      <c r="S389" s="23">
        <f>(D389-D$3)*0.0011*3/32768</f>
        <v>20.900892810058597</v>
      </c>
      <c r="T389" s="23">
        <f>(E389-E$3)*17.4*3/32768</f>
        <v>330.09235839843745</v>
      </c>
      <c r="U389" s="23">
        <f>(E389-E$3)*18.8*3/32768</f>
        <v>356.65151367187502</v>
      </c>
      <c r="V389" s="23">
        <f>SUM(R389:U389)</f>
        <v>970.60898302001954</v>
      </c>
    </row>
    <row r="390" spans="1:22" x14ac:dyDescent="0.55000000000000004">
      <c r="L390" s="20">
        <f>AVERAGE(L368:L389)</f>
        <v>0.17219233464743874</v>
      </c>
    </row>
    <row r="393" spans="1:22" s="4" customFormat="1" x14ac:dyDescent="0.55000000000000004">
      <c r="A393" s="7"/>
      <c r="C393" s="8" t="s">
        <v>1015</v>
      </c>
      <c r="D393" s="8"/>
      <c r="E393" s="8"/>
      <c r="F393" s="8"/>
      <c r="H393" s="9"/>
      <c r="I393" s="9"/>
      <c r="J393" s="9"/>
      <c r="K393" s="9"/>
      <c r="L393" s="10"/>
      <c r="N393" s="11"/>
      <c r="O393" s="12"/>
      <c r="P393" s="12"/>
      <c r="R393" s="13"/>
      <c r="S393" s="13"/>
      <c r="T393" s="13"/>
      <c r="U393" s="13"/>
      <c r="V393" s="14"/>
    </row>
    <row r="394" spans="1:22" s="4" customFormat="1" x14ac:dyDescent="0.55000000000000004">
      <c r="A394" s="7"/>
      <c r="C394" s="4" t="s">
        <v>1016</v>
      </c>
      <c r="D394" s="4" t="s">
        <v>1017</v>
      </c>
      <c r="E394" s="4" t="s">
        <v>1018</v>
      </c>
      <c r="F394" s="4" t="s">
        <v>1019</v>
      </c>
      <c r="H394" s="9" t="s">
        <v>1020</v>
      </c>
      <c r="I394" s="9"/>
      <c r="J394" s="9"/>
      <c r="K394" s="9"/>
      <c r="L394" s="10"/>
      <c r="N394" s="11" t="s">
        <v>1021</v>
      </c>
      <c r="O394" s="12"/>
      <c r="P394" s="12"/>
      <c r="R394" s="15" t="s">
        <v>1022</v>
      </c>
      <c r="S394" s="16"/>
      <c r="T394" s="16"/>
      <c r="U394" s="16"/>
      <c r="V394" s="17"/>
    </row>
    <row r="395" spans="1:22" ht="15.75" customHeight="1" x14ac:dyDescent="0.55000000000000004">
      <c r="A395" s="18" t="s">
        <v>1043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1024</v>
      </c>
      <c r="H395" s="20" t="s">
        <v>1025</v>
      </c>
      <c r="I395" s="20" t="s">
        <v>1026</v>
      </c>
      <c r="J395" s="20" t="s">
        <v>1027</v>
      </c>
      <c r="K395" s="20" t="s">
        <v>1028</v>
      </c>
      <c r="L395" s="20" t="s">
        <v>1029</v>
      </c>
      <c r="M395" s="20" t="s">
        <v>1024</v>
      </c>
      <c r="N395" s="21" t="s">
        <v>1027</v>
      </c>
      <c r="O395" s="21" t="s">
        <v>1028</v>
      </c>
      <c r="P395" s="22" t="s">
        <v>1029</v>
      </c>
      <c r="Q395" s="20"/>
      <c r="R395" s="20" t="s">
        <v>1025</v>
      </c>
      <c r="S395" s="20" t="s">
        <v>1026</v>
      </c>
      <c r="T395" s="20" t="s">
        <v>1027</v>
      </c>
      <c r="U395" s="20" t="s">
        <v>1028</v>
      </c>
      <c r="V395" s="20" t="s">
        <v>1029</v>
      </c>
    </row>
    <row r="396" spans="1:22" x14ac:dyDescent="0.55000000000000004">
      <c r="A396" s="18"/>
      <c r="B396">
        <v>10</v>
      </c>
      <c r="C396">
        <v>549734</v>
      </c>
      <c r="D396">
        <v>19110502</v>
      </c>
      <c r="E396">
        <v>60126</v>
      </c>
      <c r="F396">
        <v>132069</v>
      </c>
      <c r="G396">
        <v>10</v>
      </c>
      <c r="H396" s="23">
        <f>(C396-C395)*0.33*3/32768/300</f>
        <v>3.8172967529296879E-2</v>
      </c>
      <c r="I396" s="23">
        <f>(D396-D395)*0.0011*3/327680/30</f>
        <v>3.1711152343750003E-3</v>
      </c>
      <c r="J396" s="23">
        <f>(E396-E395)*17.4*3/327680/30</f>
        <v>0.19125769042968749</v>
      </c>
      <c r="K396" s="23">
        <f>(F396-F395)*18.8*3/327680/30</f>
        <v>0.21746679687500001</v>
      </c>
      <c r="L396" s="23">
        <f>SUM(H396:K396)</f>
        <v>0.45006857006835937</v>
      </c>
      <c r="M396">
        <v>10</v>
      </c>
      <c r="N396" s="24">
        <f>(E396-E395)/(C396-C395+D396-D395)</f>
        <v>3.6657639145448936E-3</v>
      </c>
      <c r="O396" s="24">
        <f>(F396-F395)/(C396-C395+D396-D395)</f>
        <v>3.8577132382950096E-3</v>
      </c>
      <c r="P396" s="25">
        <f>SUM(N396:O396)</f>
        <v>7.5234771528399028E-3</v>
      </c>
      <c r="Q396">
        <v>10</v>
      </c>
      <c r="R396" s="23">
        <f>(C396-C$3)*0.33*3/32768</f>
        <v>10.85060302734375</v>
      </c>
      <c r="S396" s="23">
        <f>(D396-D$3)*0.0011*3/32768</f>
        <v>0.95379255065917967</v>
      </c>
      <c r="T396" s="23">
        <f>(E396-E$3)*17.4*3/32768</f>
        <v>55.588348388671875</v>
      </c>
      <c r="U396" s="23">
        <f>(E396-E$3)*18.8*3/32768</f>
        <v>60.06097412109375</v>
      </c>
      <c r="V396" s="23">
        <f>SUM(R396:U396)</f>
        <v>127.45371808776855</v>
      </c>
    </row>
    <row r="397" spans="1:22" x14ac:dyDescent="0.55000000000000004">
      <c r="A397" s="18"/>
      <c r="B397">
        <v>15</v>
      </c>
      <c r="C397">
        <v>885406</v>
      </c>
      <c r="D397">
        <v>28605002</v>
      </c>
      <c r="E397">
        <v>74946</v>
      </c>
      <c r="F397">
        <v>144284</v>
      </c>
      <c r="G397">
        <v>15</v>
      </c>
      <c r="H397" s="23">
        <f>(C397-C396)*0.33*3/32768/300</f>
        <v>3.3804858398437505E-2</v>
      </c>
      <c r="I397" s="23">
        <f>(D397-D396)*0.0011*3/327680/30</f>
        <v>3.1872406005859378E-3</v>
      </c>
      <c r="J397" s="23">
        <f>(E397-E396)*17.4*3/327680/30</f>
        <v>7.8695068359374995E-2</v>
      </c>
      <c r="K397" s="23">
        <f>(F397-F396)*18.8*3/327680/30</f>
        <v>7.0081176757812502E-2</v>
      </c>
      <c r="L397" s="23">
        <f>SUM(H397:K397)</f>
        <v>0.18576834411621093</v>
      </c>
      <c r="M397">
        <v>15</v>
      </c>
      <c r="N397" s="24">
        <f>(E397-E396)/(C397-C396+D397-D396)</f>
        <v>1.5076033257607293E-3</v>
      </c>
      <c r="O397" s="24">
        <f>(F397-F396)/(C397-C396+D397-D396)</f>
        <v>1.2426028761246496E-3</v>
      </c>
      <c r="P397" s="25">
        <f>SUM(N397:O397)</f>
        <v>2.7502062018853789E-3</v>
      </c>
      <c r="Q397">
        <v>15</v>
      </c>
      <c r="R397" s="23">
        <f>(C397-C$3)*0.33*3/32768</f>
        <v>20.992060546874999</v>
      </c>
      <c r="S397" s="23">
        <f>(D397-D$3)*0.0011*3/32768</f>
        <v>1.909964730834961</v>
      </c>
      <c r="T397" s="23">
        <f>(E397-E$3)*17.4*3/32768</f>
        <v>79.196868896484361</v>
      </c>
      <c r="U397" s="23">
        <f>(E397-E$3)*18.8*3/32768</f>
        <v>85.56903076171875</v>
      </c>
      <c r="V397" s="23">
        <f>SUM(R397:U397)</f>
        <v>187.66792493591308</v>
      </c>
    </row>
    <row r="398" spans="1:22" x14ac:dyDescent="0.55000000000000004">
      <c r="A398" s="18"/>
      <c r="B398">
        <v>20</v>
      </c>
      <c r="C398">
        <v>1295847</v>
      </c>
      <c r="D398">
        <v>38022273</v>
      </c>
      <c r="E398">
        <v>142213</v>
      </c>
      <c r="F398">
        <v>183666</v>
      </c>
      <c r="G398">
        <v>20</v>
      </c>
      <c r="H398" s="23">
        <f>(C398-C397)*0.33*3/32768/300</f>
        <v>4.1334695434570308E-2</v>
      </c>
      <c r="I398" s="23">
        <f>(D398-D397)*0.0011*3/327680/30</f>
        <v>3.1613153381347659E-3</v>
      </c>
      <c r="J398" s="23">
        <f>(E398-E397)*17.4*3/327680/30</f>
        <v>0.35719171142578116</v>
      </c>
      <c r="K398" s="23">
        <f>(F398-F397)*18.8*3/327680/30</f>
        <v>0.22594653320312499</v>
      </c>
      <c r="L398" s="23">
        <f>SUM(H398:K398)</f>
        <v>0.62763425540161122</v>
      </c>
      <c r="M398">
        <v>20</v>
      </c>
      <c r="N398" s="24">
        <f>(E398-E397)/(C398-C397+D398-D397)</f>
        <v>6.844624669505985E-3</v>
      </c>
      <c r="O398" s="24">
        <f>(F398-F397)/(C398-C397+D398-D397)</f>
        <v>4.0072399353990023E-3</v>
      </c>
      <c r="P398" s="25">
        <f>SUM(N398:O398)</f>
        <v>1.0851864604904986E-2</v>
      </c>
      <c r="Q398">
        <v>20</v>
      </c>
      <c r="R398" s="23">
        <f>(C398-C$3)*0.33*3/32768</f>
        <v>33.392469177246092</v>
      </c>
      <c r="S398" s="23">
        <f>(D398-D$3)*0.0011*3/32768</f>
        <v>2.8583593322753909</v>
      </c>
      <c r="T398" s="23">
        <f>(E398-E$3)*17.4*3/32768</f>
        <v>186.35438232421873</v>
      </c>
      <c r="U398" s="23">
        <f>(E398-E$3)*18.8*3/32768</f>
        <v>201.34841308593752</v>
      </c>
      <c r="V398" s="23">
        <f>SUM(R398:U398)</f>
        <v>423.95362391967774</v>
      </c>
    </row>
    <row r="399" spans="1:22" x14ac:dyDescent="0.55000000000000004">
      <c r="A399" s="18"/>
      <c r="B399">
        <v>25</v>
      </c>
      <c r="C399">
        <v>1589342</v>
      </c>
      <c r="D399">
        <v>47556574</v>
      </c>
      <c r="E399">
        <v>142213</v>
      </c>
      <c r="F399">
        <v>189541</v>
      </c>
      <c r="G399">
        <v>25</v>
      </c>
      <c r="H399" s="23">
        <f>(C399-C398)*0.33*3/32768/300</f>
        <v>2.9557296752929691E-2</v>
      </c>
      <c r="I399" s="23">
        <f>(D399-D398)*0.0011*3/327680/30</f>
        <v>3.2006015319824221E-3</v>
      </c>
      <c r="J399" s="23">
        <f>(E399-E398)*17.4*3/327680/30</f>
        <v>0</v>
      </c>
      <c r="K399" s="23">
        <f>(F399-F398)*18.8*3/327680/30</f>
        <v>3.37066650390625E-2</v>
      </c>
      <c r="L399" s="23">
        <f>SUM(H399:K399)</f>
        <v>6.6464563323974615E-2</v>
      </c>
      <c r="M399">
        <v>25</v>
      </c>
      <c r="N399" s="24">
        <f>(E399-E398)/(C399-C398+D399-D398)</f>
        <v>0</v>
      </c>
      <c r="O399" s="24">
        <f>(F399-F398)/(C399-C398+D399-D398)</f>
        <v>5.977942562096323E-4</v>
      </c>
      <c r="P399" s="25">
        <f>SUM(N399:O399)</f>
        <v>5.977942562096323E-4</v>
      </c>
      <c r="Q399">
        <v>25</v>
      </c>
      <c r="R399" s="23">
        <f>(C399-C$3)*0.33*3/32768</f>
        <v>42.259658203124999</v>
      </c>
      <c r="S399" s="23">
        <f>(D399-D$3)*0.0011*3/32768</f>
        <v>3.8185397918701174</v>
      </c>
      <c r="T399" s="23">
        <f>(E399-E$3)*17.4*3/32768</f>
        <v>186.35438232421873</v>
      </c>
      <c r="U399" s="23">
        <f>(E399-E$3)*18.8*3/32768</f>
        <v>201.34841308593752</v>
      </c>
      <c r="V399" s="23">
        <f>SUM(R399:U399)</f>
        <v>433.78099340515138</v>
      </c>
    </row>
    <row r="400" spans="1:22" x14ac:dyDescent="0.55000000000000004">
      <c r="A400" s="18"/>
      <c r="B400">
        <v>30</v>
      </c>
      <c r="C400">
        <v>1966568</v>
      </c>
      <c r="D400">
        <v>57006944</v>
      </c>
      <c r="E400">
        <v>174849</v>
      </c>
      <c r="F400">
        <v>214247</v>
      </c>
      <c r="G400">
        <v>30</v>
      </c>
      <c r="H400" s="23">
        <f>(C400-C399)*0.33*3/32768/300</f>
        <v>3.7989678955078127E-2</v>
      </c>
      <c r="I400" s="23">
        <f>(D400-D399)*0.0011*3/327680/30</f>
        <v>3.1724264526367192E-3</v>
      </c>
      <c r="J400" s="23">
        <f>(E400-E399)*17.4*3/327680/30</f>
        <v>0.17329907226562499</v>
      </c>
      <c r="K400" s="23">
        <f>(F400-F399)*18.8*3/327680/30</f>
        <v>0.14174584960937503</v>
      </c>
      <c r="L400" s="23">
        <f>SUM(H400:K400)</f>
        <v>0.35620702728271486</v>
      </c>
      <c r="M400">
        <v>30</v>
      </c>
      <c r="N400" s="24">
        <f>(E400-E399)/(C400-C399+D400-D399)</f>
        <v>3.3208528311501613E-3</v>
      </c>
      <c r="O400" s="24">
        <f>(F400-F399)/(C400-C399+D400-D399)</f>
        <v>2.5139413545286152E-3</v>
      </c>
      <c r="P400" s="25">
        <f>SUM(N400:O400)</f>
        <v>5.834794185678777E-3</v>
      </c>
      <c r="Q400">
        <v>30</v>
      </c>
      <c r="R400" s="23">
        <f>(C400-C$3)*0.33*3/32768</f>
        <v>53.656561889648437</v>
      </c>
      <c r="S400" s="23">
        <f>(D400-D$3)*0.0011*3/32768</f>
        <v>4.7702677276611327</v>
      </c>
      <c r="T400" s="23">
        <f>(E400-E$3)*17.4*3/32768</f>
        <v>238.34410400390624</v>
      </c>
      <c r="U400" s="23">
        <f>(E400-E$3)*18.8*3/32768</f>
        <v>257.52121582031248</v>
      </c>
      <c r="V400" s="23">
        <f>SUM(R400:U400)</f>
        <v>554.2921494415283</v>
      </c>
    </row>
    <row r="401" spans="2:22" x14ac:dyDescent="0.55000000000000004">
      <c r="B401">
        <v>35</v>
      </c>
      <c r="C401">
        <v>2351007</v>
      </c>
      <c r="D401">
        <v>66452669</v>
      </c>
      <c r="E401">
        <v>183903</v>
      </c>
      <c r="F401">
        <v>225218</v>
      </c>
      <c r="G401">
        <v>35</v>
      </c>
      <c r="H401" s="23">
        <f>(C401-C400)*0.33*3/32768/300</f>
        <v>3.8716085815429693E-2</v>
      </c>
      <c r="I401" s="23">
        <f>(D401-D400)*0.0011*3/327680/30</f>
        <v>3.1708671569824218E-3</v>
      </c>
      <c r="J401" s="23">
        <f>(E401-E400)*17.4*3/327680/30</f>
        <v>4.8077270507812492E-2</v>
      </c>
      <c r="K401" s="23">
        <f>(F401-F400)*18.8*3/327680/30</f>
        <v>6.2943969726562507E-2</v>
      </c>
      <c r="L401" s="23">
        <f>SUM(H401:K401)</f>
        <v>0.15290819320678711</v>
      </c>
      <c r="N401" s="24">
        <f>(E401-E400)/(C401-C400+D401-D400)</f>
        <v>9.2104261943137475E-4</v>
      </c>
      <c r="O401" s="24">
        <f>(F401-F400)/(C401-C400+D401-D400)</f>
        <v>1.1160546253348367E-3</v>
      </c>
      <c r="P401" s="25">
        <f>SUM(N401:O401)</f>
        <v>2.0370972447662115E-3</v>
      </c>
      <c r="R401" s="23">
        <f>(C401-C$3)*0.33*3/32768</f>
        <v>65.271387634277346</v>
      </c>
      <c r="S401" s="23">
        <f>(D401-D$3)*0.0011*3/32768</f>
        <v>5.7215278747558598</v>
      </c>
      <c r="T401" s="23">
        <f>(E401-E$3)*17.4*3/32768</f>
        <v>252.76728515624998</v>
      </c>
      <c r="U401" s="23">
        <f>(E401-E$3)*18.8*3/32768</f>
        <v>273.10488281250002</v>
      </c>
      <c r="V401" s="23">
        <f>SUM(R401:U401)</f>
        <v>596.86508347778317</v>
      </c>
    </row>
    <row r="402" spans="2:22" x14ac:dyDescent="0.55000000000000004">
      <c r="B402">
        <v>40</v>
      </c>
      <c r="C402">
        <v>2718408</v>
      </c>
      <c r="D402">
        <v>75915255</v>
      </c>
      <c r="E402">
        <v>185803</v>
      </c>
      <c r="F402">
        <v>232336</v>
      </c>
      <c r="G402">
        <v>40</v>
      </c>
      <c r="H402" s="23">
        <f>(C402-C401)*0.33*3/32768/300</f>
        <v>3.700022277832031E-2</v>
      </c>
      <c r="I402" s="23">
        <f>(D402-D401)*0.0011*3/327680/30</f>
        <v>3.1765272827148439E-3</v>
      </c>
      <c r="J402" s="23">
        <f>(E402-E401)*17.4*3/327680/30</f>
        <v>1.0089111328125001E-2</v>
      </c>
      <c r="K402" s="23">
        <f>(F402-F401)*18.8*3/327680/30</f>
        <v>4.0838134765624999E-2</v>
      </c>
      <c r="L402" s="23">
        <f>SUM(H402:K402)</f>
        <v>9.110399615478515E-2</v>
      </c>
      <c r="N402" s="24">
        <f>(E402-E401)/(C402-C401+D402-D401)</f>
        <v>1.9328611523087468E-4</v>
      </c>
      <c r="O402" s="24">
        <f>(F402-F401)/(C402-C401+D402-D401)</f>
        <v>7.2411082537545573E-4</v>
      </c>
      <c r="P402" s="25">
        <f>SUM(N402:O402)</f>
        <v>9.1739694060633046E-4</v>
      </c>
      <c r="R402" s="23">
        <f>(C402-C$3)*0.33*3/32768</f>
        <v>76.371454467773447</v>
      </c>
      <c r="S402" s="23">
        <f>(D402-D$3)*0.0011*3/32768</f>
        <v>6.674486059570313</v>
      </c>
      <c r="T402" s="23">
        <f>(E402-E$3)*17.4*3/32768</f>
        <v>255.79401855468748</v>
      </c>
      <c r="U402" s="23">
        <f>(E402-E$3)*18.8*3/32768</f>
        <v>276.37514648437502</v>
      </c>
      <c r="V402" s="23">
        <f>SUM(R402:U402)</f>
        <v>615.21510556640624</v>
      </c>
    </row>
    <row r="403" spans="2:22" x14ac:dyDescent="0.55000000000000004">
      <c r="B403">
        <v>45</v>
      </c>
      <c r="C403">
        <v>3098263</v>
      </c>
      <c r="D403">
        <v>85365169</v>
      </c>
      <c r="E403">
        <v>198049</v>
      </c>
      <c r="F403">
        <v>251330</v>
      </c>
      <c r="G403">
        <v>45</v>
      </c>
      <c r="H403" s="23">
        <f>(C403-C402)*0.33*3/32768/300</f>
        <v>3.8254440307617189E-2</v>
      </c>
      <c r="I403" s="23">
        <f>(D403-D402)*0.0011*3/327680/30</f>
        <v>3.1722733764648439E-3</v>
      </c>
      <c r="J403" s="23">
        <f>(E403-E402)*17.4*3/327680/30</f>
        <v>6.5026977539062489E-2</v>
      </c>
      <c r="K403" s="23">
        <f>(F403-F402)*18.8*3/327680/30</f>
        <v>0.10897436523437501</v>
      </c>
      <c r="L403" s="23">
        <f>SUM(H403:K403)</f>
        <v>0.21542805645751953</v>
      </c>
      <c r="N403" s="24">
        <f>(E403-E402)/(C403-C402+D403-D402)</f>
        <v>1.2458075057511524E-3</v>
      </c>
      <c r="O403" s="24">
        <f>(F403-F402)/(C403-C402+D403-D402)</f>
        <v>1.932293627652898E-3</v>
      </c>
      <c r="P403" s="25">
        <f>SUM(N403:O403)</f>
        <v>3.1781011334040504E-3</v>
      </c>
      <c r="R403" s="23">
        <f>(C403-C$3)*0.33*3/32768</f>
        <v>87.847786560058609</v>
      </c>
      <c r="S403" s="23">
        <f>(D403-D$3)*0.0011*3/32768</f>
        <v>7.6261680725097669</v>
      </c>
      <c r="T403" s="23">
        <f>(E403-E$3)*17.4*3/32768</f>
        <v>275.30211181640624</v>
      </c>
      <c r="U403" s="23">
        <f>(E403-E$3)*18.8*3/32768</f>
        <v>297.45285644531248</v>
      </c>
      <c r="V403" s="23">
        <f>SUM(R403:U403)</f>
        <v>668.22892289428705</v>
      </c>
    </row>
    <row r="404" spans="2:22" x14ac:dyDescent="0.55000000000000004">
      <c r="B404">
        <v>50</v>
      </c>
      <c r="C404">
        <v>3525886</v>
      </c>
      <c r="D404">
        <v>94765268</v>
      </c>
      <c r="E404">
        <v>244505</v>
      </c>
      <c r="F404">
        <v>279697</v>
      </c>
      <c r="G404">
        <v>50</v>
      </c>
      <c r="H404" s="23">
        <f>(C404-C403)*0.33*3/32768/300</f>
        <v>4.3065060424804687E-2</v>
      </c>
      <c r="I404" s="23">
        <f>(D404-D403)*0.0011*3/327680/30</f>
        <v>3.1555508117675785E-3</v>
      </c>
      <c r="J404" s="23">
        <f>(E404-E403)*17.4*3/327680/30</f>
        <v>0.24668408203124997</v>
      </c>
      <c r="K404" s="23">
        <f>(F404-F403)*18.8*3/327680/30</f>
        <v>0.16275012207031248</v>
      </c>
      <c r="L404" s="23">
        <f>SUM(H404:K404)</f>
        <v>0.45565481533813473</v>
      </c>
      <c r="N404" s="24">
        <f>(E404-E403)/(C404-C403+D404-D403)</f>
        <v>4.7270364383526515E-3</v>
      </c>
      <c r="O404" s="24">
        <f>(F404-F403)/(C404-C403+D404-D403)</f>
        <v>2.8864267833379901E-3</v>
      </c>
      <c r="P404" s="25">
        <f>SUM(N404:O404)</f>
        <v>7.6134632216906415E-3</v>
      </c>
      <c r="R404" s="23">
        <f>(C404-C$3)*0.33*3/32768</f>
        <v>100.76730468750002</v>
      </c>
      <c r="S404" s="23">
        <f>(D404-D$3)*0.0011*3/32768</f>
        <v>8.5728333160400396</v>
      </c>
      <c r="T404" s="23">
        <f>(E404-E$3)*17.4*3/32768</f>
        <v>349.30733642578122</v>
      </c>
      <c r="U404" s="23">
        <f>(E404-E$3)*18.8*3/32768</f>
        <v>377.41252441406255</v>
      </c>
      <c r="V404" s="23">
        <f>SUM(R404:U404)</f>
        <v>836.05999884338382</v>
      </c>
    </row>
    <row r="405" spans="2:22" x14ac:dyDescent="0.55000000000000004">
      <c r="B405">
        <v>55</v>
      </c>
      <c r="C405">
        <v>4056410</v>
      </c>
      <c r="D405">
        <v>104064839</v>
      </c>
      <c r="E405">
        <v>267533</v>
      </c>
      <c r="F405">
        <v>313268</v>
      </c>
      <c r="G405">
        <v>55</v>
      </c>
      <c r="H405" s="23">
        <f>(C405-C404)*0.33*3/32768/300</f>
        <v>5.342801513671875E-2</v>
      </c>
      <c r="I405" s="23">
        <f>(D405-D404)*0.0011*3/327680/30</f>
        <v>3.1218042297363282E-3</v>
      </c>
      <c r="J405" s="23">
        <f>(E405-E404)*17.4*3/327680/30</f>
        <v>0.122280029296875</v>
      </c>
      <c r="K405" s="23">
        <f>(F405-F404)*18.8*3/327680/30</f>
        <v>0.1926070556640625</v>
      </c>
      <c r="L405" s="23">
        <f>SUM(H405:K405)</f>
        <v>0.37143690432739257</v>
      </c>
      <c r="N405" s="24">
        <f>(E405-E404)/(C405-C404+D405-D404)</f>
        <v>2.3426019789228895E-3</v>
      </c>
      <c r="O405" s="24">
        <f>(F405-F404)/(C405-C404+D405-D404)</f>
        <v>3.4151246758042523E-3</v>
      </c>
      <c r="P405" s="25">
        <f>SUM(N405:O405)</f>
        <v>5.7577266547271418E-3</v>
      </c>
      <c r="R405" s="23">
        <f>(C405-C$3)*0.33*3/32768</f>
        <v>116.79570922851563</v>
      </c>
      <c r="S405" s="23">
        <f>(D405-D$3)*0.0011*3/32768</f>
        <v>9.5093745849609377</v>
      </c>
      <c r="T405" s="23">
        <f>(E405-E$3)*17.4*3/32768</f>
        <v>385.9913452148437</v>
      </c>
      <c r="U405" s="23">
        <f>(E405-E$3)*18.8*3/32768</f>
        <v>417.04812011718752</v>
      </c>
      <c r="V405" s="23">
        <f>SUM(R405:U405)</f>
        <v>929.34454914550781</v>
      </c>
    </row>
    <row r="406" spans="2:22" x14ac:dyDescent="0.55000000000000004">
      <c r="B406">
        <v>60</v>
      </c>
      <c r="C406">
        <v>4503592</v>
      </c>
      <c r="D406">
        <v>113447752</v>
      </c>
      <c r="E406">
        <v>267610</v>
      </c>
      <c r="F406">
        <v>319307</v>
      </c>
      <c r="G406">
        <v>60</v>
      </c>
      <c r="H406" s="23">
        <f>(C406-C405)*0.33*3/32768/300</f>
        <v>4.5034808349609372E-2</v>
      </c>
      <c r="I406" s="23">
        <f>(D406-D405)*0.0011*3/327680/30</f>
        <v>3.1497815856933596E-3</v>
      </c>
      <c r="J406" s="23">
        <f>(E406-E405)*17.4*3/327680/30</f>
        <v>4.0887451171874994E-4</v>
      </c>
      <c r="K406" s="23">
        <f>(F406-F405)*18.8*3/327680/30</f>
        <v>3.4647583007812496E-2</v>
      </c>
      <c r="L406" s="23">
        <f>SUM(H406:K406)</f>
        <v>8.3241047454833975E-2</v>
      </c>
      <c r="N406" s="24">
        <f>(E406-E405)/(C406-C405+D406-D405)</f>
        <v>7.833088083075494E-6</v>
      </c>
      <c r="O406" s="24">
        <f>(F406-F405)/(C406-C405+D406-D405)</f>
        <v>6.1433790822977802E-4</v>
      </c>
      <c r="P406" s="25">
        <f>SUM(N406:O406)</f>
        <v>6.2217099631285352E-4</v>
      </c>
      <c r="R406" s="23">
        <f>(C406-C$3)*0.33*3/32768</f>
        <v>130.30615173339845</v>
      </c>
      <c r="S406" s="23">
        <f>(D406-D$3)*0.0011*3/32768</f>
        <v>10.454309060668946</v>
      </c>
      <c r="T406" s="23">
        <f>(E406-E$3)*17.4*3/32768</f>
        <v>386.11400756835934</v>
      </c>
      <c r="U406" s="23">
        <f>(E406-E$3)*18.8*3/32768</f>
        <v>417.1806518554688</v>
      </c>
      <c r="V406" s="23">
        <f>SUM(R406:U406)</f>
        <v>944.05512021789559</v>
      </c>
    </row>
    <row r="407" spans="2:22" x14ac:dyDescent="0.55000000000000004">
      <c r="B407">
        <v>65</v>
      </c>
      <c r="C407">
        <v>4941934</v>
      </c>
      <c r="D407">
        <v>122839272</v>
      </c>
      <c r="E407">
        <v>267688</v>
      </c>
      <c r="F407">
        <v>325346</v>
      </c>
      <c r="G407">
        <v>65</v>
      </c>
      <c r="H407" s="23">
        <f>(C407-C406)*0.33*3/32768/300</f>
        <v>4.4144549560546885E-2</v>
      </c>
      <c r="I407" s="23">
        <f>(D407-D406)*0.0011*3/327680/30</f>
        <v>3.1526708984375004E-3</v>
      </c>
      <c r="J407" s="23">
        <f>(E407-E406)*17.4*3/327680/30</f>
        <v>4.1418457031249997E-4</v>
      </c>
      <c r="K407" s="23">
        <f>(F407-F406)*18.8*3/327680/30</f>
        <v>3.4647583007812496E-2</v>
      </c>
      <c r="L407" s="23">
        <f>SUM(H407:K407)</f>
        <v>8.2358988037109379E-2</v>
      </c>
      <c r="N407" s="24">
        <f>(E407-E406)/(C407-C406+D407-D406)</f>
        <v>7.9350045809391837E-6</v>
      </c>
      <c r="O407" s="24">
        <f>(F407-F406)/(C407-C406+D407-D406)</f>
        <v>6.1435247005502212E-4</v>
      </c>
      <c r="P407" s="25">
        <f>SUM(N407:O407)</f>
        <v>6.222874746359613E-4</v>
      </c>
      <c r="R407" s="23">
        <f>(C407-C$3)*0.33*3/32768</f>
        <v>143.54951660156252</v>
      </c>
      <c r="S407" s="23">
        <f>(D407-D$3)*0.0011*3/32768</f>
        <v>11.400110330200196</v>
      </c>
      <c r="T407" s="23">
        <f>(E407-E$3)*17.4*3/32768</f>
        <v>386.23826293945308</v>
      </c>
      <c r="U407" s="23">
        <f>(E407-E$3)*18.8*3/32768</f>
        <v>417.31490478515627</v>
      </c>
      <c r="V407" s="23">
        <f>SUM(R407:U407)</f>
        <v>958.50279465637209</v>
      </c>
    </row>
    <row r="408" spans="2:22" x14ac:dyDescent="0.55000000000000004">
      <c r="B408">
        <v>70</v>
      </c>
      <c r="C408">
        <v>5414649</v>
      </c>
      <c r="D408">
        <v>132196644</v>
      </c>
      <c r="E408">
        <v>267975</v>
      </c>
      <c r="F408">
        <v>336137</v>
      </c>
      <c r="G408">
        <v>70</v>
      </c>
      <c r="H408" s="23">
        <f>(C408-C407)*0.33*3/32768/300</f>
        <v>4.7606185913085942E-2</v>
      </c>
      <c r="I408" s="23">
        <f>(D408-D407)*0.0011*3/327680/30</f>
        <v>3.1412076416015631E-3</v>
      </c>
      <c r="J408" s="23">
        <f>(E408-E407)*17.4*3/327680/30</f>
        <v>1.5239868164062499E-3</v>
      </c>
      <c r="K408" s="23">
        <f>(F408-F407)*18.8*3/327680/30</f>
        <v>6.1911254882812503E-2</v>
      </c>
      <c r="L408" s="23">
        <f>SUM(H408:K408)</f>
        <v>0.11418263525390626</v>
      </c>
      <c r="N408" s="24">
        <f>(E408-E407)/(C408-C407+D408-D407)</f>
        <v>2.9196079342939692E-5</v>
      </c>
      <c r="O408" s="24">
        <f>(F408-F407)/(C408-C407+D408-D407)</f>
        <v>1.0977522375946419E-3</v>
      </c>
      <c r="P408" s="25">
        <f>SUM(N408:O408)</f>
        <v>1.1269483169375817E-3</v>
      </c>
      <c r="R408" s="23">
        <f>(C408-C$3)*0.33*3/32768</f>
        <v>157.83137237548829</v>
      </c>
      <c r="S408" s="23">
        <f>(D408-D$3)*0.0011*3/32768</f>
        <v>12.342472622680667</v>
      </c>
      <c r="T408" s="23">
        <f>(E408-E$3)*17.4*3/32768</f>
        <v>386.69545898437497</v>
      </c>
      <c r="U408" s="23">
        <f>(E408-E$3)*18.8*3/32768</f>
        <v>417.80888671875005</v>
      </c>
      <c r="V408" s="23">
        <f>SUM(R408:U408)</f>
        <v>974.67819070129394</v>
      </c>
    </row>
    <row r="409" spans="2:22" x14ac:dyDescent="0.55000000000000004">
      <c r="B409">
        <v>75</v>
      </c>
      <c r="C409">
        <v>5880063</v>
      </c>
      <c r="D409">
        <v>141561225</v>
      </c>
      <c r="E409">
        <v>268053</v>
      </c>
      <c r="F409">
        <v>342277</v>
      </c>
      <c r="G409">
        <v>75</v>
      </c>
      <c r="H409" s="23">
        <f>(C409-C408)*0.33*3/32768/300</f>
        <v>4.6870916748046873E-2</v>
      </c>
      <c r="I409" s="23">
        <f>(D409-D408)*0.0011*3/327680/30</f>
        <v>3.1436276550292968E-3</v>
      </c>
      <c r="J409" s="23">
        <f>(E409-E408)*17.4*3/327680/30</f>
        <v>4.1418457031249997E-4</v>
      </c>
      <c r="K409" s="23">
        <f>(F409-F408)*18.8*3/327680/30</f>
        <v>3.5227050781249998E-2</v>
      </c>
      <c r="L409" s="23">
        <f>SUM(H409:K409)</f>
        <v>8.5655779754638672E-2</v>
      </c>
      <c r="N409" s="24">
        <f>(E409-E408)/(C409-C408+D409-D408)</f>
        <v>7.9348972201918721E-6</v>
      </c>
      <c r="O409" s="24">
        <f>(F409-F408)/(C409-C408+D409-D408)</f>
        <v>6.2461883246125766E-4</v>
      </c>
      <c r="P409" s="25">
        <f>SUM(N409:O409)</f>
        <v>6.3255372968144949E-4</v>
      </c>
      <c r="R409" s="23">
        <f>(C409-C$3)*0.33*3/32768</f>
        <v>171.89264739990236</v>
      </c>
      <c r="S409" s="23">
        <f>(D409-D$3)*0.0011*3/32768</f>
        <v>13.285560919189454</v>
      </c>
      <c r="T409" s="23">
        <f>(E409-E$3)*17.4*3/32768</f>
        <v>386.8197143554687</v>
      </c>
      <c r="U409" s="23">
        <f>(E409-E$3)*18.8*3/32768</f>
        <v>417.94313964843752</v>
      </c>
      <c r="V409" s="23">
        <f>SUM(R409:U409)</f>
        <v>989.94106232299805</v>
      </c>
    </row>
    <row r="410" spans="2:22" x14ac:dyDescent="0.55000000000000004">
      <c r="B410">
        <v>80</v>
      </c>
      <c r="C410">
        <v>6344911</v>
      </c>
      <c r="D410">
        <v>150926329</v>
      </c>
      <c r="E410">
        <v>268410</v>
      </c>
      <c r="F410">
        <v>353054</v>
      </c>
      <c r="G410">
        <v>80</v>
      </c>
      <c r="H410" s="23">
        <f>(C410-C409)*0.33*3/32768/300</f>
        <v>4.6813916015625005E-2</v>
      </c>
      <c r="I410" s="23">
        <f>(D410-D409)*0.0011*3/327680/30</f>
        <v>3.1438032226562503E-3</v>
      </c>
      <c r="J410" s="23">
        <f>(E410-E409)*17.4*3/327680/30</f>
        <v>1.8956909179687496E-3</v>
      </c>
      <c r="K410" s="23">
        <f>(F410-F409)*18.8*3/327680/30</f>
        <v>6.1830932617187508E-2</v>
      </c>
      <c r="L410" s="23">
        <f>SUM(H410:K410)</f>
        <v>0.1136843427734375</v>
      </c>
      <c r="N410" s="24">
        <f>(E410-E409)/(C410-C409+D410-D409)</f>
        <v>3.6317573066480898E-5</v>
      </c>
      <c r="O410" s="24">
        <f>(F410-F409)/(C410-C409+D410-D409)</f>
        <v>1.0963430950629261E-3</v>
      </c>
      <c r="P410" s="25">
        <f>SUM(N410:O410)</f>
        <v>1.132660668129407E-3</v>
      </c>
      <c r="R410" s="23">
        <f>(C410-C$3)*0.33*3/32768</f>
        <v>185.93682220458987</v>
      </c>
      <c r="S410" s="23">
        <f>(D410-D$3)*0.0011*3/32768</f>
        <v>14.228701885986329</v>
      </c>
      <c r="T410" s="23">
        <f>(E410-E$3)*17.4*3/32768</f>
        <v>387.38842163085934</v>
      </c>
      <c r="U410" s="23">
        <f>(E410-E$3)*18.8*3/32768</f>
        <v>418.5576049804688</v>
      </c>
      <c r="V410" s="23">
        <f>SUM(R410:U410)</f>
        <v>1006.1115507019043</v>
      </c>
    </row>
    <row r="411" spans="2:22" x14ac:dyDescent="0.55000000000000004">
      <c r="B411">
        <v>85</v>
      </c>
      <c r="C411">
        <v>6898259</v>
      </c>
      <c r="D411">
        <v>160200661</v>
      </c>
      <c r="E411">
        <v>289346</v>
      </c>
      <c r="F411">
        <v>388667</v>
      </c>
      <c r="G411">
        <v>85</v>
      </c>
      <c r="H411" s="23">
        <f>(C411-C410)*0.33*3/32768/300</f>
        <v>5.5726574707031254E-2</v>
      </c>
      <c r="I411" s="23">
        <f>(D411-D410)*0.0011*3/327680/30</f>
        <v>3.1133316650390624E-3</v>
      </c>
      <c r="J411" s="23">
        <f>(E411-E410)*17.4*3/327680/30</f>
        <v>0.11117138671875</v>
      </c>
      <c r="K411" s="23">
        <f>(F411-F410)*18.8*3/327680/30</f>
        <v>0.20432263183593752</v>
      </c>
      <c r="L411" s="23">
        <f>SUM(H411:K411)</f>
        <v>0.37433392492675782</v>
      </c>
      <c r="N411" s="24">
        <f>(E411-E410)/(C411-C410+D411-D410)</f>
        <v>2.1303094931865913E-3</v>
      </c>
      <c r="O411" s="24">
        <f>(F411-F410)/(C411-C410+D411-D410)</f>
        <v>3.6237443628608177E-3</v>
      </c>
      <c r="P411" s="25">
        <f>SUM(N411:O411)</f>
        <v>5.7540538560474086E-3</v>
      </c>
      <c r="R411" s="23">
        <f>(C411-C$3)*0.33*3/32768</f>
        <v>202.65479461669923</v>
      </c>
      <c r="S411" s="23">
        <f>(D411-D$3)*0.0011*3/32768</f>
        <v>15.162701385498046</v>
      </c>
      <c r="T411" s="23">
        <f>(E411-E$3)*17.4*3/32768</f>
        <v>420.73983764648438</v>
      </c>
      <c r="U411" s="23">
        <f>(E411-E$3)*18.8*3/32768</f>
        <v>454.59246826171875</v>
      </c>
      <c r="V411" s="23">
        <f>SUM(R411:U411)</f>
        <v>1093.1498019104004</v>
      </c>
    </row>
    <row r="412" spans="2:22" x14ac:dyDescent="0.55000000000000004">
      <c r="B412">
        <v>90</v>
      </c>
      <c r="C412">
        <v>7363952</v>
      </c>
      <c r="D412">
        <v>169564742</v>
      </c>
      <c r="E412">
        <v>289423</v>
      </c>
      <c r="F412">
        <v>395969</v>
      </c>
      <c r="G412">
        <v>90</v>
      </c>
      <c r="H412" s="23">
        <f>(C412-C411)*0.33*3/32768/300</f>
        <v>4.6899014282226564E-2</v>
      </c>
      <c r="I412" s="23">
        <f>(D412-D411)*0.0011*3/327680/30</f>
        <v>3.1434598083496098E-3</v>
      </c>
      <c r="J412" s="23">
        <f>(E412-E411)*17.4*3/327680/30</f>
        <v>4.0887451171874994E-4</v>
      </c>
      <c r="K412" s="23">
        <f>(F412-F411)*18.8*3/327680/30</f>
        <v>4.1893798828125009E-2</v>
      </c>
      <c r="L412" s="23">
        <f>SUM(H412:K412)</f>
        <v>9.2345147430419938E-2</v>
      </c>
      <c r="N412" s="24">
        <f>(E412-E411)/(C412-C411+D412-D411)</f>
        <v>7.8333438795235787E-6</v>
      </c>
      <c r="O412" s="24">
        <f>(F412-F411)/(C412-C411+D412-D411)</f>
        <v>7.4284515595170349E-4</v>
      </c>
      <c r="P412" s="25">
        <f>SUM(N412:O412)</f>
        <v>7.5067849983122704E-4</v>
      </c>
      <c r="R412" s="23">
        <f>(C412-C$3)*0.33*3/32768</f>
        <v>216.72449890136718</v>
      </c>
      <c r="S412" s="23">
        <f>(D412-D$3)*0.0011*3/32768</f>
        <v>16.10573932800293</v>
      </c>
      <c r="T412" s="23">
        <f>(E412-E$3)*17.4*3/32768</f>
        <v>420.86249999999995</v>
      </c>
      <c r="U412" s="23">
        <f>(E412-E$3)*18.8*3/32768</f>
        <v>454.72500000000002</v>
      </c>
      <c r="V412" s="23">
        <f>SUM(R412:U412)</f>
        <v>1108.4177382293701</v>
      </c>
    </row>
    <row r="413" spans="2:22" x14ac:dyDescent="0.55000000000000004">
      <c r="B413">
        <v>95</v>
      </c>
      <c r="C413">
        <v>7824141</v>
      </c>
      <c r="D413">
        <v>178934716</v>
      </c>
      <c r="E413">
        <v>289501</v>
      </c>
      <c r="F413">
        <v>402519</v>
      </c>
      <c r="G413">
        <v>95</v>
      </c>
      <c r="H413" s="23">
        <f>(C413-C412)*0.33*3/32768/300</f>
        <v>4.6344717407226559E-2</v>
      </c>
      <c r="I413" s="23">
        <f>(D413-D412)*0.0011*3/327680/30</f>
        <v>3.145438049316406E-3</v>
      </c>
      <c r="J413" s="23">
        <f>(E413-E412)*17.4*3/327680/30</f>
        <v>4.1418457031249997E-4</v>
      </c>
      <c r="K413" s="23">
        <f>(F413-F412)*18.8*3/327680/30</f>
        <v>3.7579345703125003E-2</v>
      </c>
      <c r="L413" s="23">
        <f>SUM(H413:K413)</f>
        <v>8.748368572998047E-2</v>
      </c>
      <c r="N413" s="24">
        <f>(E413-E412)/(C413-C412+D413-D412)</f>
        <v>7.9347616107688146E-6</v>
      </c>
      <c r="O413" s="24">
        <f>(F413-F412)/(C413-C412+D413-D412)</f>
        <v>6.6631651987866325E-4</v>
      </c>
      <c r="P413" s="25">
        <f>SUM(N413:O413)</f>
        <v>6.7425128148943208E-4</v>
      </c>
      <c r="R413" s="23">
        <f>(C413-C$3)*0.33*3/32768</f>
        <v>230.62791412353516</v>
      </c>
      <c r="S413" s="23">
        <f>(D413-D$3)*0.0011*3/32768</f>
        <v>17.049370742797855</v>
      </c>
      <c r="T413" s="23">
        <f>(E413-E$3)*17.4*3/32768</f>
        <v>420.98675537109375</v>
      </c>
      <c r="U413" s="23">
        <f>(E413-E$3)*18.8*3/32768</f>
        <v>454.8592529296875</v>
      </c>
      <c r="V413" s="23">
        <f>SUM(R413:U413)</f>
        <v>1123.5232931671144</v>
      </c>
    </row>
    <row r="414" spans="2:22" x14ac:dyDescent="0.55000000000000004">
      <c r="B414">
        <v>100</v>
      </c>
      <c r="C414">
        <v>8284849</v>
      </c>
      <c r="D414">
        <v>188303658</v>
      </c>
      <c r="E414">
        <v>289718</v>
      </c>
      <c r="F414">
        <v>409970</v>
      </c>
      <c r="G414">
        <v>100</v>
      </c>
      <c r="H414" s="23">
        <f>(C414-C413)*0.33*3/32768/300</f>
        <v>4.6396984863281254E-2</v>
      </c>
      <c r="I414" s="23">
        <f>(D414-D413)*0.0011*3/327680/30</f>
        <v>3.1450916137695313E-3</v>
      </c>
      <c r="J414" s="23">
        <f>(E414-E413)*17.4*3/327680/30</f>
        <v>1.1522827148437501E-3</v>
      </c>
      <c r="K414" s="23">
        <f>(F414-F413)*18.8*3/327680/30</f>
        <v>4.27486572265625E-2</v>
      </c>
      <c r="L414" s="23">
        <f>SUM(H414:K414)</f>
        <v>9.3443016418457037E-2</v>
      </c>
      <c r="N414" s="24">
        <f>(E414-E413)/(C414-C413+D414-D413)</f>
        <v>2.2076065780572046E-5</v>
      </c>
      <c r="O414" s="24">
        <f>(F414-F413)/(C414-C413+D414-D413)</f>
        <v>7.5801274714766044E-4</v>
      </c>
      <c r="P414" s="25">
        <f>SUM(N414:O414)</f>
        <v>7.800888129282325E-4</v>
      </c>
      <c r="R414" s="23">
        <f>(C414-C$3)*0.33*3/32768</f>
        <v>244.54700958251954</v>
      </c>
      <c r="S414" s="23">
        <f>(D414-D$3)*0.0011*3/32768</f>
        <v>17.992898226928713</v>
      </c>
      <c r="T414" s="23">
        <f>(E414-E$3)*17.4*3/32768</f>
        <v>421.33244018554683</v>
      </c>
      <c r="U414" s="23">
        <f>(E414-E$3)*18.8*3/32768</f>
        <v>455.23275146484377</v>
      </c>
      <c r="V414" s="23">
        <f>SUM(R414:U414)</f>
        <v>1139.105099459839</v>
      </c>
    </row>
    <row r="415" spans="2:22" x14ac:dyDescent="0.55000000000000004">
      <c r="B415">
        <v>105</v>
      </c>
      <c r="C415">
        <v>8792343</v>
      </c>
      <c r="D415">
        <v>197626213</v>
      </c>
      <c r="E415">
        <v>298742</v>
      </c>
      <c r="F415">
        <v>431633</v>
      </c>
      <c r="G415">
        <v>105</v>
      </c>
      <c r="H415" s="23">
        <f>(C415-C414)*0.33*3/32768/300</f>
        <v>5.1108709716796881E-2</v>
      </c>
      <c r="I415" s="23">
        <f>(D415-D414)*0.0011*3/327680/30</f>
        <v>3.1295198059082038E-3</v>
      </c>
      <c r="J415" s="23">
        <f>(E415-E414)*17.4*3/327680/30</f>
        <v>4.7917968749999991E-2</v>
      </c>
      <c r="K415" s="23">
        <f>(F415-F414)*18.8*3/327680/30</f>
        <v>0.12428723144531252</v>
      </c>
      <c r="L415" s="23">
        <f>SUM(H415:K415)</f>
        <v>0.22644342971801762</v>
      </c>
      <c r="N415" s="24">
        <f>(E415-E414)/(C415-C414+D415-D414)</f>
        <v>9.1800152776451058E-4</v>
      </c>
      <c r="O415" s="24">
        <f>(F415-F414)/(C415-C414+D415-D414)</f>
        <v>2.2037530026554294E-3</v>
      </c>
      <c r="P415" s="25">
        <f>SUM(N415:O415)</f>
        <v>3.1217545304199398E-3</v>
      </c>
      <c r="R415" s="23">
        <f>(C415-C$3)*0.33*3/32768</f>
        <v>259.87962249755861</v>
      </c>
      <c r="S415" s="23">
        <f>(D415-D$3)*0.0011*3/32768</f>
        <v>18.931754168701172</v>
      </c>
      <c r="T415" s="23">
        <f>(E415-E$3)*17.4*3/32768</f>
        <v>435.70783081054685</v>
      </c>
      <c r="U415" s="23">
        <f>(E415-E$3)*18.8*3/32768</f>
        <v>470.7647827148437</v>
      </c>
      <c r="V415" s="23">
        <f>SUM(R415:U415)</f>
        <v>1185.2839901916504</v>
      </c>
    </row>
    <row r="416" spans="2:22" x14ac:dyDescent="0.55000000000000004">
      <c r="B416">
        <v>110</v>
      </c>
      <c r="C416">
        <v>9248667</v>
      </c>
      <c r="D416">
        <v>207000003</v>
      </c>
      <c r="E416">
        <v>298742</v>
      </c>
      <c r="F416">
        <v>437532</v>
      </c>
      <c r="G416">
        <v>110</v>
      </c>
      <c r="H416" s="23">
        <f>(C416-C415)*0.33*3/32768/300</f>
        <v>4.5955480957031253E-2</v>
      </c>
      <c r="I416" s="23">
        <f>(D416-D415)*0.0011*3/327680/30</f>
        <v>3.1467190551757811E-3</v>
      </c>
      <c r="J416" s="23">
        <f>(E416-E415)*17.4*3/327680/30</f>
        <v>0</v>
      </c>
      <c r="K416" s="23">
        <f>(F416-F415)*18.8*3/327680/30</f>
        <v>3.3844360351562498E-2</v>
      </c>
      <c r="L416" s="23">
        <f>SUM(H416:K416)</f>
        <v>8.2946560363769531E-2</v>
      </c>
      <c r="N416" s="24">
        <f>(E416-E415)/(C416-C415+D416-D415)</f>
        <v>0</v>
      </c>
      <c r="O416" s="24">
        <f>(F416-F415)/(C416-C415+D416-D415)</f>
        <v>6.0009477000978826E-4</v>
      </c>
      <c r="P416" s="25">
        <f>SUM(N416:O416)</f>
        <v>6.0009477000978826E-4</v>
      </c>
      <c r="R416" s="23">
        <f>(C416-C$3)*0.33*3/32768</f>
        <v>273.66626678466798</v>
      </c>
      <c r="S416" s="23">
        <f>(D416-D$3)*0.0011*3/32768</f>
        <v>19.875769885253909</v>
      </c>
      <c r="T416" s="23">
        <f>(E416-E$3)*17.4*3/32768</f>
        <v>435.70783081054685</v>
      </c>
      <c r="U416" s="23">
        <f>(E416-E$3)*18.8*3/32768</f>
        <v>470.7647827148437</v>
      </c>
      <c r="V416" s="23">
        <f>SUM(R416:U416)</f>
        <v>1200.0146501953125</v>
      </c>
    </row>
    <row r="417" spans="1:22" x14ac:dyDescent="0.55000000000000004">
      <c r="B417">
        <v>115</v>
      </c>
      <c r="C417">
        <v>9702262</v>
      </c>
      <c r="D417">
        <v>216374115</v>
      </c>
      <c r="E417">
        <v>298742</v>
      </c>
      <c r="F417">
        <v>443558</v>
      </c>
      <c r="G417">
        <v>115</v>
      </c>
      <c r="H417" s="23">
        <f>(C417-C416)*0.33*3/32768/300</f>
        <v>4.5680648803710942E-2</v>
      </c>
      <c r="I417" s="23">
        <f>(D417-D416)*0.0011*3/32768/300</f>
        <v>3.1468271484375002E-3</v>
      </c>
      <c r="J417" s="23">
        <f>(E417-E416)*17.4*3/32768/300</f>
        <v>0</v>
      </c>
      <c r="K417" s="23">
        <f>(F417-F416)*18.8*3/327680/30</f>
        <v>3.4572998046874998E-2</v>
      </c>
      <c r="L417" s="23">
        <f>SUM(H417:K417)</f>
        <v>8.340047399902345E-2</v>
      </c>
      <c r="N417" s="24">
        <f>(E417-E416)/(C417-C416+D417-D416)</f>
        <v>0</v>
      </c>
      <c r="O417" s="24">
        <f>(F417-F416)/(C417-C416+D417-D416)</f>
        <v>6.1316439328115908E-4</v>
      </c>
      <c r="P417" s="25">
        <f>SUM(N417:O417)</f>
        <v>6.1316439328115908E-4</v>
      </c>
      <c r="R417" s="23">
        <f>(C417-C$3)*0.33*3/32768</f>
        <v>287.37046142578129</v>
      </c>
      <c r="S417" s="23">
        <f>(D417-D$3)*0.0011*3/32768</f>
        <v>20.819818029785157</v>
      </c>
      <c r="T417" s="23">
        <f>(E417-E$3)*17.4*3/32768</f>
        <v>435.70783081054685</v>
      </c>
      <c r="U417" s="23">
        <f>(E417-E$3)*18.8*3/32768</f>
        <v>470.7647827148437</v>
      </c>
      <c r="V417" s="23">
        <f>SUM(R417:U417)</f>
        <v>1214.6628929809569</v>
      </c>
    </row>
    <row r="418" spans="1:22" x14ac:dyDescent="0.55000000000000004">
      <c r="L418" s="20">
        <f>AVERAGE(L396:L417)</f>
        <v>0.20419062534262916</v>
      </c>
    </row>
    <row r="421" spans="1:22" s="4" customFormat="1" x14ac:dyDescent="0.55000000000000004">
      <c r="A421" s="7"/>
      <c r="C421" s="8" t="s">
        <v>1015</v>
      </c>
      <c r="D421" s="8"/>
      <c r="E421" s="8"/>
      <c r="F421" s="8"/>
      <c r="H421" s="9"/>
      <c r="I421" s="9"/>
      <c r="J421" s="9"/>
      <c r="K421" s="9"/>
      <c r="L421" s="10"/>
      <c r="N421" s="11"/>
      <c r="O421" s="12"/>
      <c r="P421" s="12"/>
      <c r="R421" s="13"/>
      <c r="S421" s="13"/>
      <c r="T421" s="13"/>
      <c r="U421" s="13"/>
      <c r="V421" s="14"/>
    </row>
    <row r="422" spans="1:22" s="4" customFormat="1" x14ac:dyDescent="0.55000000000000004">
      <c r="A422" s="7"/>
      <c r="C422" s="4" t="s">
        <v>1016</v>
      </c>
      <c r="D422" s="4" t="s">
        <v>1017</v>
      </c>
      <c r="E422" s="4" t="s">
        <v>1018</v>
      </c>
      <c r="F422" s="4" t="s">
        <v>1019</v>
      </c>
      <c r="H422" s="9" t="s">
        <v>1020</v>
      </c>
      <c r="I422" s="9"/>
      <c r="J422" s="9"/>
      <c r="K422" s="9"/>
      <c r="L422" s="10"/>
      <c r="N422" s="11" t="s">
        <v>1021</v>
      </c>
      <c r="O422" s="12"/>
      <c r="P422" s="12"/>
      <c r="R422" s="15" t="s">
        <v>1022</v>
      </c>
      <c r="S422" s="16"/>
      <c r="T422" s="16"/>
      <c r="U422" s="16"/>
      <c r="V422" s="17"/>
    </row>
    <row r="423" spans="1:22" ht="15.75" customHeight="1" x14ac:dyDescent="0.55000000000000004">
      <c r="A423" s="18" t="s">
        <v>1044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1024</v>
      </c>
      <c r="H423" s="20" t="s">
        <v>1025</v>
      </c>
      <c r="I423" s="20" t="s">
        <v>1026</v>
      </c>
      <c r="J423" s="20" t="s">
        <v>1027</v>
      </c>
      <c r="K423" s="20" t="s">
        <v>1028</v>
      </c>
      <c r="L423" s="20" t="s">
        <v>1029</v>
      </c>
      <c r="M423" s="20" t="s">
        <v>1024</v>
      </c>
      <c r="N423" s="21" t="s">
        <v>1027</v>
      </c>
      <c r="O423" s="21" t="s">
        <v>1028</v>
      </c>
      <c r="P423" s="22" t="s">
        <v>1029</v>
      </c>
      <c r="Q423" s="20"/>
      <c r="R423" s="20" t="s">
        <v>1025</v>
      </c>
      <c r="S423" s="20" t="s">
        <v>1026</v>
      </c>
      <c r="T423" s="20" t="s">
        <v>1027</v>
      </c>
      <c r="U423" s="20" t="s">
        <v>1028</v>
      </c>
      <c r="V423" s="20" t="s">
        <v>1029</v>
      </c>
    </row>
    <row r="424" spans="1:22" x14ac:dyDescent="0.55000000000000004">
      <c r="A424" s="18"/>
      <c r="B424">
        <v>10</v>
      </c>
      <c r="C424">
        <v>607454</v>
      </c>
      <c r="D424">
        <v>19050387</v>
      </c>
      <c r="E424">
        <v>75360</v>
      </c>
      <c r="F424">
        <v>134167</v>
      </c>
      <c r="G424">
        <v>10</v>
      </c>
      <c r="H424" s="23">
        <f>(C424-C423)*0.33*3/32768/300</f>
        <v>4.2802514648437498E-2</v>
      </c>
      <c r="I424" s="23">
        <f>(D424-D423)*0.0011*3/327680/30</f>
        <v>3.1563846740722658E-3</v>
      </c>
      <c r="J424" s="23">
        <f>(E424-E423)*17.4*3/327680/30</f>
        <v>0.27169976806640622</v>
      </c>
      <c r="K424" s="23">
        <f>(F424-F423)*18.8*3/327680/30</f>
        <v>0.2404102783203125</v>
      </c>
      <c r="L424" s="23">
        <f>SUM(H424:K424)</f>
        <v>0.55806894570922849</v>
      </c>
      <c r="M424">
        <v>10</v>
      </c>
      <c r="N424" s="24">
        <f>(E424-E423)/(C424-C423+D424-D423)</f>
        <v>5.2064598891346705E-3</v>
      </c>
      <c r="O424" s="24">
        <f>(F424-F423)/(C424-C423+D424-D423)</f>
        <v>4.2638084846563238E-3</v>
      </c>
      <c r="P424" s="25">
        <f>SUM(N424:O424)</f>
        <v>9.4702683737909951E-3</v>
      </c>
      <c r="Q424">
        <v>10</v>
      </c>
      <c r="R424" s="23">
        <f>(C424-C$3)*0.33*3/32768</f>
        <v>12.594462890625</v>
      </c>
      <c r="S424" s="23">
        <f>(D424-D$3)*0.0011*3/32768</f>
        <v>0.94773848876953137</v>
      </c>
      <c r="T424" s="23">
        <f>(E424-E$3)*17.4*3/32768</f>
        <v>79.856378173828119</v>
      </c>
      <c r="U424" s="23">
        <f>(E424-E$3)*18.8*3/32768</f>
        <v>86.281604003906253</v>
      </c>
      <c r="V424" s="23">
        <f>SUM(R424:U424)</f>
        <v>179.68018355712888</v>
      </c>
    </row>
    <row r="425" spans="1:22" x14ac:dyDescent="0.55000000000000004">
      <c r="A425" s="18"/>
      <c r="B425">
        <v>15</v>
      </c>
      <c r="C425">
        <v>946391</v>
      </c>
      <c r="D425">
        <v>28539221</v>
      </c>
      <c r="E425">
        <v>77260</v>
      </c>
      <c r="F425">
        <v>142201</v>
      </c>
      <c r="G425">
        <v>15</v>
      </c>
      <c r="H425" s="23">
        <f>(C425-C424)*0.33*3/32768/300</f>
        <v>3.4133670043945311E-2</v>
      </c>
      <c r="I425" s="23">
        <f>(D425-D424)*0.0011*3/327680/30</f>
        <v>3.1853385620117191E-3</v>
      </c>
      <c r="J425" s="23">
        <f>(E425-E424)*17.4*3/327680/30</f>
        <v>1.0089111328125001E-2</v>
      </c>
      <c r="K425" s="23">
        <f>(F425-F424)*18.8*3/327680/30</f>
        <v>4.6093505859375002E-2</v>
      </c>
      <c r="L425" s="23">
        <f>SUM(H425:K425)</f>
        <v>9.3501625793457027E-2</v>
      </c>
      <c r="M425">
        <v>15</v>
      </c>
      <c r="N425" s="24">
        <f>(E425-E424)/(C425-C424+D425-D424)</f>
        <v>1.9332969805666006E-4</v>
      </c>
      <c r="O425" s="24">
        <f>(F425-F424)/(C425-C424+D425-D424)</f>
        <v>8.1747936536168781E-4</v>
      </c>
      <c r="P425" s="25">
        <f>SUM(N425:O425)</f>
        <v>1.0108090634183479E-3</v>
      </c>
      <c r="Q425">
        <v>15</v>
      </c>
      <c r="R425" s="23">
        <f>(C425-C$3)*0.33*3/32768</f>
        <v>22.834563903808593</v>
      </c>
      <c r="S425" s="23">
        <f>(D425-D$3)*0.0011*3/32768</f>
        <v>1.9033400573730472</v>
      </c>
      <c r="T425" s="23">
        <f>(E425-E$3)*17.4*3/32768</f>
        <v>82.883111572265619</v>
      </c>
      <c r="U425" s="23">
        <f>(E425-E$3)*18.8*3/32768</f>
        <v>89.551867675781253</v>
      </c>
      <c r="V425" s="23">
        <f>SUM(R425:U425)</f>
        <v>197.17288320922853</v>
      </c>
    </row>
    <row r="426" spans="1:22" x14ac:dyDescent="0.55000000000000004">
      <c r="A426" s="18"/>
      <c r="B426">
        <v>20</v>
      </c>
      <c r="C426">
        <v>1475640</v>
      </c>
      <c r="D426">
        <v>37839634</v>
      </c>
      <c r="E426">
        <v>213679</v>
      </c>
      <c r="F426">
        <v>203217</v>
      </c>
      <c r="G426">
        <v>20</v>
      </c>
      <c r="H426" s="23">
        <f>(C426-C425)*0.33*3/32768/300</f>
        <v>5.3299612426757813E-2</v>
      </c>
      <c r="I426" s="23">
        <f>(D426-D425)*0.0011*3/327680/30</f>
        <v>3.1220868835449222E-3</v>
      </c>
      <c r="J426" s="23">
        <f>(E426-E425)*17.4*3/327680/30</f>
        <v>0.72439288330078122</v>
      </c>
      <c r="K426" s="23">
        <f>(F426-F425)*18.8*3/327680/30</f>
        <v>0.35006738281250005</v>
      </c>
      <c r="L426" s="23">
        <f>SUM(H426:K426)</f>
        <v>1.130881965423584</v>
      </c>
      <c r="M426">
        <v>20</v>
      </c>
      <c r="N426" s="24">
        <f>(E426-E425)/(C426-C425+D426-D425)</f>
        <v>1.3878300189772548E-2</v>
      </c>
      <c r="O426" s="24">
        <f>(F426-F425)/(C426-C425+D426-D425)</f>
        <v>6.2073344943091632E-3</v>
      </c>
      <c r="P426" s="25">
        <f>SUM(N426:O426)</f>
        <v>2.0085634684081713E-2</v>
      </c>
      <c r="Q426">
        <v>20</v>
      </c>
      <c r="R426" s="23">
        <f>(C426-C$3)*0.33*3/32768</f>
        <v>38.824447631835938</v>
      </c>
      <c r="S426" s="23">
        <f>(D426-D$3)*0.0011*3/32768</f>
        <v>2.8399661224365236</v>
      </c>
      <c r="T426" s="23">
        <f>(E426-E$3)*17.4*3/32768</f>
        <v>300.20097656249999</v>
      </c>
      <c r="U426" s="23">
        <f>(E426-E$3)*18.8*3/32768</f>
        <v>324.35507812499998</v>
      </c>
      <c r="V426" s="23">
        <f>SUM(R426:U426)</f>
        <v>666.22046844177248</v>
      </c>
    </row>
    <row r="427" spans="1:22" x14ac:dyDescent="0.55000000000000004">
      <c r="A427" s="18"/>
      <c r="B427">
        <v>25</v>
      </c>
      <c r="C427">
        <v>1789117</v>
      </c>
      <c r="D427">
        <v>47355868</v>
      </c>
      <c r="E427">
        <v>213679</v>
      </c>
      <c r="F427">
        <v>209068</v>
      </c>
      <c r="G427">
        <v>25</v>
      </c>
      <c r="H427" s="23">
        <f>(C427-C426)*0.33*3/32768/300</f>
        <v>3.156964416503906E-2</v>
      </c>
      <c r="I427" s="23">
        <f>(D427-D426)*0.0011*3/327680/30</f>
        <v>3.1945365600585941E-3</v>
      </c>
      <c r="J427" s="23">
        <f>(E427-E426)*17.4*3/327680/30</f>
        <v>0</v>
      </c>
      <c r="K427" s="23">
        <f>(F427-F426)*18.8*3/327680/30</f>
        <v>3.3568969726562502E-2</v>
      </c>
      <c r="L427" s="23">
        <f>SUM(H427:K427)</f>
        <v>6.8333150451660163E-2</v>
      </c>
      <c r="M427">
        <v>25</v>
      </c>
      <c r="N427" s="24">
        <f>(E427-E426)/(C427-C426+D427-D426)</f>
        <v>0</v>
      </c>
      <c r="O427" s="24">
        <f>(F427-F426)/(C427-C426+D427-D426)</f>
        <v>5.9523621803326664E-4</v>
      </c>
      <c r="P427" s="25">
        <f>SUM(N427:O427)</f>
        <v>5.9523621803326664E-4</v>
      </c>
      <c r="Q427">
        <v>25</v>
      </c>
      <c r="R427" s="23">
        <f>(C427-C$3)*0.33*3/32768</f>
        <v>48.295340881347656</v>
      </c>
      <c r="S427" s="23">
        <f>(D427-D$3)*0.0011*3/32768</f>
        <v>3.798327090454102</v>
      </c>
      <c r="T427" s="23">
        <f>(E427-E$3)*17.4*3/32768</f>
        <v>300.20097656249999</v>
      </c>
      <c r="U427" s="23">
        <f>(E427-E$3)*18.8*3/32768</f>
        <v>324.35507812499998</v>
      </c>
      <c r="V427" s="23">
        <f>SUM(R427:U427)</f>
        <v>676.64972265930169</v>
      </c>
    </row>
    <row r="428" spans="1:22" x14ac:dyDescent="0.55000000000000004">
      <c r="A428" s="18"/>
      <c r="B428">
        <v>30</v>
      </c>
      <c r="C428">
        <v>2102614</v>
      </c>
      <c r="D428">
        <v>56872005</v>
      </c>
      <c r="E428">
        <v>213679</v>
      </c>
      <c r="F428">
        <v>214967</v>
      </c>
      <c r="G428">
        <v>30</v>
      </c>
      <c r="H428" s="23">
        <f>(C428-C427)*0.33*3/32768/300</f>
        <v>3.1571658325195318E-2</v>
      </c>
      <c r="I428" s="23">
        <f>(D428-D427)*0.0011*3/327680/30</f>
        <v>3.1945039978027345E-3</v>
      </c>
      <c r="J428" s="23">
        <f>(E428-E427)*17.4*3/327680/30</f>
        <v>0</v>
      </c>
      <c r="K428" s="23">
        <f>(F428-F427)*18.8*3/327680/30</f>
        <v>3.3844360351562498E-2</v>
      </c>
      <c r="L428" s="23">
        <f>SUM(H428:K428)</f>
        <v>6.8610522674560553E-2</v>
      </c>
      <c r="M428">
        <v>30</v>
      </c>
      <c r="N428" s="24">
        <f>(E428-E427)/(C428-C427+D428-D427)</f>
        <v>0</v>
      </c>
      <c r="O428" s="24">
        <f>(F428-F427)/(C428-C427+D428-D427)</f>
        <v>6.0012407379562657E-4</v>
      </c>
      <c r="P428" s="25">
        <f>SUM(N428:O428)</f>
        <v>6.0012407379562657E-4</v>
      </c>
      <c r="Q428">
        <v>30</v>
      </c>
      <c r="R428" s="23">
        <f>(C428-C$3)*0.33*3/32768</f>
        <v>57.766838378906257</v>
      </c>
      <c r="S428" s="23">
        <f>(D428-D$3)*0.0011*3/32768</f>
        <v>4.7566782897949222</v>
      </c>
      <c r="T428" s="23">
        <f>(E428-E$3)*17.4*3/32768</f>
        <v>300.20097656249999</v>
      </c>
      <c r="U428" s="23">
        <f>(E428-E$3)*18.8*3/32768</f>
        <v>324.35507812499998</v>
      </c>
      <c r="V428" s="23">
        <f>SUM(R428:U428)</f>
        <v>687.07957135620109</v>
      </c>
    </row>
    <row r="429" spans="1:22" x14ac:dyDescent="0.55000000000000004">
      <c r="B429">
        <v>35</v>
      </c>
      <c r="C429">
        <v>2479649</v>
      </c>
      <c r="D429">
        <v>66322685</v>
      </c>
      <c r="E429">
        <v>222734</v>
      </c>
      <c r="F429">
        <v>226776</v>
      </c>
      <c r="G429">
        <v>35</v>
      </c>
      <c r="H429" s="23">
        <f>(C429-C428)*0.33*3/32768/300</f>
        <v>3.7970443725585938E-2</v>
      </c>
      <c r="I429" s="23">
        <f>(D429-D428)*0.0011*3/327680/30</f>
        <v>3.1725305175781256E-3</v>
      </c>
      <c r="J429" s="23">
        <f>(E429-E428)*17.4*3/327680/30</f>
        <v>4.8082580566406248E-2</v>
      </c>
      <c r="K429" s="23">
        <f>(F429-F428)*18.8*3/327680/30</f>
        <v>6.7751831054687503E-2</v>
      </c>
      <c r="L429" s="23">
        <f>SUM(H429:K429)</f>
        <v>0.1569773858642578</v>
      </c>
      <c r="N429" s="24">
        <f>(E429-E428)/(C429-C428+D429-D428)</f>
        <v>9.2137389006498457E-4</v>
      </c>
      <c r="O429" s="24">
        <f>(F429-F428)/(C429-C428+D429-D428)</f>
        <v>1.2016017965518944E-3</v>
      </c>
      <c r="P429" s="25">
        <f>SUM(N429:O429)</f>
        <v>2.1229756866168788E-3</v>
      </c>
      <c r="R429" s="23">
        <f>(C429-C$3)*0.33*3/32768</f>
        <v>69.157971496582036</v>
      </c>
      <c r="S429" s="23">
        <f>(D429-D$3)*0.0011*3/32768</f>
        <v>5.708437445068359</v>
      </c>
      <c r="T429" s="23">
        <f>(E429-E$3)*17.4*3/32768</f>
        <v>314.62575073242186</v>
      </c>
      <c r="U429" s="23">
        <f>(E429-E$3)*18.8*3/32768</f>
        <v>339.94046630859378</v>
      </c>
      <c r="V429" s="23">
        <f>SUM(R429:U429)</f>
        <v>729.43262598266597</v>
      </c>
    </row>
    <row r="430" spans="1:22" x14ac:dyDescent="0.55000000000000004">
      <c r="B430">
        <v>40</v>
      </c>
      <c r="C430">
        <v>2844289</v>
      </c>
      <c r="D430">
        <v>75785759</v>
      </c>
      <c r="E430">
        <v>224634</v>
      </c>
      <c r="F430">
        <v>234645</v>
      </c>
      <c r="G430">
        <v>40</v>
      </c>
      <c r="H430" s="23">
        <f>(C430-C429)*0.33*3/32768/300</f>
        <v>3.6722167968750004E-2</v>
      </c>
      <c r="I430" s="23">
        <f>(D430-D429)*0.0011*3/327680/30</f>
        <v>3.176691101074219E-3</v>
      </c>
      <c r="J430" s="23">
        <f>(E430-E429)*17.4*3/327680/30</f>
        <v>1.0089111328125001E-2</v>
      </c>
      <c r="K430" s="23">
        <f>(F430-F429)*18.8*3/327680/30</f>
        <v>4.5146850585937502E-2</v>
      </c>
      <c r="L430" s="23">
        <f>SUM(H430:K430)</f>
        <v>9.5134820983886731E-2</v>
      </c>
      <c r="N430" s="24">
        <f>(E430-E429)/(C430-C429+D430-D429)</f>
        <v>1.9333081935432798E-4</v>
      </c>
      <c r="O430" s="24">
        <f>(F430-F429)/(C430-C429+D430-D429)</f>
        <v>8.0069485131537205E-4</v>
      </c>
      <c r="P430" s="25">
        <f>SUM(N430:O430)</f>
        <v>9.9402567066970006E-4</v>
      </c>
      <c r="R430" s="23">
        <f>(C430-C$3)*0.33*3/32768</f>
        <v>80.174621887207039</v>
      </c>
      <c r="S430" s="23">
        <f>(D430-D$3)*0.0011*3/32768</f>
        <v>6.661444775390625</v>
      </c>
      <c r="T430" s="23">
        <f>(E430-E$3)*17.4*3/32768</f>
        <v>317.65248413085936</v>
      </c>
      <c r="U430" s="23">
        <f>(E430-E$3)*18.8*3/32768</f>
        <v>343.21072998046878</v>
      </c>
      <c r="V430" s="23">
        <f>SUM(R430:U430)</f>
        <v>747.69928077392581</v>
      </c>
    </row>
    <row r="431" spans="1:22" x14ac:dyDescent="0.55000000000000004">
      <c r="B431">
        <v>45</v>
      </c>
      <c r="C431">
        <v>3221245</v>
      </c>
      <c r="D431">
        <v>85236568</v>
      </c>
      <c r="E431">
        <v>236880</v>
      </c>
      <c r="F431">
        <v>250387</v>
      </c>
      <c r="G431">
        <v>45</v>
      </c>
      <c r="H431" s="23">
        <f>(C431-C430)*0.33*3/32768/300</f>
        <v>3.7962487792968756E-2</v>
      </c>
      <c r="I431" s="23">
        <f>(D431-D430)*0.0011*3/327680/30</f>
        <v>3.172573822021484E-3</v>
      </c>
      <c r="J431" s="23">
        <f>(E431-E430)*17.4*3/327680/30</f>
        <v>6.5026977539062489E-2</v>
      </c>
      <c r="K431" s="23">
        <f>(F431-F430)*18.8*3/327680/30</f>
        <v>9.0316650390625003E-2</v>
      </c>
      <c r="L431" s="23">
        <f>SUM(H431:K431)</f>
        <v>0.19647868954467773</v>
      </c>
      <c r="N431" s="24">
        <f>(E431-E430)/(C431-C430+D431-D430)</f>
        <v>1.246061540950562E-3</v>
      </c>
      <c r="O431" s="24">
        <f>(F431-F430)/(C431-C430+D431-D430)</f>
        <v>1.601788402551343E-3</v>
      </c>
      <c r="P431" s="25">
        <f>SUM(N431:O431)</f>
        <v>2.847849943501905E-3</v>
      </c>
      <c r="R431" s="23">
        <f>(C431-C$3)*0.33*3/32768</f>
        <v>91.563368225097662</v>
      </c>
      <c r="S431" s="23">
        <f>(D431-D$3)*0.0011*3/32768</f>
        <v>7.6132169219970711</v>
      </c>
      <c r="T431" s="23">
        <f>(E431-E$3)*17.4*3/32768</f>
        <v>337.16057739257809</v>
      </c>
      <c r="U431" s="23">
        <f>(E431-E$3)*18.8*3/32768</f>
        <v>364.2884399414063</v>
      </c>
      <c r="V431" s="23">
        <f>SUM(R431:U431)</f>
        <v>800.62560248107911</v>
      </c>
    </row>
    <row r="432" spans="1:22" x14ac:dyDescent="0.55000000000000004">
      <c r="B432">
        <v>50</v>
      </c>
      <c r="C432">
        <v>3658672</v>
      </c>
      <c r="D432">
        <v>94628845</v>
      </c>
      <c r="E432">
        <v>283342</v>
      </c>
      <c r="F432">
        <v>293749</v>
      </c>
      <c r="G432">
        <v>50</v>
      </c>
      <c r="H432" s="23">
        <f>(C432-C431)*0.33*3/32768/300</f>
        <v>4.4052401733398437E-2</v>
      </c>
      <c r="I432" s="23">
        <f>(D432-D431)*0.0011*3/327680/30</f>
        <v>3.1529250183105475E-3</v>
      </c>
      <c r="J432" s="23">
        <f>(E432-E431)*17.4*3/327680/30</f>
        <v>0.2467159423828125</v>
      </c>
      <c r="K432" s="23">
        <f>(F432-F431)*18.8*3/327680/30</f>
        <v>0.24878100585937499</v>
      </c>
      <c r="L432" s="23">
        <f>SUM(H432:K432)</f>
        <v>0.54270227499389645</v>
      </c>
      <c r="N432" s="24">
        <f>(E432-E431)/(C432-C431+D432-D431)</f>
        <v>4.7266937030860743E-3</v>
      </c>
      <c r="O432" s="24">
        <f>(F432-F431)/(C432-C431+D432-D431)</f>
        <v>4.4113230673070115E-3</v>
      </c>
      <c r="P432" s="25">
        <f>SUM(N432:O432)</f>
        <v>9.1380167703930849E-3</v>
      </c>
      <c r="R432" s="23">
        <f>(C432-C$3)*0.33*3/32768</f>
        <v>104.77908874511719</v>
      </c>
      <c r="S432" s="23">
        <f>(D432-D$3)*0.0011*3/32768</f>
        <v>8.5590944274902334</v>
      </c>
      <c r="T432" s="23">
        <f>(E432-E$3)*17.4*3/32768</f>
        <v>411.17536010742185</v>
      </c>
      <c r="U432" s="23">
        <f>(E432-E$3)*18.8*3/32768</f>
        <v>444.2584350585937</v>
      </c>
      <c r="V432" s="23">
        <f>SUM(R432:U432)</f>
        <v>968.77197833862294</v>
      </c>
    </row>
    <row r="433" spans="2:22" x14ac:dyDescent="0.55000000000000004">
      <c r="B433">
        <v>55</v>
      </c>
      <c r="C433">
        <v>4149458</v>
      </c>
      <c r="D433">
        <v>103968161</v>
      </c>
      <c r="E433">
        <v>296047</v>
      </c>
      <c r="F433">
        <v>315178</v>
      </c>
      <c r="G433">
        <v>55</v>
      </c>
      <c r="H433" s="23">
        <f>(C433-C432)*0.33*3/32768/300</f>
        <v>4.9426080322265628E-2</v>
      </c>
      <c r="I433" s="23">
        <f>(D433-D432)*0.0011*3/327680/30</f>
        <v>3.1351463623046872E-3</v>
      </c>
      <c r="J433" s="23">
        <f>(E433-E432)*17.4*3/327680/30</f>
        <v>6.7464294433593738E-2</v>
      </c>
      <c r="K433" s="23">
        <f>(F433-F432)*18.8*3/327680/30</f>
        <v>0.12294470214843752</v>
      </c>
      <c r="L433" s="23">
        <f>SUM(H433:K433)</f>
        <v>0.24297022326660156</v>
      </c>
      <c r="N433" s="24">
        <f>(E433-E432)/(C433-C432+D433-D432)</f>
        <v>1.2924586133490781E-3</v>
      </c>
      <c r="O433" s="24">
        <f>(F433-F432)/(C433-C432+D433-D432)</f>
        <v>2.1799366883476896E-3</v>
      </c>
      <c r="P433" s="25">
        <f>SUM(N433:O433)</f>
        <v>3.4723953016967679E-3</v>
      </c>
      <c r="R433" s="23">
        <f>(C433-C$3)*0.33*3/32768</f>
        <v>119.60691284179688</v>
      </c>
      <c r="S433" s="23">
        <f>(D433-D$3)*0.0011*3/32768</f>
        <v>9.4996383361816399</v>
      </c>
      <c r="T433" s="23">
        <f>(E433-E$3)*17.4*3/32768</f>
        <v>431.41464843749998</v>
      </c>
      <c r="U433" s="23">
        <f>(E433-E$3)*18.8*3/32768</f>
        <v>466.12617187499995</v>
      </c>
      <c r="V433" s="23">
        <f>SUM(R433:U433)</f>
        <v>1026.6473714904785</v>
      </c>
    </row>
    <row r="434" spans="2:22" x14ac:dyDescent="0.55000000000000004">
      <c r="B434">
        <v>60</v>
      </c>
      <c r="C434">
        <v>4595964</v>
      </c>
      <c r="D434">
        <v>113351761</v>
      </c>
      <c r="E434">
        <v>296124</v>
      </c>
      <c r="F434">
        <v>321278</v>
      </c>
      <c r="G434">
        <v>60</v>
      </c>
      <c r="H434" s="23">
        <f>(C434-C433)*0.33*3/32768/300</f>
        <v>4.4966729736328134E-2</v>
      </c>
      <c r="I434" s="23">
        <f>(D434-D433)*0.0011*3/327680/30</f>
        <v>3.1500122070312509E-3</v>
      </c>
      <c r="J434" s="23">
        <f>(E434-E433)*17.4*3/327680/30</f>
        <v>4.0887451171874994E-4</v>
      </c>
      <c r="K434" s="23">
        <f>(F434-F433)*18.8*3/327680/30</f>
        <v>3.4997558593749999E-2</v>
      </c>
      <c r="L434" s="23">
        <f>SUM(H434:K434)</f>
        <v>8.3523175048828141E-2</v>
      </c>
      <c r="N434" s="24">
        <f>(E434-E433)/(C434-C433+D434-D433)</f>
        <v>7.8330793177611716E-6</v>
      </c>
      <c r="O434" s="24">
        <f>(F434-F433)/(C434-C433+D434-D433)</f>
        <v>6.2054264725120974E-4</v>
      </c>
      <c r="P434" s="25">
        <f>SUM(N434:O434)</f>
        <v>6.2837572656897092E-4</v>
      </c>
      <c r="R434" s="23">
        <f>(C434-C$3)*0.33*3/32768</f>
        <v>133.09693176269533</v>
      </c>
      <c r="S434" s="23">
        <f>(D434-D$3)*0.0011*3/32768</f>
        <v>10.444641998291017</v>
      </c>
      <c r="T434" s="23">
        <f>(E434-E$3)*17.4*3/32768</f>
        <v>431.53731079101556</v>
      </c>
      <c r="U434" s="23">
        <f>(E434-E$3)*18.8*3/32768</f>
        <v>466.25870361328128</v>
      </c>
      <c r="V434" s="23">
        <f>SUM(R434:U434)</f>
        <v>1041.3375881652833</v>
      </c>
    </row>
    <row r="435" spans="2:22" x14ac:dyDescent="0.55000000000000004">
      <c r="B435">
        <v>65</v>
      </c>
      <c r="C435">
        <v>5035043</v>
      </c>
      <c r="D435">
        <v>122742850</v>
      </c>
      <c r="E435">
        <v>296201</v>
      </c>
      <c r="F435">
        <v>327357</v>
      </c>
      <c r="G435">
        <v>65</v>
      </c>
      <c r="H435" s="23">
        <f>(C435-C434)*0.33*3/32768/300</f>
        <v>4.421877136230469E-2</v>
      </c>
      <c r="I435" s="23">
        <f>(D435-D434)*0.0011*3/327680/30</f>
        <v>3.1525262145996099E-3</v>
      </c>
      <c r="J435" s="23">
        <f>(E435-E434)*17.4*3/327680/30</f>
        <v>4.0887451171874994E-4</v>
      </c>
      <c r="K435" s="23">
        <f>(F435-F434)*18.8*3/327680/30</f>
        <v>3.4877075195312496E-2</v>
      </c>
      <c r="L435" s="23">
        <f>SUM(H435:K435)</f>
        <v>8.2657247283935545E-2</v>
      </c>
      <c r="N435" s="24">
        <f>(E435-E434)/(C435-C434+D435-D434)</f>
        <v>7.8330299136291462E-6</v>
      </c>
      <c r="O435" s="24">
        <f>(F435-F434)/(C435-C434+D435-D434)</f>
        <v>6.1840245253183871E-4</v>
      </c>
      <c r="P435" s="25">
        <f>SUM(N435:O435)</f>
        <v>6.2623548244546785E-4</v>
      </c>
      <c r="R435" s="23">
        <f>(C435-C$3)*0.33*3/32768</f>
        <v>146.36256317138671</v>
      </c>
      <c r="S435" s="23">
        <f>(D435-D$3)*0.0011*3/32768</f>
        <v>11.390399862670899</v>
      </c>
      <c r="T435" s="23">
        <f>(E435-E$3)*17.4*3/32768</f>
        <v>431.65997314453125</v>
      </c>
      <c r="U435" s="23">
        <f>(E435-E$3)*18.8*3/32768</f>
        <v>466.3912353515625</v>
      </c>
      <c r="V435" s="23">
        <f>SUM(R435:U435)</f>
        <v>1055.8041715301515</v>
      </c>
    </row>
    <row r="436" spans="2:22" x14ac:dyDescent="0.55000000000000004">
      <c r="B436">
        <v>70</v>
      </c>
      <c r="C436">
        <v>5508307</v>
      </c>
      <c r="D436">
        <v>132099442</v>
      </c>
      <c r="E436">
        <v>296419</v>
      </c>
      <c r="F436">
        <v>337961</v>
      </c>
      <c r="G436">
        <v>70</v>
      </c>
      <c r="H436" s="23">
        <f>(C436-C435)*0.33*3/32768/300</f>
        <v>4.7661474609374997E-2</v>
      </c>
      <c r="I436" s="23">
        <f>(D436-D435)*0.0011*3/327680/30</f>
        <v>3.1409458007812504E-3</v>
      </c>
      <c r="J436" s="23">
        <f>(E436-E435)*17.4*3/327680/30</f>
        <v>1.1575927734374998E-3</v>
      </c>
      <c r="K436" s="23">
        <f>(F436-F435)*18.8*3/327680/30</f>
        <v>6.0838378906250011E-2</v>
      </c>
      <c r="L436" s="23">
        <f>SUM(H436:K436)</f>
        <v>0.11279839208984377</v>
      </c>
      <c r="N436" s="24">
        <f>(E436-E435)/(C436-C435+D436-D435)</f>
        <v>2.2177334032156727E-5</v>
      </c>
      <c r="O436" s="24">
        <f>(F436-F435)/(C436-C435+D436-D435)</f>
        <v>1.0787543581513299E-3</v>
      </c>
      <c r="P436" s="25">
        <f>SUM(N436:O436)</f>
        <v>1.1009316921834866E-3</v>
      </c>
      <c r="R436" s="23">
        <f>(C436-C$3)*0.33*3/32768</f>
        <v>160.66100555419922</v>
      </c>
      <c r="S436" s="23">
        <f>(D436-D$3)*0.0011*3/32768</f>
        <v>12.332683602905275</v>
      </c>
      <c r="T436" s="23">
        <f>(E436-E$3)*17.4*3/32768</f>
        <v>432.00725097656243</v>
      </c>
      <c r="U436" s="23">
        <f>(E436-E$3)*18.8*3/32768</f>
        <v>466.76645507812503</v>
      </c>
      <c r="V436" s="23">
        <f>SUM(R436:U436)</f>
        <v>1071.7673952117921</v>
      </c>
    </row>
    <row r="437" spans="2:22" x14ac:dyDescent="0.55000000000000004">
      <c r="B437">
        <v>75</v>
      </c>
      <c r="C437">
        <v>5971232</v>
      </c>
      <c r="D437">
        <v>141464422</v>
      </c>
      <c r="E437">
        <v>296496</v>
      </c>
      <c r="F437">
        <v>344110</v>
      </c>
      <c r="G437">
        <v>75</v>
      </c>
      <c r="H437" s="23">
        <f>(C437-C436)*0.33*3/32768/300</f>
        <v>4.662025451660156E-2</v>
      </c>
      <c r="I437" s="23">
        <f>(D437-D436)*0.0011*3/327680/30</f>
        <v>3.1437615966796876E-3</v>
      </c>
      <c r="J437" s="23">
        <f>(E437-E436)*17.4*3/327680/30</f>
        <v>4.0887451171874994E-4</v>
      </c>
      <c r="K437" s="23">
        <f>(F437-F436)*18.8*3/327680/30</f>
        <v>3.5278686523437498E-2</v>
      </c>
      <c r="L437" s="23">
        <f>SUM(H437:K437)</f>
        <v>8.5451577148437485E-2</v>
      </c>
      <c r="N437" s="24">
        <f>(E437-E436)/(C437-C436+D437-D436)</f>
        <v>7.8348335682935475E-6</v>
      </c>
      <c r="O437" s="24">
        <f>(F437-F436)/(C437-C436+D437-D436)</f>
        <v>6.2566742352515613E-4</v>
      </c>
      <c r="P437" s="25">
        <f>SUM(N437:O437)</f>
        <v>6.335022570934497E-4</v>
      </c>
      <c r="R437" s="23">
        <f>(C437-C$3)*0.33*3/32768</f>
        <v>174.64708190917969</v>
      </c>
      <c r="S437" s="23">
        <f>(D437-D$3)*0.0011*3/32768</f>
        <v>13.27581208190918</v>
      </c>
      <c r="T437" s="23">
        <f>(E437-E$3)*17.4*3/32768</f>
        <v>432.12991333007813</v>
      </c>
      <c r="U437" s="23">
        <f>(E437-E$3)*18.8*3/32768</f>
        <v>466.89898681640625</v>
      </c>
      <c r="V437" s="23">
        <f>SUM(R437:U437)</f>
        <v>1086.9517941375732</v>
      </c>
    </row>
    <row r="438" spans="2:22" x14ac:dyDescent="0.55000000000000004">
      <c r="B438">
        <v>80</v>
      </c>
      <c r="C438">
        <v>6436231</v>
      </c>
      <c r="D438">
        <v>150827503</v>
      </c>
      <c r="E438">
        <v>296784</v>
      </c>
      <c r="F438">
        <v>353701</v>
      </c>
      <c r="G438">
        <v>80</v>
      </c>
      <c r="H438" s="23">
        <f>(C438-C437)*0.33*3/32768/300</f>
        <v>4.6829122924804685E-2</v>
      </c>
      <c r="I438" s="23">
        <f>(D438-D437)*0.0011*3/327680/30</f>
        <v>3.1431241149902345E-3</v>
      </c>
      <c r="J438" s="23">
        <f>(E438-E437)*17.4*3/327680/30</f>
        <v>1.5292968749999998E-3</v>
      </c>
      <c r="K438" s="23">
        <f>(F438-F437)*18.8*3/327680/30</f>
        <v>5.5026489257812505E-2</v>
      </c>
      <c r="L438" s="23">
        <f>SUM(H438:K438)</f>
        <v>0.10652803317260742</v>
      </c>
      <c r="N438" s="24">
        <f>(E438-E437)/(C438-C437+D438-D437)</f>
        <v>2.9303790770933896E-5</v>
      </c>
      <c r="O438" s="24">
        <f>(F438-F437)/(C438-C437+D438-D437)</f>
        <v>9.7587728223620489E-4</v>
      </c>
      <c r="P438" s="25">
        <f>SUM(N438:O438)</f>
        <v>1.0051810730071387E-3</v>
      </c>
      <c r="R438" s="23">
        <f>(C438-C$3)*0.33*3/32768</f>
        <v>188.69581878662109</v>
      </c>
      <c r="S438" s="23">
        <f>(D438-D$3)*0.0011*3/32768</f>
        <v>14.218749316406253</v>
      </c>
      <c r="T438" s="23">
        <f>(E438-E$3)*17.4*3/32768</f>
        <v>432.58870239257806</v>
      </c>
      <c r="U438" s="23">
        <f>(E438-E$3)*18.8*3/32768</f>
        <v>467.39468994140628</v>
      </c>
      <c r="V438" s="23">
        <f>SUM(R438:U438)</f>
        <v>1102.8979604370118</v>
      </c>
    </row>
    <row r="439" spans="2:22" x14ac:dyDescent="0.55000000000000004">
      <c r="B439">
        <v>85</v>
      </c>
      <c r="C439">
        <v>6952297</v>
      </c>
      <c r="D439">
        <v>160141330</v>
      </c>
      <c r="E439">
        <v>307752</v>
      </c>
      <c r="F439">
        <v>377555</v>
      </c>
      <c r="G439">
        <v>85</v>
      </c>
      <c r="H439" s="23">
        <f>(C439-C438)*0.33*3/32768/300</f>
        <v>5.197197875976562E-2</v>
      </c>
      <c r="I439" s="23">
        <f>(D439-D438)*0.0011*3/327680/30</f>
        <v>3.1265898742675788E-3</v>
      </c>
      <c r="J439" s="23">
        <f>(E439-E438)*17.4*3/327680/30</f>
        <v>5.824072265625E-2</v>
      </c>
      <c r="K439" s="23">
        <f>(F439-F438)*18.8*3/327680/30</f>
        <v>0.13685766601562499</v>
      </c>
      <c r="L439" s="23">
        <f>SUM(H439:K439)</f>
        <v>0.25019695730590819</v>
      </c>
      <c r="N439" s="24">
        <f>(E439-E438)/(C439-C438+D439-D438)</f>
        <v>1.1157802022870441E-3</v>
      </c>
      <c r="O439" s="24">
        <f>(F439-F438)/(C439-C438+D439-D438)</f>
        <v>2.4266795172643283E-3</v>
      </c>
      <c r="P439" s="25">
        <f>SUM(N439:O439)</f>
        <v>3.5424597195513725E-3</v>
      </c>
      <c r="R439" s="23">
        <f>(C439-C$3)*0.33*3/32768</f>
        <v>204.28741241455077</v>
      </c>
      <c r="S439" s="23">
        <f>(D439-D$3)*0.0011*3/32768</f>
        <v>15.156726278686524</v>
      </c>
      <c r="T439" s="23">
        <f>(E439-E$3)*17.4*3/32768</f>
        <v>450.0609191894531</v>
      </c>
      <c r="U439" s="23">
        <f>(E439-E$3)*18.8*3/32768</f>
        <v>486.2727172851562</v>
      </c>
      <c r="V439" s="23">
        <f>SUM(R439:U439)</f>
        <v>1155.7777751678466</v>
      </c>
    </row>
    <row r="440" spans="2:22" x14ac:dyDescent="0.55000000000000004">
      <c r="B440">
        <v>90</v>
      </c>
      <c r="C440">
        <v>7416122</v>
      </c>
      <c r="D440">
        <v>169507408</v>
      </c>
      <c r="E440">
        <v>307829</v>
      </c>
      <c r="F440">
        <v>384772</v>
      </c>
      <c r="G440">
        <v>90</v>
      </c>
      <c r="H440" s="23">
        <f>(C440-C439)*0.33*3/32768/300</f>
        <v>4.6710891723632811E-2</v>
      </c>
      <c r="I440" s="23">
        <f>(D440-D439)*0.0011*3/327680/30</f>
        <v>3.1441301879882818E-3</v>
      </c>
      <c r="J440" s="23">
        <f>(E440-E439)*17.4*3/327680/30</f>
        <v>4.0887451171874994E-4</v>
      </c>
      <c r="K440" s="23">
        <f>(F440-F439)*18.8*3/327680/30</f>
        <v>4.1406127929687501E-2</v>
      </c>
      <c r="L440" s="23">
        <f>SUM(H440:K440)</f>
        <v>9.1670024353027346E-2</v>
      </c>
      <c r="N440" s="24">
        <f>(E440-E439)/(C440-C439+D440-D439)</f>
        <v>7.8332410808122933E-6</v>
      </c>
      <c r="O440" s="24">
        <f>(F440-F439)/(C440-C439+D440-D439)</f>
        <v>7.341883231197704E-4</v>
      </c>
      <c r="P440" s="25">
        <f>SUM(N440:O440)</f>
        <v>7.4202156420058267E-4</v>
      </c>
      <c r="R440" s="23">
        <f>(C440-C$3)*0.33*3/32768</f>
        <v>218.30067993164062</v>
      </c>
      <c r="S440" s="23">
        <f>(D440-D$3)*0.0011*3/32768</f>
        <v>16.099965335083009</v>
      </c>
      <c r="T440" s="23">
        <f>(E440-E$3)*17.4*3/32768</f>
        <v>450.18358154296868</v>
      </c>
      <c r="U440" s="23">
        <f>(E440-E$3)*18.8*3/32768</f>
        <v>486.40524902343753</v>
      </c>
      <c r="V440" s="23">
        <f>SUM(R440:U440)</f>
        <v>1170.9894758331297</v>
      </c>
    </row>
    <row r="441" spans="2:22" x14ac:dyDescent="0.55000000000000004">
      <c r="B441">
        <v>95</v>
      </c>
      <c r="C441">
        <v>7876757</v>
      </c>
      <c r="D441">
        <v>178874517</v>
      </c>
      <c r="E441">
        <v>307906</v>
      </c>
      <c r="F441">
        <v>390814</v>
      </c>
      <c r="G441">
        <v>95</v>
      </c>
      <c r="H441" s="23">
        <f>(C441-C440)*0.33*3/32768/300</f>
        <v>4.6389633178710941E-2</v>
      </c>
      <c r="I441" s="23">
        <f>(D441-D440)*0.0011*3/327680/30</f>
        <v>3.1444762878417971E-3</v>
      </c>
      <c r="J441" s="23">
        <f>(E441-E440)*17.4*3/327680/30</f>
        <v>4.0887451171874994E-4</v>
      </c>
      <c r="K441" s="23">
        <f>(F441-F440)*18.8*3/327680/30</f>
        <v>3.4664794921875006E-2</v>
      </c>
      <c r="L441" s="23">
        <f>SUM(H441:K441)</f>
        <v>8.4607778900146494E-2</v>
      </c>
      <c r="N441" s="24">
        <f>(E441-E440)/(C441-C440+D441-D440)</f>
        <v>7.8349619200500134E-6</v>
      </c>
      <c r="O441" s="24">
        <f>(F441-F440)/(C441-C440+D441-D440)</f>
        <v>6.1479012884340495E-4</v>
      </c>
      <c r="P441" s="25">
        <f>SUM(N441:O441)</f>
        <v>6.2262509076345493E-4</v>
      </c>
      <c r="R441" s="23">
        <f>(C441-C$3)*0.33*3/32768</f>
        <v>232.21756988525394</v>
      </c>
      <c r="S441" s="23">
        <f>(D441-D$3)*0.0011*3/32768</f>
        <v>17.043308221435549</v>
      </c>
      <c r="T441" s="23">
        <f>(E441-E$3)*17.4*3/32768</f>
        <v>450.30624389648438</v>
      </c>
      <c r="U441" s="23">
        <f>(E441-E$3)*18.8*3/32768</f>
        <v>486.53778076171875</v>
      </c>
      <c r="V441" s="23">
        <f>SUM(R441:U441)</f>
        <v>1186.1049027648926</v>
      </c>
    </row>
    <row r="442" spans="2:22" x14ac:dyDescent="0.55000000000000004">
      <c r="B442">
        <v>100</v>
      </c>
      <c r="C442">
        <v>8340280</v>
      </c>
      <c r="D442">
        <v>188240008</v>
      </c>
      <c r="E442">
        <v>308193</v>
      </c>
      <c r="F442">
        <v>399006</v>
      </c>
      <c r="G442">
        <v>100</v>
      </c>
      <c r="H442" s="23">
        <f>(C442-C441)*0.33*3/32768/300</f>
        <v>4.6680477905273438E-2</v>
      </c>
      <c r="I442" s="23">
        <f>(D442-D441)*0.0011*3/327680/30</f>
        <v>3.1439331359863283E-3</v>
      </c>
      <c r="J442" s="23">
        <f>(E442-E441)*17.4*3/327680/30</f>
        <v>1.5239868164062499E-3</v>
      </c>
      <c r="K442" s="23">
        <f>(F442-F441)*18.8*3/327680/30</f>
        <v>4.7000000000000007E-2</v>
      </c>
      <c r="L442" s="23">
        <f>SUM(H442:K442)</f>
        <v>9.8348397857666026E-2</v>
      </c>
      <c r="N442" s="24">
        <f>(E442-E441)/(C442-C441+D442-D441)</f>
        <v>2.919926657953687E-5</v>
      </c>
      <c r="O442" s="24">
        <f>(F442-F441)/(C442-C441+D442-D441)</f>
        <v>8.3345084257688512E-4</v>
      </c>
      <c r="P442" s="25">
        <f>SUM(N442:O442)</f>
        <v>8.6265010915642204E-4</v>
      </c>
      <c r="R442" s="23">
        <f>(C442-C$3)*0.33*3/32768</f>
        <v>246.22171325683595</v>
      </c>
      <c r="S442" s="23">
        <f>(D442-D$3)*0.0011*3/32768</f>
        <v>17.986488162231446</v>
      </c>
      <c r="T442" s="23">
        <f>(E442-E$3)*17.4*3/32768</f>
        <v>450.7634399414062</v>
      </c>
      <c r="U442" s="23">
        <f>(E442-E$3)*18.8*3/32768</f>
        <v>487.03176269531252</v>
      </c>
      <c r="V442" s="23">
        <f>SUM(R442:U442)</f>
        <v>1202.0034040557862</v>
      </c>
    </row>
    <row r="443" spans="2:22" x14ac:dyDescent="0.55000000000000004">
      <c r="B443">
        <v>105</v>
      </c>
      <c r="C443">
        <v>8870278</v>
      </c>
      <c r="D443">
        <v>197537804</v>
      </c>
      <c r="E443">
        <v>325569</v>
      </c>
      <c r="F443">
        <v>425705</v>
      </c>
      <c r="G443">
        <v>105</v>
      </c>
      <c r="H443" s="23">
        <f>(C443-C442)*0.33*3/32768/300</f>
        <v>5.3375042724609377E-2</v>
      </c>
      <c r="I443" s="23">
        <f>(D443-D442)*0.0011*3/327680/30</f>
        <v>3.1212083740234375E-3</v>
      </c>
      <c r="J443" s="23">
        <f>(E443-E442)*17.4*3/327680/30</f>
        <v>9.2267578124999999E-2</v>
      </c>
      <c r="K443" s="23">
        <f>(F443-F442)*18.8*3/327680/30</f>
        <v>0.15318029785156251</v>
      </c>
      <c r="L443" s="23">
        <f>SUM(H443:K443)</f>
        <v>0.30194412707519536</v>
      </c>
      <c r="N443" s="24">
        <f>(E443-E442)/(C443-C442+D443-D442)</f>
        <v>1.7680468271923486E-3</v>
      </c>
      <c r="O443" s="24">
        <f>(F443-F442)/(C443-C442+D443-D442)</f>
        <v>2.7166829097150388E-3</v>
      </c>
      <c r="P443" s="25">
        <f>SUM(N443:O443)</f>
        <v>4.4847297369073873E-3</v>
      </c>
      <c r="R443" s="23">
        <f>(C443-C$3)*0.33*3/32768</f>
        <v>262.23422607421878</v>
      </c>
      <c r="S443" s="23">
        <f>(D443-D$3)*0.0011*3/32768</f>
        <v>18.922850674438479</v>
      </c>
      <c r="T443" s="23">
        <f>(E443-E$3)*17.4*3/32768</f>
        <v>478.44371337890618</v>
      </c>
      <c r="U443" s="23">
        <f>(E443-E$3)*18.8*3/32768</f>
        <v>516.93918457031259</v>
      </c>
      <c r="V443" s="23">
        <f>SUM(R443:U443)</f>
        <v>1276.539974697876</v>
      </c>
    </row>
    <row r="444" spans="2:22" x14ac:dyDescent="0.55000000000000004">
      <c r="B444">
        <v>110</v>
      </c>
      <c r="C444">
        <v>9329270</v>
      </c>
      <c r="D444">
        <v>206906633</v>
      </c>
      <c r="E444">
        <v>325877</v>
      </c>
      <c r="F444">
        <v>431837</v>
      </c>
      <c r="G444">
        <v>110</v>
      </c>
      <c r="H444" s="23">
        <f>(C444-C443)*0.33*3/32768/300</f>
        <v>4.6224169921875009E-2</v>
      </c>
      <c r="I444" s="23">
        <f>(D444-D443)*0.0011*3/327680/30</f>
        <v>3.1450536804199219E-3</v>
      </c>
      <c r="J444" s="23">
        <f>(E444-E443)*17.4*3/327680/30</f>
        <v>1.6354980468749997E-3</v>
      </c>
      <c r="K444" s="23">
        <f>(F444-F443)*18.8*3/327680/30</f>
        <v>3.5181152343750001E-2</v>
      </c>
      <c r="L444" s="23">
        <f>SUM(H444:K444)</f>
        <v>8.6185873992919937E-2</v>
      </c>
      <c r="N444" s="24">
        <f>(E444-E443)/(C444-C443+D444-D443)</f>
        <v>3.1339602135610733E-5</v>
      </c>
      <c r="O444" s="24">
        <f>(F444-F443)/(C444-C443+D444-D443)</f>
        <v>6.2394298797261371E-4</v>
      </c>
      <c r="P444" s="25">
        <f>SUM(N444:O444)</f>
        <v>6.5528259010822442E-4</v>
      </c>
      <c r="R444" s="23">
        <f>(C444-C$3)*0.33*3/32768</f>
        <v>276.10147705078128</v>
      </c>
      <c r="S444" s="23">
        <f>(D444-D$3)*0.0011*3/32768</f>
        <v>19.866366778564455</v>
      </c>
      <c r="T444" s="23">
        <f>(E444-E$3)*17.4*3/32768</f>
        <v>478.93436279296873</v>
      </c>
      <c r="U444" s="23">
        <f>(E444-E$3)*18.8*3/32768</f>
        <v>517.46931152343745</v>
      </c>
      <c r="V444" s="23">
        <f>SUM(R444:U444)</f>
        <v>1292.3715181457519</v>
      </c>
    </row>
    <row r="445" spans="2:22" x14ac:dyDescent="0.55000000000000004">
      <c r="B445">
        <v>115</v>
      </c>
      <c r="C445">
        <v>9793059</v>
      </c>
      <c r="D445">
        <v>216272735</v>
      </c>
      <c r="E445">
        <v>326742</v>
      </c>
      <c r="F445">
        <v>438879</v>
      </c>
      <c r="G445">
        <v>115</v>
      </c>
      <c r="H445" s="23">
        <f>(C445-C444)*0.33*3/32768/300</f>
        <v>4.6707266235351562E-2</v>
      </c>
      <c r="I445" s="23">
        <f>(D445-D444)*0.0011*3/32768/300</f>
        <v>3.144138244628906E-3</v>
      </c>
      <c r="J445" s="23">
        <f>(E445-E444)*17.4*3/32768/300</f>
        <v>4.5932006835937489E-3</v>
      </c>
      <c r="K445" s="23">
        <f>(F445-F444)*18.8*3/327680/30</f>
        <v>4.0402099609375006E-2</v>
      </c>
      <c r="L445" s="23">
        <f>SUM(H445:K445)</f>
        <v>9.4846704772949222E-2</v>
      </c>
      <c r="N445" s="24">
        <f>(E445-E444)/(C445-C444+D445-D444)</f>
        <v>8.7996906578109569E-5</v>
      </c>
      <c r="O445" s="24">
        <f>(F445-F444)/(C445-C444+D445-D444)</f>
        <v>7.1638637702086424E-4</v>
      </c>
      <c r="P445" s="25">
        <f>SUM(N445:O445)</f>
        <v>8.0438328359897383E-4</v>
      </c>
      <c r="R445" s="23">
        <f>(C445-C$3)*0.33*3/32768</f>
        <v>290.11365692138673</v>
      </c>
      <c r="S445" s="23">
        <f>(D445-D$3)*0.0011*3/32768</f>
        <v>20.809608251953126</v>
      </c>
      <c r="T445" s="23">
        <f>(E445-E$3)*17.4*3/32768</f>
        <v>480.31232299804685</v>
      </c>
      <c r="U445" s="23">
        <f>(E445-E$3)*18.8*3/32768</f>
        <v>518.9581420898437</v>
      </c>
      <c r="V445" s="23">
        <f>SUM(R445:U445)</f>
        <v>1310.1937302612305</v>
      </c>
    </row>
    <row r="446" spans="2:22" x14ac:dyDescent="0.55000000000000004">
      <c r="L446" s="20">
        <f>AVERAGE(L424:L445)</f>
        <v>0.21056444971396707</v>
      </c>
    </row>
    <row r="449" spans="1:22" s="4" customFormat="1" x14ac:dyDescent="0.55000000000000004">
      <c r="A449" s="7"/>
      <c r="C449" s="8" t="s">
        <v>1015</v>
      </c>
      <c r="D449" s="8"/>
      <c r="E449" s="8"/>
      <c r="F449" s="8"/>
      <c r="H449" s="9"/>
      <c r="I449" s="9"/>
      <c r="J449" s="9"/>
      <c r="K449" s="9"/>
      <c r="L449" s="10"/>
      <c r="N449" s="11"/>
      <c r="O449" s="12"/>
      <c r="P449" s="12"/>
      <c r="R449" s="13"/>
      <c r="S449" s="13"/>
      <c r="T449" s="13"/>
      <c r="U449" s="13"/>
      <c r="V449" s="14"/>
    </row>
    <row r="450" spans="1:22" s="4" customFormat="1" x14ac:dyDescent="0.55000000000000004">
      <c r="A450" s="7"/>
      <c r="C450" s="4" t="s">
        <v>1016</v>
      </c>
      <c r="D450" s="4" t="s">
        <v>1017</v>
      </c>
      <c r="E450" s="4" t="s">
        <v>1018</v>
      </c>
      <c r="F450" s="4" t="s">
        <v>1019</v>
      </c>
      <c r="H450" s="9" t="s">
        <v>1020</v>
      </c>
      <c r="I450" s="9"/>
      <c r="J450" s="9"/>
      <c r="K450" s="9"/>
      <c r="L450" s="10"/>
      <c r="N450" s="11" t="s">
        <v>1021</v>
      </c>
      <c r="O450" s="12"/>
      <c r="P450" s="12"/>
      <c r="R450" s="15" t="s">
        <v>1022</v>
      </c>
      <c r="S450" s="16"/>
      <c r="T450" s="16"/>
      <c r="U450" s="16"/>
      <c r="V450" s="17"/>
    </row>
    <row r="451" spans="1:22" ht="15.75" customHeight="1" x14ac:dyDescent="0.55000000000000004">
      <c r="A451" s="18" t="s">
        <v>1045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1024</v>
      </c>
      <c r="H451" s="20" t="s">
        <v>1025</v>
      </c>
      <c r="I451" s="20" t="s">
        <v>1026</v>
      </c>
      <c r="J451" s="20" t="s">
        <v>1027</v>
      </c>
      <c r="K451" s="20" t="s">
        <v>1028</v>
      </c>
      <c r="L451" s="20" t="s">
        <v>1029</v>
      </c>
      <c r="M451" s="20" t="s">
        <v>1024</v>
      </c>
      <c r="N451" s="21" t="s">
        <v>1027</v>
      </c>
      <c r="O451" s="21" t="s">
        <v>1028</v>
      </c>
      <c r="P451" s="22" t="s">
        <v>1029</v>
      </c>
      <c r="Q451" s="20"/>
      <c r="R451" s="20" t="s">
        <v>1025</v>
      </c>
      <c r="S451" s="20" t="s">
        <v>1026</v>
      </c>
      <c r="T451" s="20" t="s">
        <v>1027</v>
      </c>
      <c r="U451" s="20" t="s">
        <v>1028</v>
      </c>
      <c r="V451" s="20" t="s">
        <v>1029</v>
      </c>
    </row>
    <row r="452" spans="1:22" x14ac:dyDescent="0.55000000000000004">
      <c r="A452" s="18"/>
      <c r="B452">
        <v>10</v>
      </c>
      <c r="C452">
        <v>442903</v>
      </c>
      <c r="D452">
        <v>19217743</v>
      </c>
      <c r="E452">
        <v>38879</v>
      </c>
      <c r="F452">
        <v>92339</v>
      </c>
      <c r="G452">
        <v>10</v>
      </c>
      <c r="H452" s="23">
        <f>(C452-C451)*0.33*3/32768/300</f>
        <v>2.7106365966796872E-2</v>
      </c>
      <c r="I452" s="23">
        <f>(D452-D451)*0.0011*3/327680/30</f>
        <v>3.2095326538085938E-3</v>
      </c>
      <c r="J452" s="23">
        <f>(E452-E451)*17.4*3/327680/30</f>
        <v>4.183795166015624E-2</v>
      </c>
      <c r="K452" s="23">
        <f>(F452-F451)*18.8*3/327680/30</f>
        <v>6.9432861328124998E-2</v>
      </c>
      <c r="L452" s="23">
        <f>SUM(H452:K452)</f>
        <v>0.1415867116088867</v>
      </c>
      <c r="M452">
        <v>10</v>
      </c>
      <c r="N452" s="24">
        <f>(E452-E451)/(C452-C451+D452-D451)</f>
        <v>8.0152072255073822E-4</v>
      </c>
      <c r="O452" s="24">
        <f>(F452-F451)/(C452-C451+D452-D451)</f>
        <v>1.2311211808997378E-3</v>
      </c>
      <c r="P452" s="25">
        <f>SUM(N452:O452)</f>
        <v>2.0326419034504759E-3</v>
      </c>
      <c r="Q452">
        <v>10</v>
      </c>
      <c r="R452" s="23">
        <f>(C452-C$3)*0.33*3/32768</f>
        <v>7.6229818725585945</v>
      </c>
      <c r="S452" s="23">
        <f>(D452-D$3)*0.0011*3/32768</f>
        <v>0.9645925781250001</v>
      </c>
      <c r="T452" s="23">
        <f>(E452-E$3)*17.4*3/32768</f>
        <v>21.741503906249999</v>
      </c>
      <c r="U452" s="23">
        <f>(E452-E$3)*18.8*3/32768</f>
        <v>23.490820312500002</v>
      </c>
      <c r="V452" s="23">
        <f>SUM(R452:U452)</f>
        <v>53.819898669433599</v>
      </c>
    </row>
    <row r="453" spans="1:22" x14ac:dyDescent="0.55000000000000004">
      <c r="A453" s="18"/>
      <c r="B453">
        <v>15</v>
      </c>
      <c r="C453">
        <v>768186</v>
      </c>
      <c r="D453">
        <v>28722557</v>
      </c>
      <c r="E453">
        <v>87513</v>
      </c>
      <c r="F453">
        <v>115865</v>
      </c>
      <c r="G453">
        <v>15</v>
      </c>
      <c r="H453" s="23">
        <f>(C453-C452)*0.33*3/32768/300</f>
        <v>3.2758602905273437E-2</v>
      </c>
      <c r="I453" s="23">
        <f>(D453-D452)*0.0011*3/327680/30</f>
        <v>3.1907029418945312E-3</v>
      </c>
      <c r="J453" s="23">
        <f>(E453-E452)*17.4*3/327680/30</f>
        <v>0.25824938964843747</v>
      </c>
      <c r="K453" s="23">
        <f>(F453-F452)*18.8*3/327680/30</f>
        <v>0.134975830078125</v>
      </c>
      <c r="L453" s="23">
        <f>SUM(H453:K453)</f>
        <v>0.42917452557373048</v>
      </c>
      <c r="M453">
        <v>15</v>
      </c>
      <c r="N453" s="24">
        <f>(E453-E452)/(C453-C452+D453-D452)</f>
        <v>4.9474588094095108E-3</v>
      </c>
      <c r="O453" s="24">
        <f>(F453-F452)/(C453-C452+D453-D452)</f>
        <v>2.3932622434956643E-3</v>
      </c>
      <c r="P453" s="25">
        <f>SUM(N453:O453)</f>
        <v>7.3407210529051747E-3</v>
      </c>
      <c r="Q453">
        <v>15</v>
      </c>
      <c r="R453" s="23">
        <f>(C453-C$3)*0.33*3/32768</f>
        <v>17.450562744140626</v>
      </c>
      <c r="S453" s="23">
        <f>(D453-D$3)*0.0011*3/32768</f>
        <v>1.9218034606933594</v>
      </c>
      <c r="T453" s="23">
        <f>(E453-E$3)*17.4*3/32768</f>
        <v>99.216320800781233</v>
      </c>
      <c r="U453" s="23">
        <f>(E453-E$3)*18.8*3/32768</f>
        <v>107.19924316406251</v>
      </c>
      <c r="V453" s="23">
        <f>SUM(R453:U453)</f>
        <v>225.78793016967774</v>
      </c>
    </row>
    <row r="454" spans="1:22" x14ac:dyDescent="0.55000000000000004">
      <c r="A454" s="18"/>
      <c r="B454">
        <v>20</v>
      </c>
      <c r="C454">
        <v>1131618</v>
      </c>
      <c r="D454">
        <v>38186809</v>
      </c>
      <c r="E454">
        <v>169911</v>
      </c>
      <c r="F454">
        <v>156146</v>
      </c>
      <c r="G454">
        <v>20</v>
      </c>
      <c r="H454" s="23">
        <f>(C454-C453)*0.33*3/32768/300</f>
        <v>3.6600512695312504E-2</v>
      </c>
      <c r="I454" s="23">
        <f>(D454-D453)*0.0011*3/327680/30</f>
        <v>3.1770865478515627E-3</v>
      </c>
      <c r="J454" s="23">
        <f>(E454-E453)*17.4*3/327680/30</f>
        <v>0.43753820800781246</v>
      </c>
      <c r="K454" s="23">
        <f>(F454-F453)*18.8*3/327680/30</f>
        <v>0.23110437011718751</v>
      </c>
      <c r="L454" s="23">
        <f>SUM(H454:K454)</f>
        <v>0.70842017736816409</v>
      </c>
      <c r="M454">
        <v>20</v>
      </c>
      <c r="N454" s="24">
        <f>(E454-E453)/(C454-C453+D454-D453)</f>
        <v>8.3842744638513E-3</v>
      </c>
      <c r="O454" s="24">
        <f>(F454-F453)/(C454-C453+D454-D453)</f>
        <v>4.0987276351172868E-3</v>
      </c>
      <c r="P454" s="25">
        <f>SUM(N454:O454)</f>
        <v>1.2483002098968587E-2</v>
      </c>
      <c r="Q454">
        <v>20</v>
      </c>
      <c r="R454" s="23">
        <f>(C454-C$3)*0.33*3/32768</f>
        <v>28.430716552734374</v>
      </c>
      <c r="S454" s="23">
        <f>(D454-D$3)*0.0011*3/32768</f>
        <v>2.8749294250488284</v>
      </c>
      <c r="T454" s="23">
        <f>(E454-E$3)*17.4*3/32768</f>
        <v>230.477783203125</v>
      </c>
      <c r="U454" s="23">
        <f>(E454-E$3)*18.8*3/32768</f>
        <v>249.02197265625</v>
      </c>
      <c r="V454" s="23">
        <f>SUM(R454:U454)</f>
        <v>510.80540183715823</v>
      </c>
    </row>
    <row r="455" spans="1:22" x14ac:dyDescent="0.55000000000000004">
      <c r="A455" s="18"/>
      <c r="B455">
        <v>25</v>
      </c>
      <c r="C455">
        <v>1364497</v>
      </c>
      <c r="D455">
        <v>47781607</v>
      </c>
      <c r="E455">
        <v>169911</v>
      </c>
      <c r="F455">
        <v>162020</v>
      </c>
      <c r="G455">
        <v>25</v>
      </c>
      <c r="H455" s="23">
        <f>(C455-C454)*0.33*3/32768/300</f>
        <v>2.3452780151367189E-2</v>
      </c>
      <c r="I455" s="23">
        <f>(D455-D454)*0.0011*3/327680/30</f>
        <v>3.2209099731445312E-3</v>
      </c>
      <c r="J455" s="23">
        <f>(E455-E454)*17.4*3/327680/30</f>
        <v>0</v>
      </c>
      <c r="K455" s="23">
        <f>(F455-F454)*18.8*3/327680/30</f>
        <v>3.3700927734375004E-2</v>
      </c>
      <c r="L455" s="23">
        <f>SUM(H455:K455)</f>
        <v>6.0374617858886724E-2</v>
      </c>
      <c r="M455">
        <v>25</v>
      </c>
      <c r="N455" s="24">
        <f>(E455-E454)/(C455-C454+D455-D454)</f>
        <v>0</v>
      </c>
      <c r="O455" s="24">
        <f>(F455-F454)/(C455-C454+D455-D454)</f>
        <v>5.9769974125116238E-4</v>
      </c>
      <c r="P455" s="25">
        <f>SUM(N455:O455)</f>
        <v>5.9769974125116238E-4</v>
      </c>
      <c r="Q455">
        <v>25</v>
      </c>
      <c r="R455" s="23">
        <f>(C455-C$3)*0.33*3/32768</f>
        <v>35.466550598144529</v>
      </c>
      <c r="S455" s="23">
        <f>(D455-D$3)*0.0011*3/32768</f>
        <v>3.8412024169921875</v>
      </c>
      <c r="T455" s="23">
        <f>(E455-E$3)*17.4*3/32768</f>
        <v>230.477783203125</v>
      </c>
      <c r="U455" s="23">
        <f>(E455-E$3)*18.8*3/32768</f>
        <v>249.02197265625</v>
      </c>
      <c r="V455" s="23">
        <f>SUM(R455:U455)</f>
        <v>518.80750887451177</v>
      </c>
    </row>
    <row r="456" spans="1:22" x14ac:dyDescent="0.55000000000000004">
      <c r="A456" s="18"/>
      <c r="B456">
        <v>30</v>
      </c>
      <c r="C456">
        <v>1642311</v>
      </c>
      <c r="D456">
        <v>57331480</v>
      </c>
      <c r="E456">
        <v>179993</v>
      </c>
      <c r="F456">
        <v>178471</v>
      </c>
      <c r="G456">
        <v>30</v>
      </c>
      <c r="H456" s="23">
        <f>(C456-C455)*0.33*3/32768/300</f>
        <v>2.7978094482421879E-2</v>
      </c>
      <c r="I456" s="23">
        <f>(D456-D455)*0.0011*3/327680/30</f>
        <v>3.2058289489746094E-3</v>
      </c>
      <c r="J456" s="23">
        <f>(E456-E455)*17.4*3/327680/30</f>
        <v>5.3536010742187494E-2</v>
      </c>
      <c r="K456" s="23">
        <f>(F456-F455)*18.8*3/327680/30</f>
        <v>9.4384399414062486E-2</v>
      </c>
      <c r="L456" s="23">
        <f>SUM(H456:K456)</f>
        <v>0.17910433358764646</v>
      </c>
      <c r="M456">
        <v>30</v>
      </c>
      <c r="N456" s="24">
        <f>(E456-E455)/(C456-C455+D456-D455)</f>
        <v>1.0258771977577226E-3</v>
      </c>
      <c r="O456" s="24">
        <f>(F456-F455)/(C456-C455+D456-D455)</f>
        <v>1.6739442353017552E-3</v>
      </c>
      <c r="P456" s="25">
        <f>SUM(N456:O456)</f>
        <v>2.6998214330594779E-3</v>
      </c>
      <c r="Q456">
        <v>30</v>
      </c>
      <c r="R456" s="23">
        <f>(C456-C$3)*0.33*3/32768</f>
        <v>43.859978942871095</v>
      </c>
      <c r="S456" s="23">
        <f>(D456-D$3)*0.0011*3/32768</f>
        <v>4.8029511016845703</v>
      </c>
      <c r="T456" s="23">
        <f>(E456-E$3)*17.4*3/32768</f>
        <v>246.53858642578123</v>
      </c>
      <c r="U456" s="23">
        <f>(E456-E$3)*18.8*3/32768</f>
        <v>266.37502441406252</v>
      </c>
      <c r="V456" s="23">
        <f>SUM(R456:U456)</f>
        <v>561.57654088439949</v>
      </c>
    </row>
    <row r="457" spans="1:22" x14ac:dyDescent="0.55000000000000004">
      <c r="B457">
        <v>35</v>
      </c>
      <c r="C457">
        <v>2006114</v>
      </c>
      <c r="D457">
        <v>66797619</v>
      </c>
      <c r="E457">
        <v>191712</v>
      </c>
      <c r="F457">
        <v>195099</v>
      </c>
      <c r="G457">
        <v>35</v>
      </c>
      <c r="H457" s="23">
        <f>(C457-C456)*0.33*3/32768/300</f>
        <v>3.6637875366210944E-2</v>
      </c>
      <c r="I457" s="23">
        <f>(D457-D456)*0.0011*3/327680/30</f>
        <v>3.1777200012207039E-3</v>
      </c>
      <c r="J457" s="23">
        <f>(E457-E456)*17.4*3/327680/30</f>
        <v>6.2228576660156243E-2</v>
      </c>
      <c r="K457" s="23">
        <f>(F457-F456)*18.8*3/327680/30</f>
        <v>9.5399902343750009E-2</v>
      </c>
      <c r="L457" s="23">
        <f>SUM(H457:K457)</f>
        <v>0.1974440743713379</v>
      </c>
      <c r="N457" s="24">
        <f>(E457-E456)/(C457-C456+D457-D456)</f>
        <v>1.1921738704053391E-3</v>
      </c>
      <c r="O457" s="24">
        <f>(F457-F456)/(C457-C456+D457-D456)</f>
        <v>1.6915664405751326E-3</v>
      </c>
      <c r="P457" s="25">
        <f>SUM(N457:O457)</f>
        <v>2.8837403109804715E-3</v>
      </c>
      <c r="R457" s="23">
        <f>(C457-C$3)*0.33*3/32768</f>
        <v>54.851341552734382</v>
      </c>
      <c r="S457" s="23">
        <f>(D457-D$3)*0.0011*3/32768</f>
        <v>5.7562671020507814</v>
      </c>
      <c r="T457" s="23">
        <f>(E457-E$3)*17.4*3/32768</f>
        <v>265.2071594238281</v>
      </c>
      <c r="U457" s="23">
        <f>(E457-E$3)*18.8*3/32768</f>
        <v>286.54566650390626</v>
      </c>
      <c r="V457" s="23">
        <f>SUM(R457:U457)</f>
        <v>612.36043458251947</v>
      </c>
    </row>
    <row r="458" spans="1:22" x14ac:dyDescent="0.55000000000000004">
      <c r="B458">
        <v>40</v>
      </c>
      <c r="C458">
        <v>2340024</v>
      </c>
      <c r="D458">
        <v>76293631</v>
      </c>
      <c r="E458">
        <v>193622</v>
      </c>
      <c r="F458">
        <v>202214</v>
      </c>
      <c r="G458">
        <v>40</v>
      </c>
      <c r="H458" s="23">
        <f>(C458-C457)*0.33*3/32768/300</f>
        <v>3.3627410888671876E-2</v>
      </c>
      <c r="I458" s="23">
        <f>(D458-D457)*0.0011*3/327680/30</f>
        <v>3.1877481689453124E-3</v>
      </c>
      <c r="J458" s="23">
        <f>(E458-E457)*17.4*3/327680/30</f>
        <v>1.0142211914062501E-2</v>
      </c>
      <c r="K458" s="23">
        <f>(F458-F457)*18.8*3/327680/30</f>
        <v>4.0820922851562497E-2</v>
      </c>
      <c r="L458" s="23">
        <f>SUM(H458:K458)</f>
        <v>8.777829382324219E-2</v>
      </c>
      <c r="N458" s="24">
        <f>(E458-E457)/(C458-C457+D458-D457)</f>
        <v>1.9430469539839687E-4</v>
      </c>
      <c r="O458" s="24">
        <f>(F458-F457)/(C458-C457+D458-D457)</f>
        <v>7.2381042291078199E-4</v>
      </c>
      <c r="P458" s="25">
        <f>SUM(N458:O458)</f>
        <v>9.1811511830917881E-4</v>
      </c>
      <c r="R458" s="23">
        <f>(C458-C$3)*0.33*3/32768</f>
        <v>64.939564819335942</v>
      </c>
      <c r="S458" s="23">
        <f>(D458-D$3)*0.0011*3/32768</f>
        <v>6.7125915527343754</v>
      </c>
      <c r="T458" s="23">
        <f>(E458-E$3)*17.4*3/32768</f>
        <v>268.24982299804685</v>
      </c>
      <c r="U458" s="23">
        <f>(E458-E$3)*18.8*3/32768</f>
        <v>289.83314208984376</v>
      </c>
      <c r="V458" s="23">
        <f>SUM(R458:U458)</f>
        <v>629.73512145996096</v>
      </c>
    </row>
    <row r="459" spans="1:22" x14ac:dyDescent="0.55000000000000004">
      <c r="B459">
        <v>45</v>
      </c>
      <c r="C459">
        <v>2679728</v>
      </c>
      <c r="D459">
        <v>85783996</v>
      </c>
      <c r="E459">
        <v>205859</v>
      </c>
      <c r="F459">
        <v>219101</v>
      </c>
      <c r="G459">
        <v>45</v>
      </c>
      <c r="H459" s="23">
        <f>(C459-C458)*0.33*3/32768/300</f>
        <v>3.4210913085937503E-2</v>
      </c>
      <c r="I459" s="23">
        <f>(D459-D458)*0.0011*3/327680/30</f>
        <v>3.1858525085449222E-3</v>
      </c>
      <c r="J459" s="23">
        <f>(E459-E458)*17.4*3/327680/30</f>
        <v>6.4979187011718745E-2</v>
      </c>
      <c r="K459" s="23">
        <f>(F459-F458)*18.8*3/327680/30</f>
        <v>9.688586425781251E-2</v>
      </c>
      <c r="L459" s="23">
        <f>SUM(H459:K459)</f>
        <v>0.19926181686401367</v>
      </c>
      <c r="N459" s="24">
        <f>(E459-E458)/(C459-C458+D459-D458)</f>
        <v>1.2448539272715176E-3</v>
      </c>
      <c r="O459" s="24">
        <f>(F459-F458)/(C459-C458+D459-D458)</f>
        <v>1.7178923159135505E-3</v>
      </c>
      <c r="P459" s="25">
        <f>SUM(N459:O459)</f>
        <v>2.962746243185068E-3</v>
      </c>
      <c r="R459" s="23">
        <f>(C459-C$3)*0.33*3/32768</f>
        <v>75.202838745117191</v>
      </c>
      <c r="S459" s="23">
        <f>(D459-D$3)*0.0011*3/32768</f>
        <v>7.6683473052978517</v>
      </c>
      <c r="T459" s="23">
        <f>(E459-E$3)*17.4*3/32768</f>
        <v>287.74357910156249</v>
      </c>
      <c r="U459" s="23">
        <f>(E459-E$3)*18.8*3/32768</f>
        <v>310.89536132812498</v>
      </c>
      <c r="V459" s="23">
        <f>SUM(R459:U459)</f>
        <v>681.51012648010249</v>
      </c>
    </row>
    <row r="460" spans="1:22" x14ac:dyDescent="0.55000000000000004">
      <c r="B460">
        <v>50</v>
      </c>
      <c r="C460">
        <v>3071848</v>
      </c>
      <c r="D460">
        <v>95221801</v>
      </c>
      <c r="E460">
        <v>249323</v>
      </c>
      <c r="F460">
        <v>265032</v>
      </c>
      <c r="G460">
        <v>50</v>
      </c>
      <c r="H460" s="23">
        <f>(C460-C459)*0.33*3/32768/300</f>
        <v>3.9489624023437503E-2</v>
      </c>
      <c r="I460" s="23">
        <f>(D460-D459)*0.0011*3/327680/30</f>
        <v>3.1682084655761723E-3</v>
      </c>
      <c r="J460" s="23">
        <f>(E460-E459)*17.4*3/327680/30</f>
        <v>0.23079638671875</v>
      </c>
      <c r="K460" s="23">
        <f>(F460-F459)*18.8*3/327680/30</f>
        <v>0.26352014160156251</v>
      </c>
      <c r="L460" s="23">
        <f>SUM(H460:K460)</f>
        <v>0.53697436080932626</v>
      </c>
      <c r="N460" s="24">
        <f>(E460-E459)/(C460-C459+D460-D459)</f>
        <v>4.4216003682632371E-3</v>
      </c>
      <c r="O460" s="24">
        <f>(F460-F459)/(C460-C459+D460-D459)</f>
        <v>4.6725687123757307E-3</v>
      </c>
      <c r="P460" s="25">
        <f>SUM(N460:O460)</f>
        <v>9.0941690806389669E-3</v>
      </c>
      <c r="R460" s="23">
        <f>(C460-C$3)*0.33*3/32768</f>
        <v>87.049725952148435</v>
      </c>
      <c r="S460" s="23">
        <f>(D460-D$3)*0.0011*3/32768</f>
        <v>8.6188098449707038</v>
      </c>
      <c r="T460" s="23">
        <f>(E460-E$3)*17.4*3/32768</f>
        <v>356.98249511718745</v>
      </c>
      <c r="U460" s="23">
        <f>(E460-E$3)*18.8*3/32768</f>
        <v>385.70522460937502</v>
      </c>
      <c r="V460" s="23">
        <f>SUM(R460:U460)</f>
        <v>838.35625552368163</v>
      </c>
    </row>
    <row r="461" spans="1:22" x14ac:dyDescent="0.55000000000000004">
      <c r="B461">
        <v>55</v>
      </c>
      <c r="C461">
        <v>3558118</v>
      </c>
      <c r="D461">
        <v>104565217</v>
      </c>
      <c r="E461">
        <v>263274</v>
      </c>
      <c r="F461">
        <v>295074</v>
      </c>
      <c r="G461">
        <v>55</v>
      </c>
      <c r="H461" s="23">
        <f>(C461-C460)*0.33*3/32768/300</f>
        <v>4.8971282958984383E-2</v>
      </c>
      <c r="I461" s="23">
        <f>(D461-D460)*0.0011*3/327680/30</f>
        <v>3.1365227050781253E-3</v>
      </c>
      <c r="J461" s="23">
        <f>(E461-E460)*17.4*3/327680/30</f>
        <v>7.4080627441406255E-2</v>
      </c>
      <c r="K461" s="23">
        <f>(F461-F460)*18.8*3/327680/30</f>
        <v>0.17236010742187496</v>
      </c>
      <c r="L461" s="23">
        <f>SUM(H461:K461)</f>
        <v>0.2985485405273437</v>
      </c>
      <c r="N461" s="24">
        <f>(E461-E460)/(C461-C460+D461-D460)</f>
        <v>1.4192721924179471E-3</v>
      </c>
      <c r="O461" s="24">
        <f>(F461-F460)/(C461-C460+D461-D460)</f>
        <v>3.0562522546498435E-3</v>
      </c>
      <c r="P461" s="25">
        <f>SUM(N461:O461)</f>
        <v>4.4755244470677906E-3</v>
      </c>
      <c r="R461" s="23">
        <f>(C461-C$3)*0.33*3/32768</f>
        <v>101.74111083984374</v>
      </c>
      <c r="S461" s="23">
        <f>(D461-D$3)*0.0011*3/32768</f>
        <v>9.5597666564941406</v>
      </c>
      <c r="T461" s="23">
        <f>(E461-E$3)*17.4*3/32768</f>
        <v>379.20668334960936</v>
      </c>
      <c r="U461" s="23">
        <f>(E461-E$3)*18.8*3/32768</f>
        <v>409.71756591796878</v>
      </c>
      <c r="V461" s="23">
        <f>SUM(R461:U461)</f>
        <v>900.22512676391602</v>
      </c>
    </row>
    <row r="462" spans="1:22" x14ac:dyDescent="0.55000000000000004">
      <c r="B462">
        <v>60</v>
      </c>
      <c r="C462">
        <v>3990048</v>
      </c>
      <c r="D462">
        <v>113962858</v>
      </c>
      <c r="E462">
        <v>263351</v>
      </c>
      <c r="F462">
        <v>301200</v>
      </c>
      <c r="G462">
        <v>60</v>
      </c>
      <c r="H462" s="23">
        <f>(C462-C461)*0.33*3/32768/300</f>
        <v>4.3498809814453122E-2</v>
      </c>
      <c r="I462" s="23">
        <f>(D462-D461)*0.0011*3/327680/30</f>
        <v>3.1547256774902342E-3</v>
      </c>
      <c r="J462" s="23">
        <f>(E462-E461)*17.4*3/327680/30</f>
        <v>4.0887451171874994E-4</v>
      </c>
      <c r="K462" s="23">
        <f>(F462-F461)*18.8*3/327680/30</f>
        <v>3.5146728515624996E-2</v>
      </c>
      <c r="L462" s="23">
        <f>SUM(H462:K462)</f>
        <v>8.22091385192871E-2</v>
      </c>
      <c r="N462" s="24">
        <f>(E462-E461)/(C462-C461+D462-D461)</f>
        <v>7.8335056535020709E-6</v>
      </c>
      <c r="O462" s="24">
        <f>(F462-F461)/(C462-C461+D462-D461)</f>
        <v>6.2322150173186599E-4</v>
      </c>
      <c r="P462" s="25">
        <f>SUM(N462:O462)</f>
        <v>6.3105500738536808E-4</v>
      </c>
      <c r="R462" s="23">
        <f>(C462-C$3)*0.33*3/32768</f>
        <v>114.7907537841797</v>
      </c>
      <c r="S462" s="23">
        <f>(D462-D$3)*0.0011*3/32768</f>
        <v>10.506184359741212</v>
      </c>
      <c r="T462" s="23">
        <f>(E462-E$3)*17.4*3/32768</f>
        <v>379.32934570312494</v>
      </c>
      <c r="U462" s="23">
        <f>(E462-E$3)*18.8*3/32768</f>
        <v>409.85009765625</v>
      </c>
      <c r="V462" s="23">
        <f>SUM(R462:U462)</f>
        <v>914.4763815032959</v>
      </c>
    </row>
    <row r="463" spans="1:22" x14ac:dyDescent="0.55000000000000004">
      <c r="B463">
        <v>65</v>
      </c>
      <c r="C463">
        <v>4412375</v>
      </c>
      <c r="D463">
        <v>123370232</v>
      </c>
      <c r="E463">
        <v>263428</v>
      </c>
      <c r="F463">
        <v>307253</v>
      </c>
      <c r="G463">
        <v>65</v>
      </c>
      <c r="H463" s="23">
        <f>(C463-C462)*0.33*3/32768/300</f>
        <v>4.2531710815429682E-2</v>
      </c>
      <c r="I463" s="23">
        <f>(D463-D462)*0.0011*3/327680/30</f>
        <v>3.157992980957031E-3</v>
      </c>
      <c r="J463" s="23">
        <f>(E463-E462)*17.4*3/327680/30</f>
        <v>4.0887451171874994E-4</v>
      </c>
      <c r="K463" s="23">
        <f>(F463-F462)*18.8*3/327680/30</f>
        <v>3.4727905273437498E-2</v>
      </c>
      <c r="L463" s="23">
        <f>SUM(H463:K463)</f>
        <v>8.0826483581542957E-2</v>
      </c>
      <c r="N463" s="24">
        <f>(E463-E462)/(C463-C462+D463-D462)</f>
        <v>7.8334020536331681E-6</v>
      </c>
      <c r="O463" s="24">
        <f>(F463-F462)/(C463-C462+D463-D462)</f>
        <v>6.1578678741092943E-4</v>
      </c>
      <c r="P463" s="25">
        <f>SUM(N463:O463)</f>
        <v>6.2362018946456261E-4</v>
      </c>
      <c r="R463" s="23">
        <f>(C463-C$3)*0.33*3/32768</f>
        <v>127.55026702880861</v>
      </c>
      <c r="S463" s="23">
        <f>(D463-D$3)*0.0011*3/32768</f>
        <v>11.453582254028321</v>
      </c>
      <c r="T463" s="23">
        <f>(E463-E$3)*17.4*3/32768</f>
        <v>379.45200805664058</v>
      </c>
      <c r="U463" s="23">
        <f>(E463-E$3)*18.8*3/32768</f>
        <v>409.98262939453127</v>
      </c>
      <c r="V463" s="23">
        <f>SUM(R463:U463)</f>
        <v>928.43848673400873</v>
      </c>
    </row>
    <row r="464" spans="1:22" x14ac:dyDescent="0.55000000000000004">
      <c r="B464">
        <v>70</v>
      </c>
      <c r="C464">
        <v>4884515</v>
      </c>
      <c r="D464">
        <v>132727815</v>
      </c>
      <c r="E464">
        <v>263715</v>
      </c>
      <c r="F464">
        <v>317788</v>
      </c>
      <c r="G464">
        <v>70</v>
      </c>
      <c r="H464" s="23">
        <f>(C464-C463)*0.33*3/32768/300</f>
        <v>4.7548278808593754E-2</v>
      </c>
      <c r="I464" s="23">
        <f>(D464-D463)*0.0011*3/327680/30</f>
        <v>3.1412784729003907E-3</v>
      </c>
      <c r="J464" s="23">
        <f>(E464-E463)*17.4*3/327680/30</f>
        <v>1.5239868164062499E-3</v>
      </c>
      <c r="K464" s="23">
        <f>(F464-F463)*18.8*3/327680/30</f>
        <v>6.0442504882812505E-2</v>
      </c>
      <c r="L464" s="23">
        <f>SUM(H464:K464)</f>
        <v>0.11265604898071291</v>
      </c>
      <c r="N464" s="24">
        <f>(E464-E463)/(C464-C463+D464-D463)</f>
        <v>2.9197160489669953E-5</v>
      </c>
      <c r="O464" s="24">
        <f>(F464-F463)/(C464-C463+D464-D463)</f>
        <v>1.0717494277305679E-3</v>
      </c>
      <c r="P464" s="25">
        <f>SUM(N464:O464)</f>
        <v>1.1009465882202377E-3</v>
      </c>
      <c r="R464" s="23">
        <f>(C464-C$3)*0.33*3/32768</f>
        <v>141.81475067138672</v>
      </c>
      <c r="S464" s="23">
        <f>(D464-D$3)*0.0011*3/32768</f>
        <v>12.395965795898437</v>
      </c>
      <c r="T464" s="23">
        <f>(E464-E$3)*17.4*3/32768</f>
        <v>379.90920410156247</v>
      </c>
      <c r="U464" s="23">
        <f>(E464-E$3)*18.8*3/32768</f>
        <v>410.47661132812505</v>
      </c>
      <c r="V464" s="23">
        <f>SUM(R464:U464)</f>
        <v>944.59653189697269</v>
      </c>
    </row>
    <row r="465" spans="2:22" x14ac:dyDescent="0.55000000000000004">
      <c r="B465">
        <v>75</v>
      </c>
      <c r="C465">
        <v>5348279</v>
      </c>
      <c r="D465">
        <v>142091855</v>
      </c>
      <c r="E465">
        <v>263793</v>
      </c>
      <c r="F465">
        <v>323828</v>
      </c>
      <c r="G465">
        <v>75</v>
      </c>
      <c r="H465" s="23">
        <f>(C465-C464)*0.33*3/32768/300</f>
        <v>4.670474853515625E-2</v>
      </c>
      <c r="I465" s="23">
        <f>(D465-D464)*0.0011*3/327680/30</f>
        <v>3.1434460449218751E-3</v>
      </c>
      <c r="J465" s="23">
        <f>(E465-E464)*17.4*3/327680/30</f>
        <v>4.1418457031249997E-4</v>
      </c>
      <c r="K465" s="23">
        <f>(F465-F464)*18.8*3/327680/30</f>
        <v>3.4653320312499999E-2</v>
      </c>
      <c r="L465" s="23">
        <f>SUM(H465:K465)</f>
        <v>8.4915699462890626E-2</v>
      </c>
      <c r="N465" s="24">
        <f>(E465-E464)/(C465-C464+D465-D464)</f>
        <v>7.9366662176005958E-6</v>
      </c>
      <c r="O465" s="24">
        <f>(F465-F464)/(C465-C464+D465-D464)</f>
        <v>6.145828712090717E-4</v>
      </c>
      <c r="P465" s="25">
        <f>SUM(N465:O465)</f>
        <v>6.2251953742667226E-4</v>
      </c>
      <c r="R465" s="23">
        <f>(C465-C$3)*0.33*3/32768</f>
        <v>155.8261752319336</v>
      </c>
      <c r="S465" s="23">
        <f>(D465-D$3)*0.0011*3/32768</f>
        <v>13.338999609375001</v>
      </c>
      <c r="T465" s="23">
        <f>(E465-E$3)*17.4*3/32768</f>
        <v>380.0334594726562</v>
      </c>
      <c r="U465" s="23">
        <f>(E465-E$3)*18.8*3/32768</f>
        <v>410.61086425781252</v>
      </c>
      <c r="V465" s="23">
        <f>SUM(R465:U465)</f>
        <v>959.80949857177734</v>
      </c>
    </row>
    <row r="466" spans="2:22" x14ac:dyDescent="0.55000000000000004">
      <c r="B466">
        <v>80</v>
      </c>
      <c r="C466">
        <v>5815106</v>
      </c>
      <c r="D466">
        <v>151454707</v>
      </c>
      <c r="E466">
        <v>263940</v>
      </c>
      <c r="F466">
        <v>333899</v>
      </c>
      <c r="G466">
        <v>80</v>
      </c>
      <c r="H466" s="23">
        <f>(C466-C465)*0.33*3/32768/300</f>
        <v>4.7013217163085937E-2</v>
      </c>
      <c r="I466" s="23">
        <f>(D466-D465)*0.0011*3/327680/30</f>
        <v>3.1430472412109379E-3</v>
      </c>
      <c r="J466" s="23">
        <f>(E466-E465)*17.4*3/327680/30</f>
        <v>7.8057861328124987E-4</v>
      </c>
      <c r="K466" s="23">
        <f>(F466-F465)*18.8*3/327680/30</f>
        <v>5.7780395507812506E-2</v>
      </c>
      <c r="L466" s="23">
        <f>SUM(H466:K466)</f>
        <v>0.10871723852539063</v>
      </c>
      <c r="N466" s="24">
        <f>(E466-E465)/(C466-C465+D466-D465)</f>
        <v>1.4954710118204268E-5</v>
      </c>
      <c r="O466" s="24">
        <f>(F466-F465)/(C466-C465+D466-D465)</f>
        <v>1.024550242179831E-3</v>
      </c>
      <c r="P466" s="25">
        <f>SUM(N466:O466)</f>
        <v>1.0395049522980353E-3</v>
      </c>
      <c r="R466" s="23">
        <f>(C466-C$3)*0.33*3/32768</f>
        <v>169.93014038085937</v>
      </c>
      <c r="S466" s="23">
        <f>(D466-D$3)*0.0011*3/32768</f>
        <v>14.281913781738282</v>
      </c>
      <c r="T466" s="23">
        <f>(E466-E$3)*17.4*3/32768</f>
        <v>380.26763305664059</v>
      </c>
      <c r="U466" s="23">
        <f>(E466-E$3)*18.8*3/32768</f>
        <v>410.8638793945313</v>
      </c>
      <c r="V466" s="23">
        <f>SUM(R466:U466)</f>
        <v>975.34356661376955</v>
      </c>
    </row>
    <row r="467" spans="2:22" x14ac:dyDescent="0.55000000000000004">
      <c r="B467">
        <v>85</v>
      </c>
      <c r="C467">
        <v>6303867</v>
      </c>
      <c r="D467">
        <v>160793970</v>
      </c>
      <c r="E467">
        <v>270085</v>
      </c>
      <c r="F467">
        <v>353290</v>
      </c>
      <c r="G467">
        <v>85</v>
      </c>
      <c r="H467" s="23">
        <f>(C467-C466)*0.33*3/32768/300</f>
        <v>4.9222146606445312E-2</v>
      </c>
      <c r="I467" s="23">
        <f>(D467-D466)*0.0011*3/327680/30</f>
        <v>3.1351285705566406E-3</v>
      </c>
      <c r="J467" s="23">
        <f>(E467-E466)*17.4*3/327680/30</f>
        <v>3.2630310058593744E-2</v>
      </c>
      <c r="K467" s="23">
        <f>(F467-F466)*18.8*3/327680/30</f>
        <v>0.11125207519531249</v>
      </c>
      <c r="L467" s="23">
        <f>SUM(H467:K467)</f>
        <v>0.19623966043090818</v>
      </c>
      <c r="N467" s="24">
        <f>(E467-E466)/(C467-C466+D467-D466)</f>
        <v>6.2525284838539261E-4</v>
      </c>
      <c r="O467" s="24">
        <f>(F467-F466)/(C467-C466+D467-D466)</f>
        <v>1.9730314048887142E-3</v>
      </c>
      <c r="P467" s="25">
        <f>SUM(N467:O467)</f>
        <v>2.5982842532741067E-3</v>
      </c>
      <c r="R467" s="23">
        <f>(C467-C$3)*0.33*3/32768</f>
        <v>184.69678436279298</v>
      </c>
      <c r="S467" s="23">
        <f>(D467-D$3)*0.0011*3/32768</f>
        <v>15.222452352905275</v>
      </c>
      <c r="T467" s="23">
        <f>(E467-E$3)*17.4*3/32768</f>
        <v>390.05672607421872</v>
      </c>
      <c r="U467" s="23">
        <f>(E467-E$3)*18.8*3/32768</f>
        <v>421.44060058593755</v>
      </c>
      <c r="V467" s="23">
        <f>SUM(R467:U467)</f>
        <v>1011.4165633758545</v>
      </c>
    </row>
    <row r="468" spans="2:22" x14ac:dyDescent="0.55000000000000004">
      <c r="B468">
        <v>90</v>
      </c>
      <c r="C468">
        <v>6769398</v>
      </c>
      <c r="D468">
        <v>170158308</v>
      </c>
      <c r="E468">
        <v>270231</v>
      </c>
      <c r="F468">
        <v>363487</v>
      </c>
      <c r="G468">
        <v>90</v>
      </c>
      <c r="H468" s="23">
        <f>(C468-C467)*0.33*3/32768/300</f>
        <v>4.6882699584960941E-2</v>
      </c>
      <c r="I468" s="23">
        <f>(D468-D467)*0.0011*3/327680/30</f>
        <v>3.1435460815429687E-3</v>
      </c>
      <c r="J468" s="23">
        <f>(E468-E467)*17.4*3/327680/30</f>
        <v>7.7526855468749989E-4</v>
      </c>
      <c r="K468" s="23">
        <f>(F468-F467)*18.8*3/327680/30</f>
        <v>5.8503295898437502E-2</v>
      </c>
      <c r="L468" s="23">
        <f>SUM(H468:K468)</f>
        <v>0.10930481011962892</v>
      </c>
      <c r="N468" s="24">
        <f>(E468-E467)/(C468-C467+D468-D467)</f>
        <v>1.4852690305435404E-5</v>
      </c>
      <c r="O468" s="24">
        <f>(F468-F467)/(C468-C467+D468-D467)</f>
        <v>1.0373485140035945E-3</v>
      </c>
      <c r="P468" s="25">
        <f>SUM(N468:O468)</f>
        <v>1.0522012043090298E-3</v>
      </c>
      <c r="R468" s="23">
        <f>(C468-C$3)*0.33*3/32768</f>
        <v>198.76159423828125</v>
      </c>
      <c r="S468" s="23">
        <f>(D468-D$3)*0.0011*3/32768</f>
        <v>16.165516177368165</v>
      </c>
      <c r="T468" s="23">
        <f>(E468-E$3)*17.4*3/32768</f>
        <v>390.289306640625</v>
      </c>
      <c r="U468" s="23">
        <f>(E468-E$3)*18.8*3/32768</f>
        <v>421.69189453125</v>
      </c>
      <c r="V468" s="23">
        <f>SUM(R468:U468)</f>
        <v>1026.9083115875244</v>
      </c>
    </row>
    <row r="469" spans="2:22" x14ac:dyDescent="0.55000000000000004">
      <c r="B469">
        <v>95</v>
      </c>
      <c r="C469">
        <v>7230908</v>
      </c>
      <c r="D469">
        <v>179524874</v>
      </c>
      <c r="E469">
        <v>270309</v>
      </c>
      <c r="F469">
        <v>369918</v>
      </c>
      <c r="G469">
        <v>95</v>
      </c>
      <c r="H469" s="23">
        <f>(C469-C468)*0.33*3/32768/300</f>
        <v>4.647775268554688E-2</v>
      </c>
      <c r="I469" s="23">
        <f>(D469-D468)*0.0011*3/327680/30</f>
        <v>3.1442940063476565E-3</v>
      </c>
      <c r="J469" s="23">
        <f>(E469-E468)*17.4*3/327680/30</f>
        <v>4.1418457031249997E-4</v>
      </c>
      <c r="K469" s="23">
        <f>(F469-F468)*18.8*3/327680/30</f>
        <v>3.6896606445312501E-2</v>
      </c>
      <c r="L469" s="23">
        <f>SUM(H469:K469)</f>
        <v>8.6932837707519528E-2</v>
      </c>
      <c r="N469" s="24">
        <f>(E469-E468)/(C469-C468+D469-D468)</f>
        <v>7.9364465639052846E-6</v>
      </c>
      <c r="O469" s="24">
        <f>(F469-F468)/(C469-C468+D469-D468)</f>
        <v>6.5434984426249859E-4</v>
      </c>
      <c r="P469" s="25">
        <f>SUM(N469:O469)</f>
        <v>6.6228629082640386E-4</v>
      </c>
      <c r="R469" s="23">
        <f>(C469-C$3)*0.33*3/32768</f>
        <v>212.70492004394532</v>
      </c>
      <c r="S469" s="23">
        <f>(D469-D$3)*0.0011*3/32768</f>
        <v>17.108804379272463</v>
      </c>
      <c r="T469" s="23">
        <f>(E469-E$3)*17.4*3/32768</f>
        <v>390.41356201171868</v>
      </c>
      <c r="U469" s="23">
        <f>(E469-E$3)*18.8*3/32768</f>
        <v>421.82614746093753</v>
      </c>
      <c r="V469" s="23">
        <f>SUM(R469:U469)</f>
        <v>1042.0534338958739</v>
      </c>
    </row>
    <row r="470" spans="2:22" x14ac:dyDescent="0.55000000000000004">
      <c r="B470">
        <v>100</v>
      </c>
      <c r="C470">
        <v>7698660</v>
      </c>
      <c r="D470">
        <v>188952436</v>
      </c>
      <c r="E470">
        <v>270527</v>
      </c>
      <c r="F470">
        <v>384948</v>
      </c>
      <c r="G470">
        <v>100</v>
      </c>
      <c r="H470" s="23">
        <f>(C470-C469)*0.33*3/32768/300</f>
        <v>4.7106372070312499E-2</v>
      </c>
      <c r="I470" s="23">
        <f>(D470-D469)*0.0011*3/327680/30</f>
        <v>3.1647699584960941E-3</v>
      </c>
      <c r="J470" s="23">
        <f>(E470-E469)*17.4*3/327680/30</f>
        <v>1.1575927734374998E-3</v>
      </c>
      <c r="K470" s="23">
        <f>(F470-F469)*18.8*3/327680/30</f>
        <v>8.6231689453124996E-2</v>
      </c>
      <c r="L470" s="23">
        <f>SUM(H470:K470)</f>
        <v>0.13766042425537109</v>
      </c>
      <c r="N470" s="24">
        <f>(E470-E469)/(C470-C469+D470-D469)</f>
        <v>2.2030629851665142E-5</v>
      </c>
      <c r="O470" s="24">
        <f>(F470-F469)/(C470-C469+D470-D469)</f>
        <v>1.5189007645437021E-3</v>
      </c>
      <c r="P470" s="25">
        <f>SUM(N470:O470)</f>
        <v>1.5409313943953672E-3</v>
      </c>
      <c r="R470" s="23">
        <f>(C470-C$3)*0.33*3/32768</f>
        <v>226.83683166503909</v>
      </c>
      <c r="S470" s="23">
        <f>(D470-D$3)*0.0011*3/32768</f>
        <v>18.05823536682129</v>
      </c>
      <c r="T470" s="23">
        <f>(E470-E$3)*17.4*3/32768</f>
        <v>390.76083984374998</v>
      </c>
      <c r="U470" s="23">
        <f>(E470-E$3)*18.8*3/32768</f>
        <v>422.20136718749995</v>
      </c>
      <c r="V470" s="23">
        <f>SUM(R470:U470)</f>
        <v>1057.8572740631103</v>
      </c>
    </row>
    <row r="471" spans="2:22" x14ac:dyDescent="0.55000000000000004">
      <c r="B471">
        <v>105</v>
      </c>
      <c r="C471">
        <v>8224401</v>
      </c>
      <c r="D471">
        <v>198256416</v>
      </c>
      <c r="E471">
        <v>276177</v>
      </c>
      <c r="F471">
        <v>415339</v>
      </c>
      <c r="G471">
        <v>105</v>
      </c>
      <c r="H471" s="23">
        <f>(C471-C470)*0.33*3/32768/300</f>
        <v>5.2946328735351558E-2</v>
      </c>
      <c r="I471" s="23">
        <f>(D471-D470)*0.0011*3/327680/30</f>
        <v>3.1232843017578124E-3</v>
      </c>
      <c r="J471" s="23">
        <f>(E471-E470)*17.4*3/327680/30</f>
        <v>3.0001831054687494E-2</v>
      </c>
      <c r="K471" s="23">
        <f>(F471-F470)*18.8*3/327680/30</f>
        <v>0.17436242675781252</v>
      </c>
      <c r="L471" s="23">
        <f>SUM(H471:K471)</f>
        <v>0.26043387084960939</v>
      </c>
      <c r="N471" s="24">
        <f>(E471-E470)/(C471-C470+D471-D470)</f>
        <v>5.7478742275594602E-4</v>
      </c>
      <c r="O471" s="24">
        <f>(F471-F470)/(C471-C470+D471-D470)</f>
        <v>3.0917459407037088E-3</v>
      </c>
      <c r="P471" s="25">
        <f>SUM(N471:O471)</f>
        <v>3.6665333634596548E-3</v>
      </c>
      <c r="R471" s="23">
        <f>(C471-C$3)*0.33*3/32768</f>
        <v>242.72073028564455</v>
      </c>
      <c r="S471" s="23">
        <f>(D471-D$3)*0.0011*3/32768</f>
        <v>18.995220657348632</v>
      </c>
      <c r="T471" s="23">
        <f>(E471-E$3)*17.4*3/32768</f>
        <v>399.76138916015623</v>
      </c>
      <c r="U471" s="23">
        <f>(E471-E$3)*18.8*3/32768</f>
        <v>431.92609863281245</v>
      </c>
      <c r="V471" s="23">
        <f>SUM(R471:U471)</f>
        <v>1093.4034387359618</v>
      </c>
    </row>
    <row r="472" spans="2:22" x14ac:dyDescent="0.55000000000000004">
      <c r="B472">
        <v>110</v>
      </c>
      <c r="C472">
        <v>8694109</v>
      </c>
      <c r="D472">
        <v>207616758</v>
      </c>
      <c r="E472">
        <v>276882</v>
      </c>
      <c r="F472">
        <v>423811</v>
      </c>
      <c r="G472">
        <v>110</v>
      </c>
      <c r="H472" s="23">
        <f>(C472-C471)*0.33*3/32768/300</f>
        <v>4.7303356933593756E-2</v>
      </c>
      <c r="I472" s="23">
        <f>(D472-D471)*0.0011*3/327680/30</f>
        <v>3.1422046508789068E-3</v>
      </c>
      <c r="J472" s="23">
        <f>(E472-E471)*17.4*3/327680/30</f>
        <v>3.7435913085937496E-3</v>
      </c>
      <c r="K472" s="23">
        <f>(F472-F471)*18.8*3/327680/30</f>
        <v>4.8606445312500003E-2</v>
      </c>
      <c r="L472" s="23">
        <f>SUM(H472:K472)</f>
        <v>0.10279559820556641</v>
      </c>
      <c r="N472" s="24">
        <f>(E472-E471)/(C472-C471+D472-D471)</f>
        <v>7.1718862060721967E-5</v>
      </c>
      <c r="O472" s="24">
        <f>(F472-F471)/(C472-C471+D472-D471)</f>
        <v>8.6184709131693123E-4</v>
      </c>
      <c r="P472" s="25">
        <f>SUM(N472:O472)</f>
        <v>9.3356595337765321E-4</v>
      </c>
      <c r="R472" s="23">
        <f>(C472-C$3)*0.33*3/32768</f>
        <v>256.91173736572267</v>
      </c>
      <c r="S472" s="23">
        <f>(D472-D$3)*0.0011*3/32768</f>
        <v>19.937882052612306</v>
      </c>
      <c r="T472" s="23">
        <f>(E472-E$3)*17.4*3/32768</f>
        <v>400.88446655273435</v>
      </c>
      <c r="U472" s="23">
        <f>(E472-E$3)*18.8*3/32768</f>
        <v>433.1395385742187</v>
      </c>
      <c r="V472" s="23">
        <f>SUM(R472:U472)</f>
        <v>1110.8736245452881</v>
      </c>
    </row>
    <row r="473" spans="2:22" x14ac:dyDescent="0.55000000000000004">
      <c r="B473">
        <v>115</v>
      </c>
      <c r="C473">
        <v>9188410</v>
      </c>
      <c r="D473">
        <v>216952387</v>
      </c>
      <c r="E473">
        <v>280314</v>
      </c>
      <c r="F473">
        <v>435820</v>
      </c>
      <c r="G473">
        <v>115</v>
      </c>
      <c r="H473" s="23">
        <f>(C473-C472)*0.33*3/32768/300</f>
        <v>4.9780068969726567E-2</v>
      </c>
      <c r="I473" s="23">
        <f>(D473-D472)*0.0011*3/32768/300</f>
        <v>3.1339086608886718E-3</v>
      </c>
      <c r="J473" s="23">
        <f>(E473-E472)*17.4*3/32768/300</f>
        <v>1.822412109375E-2</v>
      </c>
      <c r="K473" s="23">
        <f>(F473-F472)*18.8*3/327680/30</f>
        <v>6.8899291992187514E-2</v>
      </c>
      <c r="L473" s="23">
        <f>SUM(H473:K473)</f>
        <v>0.14003739071655275</v>
      </c>
      <c r="N473" s="24">
        <f>(E473-E472)/(C473-C472+D473-D472)</f>
        <v>3.4913778633215088E-4</v>
      </c>
      <c r="O473" s="24">
        <f>(F473-F472)/(C473-C472+D473-D472)</f>
        <v>1.2216770617898601E-3</v>
      </c>
      <c r="P473" s="25">
        <f>SUM(N473:O473)</f>
        <v>1.570814848122011E-3</v>
      </c>
      <c r="R473" s="23">
        <f>(C473-C$3)*0.33*3/32768</f>
        <v>271.84575805664065</v>
      </c>
      <c r="S473" s="23">
        <f>(D473-D$3)*0.0011*3/32768</f>
        <v>20.878054650878909</v>
      </c>
      <c r="T473" s="23">
        <f>(E473-E$3)*17.4*3/32768</f>
        <v>406.35170288085931</v>
      </c>
      <c r="U473" s="23">
        <f>(E473-E$3)*18.8*3/32768</f>
        <v>439.04666748046878</v>
      </c>
      <c r="V473" s="23">
        <f>SUM(R473:U473)</f>
        <v>1138.1221830688476</v>
      </c>
    </row>
    <row r="474" spans="2:22" x14ac:dyDescent="0.55000000000000004">
      <c r="L474" s="20">
        <f>AVERAGE(L452:L473)</f>
        <v>0.19733621153397995</v>
      </c>
    </row>
    <row r="476" spans="2:22" x14ac:dyDescent="0.55000000000000004">
      <c r="L476">
        <f>AVERAGE(L474,L446,L418,L390,L362,L334,L306,L278,L250,L222,L194,L166,L138,L110,L82,L54,L26)</f>
        <v>0.18278067739647846</v>
      </c>
    </row>
    <row r="477" spans="2:22" x14ac:dyDescent="0.55000000000000004">
      <c r="B477" s="4" t="s">
        <v>1046</v>
      </c>
      <c r="C477" s="4"/>
      <c r="E477" s="5">
        <f>(15+25)/5/60</f>
        <v>0.13333333333333333</v>
      </c>
    </row>
    <row r="478" spans="2:22" x14ac:dyDescent="0.55000000000000004">
      <c r="B478" s="4" t="s">
        <v>1047</v>
      </c>
      <c r="E478" s="4">
        <f>E477*120</f>
        <v>16</v>
      </c>
      <c r="F478" s="4" t="s">
        <v>1048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TN1_5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2020-06-22T14:48:37Z</dcterms:created>
  <dcterms:modified xsi:type="dcterms:W3CDTF">2020-06-22T15:25:39Z</dcterms:modified>
</cp:coreProperties>
</file>