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TFM\Informes\Presentación\Cuarto avance\resultados_excel\escenario2\SIN_RECONSTRUCCIÓN\"/>
    </mc:Choice>
  </mc:AlternateContent>
  <xr:revisionPtr revIDLastSave="0" documentId="13_ncr:40009_{930349AC-E360-49B1-82E6-134BDFAC3951}" xr6:coauthVersionLast="44" xr6:coauthVersionMax="44" xr10:uidLastSave="{00000000-0000-0000-0000-000000000000}"/>
  <bookViews>
    <workbookView xWindow="-96" yWindow="-96" windowWidth="23232" windowHeight="12552" activeTab="3"/>
  </bookViews>
  <sheets>
    <sheet name="TN1_60" sheetId="1" r:id="rId1"/>
    <sheet name="Router" sheetId="2" r:id="rId2"/>
    <sheet name="Nodo" sheetId="3" r:id="rId3"/>
    <sheet name="Energia" sheetId="4" r:id="rId4"/>
  </sheets>
  <externalReferences>
    <externalReference r:id="rId5"/>
  </externalReferences>
  <definedNames>
    <definedName name="_xlnm._FilterDatabase" localSheetId="2" hidden="1">Nodo!$A$1:$AD$392</definedName>
    <definedName name="_xlnm._FilterDatabase" localSheetId="1" hidden="1">Router!$A$1:$D$252</definedName>
    <definedName name="_xlnm._FilterDatabase" localSheetId="0" hidden="1">TN1_60!$A$1:$C$2952</definedName>
  </definedNames>
  <calcPr calcId="0"/>
  <pivotCaches>
    <pivotCache cacheId="50" r:id="rId6"/>
  </pivotCaches>
</workbook>
</file>

<file path=xl/calcChain.xml><?xml version="1.0" encoding="utf-8"?>
<calcChain xmlns="http://schemas.openxmlformats.org/spreadsheetml/2006/main">
  <c r="L474" i="4" l="1"/>
  <c r="E477" i="4"/>
  <c r="E478" i="4" s="1"/>
  <c r="U473" i="4"/>
  <c r="T473" i="4"/>
  <c r="S473" i="4"/>
  <c r="R473" i="4"/>
  <c r="O473" i="4"/>
  <c r="N473" i="4"/>
  <c r="P473" i="4" s="1"/>
  <c r="K473" i="4"/>
  <c r="J473" i="4"/>
  <c r="I473" i="4"/>
  <c r="H473" i="4"/>
  <c r="U472" i="4"/>
  <c r="T472" i="4"/>
  <c r="S472" i="4"/>
  <c r="R472" i="4"/>
  <c r="O472" i="4"/>
  <c r="N472" i="4"/>
  <c r="K472" i="4"/>
  <c r="J472" i="4"/>
  <c r="I472" i="4"/>
  <c r="H472" i="4"/>
  <c r="L472" i="4" s="1"/>
  <c r="U471" i="4"/>
  <c r="T471" i="4"/>
  <c r="S471" i="4"/>
  <c r="R471" i="4"/>
  <c r="O471" i="4"/>
  <c r="N471" i="4"/>
  <c r="K471" i="4"/>
  <c r="J471" i="4"/>
  <c r="I471" i="4"/>
  <c r="H471" i="4"/>
  <c r="U470" i="4"/>
  <c r="T470" i="4"/>
  <c r="S470" i="4"/>
  <c r="R470" i="4"/>
  <c r="O470" i="4"/>
  <c r="P470" i="4" s="1"/>
  <c r="N470" i="4"/>
  <c r="K470" i="4"/>
  <c r="J470" i="4"/>
  <c r="I470" i="4"/>
  <c r="H470" i="4"/>
  <c r="U469" i="4"/>
  <c r="T469" i="4"/>
  <c r="S469" i="4"/>
  <c r="R469" i="4"/>
  <c r="O469" i="4"/>
  <c r="N469" i="4"/>
  <c r="K469" i="4"/>
  <c r="J469" i="4"/>
  <c r="I469" i="4"/>
  <c r="H469" i="4"/>
  <c r="U468" i="4"/>
  <c r="T468" i="4"/>
  <c r="S468" i="4"/>
  <c r="R468" i="4"/>
  <c r="O468" i="4"/>
  <c r="N468" i="4"/>
  <c r="K468" i="4"/>
  <c r="J468" i="4"/>
  <c r="I468" i="4"/>
  <c r="H468" i="4"/>
  <c r="U467" i="4"/>
  <c r="T467" i="4"/>
  <c r="S467" i="4"/>
  <c r="R467" i="4"/>
  <c r="P467" i="4"/>
  <c r="O467" i="4"/>
  <c r="N467" i="4"/>
  <c r="K467" i="4"/>
  <c r="J467" i="4"/>
  <c r="I467" i="4"/>
  <c r="H467" i="4"/>
  <c r="U466" i="4"/>
  <c r="T466" i="4"/>
  <c r="S466" i="4"/>
  <c r="R466" i="4"/>
  <c r="O466" i="4"/>
  <c r="N466" i="4"/>
  <c r="K466" i="4"/>
  <c r="J466" i="4"/>
  <c r="I466" i="4"/>
  <c r="L466" i="4" s="1"/>
  <c r="H466" i="4"/>
  <c r="U465" i="4"/>
  <c r="T465" i="4"/>
  <c r="S465" i="4"/>
  <c r="R465" i="4"/>
  <c r="O465" i="4"/>
  <c r="N465" i="4"/>
  <c r="P465" i="4" s="1"/>
  <c r="K465" i="4"/>
  <c r="J465" i="4"/>
  <c r="I465" i="4"/>
  <c r="H465" i="4"/>
  <c r="U464" i="4"/>
  <c r="T464" i="4"/>
  <c r="S464" i="4"/>
  <c r="R464" i="4"/>
  <c r="O464" i="4"/>
  <c r="N464" i="4"/>
  <c r="P464" i="4" s="1"/>
  <c r="K464" i="4"/>
  <c r="J464" i="4"/>
  <c r="I464" i="4"/>
  <c r="H464" i="4"/>
  <c r="U463" i="4"/>
  <c r="T463" i="4"/>
  <c r="S463" i="4"/>
  <c r="R463" i="4"/>
  <c r="O463" i="4"/>
  <c r="N463" i="4"/>
  <c r="P463" i="4" s="1"/>
  <c r="K463" i="4"/>
  <c r="J463" i="4"/>
  <c r="I463" i="4"/>
  <c r="H463" i="4"/>
  <c r="L463" i="4" s="1"/>
  <c r="U462" i="4"/>
  <c r="T462" i="4"/>
  <c r="S462" i="4"/>
  <c r="R462" i="4"/>
  <c r="O462" i="4"/>
  <c r="N462" i="4"/>
  <c r="K462" i="4"/>
  <c r="J462" i="4"/>
  <c r="I462" i="4"/>
  <c r="H462" i="4"/>
  <c r="U461" i="4"/>
  <c r="T461" i="4"/>
  <c r="S461" i="4"/>
  <c r="R461" i="4"/>
  <c r="O461" i="4"/>
  <c r="N461" i="4"/>
  <c r="P461" i="4" s="1"/>
  <c r="K461" i="4"/>
  <c r="J461" i="4"/>
  <c r="I461" i="4"/>
  <c r="H461" i="4"/>
  <c r="L461" i="4" s="1"/>
  <c r="U460" i="4"/>
  <c r="T460" i="4"/>
  <c r="S460" i="4"/>
  <c r="R460" i="4"/>
  <c r="O460" i="4"/>
  <c r="N460" i="4"/>
  <c r="P460" i="4" s="1"/>
  <c r="K460" i="4"/>
  <c r="J460" i="4"/>
  <c r="I460" i="4"/>
  <c r="H460" i="4"/>
  <c r="U459" i="4"/>
  <c r="T459" i="4"/>
  <c r="S459" i="4"/>
  <c r="R459" i="4"/>
  <c r="O459" i="4"/>
  <c r="N459" i="4"/>
  <c r="P459" i="4" s="1"/>
  <c r="K459" i="4"/>
  <c r="J459" i="4"/>
  <c r="I459" i="4"/>
  <c r="L459" i="4" s="1"/>
  <c r="H459" i="4"/>
  <c r="U458" i="4"/>
  <c r="T458" i="4"/>
  <c r="S458" i="4"/>
  <c r="R458" i="4"/>
  <c r="V458" i="4" s="1"/>
  <c r="O458" i="4"/>
  <c r="N458" i="4"/>
  <c r="K458" i="4"/>
  <c r="J458" i="4"/>
  <c r="I458" i="4"/>
  <c r="H458" i="4"/>
  <c r="L458" i="4" s="1"/>
  <c r="U457" i="4"/>
  <c r="T457" i="4"/>
  <c r="S457" i="4"/>
  <c r="R457" i="4"/>
  <c r="O457" i="4"/>
  <c r="N457" i="4"/>
  <c r="P457" i="4" s="1"/>
  <c r="K457" i="4"/>
  <c r="J457" i="4"/>
  <c r="I457" i="4"/>
  <c r="H457" i="4"/>
  <c r="U456" i="4"/>
  <c r="T456" i="4"/>
  <c r="S456" i="4"/>
  <c r="R456" i="4"/>
  <c r="O456" i="4"/>
  <c r="N456" i="4"/>
  <c r="P456" i="4" s="1"/>
  <c r="K456" i="4"/>
  <c r="J456" i="4"/>
  <c r="I456" i="4"/>
  <c r="H456" i="4"/>
  <c r="U455" i="4"/>
  <c r="T455" i="4"/>
  <c r="S455" i="4"/>
  <c r="R455" i="4"/>
  <c r="O455" i="4"/>
  <c r="N455" i="4"/>
  <c r="P455" i="4" s="1"/>
  <c r="K455" i="4"/>
  <c r="J455" i="4"/>
  <c r="I455" i="4"/>
  <c r="H455" i="4"/>
  <c r="L455" i="4" s="1"/>
  <c r="U454" i="4"/>
  <c r="T454" i="4"/>
  <c r="S454" i="4"/>
  <c r="R454" i="4"/>
  <c r="V454" i="4" s="1"/>
  <c r="O454" i="4"/>
  <c r="N454" i="4"/>
  <c r="K454" i="4"/>
  <c r="J454" i="4"/>
  <c r="I454" i="4"/>
  <c r="H454" i="4"/>
  <c r="U453" i="4"/>
  <c r="T453" i="4"/>
  <c r="S453" i="4"/>
  <c r="R453" i="4"/>
  <c r="O453" i="4"/>
  <c r="N453" i="4"/>
  <c r="P453" i="4" s="1"/>
  <c r="K453" i="4"/>
  <c r="J453" i="4"/>
  <c r="I453" i="4"/>
  <c r="H453" i="4"/>
  <c r="L453" i="4" s="1"/>
  <c r="U452" i="4"/>
  <c r="T452" i="4"/>
  <c r="S452" i="4"/>
  <c r="R452" i="4"/>
  <c r="O452" i="4"/>
  <c r="N452" i="4"/>
  <c r="P452" i="4" s="1"/>
  <c r="K452" i="4"/>
  <c r="J452" i="4"/>
  <c r="I452" i="4"/>
  <c r="H452" i="4"/>
  <c r="U445" i="4"/>
  <c r="T445" i="4"/>
  <c r="S445" i="4"/>
  <c r="R445" i="4"/>
  <c r="O445" i="4"/>
  <c r="N445" i="4"/>
  <c r="K445" i="4"/>
  <c r="J445" i="4"/>
  <c r="I445" i="4"/>
  <c r="H445" i="4"/>
  <c r="L445" i="4" s="1"/>
  <c r="U444" i="4"/>
  <c r="T444" i="4"/>
  <c r="S444" i="4"/>
  <c r="R444" i="4"/>
  <c r="V444" i="4" s="1"/>
  <c r="O444" i="4"/>
  <c r="N444" i="4"/>
  <c r="K444" i="4"/>
  <c r="J444" i="4"/>
  <c r="I444" i="4"/>
  <c r="H444" i="4"/>
  <c r="U443" i="4"/>
  <c r="T443" i="4"/>
  <c r="S443" i="4"/>
  <c r="R443" i="4"/>
  <c r="O443" i="4"/>
  <c r="N443" i="4"/>
  <c r="P443" i="4" s="1"/>
  <c r="K443" i="4"/>
  <c r="J443" i="4"/>
  <c r="I443" i="4"/>
  <c r="H443" i="4"/>
  <c r="U442" i="4"/>
  <c r="T442" i="4"/>
  <c r="S442" i="4"/>
  <c r="R442" i="4"/>
  <c r="O442" i="4"/>
  <c r="P442" i="4" s="1"/>
  <c r="N442" i="4"/>
  <c r="K442" i="4"/>
  <c r="J442" i="4"/>
  <c r="I442" i="4"/>
  <c r="H442" i="4"/>
  <c r="U441" i="4"/>
  <c r="T441" i="4"/>
  <c r="S441" i="4"/>
  <c r="R441" i="4"/>
  <c r="O441" i="4"/>
  <c r="P441" i="4" s="1"/>
  <c r="N441" i="4"/>
  <c r="K441" i="4"/>
  <c r="J441" i="4"/>
  <c r="I441" i="4"/>
  <c r="H441" i="4"/>
  <c r="L441" i="4" s="1"/>
  <c r="U440" i="4"/>
  <c r="T440" i="4"/>
  <c r="S440" i="4"/>
  <c r="R440" i="4"/>
  <c r="O440" i="4"/>
  <c r="N440" i="4"/>
  <c r="P440" i="4" s="1"/>
  <c r="K440" i="4"/>
  <c r="J440" i="4"/>
  <c r="I440" i="4"/>
  <c r="H440" i="4"/>
  <c r="U439" i="4"/>
  <c r="T439" i="4"/>
  <c r="S439" i="4"/>
  <c r="R439" i="4"/>
  <c r="O439" i="4"/>
  <c r="N439" i="4"/>
  <c r="K439" i="4"/>
  <c r="J439" i="4"/>
  <c r="I439" i="4"/>
  <c r="H439" i="4"/>
  <c r="U438" i="4"/>
  <c r="T438" i="4"/>
  <c r="S438" i="4"/>
  <c r="R438" i="4"/>
  <c r="O438" i="4"/>
  <c r="N438" i="4"/>
  <c r="K438" i="4"/>
  <c r="J438" i="4"/>
  <c r="I438" i="4"/>
  <c r="H438" i="4"/>
  <c r="U437" i="4"/>
  <c r="T437" i="4"/>
  <c r="S437" i="4"/>
  <c r="R437" i="4"/>
  <c r="O437" i="4"/>
  <c r="P437" i="4" s="1"/>
  <c r="N437" i="4"/>
  <c r="K437" i="4"/>
  <c r="J437" i="4"/>
  <c r="I437" i="4"/>
  <c r="H437" i="4"/>
  <c r="U436" i="4"/>
  <c r="T436" i="4"/>
  <c r="S436" i="4"/>
  <c r="R436" i="4"/>
  <c r="O436" i="4"/>
  <c r="N436" i="4"/>
  <c r="K436" i="4"/>
  <c r="J436" i="4"/>
  <c r="I436" i="4"/>
  <c r="H436" i="4"/>
  <c r="U435" i="4"/>
  <c r="T435" i="4"/>
  <c r="S435" i="4"/>
  <c r="R435" i="4"/>
  <c r="O435" i="4"/>
  <c r="N435" i="4"/>
  <c r="K435" i="4"/>
  <c r="J435" i="4"/>
  <c r="I435" i="4"/>
  <c r="H435" i="4"/>
  <c r="U434" i="4"/>
  <c r="T434" i="4"/>
  <c r="S434" i="4"/>
  <c r="R434" i="4"/>
  <c r="P434" i="4"/>
  <c r="O434" i="4"/>
  <c r="N434" i="4"/>
  <c r="K434" i="4"/>
  <c r="J434" i="4"/>
  <c r="I434" i="4"/>
  <c r="H434" i="4"/>
  <c r="U433" i="4"/>
  <c r="T433" i="4"/>
  <c r="V433" i="4" s="1"/>
  <c r="S433" i="4"/>
  <c r="R433" i="4"/>
  <c r="O433" i="4"/>
  <c r="N433" i="4"/>
  <c r="K433" i="4"/>
  <c r="J433" i="4"/>
  <c r="I433" i="4"/>
  <c r="L433" i="4" s="1"/>
  <c r="H433" i="4"/>
  <c r="U432" i="4"/>
  <c r="T432" i="4"/>
  <c r="S432" i="4"/>
  <c r="R432" i="4"/>
  <c r="O432" i="4"/>
  <c r="N432" i="4"/>
  <c r="P432" i="4" s="1"/>
  <c r="K432" i="4"/>
  <c r="J432" i="4"/>
  <c r="I432" i="4"/>
  <c r="H432" i="4"/>
  <c r="L432" i="4" s="1"/>
  <c r="U431" i="4"/>
  <c r="T431" i="4"/>
  <c r="S431" i="4"/>
  <c r="R431" i="4"/>
  <c r="V431" i="4" s="1"/>
  <c r="O431" i="4"/>
  <c r="N431" i="4"/>
  <c r="K431" i="4"/>
  <c r="J431" i="4"/>
  <c r="I431" i="4"/>
  <c r="H431" i="4"/>
  <c r="U430" i="4"/>
  <c r="T430" i="4"/>
  <c r="S430" i="4"/>
  <c r="R430" i="4"/>
  <c r="O430" i="4"/>
  <c r="N430" i="4"/>
  <c r="P430" i="4" s="1"/>
  <c r="K430" i="4"/>
  <c r="J430" i="4"/>
  <c r="I430" i="4"/>
  <c r="H430" i="4"/>
  <c r="L430" i="4" s="1"/>
  <c r="U429" i="4"/>
  <c r="T429" i="4"/>
  <c r="S429" i="4"/>
  <c r="R429" i="4"/>
  <c r="O429" i="4"/>
  <c r="N429" i="4"/>
  <c r="K429" i="4"/>
  <c r="J429" i="4"/>
  <c r="I429" i="4"/>
  <c r="H429" i="4"/>
  <c r="U428" i="4"/>
  <c r="T428" i="4"/>
  <c r="S428" i="4"/>
  <c r="R428" i="4"/>
  <c r="O428" i="4"/>
  <c r="N428" i="4"/>
  <c r="P428" i="4" s="1"/>
  <c r="K428" i="4"/>
  <c r="J428" i="4"/>
  <c r="I428" i="4"/>
  <c r="H428" i="4"/>
  <c r="L428" i="4" s="1"/>
  <c r="U427" i="4"/>
  <c r="T427" i="4"/>
  <c r="S427" i="4"/>
  <c r="R427" i="4"/>
  <c r="V427" i="4" s="1"/>
  <c r="O427" i="4"/>
  <c r="N427" i="4"/>
  <c r="K427" i="4"/>
  <c r="J427" i="4"/>
  <c r="I427" i="4"/>
  <c r="H427" i="4"/>
  <c r="U426" i="4"/>
  <c r="T426" i="4"/>
  <c r="S426" i="4"/>
  <c r="R426" i="4"/>
  <c r="O426" i="4"/>
  <c r="N426" i="4"/>
  <c r="P426" i="4" s="1"/>
  <c r="K426" i="4"/>
  <c r="J426" i="4"/>
  <c r="I426" i="4"/>
  <c r="H426" i="4"/>
  <c r="U425" i="4"/>
  <c r="T425" i="4"/>
  <c r="S425" i="4"/>
  <c r="R425" i="4"/>
  <c r="V425" i="4" s="1"/>
  <c r="O425" i="4"/>
  <c r="N425" i="4"/>
  <c r="K425" i="4"/>
  <c r="J425" i="4"/>
  <c r="I425" i="4"/>
  <c r="H425" i="4"/>
  <c r="L425" i="4" s="1"/>
  <c r="U424" i="4"/>
  <c r="T424" i="4"/>
  <c r="S424" i="4"/>
  <c r="R424" i="4"/>
  <c r="O424" i="4"/>
  <c r="N424" i="4"/>
  <c r="P424" i="4" s="1"/>
  <c r="K424" i="4"/>
  <c r="J424" i="4"/>
  <c r="I424" i="4"/>
  <c r="H424" i="4"/>
  <c r="L424" i="4" s="1"/>
  <c r="U417" i="4"/>
  <c r="T417" i="4"/>
  <c r="S417" i="4"/>
  <c r="R417" i="4"/>
  <c r="O417" i="4"/>
  <c r="P417" i="4" s="1"/>
  <c r="N417" i="4"/>
  <c r="K417" i="4"/>
  <c r="J417" i="4"/>
  <c r="I417" i="4"/>
  <c r="H417" i="4"/>
  <c r="U416" i="4"/>
  <c r="T416" i="4"/>
  <c r="S416" i="4"/>
  <c r="R416" i="4"/>
  <c r="O416" i="4"/>
  <c r="N416" i="4"/>
  <c r="K416" i="4"/>
  <c r="J416" i="4"/>
  <c r="L416" i="4" s="1"/>
  <c r="I416" i="4"/>
  <c r="H416" i="4"/>
  <c r="U415" i="4"/>
  <c r="T415" i="4"/>
  <c r="S415" i="4"/>
  <c r="R415" i="4"/>
  <c r="O415" i="4"/>
  <c r="N415" i="4"/>
  <c r="P415" i="4" s="1"/>
  <c r="K415" i="4"/>
  <c r="J415" i="4"/>
  <c r="I415" i="4"/>
  <c r="H415" i="4"/>
  <c r="U414" i="4"/>
  <c r="T414" i="4"/>
  <c r="S414" i="4"/>
  <c r="R414" i="4"/>
  <c r="O414" i="4"/>
  <c r="N414" i="4"/>
  <c r="K414" i="4"/>
  <c r="J414" i="4"/>
  <c r="I414" i="4"/>
  <c r="H414" i="4"/>
  <c r="L414" i="4" s="1"/>
  <c r="U413" i="4"/>
  <c r="T413" i="4"/>
  <c r="S413" i="4"/>
  <c r="R413" i="4"/>
  <c r="O413" i="4"/>
  <c r="N413" i="4"/>
  <c r="P413" i="4" s="1"/>
  <c r="K413" i="4"/>
  <c r="J413" i="4"/>
  <c r="I413" i="4"/>
  <c r="H413" i="4"/>
  <c r="U412" i="4"/>
  <c r="T412" i="4"/>
  <c r="S412" i="4"/>
  <c r="R412" i="4"/>
  <c r="O412" i="4"/>
  <c r="N412" i="4"/>
  <c r="K412" i="4"/>
  <c r="J412" i="4"/>
  <c r="I412" i="4"/>
  <c r="H412" i="4"/>
  <c r="U411" i="4"/>
  <c r="T411" i="4"/>
  <c r="S411" i="4"/>
  <c r="R411" i="4"/>
  <c r="V411" i="4" s="1"/>
  <c r="O411" i="4"/>
  <c r="N411" i="4"/>
  <c r="P411" i="4" s="1"/>
  <c r="K411" i="4"/>
  <c r="J411" i="4"/>
  <c r="I411" i="4"/>
  <c r="H411" i="4"/>
  <c r="L411" i="4" s="1"/>
  <c r="U410" i="4"/>
  <c r="T410" i="4"/>
  <c r="S410" i="4"/>
  <c r="R410" i="4"/>
  <c r="O410" i="4"/>
  <c r="N410" i="4"/>
  <c r="K410" i="4"/>
  <c r="J410" i="4"/>
  <c r="I410" i="4"/>
  <c r="H410" i="4"/>
  <c r="U409" i="4"/>
  <c r="T409" i="4"/>
  <c r="S409" i="4"/>
  <c r="R409" i="4"/>
  <c r="O409" i="4"/>
  <c r="P409" i="4" s="1"/>
  <c r="N409" i="4"/>
  <c r="K409" i="4"/>
  <c r="J409" i="4"/>
  <c r="I409" i="4"/>
  <c r="H409" i="4"/>
  <c r="U408" i="4"/>
  <c r="T408" i="4"/>
  <c r="S408" i="4"/>
  <c r="R408" i="4"/>
  <c r="V408" i="4" s="1"/>
  <c r="O408" i="4"/>
  <c r="N408" i="4"/>
  <c r="K408" i="4"/>
  <c r="J408" i="4"/>
  <c r="I408" i="4"/>
  <c r="L408" i="4" s="1"/>
  <c r="H408" i="4"/>
  <c r="U407" i="4"/>
  <c r="T407" i="4"/>
  <c r="S407" i="4"/>
  <c r="R407" i="4"/>
  <c r="O407" i="4"/>
  <c r="N407" i="4"/>
  <c r="P407" i="4" s="1"/>
  <c r="K407" i="4"/>
  <c r="J407" i="4"/>
  <c r="I407" i="4"/>
  <c r="H407" i="4"/>
  <c r="U406" i="4"/>
  <c r="T406" i="4"/>
  <c r="S406" i="4"/>
  <c r="R406" i="4"/>
  <c r="O406" i="4"/>
  <c r="N406" i="4"/>
  <c r="K406" i="4"/>
  <c r="J406" i="4"/>
  <c r="I406" i="4"/>
  <c r="H406" i="4"/>
  <c r="U405" i="4"/>
  <c r="T405" i="4"/>
  <c r="S405" i="4"/>
  <c r="R405" i="4"/>
  <c r="V405" i="4" s="1"/>
  <c r="O405" i="4"/>
  <c r="N405" i="4"/>
  <c r="P405" i="4" s="1"/>
  <c r="K405" i="4"/>
  <c r="J405" i="4"/>
  <c r="I405" i="4"/>
  <c r="H405" i="4"/>
  <c r="L405" i="4" s="1"/>
  <c r="U404" i="4"/>
  <c r="T404" i="4"/>
  <c r="S404" i="4"/>
  <c r="R404" i="4"/>
  <c r="O404" i="4"/>
  <c r="P404" i="4" s="1"/>
  <c r="N404" i="4"/>
  <c r="K404" i="4"/>
  <c r="J404" i="4"/>
  <c r="I404" i="4"/>
  <c r="H404" i="4"/>
  <c r="L404" i="4" s="1"/>
  <c r="U403" i="4"/>
  <c r="T403" i="4"/>
  <c r="S403" i="4"/>
  <c r="R403" i="4"/>
  <c r="O403" i="4"/>
  <c r="N403" i="4"/>
  <c r="P403" i="4" s="1"/>
  <c r="K403" i="4"/>
  <c r="J403" i="4"/>
  <c r="I403" i="4"/>
  <c r="H403" i="4"/>
  <c r="U402" i="4"/>
  <c r="T402" i="4"/>
  <c r="S402" i="4"/>
  <c r="R402" i="4"/>
  <c r="O402" i="4"/>
  <c r="N402" i="4"/>
  <c r="P402" i="4" s="1"/>
  <c r="K402" i="4"/>
  <c r="J402" i="4"/>
  <c r="I402" i="4"/>
  <c r="H402" i="4"/>
  <c r="U401" i="4"/>
  <c r="T401" i="4"/>
  <c r="S401" i="4"/>
  <c r="R401" i="4"/>
  <c r="V401" i="4" s="1"/>
  <c r="O401" i="4"/>
  <c r="P401" i="4" s="1"/>
  <c r="N401" i="4"/>
  <c r="K401" i="4"/>
  <c r="J401" i="4"/>
  <c r="I401" i="4"/>
  <c r="H401" i="4"/>
  <c r="U400" i="4"/>
  <c r="T400" i="4"/>
  <c r="S400" i="4"/>
  <c r="R400" i="4"/>
  <c r="O400" i="4"/>
  <c r="N400" i="4"/>
  <c r="K400" i="4"/>
  <c r="J400" i="4"/>
  <c r="I400" i="4"/>
  <c r="H400" i="4"/>
  <c r="L400" i="4" s="1"/>
  <c r="U399" i="4"/>
  <c r="T399" i="4"/>
  <c r="S399" i="4"/>
  <c r="R399" i="4"/>
  <c r="O399" i="4"/>
  <c r="N399" i="4"/>
  <c r="P399" i="4" s="1"/>
  <c r="K399" i="4"/>
  <c r="J399" i="4"/>
  <c r="I399" i="4"/>
  <c r="H399" i="4"/>
  <c r="U398" i="4"/>
  <c r="T398" i="4"/>
  <c r="S398" i="4"/>
  <c r="R398" i="4"/>
  <c r="O398" i="4"/>
  <c r="N398" i="4"/>
  <c r="K398" i="4"/>
  <c r="J398" i="4"/>
  <c r="I398" i="4"/>
  <c r="H398" i="4"/>
  <c r="U397" i="4"/>
  <c r="T397" i="4"/>
  <c r="S397" i="4"/>
  <c r="R397" i="4"/>
  <c r="O397" i="4"/>
  <c r="N397" i="4"/>
  <c r="P397" i="4" s="1"/>
  <c r="K397" i="4"/>
  <c r="J397" i="4"/>
  <c r="I397" i="4"/>
  <c r="H397" i="4"/>
  <c r="U396" i="4"/>
  <c r="T396" i="4"/>
  <c r="S396" i="4"/>
  <c r="R396" i="4"/>
  <c r="O396" i="4"/>
  <c r="P396" i="4" s="1"/>
  <c r="N396" i="4"/>
  <c r="K396" i="4"/>
  <c r="J396" i="4"/>
  <c r="I396" i="4"/>
  <c r="H396" i="4"/>
  <c r="U389" i="4"/>
  <c r="T389" i="4"/>
  <c r="S389" i="4"/>
  <c r="R389" i="4"/>
  <c r="O389" i="4"/>
  <c r="N389" i="4"/>
  <c r="K389" i="4"/>
  <c r="J389" i="4"/>
  <c r="I389" i="4"/>
  <c r="H389" i="4"/>
  <c r="U388" i="4"/>
  <c r="T388" i="4"/>
  <c r="S388" i="4"/>
  <c r="R388" i="4"/>
  <c r="O388" i="4"/>
  <c r="N388" i="4"/>
  <c r="K388" i="4"/>
  <c r="J388" i="4"/>
  <c r="I388" i="4"/>
  <c r="H388" i="4"/>
  <c r="U387" i="4"/>
  <c r="T387" i="4"/>
  <c r="S387" i="4"/>
  <c r="R387" i="4"/>
  <c r="O387" i="4"/>
  <c r="P387" i="4" s="1"/>
  <c r="N387" i="4"/>
  <c r="K387" i="4"/>
  <c r="J387" i="4"/>
  <c r="I387" i="4"/>
  <c r="H387" i="4"/>
  <c r="U386" i="4"/>
  <c r="T386" i="4"/>
  <c r="S386" i="4"/>
  <c r="R386" i="4"/>
  <c r="O386" i="4"/>
  <c r="N386" i="4"/>
  <c r="P386" i="4" s="1"/>
  <c r="K386" i="4"/>
  <c r="L386" i="4" s="1"/>
  <c r="J386" i="4"/>
  <c r="I386" i="4"/>
  <c r="H386" i="4"/>
  <c r="U385" i="4"/>
  <c r="T385" i="4"/>
  <c r="S385" i="4"/>
  <c r="R385" i="4"/>
  <c r="O385" i="4"/>
  <c r="N385" i="4"/>
  <c r="K385" i="4"/>
  <c r="J385" i="4"/>
  <c r="I385" i="4"/>
  <c r="H385" i="4"/>
  <c r="U384" i="4"/>
  <c r="T384" i="4"/>
  <c r="S384" i="4"/>
  <c r="R384" i="4"/>
  <c r="P384" i="4"/>
  <c r="O384" i="4"/>
  <c r="N384" i="4"/>
  <c r="K384" i="4"/>
  <c r="J384" i="4"/>
  <c r="I384" i="4"/>
  <c r="H384" i="4"/>
  <c r="L384" i="4" s="1"/>
  <c r="U383" i="4"/>
  <c r="T383" i="4"/>
  <c r="S383" i="4"/>
  <c r="V383" i="4" s="1"/>
  <c r="R383" i="4"/>
  <c r="O383" i="4"/>
  <c r="N383" i="4"/>
  <c r="L383" i="4"/>
  <c r="K383" i="4"/>
  <c r="J383" i="4"/>
  <c r="I383" i="4"/>
  <c r="H383" i="4"/>
  <c r="U382" i="4"/>
  <c r="T382" i="4"/>
  <c r="S382" i="4"/>
  <c r="R382" i="4"/>
  <c r="O382" i="4"/>
  <c r="P382" i="4" s="1"/>
  <c r="N382" i="4"/>
  <c r="K382" i="4"/>
  <c r="J382" i="4"/>
  <c r="I382" i="4"/>
  <c r="H382" i="4"/>
  <c r="U381" i="4"/>
  <c r="T381" i="4"/>
  <c r="S381" i="4"/>
  <c r="R381" i="4"/>
  <c r="O381" i="4"/>
  <c r="N381" i="4"/>
  <c r="K381" i="4"/>
  <c r="J381" i="4"/>
  <c r="I381" i="4"/>
  <c r="H381" i="4"/>
  <c r="U380" i="4"/>
  <c r="T380" i="4"/>
  <c r="S380" i="4"/>
  <c r="R380" i="4"/>
  <c r="O380" i="4"/>
  <c r="N380" i="4"/>
  <c r="P380" i="4" s="1"/>
  <c r="K380" i="4"/>
  <c r="J380" i="4"/>
  <c r="I380" i="4"/>
  <c r="H380" i="4"/>
  <c r="U379" i="4"/>
  <c r="T379" i="4"/>
  <c r="S379" i="4"/>
  <c r="R379" i="4"/>
  <c r="O379" i="4"/>
  <c r="P379" i="4" s="1"/>
  <c r="N379" i="4"/>
  <c r="K379" i="4"/>
  <c r="J379" i="4"/>
  <c r="I379" i="4"/>
  <c r="H379" i="4"/>
  <c r="U378" i="4"/>
  <c r="T378" i="4"/>
  <c r="S378" i="4"/>
  <c r="R378" i="4"/>
  <c r="O378" i="4"/>
  <c r="N378" i="4"/>
  <c r="K378" i="4"/>
  <c r="L378" i="4" s="1"/>
  <c r="J378" i="4"/>
  <c r="I378" i="4"/>
  <c r="H378" i="4"/>
  <c r="U377" i="4"/>
  <c r="T377" i="4"/>
  <c r="S377" i="4"/>
  <c r="R377" i="4"/>
  <c r="O377" i="4"/>
  <c r="N377" i="4"/>
  <c r="K377" i="4"/>
  <c r="J377" i="4"/>
  <c r="I377" i="4"/>
  <c r="H377" i="4"/>
  <c r="U376" i="4"/>
  <c r="T376" i="4"/>
  <c r="S376" i="4"/>
  <c r="R376" i="4"/>
  <c r="O376" i="4"/>
  <c r="N376" i="4"/>
  <c r="P376" i="4" s="1"/>
  <c r="K376" i="4"/>
  <c r="J376" i="4"/>
  <c r="I376" i="4"/>
  <c r="H376" i="4"/>
  <c r="L376" i="4" s="1"/>
  <c r="U375" i="4"/>
  <c r="T375" i="4"/>
  <c r="S375" i="4"/>
  <c r="R375" i="4"/>
  <c r="V375" i="4" s="1"/>
  <c r="O375" i="4"/>
  <c r="N375" i="4"/>
  <c r="K375" i="4"/>
  <c r="J375" i="4"/>
  <c r="L375" i="4" s="1"/>
  <c r="I375" i="4"/>
  <c r="H375" i="4"/>
  <c r="U374" i="4"/>
  <c r="T374" i="4"/>
  <c r="S374" i="4"/>
  <c r="R374" i="4"/>
  <c r="P374" i="4"/>
  <c r="O374" i="4"/>
  <c r="N374" i="4"/>
  <c r="K374" i="4"/>
  <c r="J374" i="4"/>
  <c r="I374" i="4"/>
  <c r="H374" i="4"/>
  <c r="U373" i="4"/>
  <c r="T373" i="4"/>
  <c r="S373" i="4"/>
  <c r="R373" i="4"/>
  <c r="O373" i="4"/>
  <c r="N373" i="4"/>
  <c r="P373" i="4" s="1"/>
  <c r="K373" i="4"/>
  <c r="J373" i="4"/>
  <c r="I373" i="4"/>
  <c r="H373" i="4"/>
  <c r="U372" i="4"/>
  <c r="T372" i="4"/>
  <c r="S372" i="4"/>
  <c r="R372" i="4"/>
  <c r="V372" i="4" s="1"/>
  <c r="O372" i="4"/>
  <c r="N372" i="4"/>
  <c r="P372" i="4" s="1"/>
  <c r="K372" i="4"/>
  <c r="J372" i="4"/>
  <c r="I372" i="4"/>
  <c r="H372" i="4"/>
  <c r="U371" i="4"/>
  <c r="T371" i="4"/>
  <c r="S371" i="4"/>
  <c r="R371" i="4"/>
  <c r="O371" i="4"/>
  <c r="N371" i="4"/>
  <c r="K371" i="4"/>
  <c r="J371" i="4"/>
  <c r="I371" i="4"/>
  <c r="H371" i="4"/>
  <c r="L371" i="4" s="1"/>
  <c r="U370" i="4"/>
  <c r="T370" i="4"/>
  <c r="S370" i="4"/>
  <c r="R370" i="4"/>
  <c r="O370" i="4"/>
  <c r="N370" i="4"/>
  <c r="K370" i="4"/>
  <c r="J370" i="4"/>
  <c r="I370" i="4"/>
  <c r="H370" i="4"/>
  <c r="U369" i="4"/>
  <c r="T369" i="4"/>
  <c r="S369" i="4"/>
  <c r="R369" i="4"/>
  <c r="O369" i="4"/>
  <c r="N369" i="4"/>
  <c r="P369" i="4" s="1"/>
  <c r="K369" i="4"/>
  <c r="J369" i="4"/>
  <c r="I369" i="4"/>
  <c r="H369" i="4"/>
  <c r="U368" i="4"/>
  <c r="T368" i="4"/>
  <c r="S368" i="4"/>
  <c r="R368" i="4"/>
  <c r="V368" i="4" s="1"/>
  <c r="O368" i="4"/>
  <c r="P368" i="4" s="1"/>
  <c r="N368" i="4"/>
  <c r="K368" i="4"/>
  <c r="J368" i="4"/>
  <c r="I368" i="4"/>
  <c r="H368" i="4"/>
  <c r="U361" i="4"/>
  <c r="V361" i="4" s="1"/>
  <c r="T361" i="4"/>
  <c r="S361" i="4"/>
  <c r="R361" i="4"/>
  <c r="O361" i="4"/>
  <c r="N361" i="4"/>
  <c r="K361" i="4"/>
  <c r="J361" i="4"/>
  <c r="I361" i="4"/>
  <c r="H361" i="4"/>
  <c r="U360" i="4"/>
  <c r="T360" i="4"/>
  <c r="S360" i="4"/>
  <c r="R360" i="4"/>
  <c r="O360" i="4"/>
  <c r="N360" i="4"/>
  <c r="K360" i="4"/>
  <c r="J360" i="4"/>
  <c r="I360" i="4"/>
  <c r="H360" i="4"/>
  <c r="U359" i="4"/>
  <c r="T359" i="4"/>
  <c r="S359" i="4"/>
  <c r="R359" i="4"/>
  <c r="P359" i="4"/>
  <c r="O359" i="4"/>
  <c r="N359" i="4"/>
  <c r="K359" i="4"/>
  <c r="J359" i="4"/>
  <c r="I359" i="4"/>
  <c r="H359" i="4"/>
  <c r="L359" i="4" s="1"/>
  <c r="U358" i="4"/>
  <c r="T358" i="4"/>
  <c r="S358" i="4"/>
  <c r="R358" i="4"/>
  <c r="O358" i="4"/>
  <c r="N358" i="4"/>
  <c r="K358" i="4"/>
  <c r="J358" i="4"/>
  <c r="I358" i="4"/>
  <c r="H358" i="4"/>
  <c r="L358" i="4" s="1"/>
  <c r="U357" i="4"/>
  <c r="T357" i="4"/>
  <c r="S357" i="4"/>
  <c r="R357" i="4"/>
  <c r="O357" i="4"/>
  <c r="N357" i="4"/>
  <c r="P357" i="4" s="1"/>
  <c r="K357" i="4"/>
  <c r="J357" i="4"/>
  <c r="I357" i="4"/>
  <c r="H357" i="4"/>
  <c r="U356" i="4"/>
  <c r="T356" i="4"/>
  <c r="S356" i="4"/>
  <c r="R356" i="4"/>
  <c r="O356" i="4"/>
  <c r="N356" i="4"/>
  <c r="P356" i="4" s="1"/>
  <c r="K356" i="4"/>
  <c r="J356" i="4"/>
  <c r="I356" i="4"/>
  <c r="H356" i="4"/>
  <c r="L356" i="4" s="1"/>
  <c r="U355" i="4"/>
  <c r="T355" i="4"/>
  <c r="S355" i="4"/>
  <c r="R355" i="4"/>
  <c r="O355" i="4"/>
  <c r="N355" i="4"/>
  <c r="P355" i="4" s="1"/>
  <c r="K355" i="4"/>
  <c r="J355" i="4"/>
  <c r="I355" i="4"/>
  <c r="H355" i="4"/>
  <c r="L355" i="4" s="1"/>
  <c r="U354" i="4"/>
  <c r="T354" i="4"/>
  <c r="S354" i="4"/>
  <c r="R354" i="4"/>
  <c r="O354" i="4"/>
  <c r="N354" i="4"/>
  <c r="K354" i="4"/>
  <c r="J354" i="4"/>
  <c r="I354" i="4"/>
  <c r="H354" i="4"/>
  <c r="U353" i="4"/>
  <c r="T353" i="4"/>
  <c r="S353" i="4"/>
  <c r="R353" i="4"/>
  <c r="O353" i="4"/>
  <c r="N353" i="4"/>
  <c r="P353" i="4" s="1"/>
  <c r="K353" i="4"/>
  <c r="J353" i="4"/>
  <c r="I353" i="4"/>
  <c r="H353" i="4"/>
  <c r="U352" i="4"/>
  <c r="T352" i="4"/>
  <c r="S352" i="4"/>
  <c r="R352" i="4"/>
  <c r="O352" i="4"/>
  <c r="N352" i="4"/>
  <c r="P352" i="4" s="1"/>
  <c r="K352" i="4"/>
  <c r="J352" i="4"/>
  <c r="I352" i="4"/>
  <c r="H352" i="4"/>
  <c r="L352" i="4" s="1"/>
  <c r="U351" i="4"/>
  <c r="T351" i="4"/>
  <c r="S351" i="4"/>
  <c r="R351" i="4"/>
  <c r="O351" i="4"/>
  <c r="N351" i="4"/>
  <c r="P351" i="4" s="1"/>
  <c r="K351" i="4"/>
  <c r="J351" i="4"/>
  <c r="I351" i="4"/>
  <c r="H351" i="4"/>
  <c r="U350" i="4"/>
  <c r="T350" i="4"/>
  <c r="S350" i="4"/>
  <c r="R350" i="4"/>
  <c r="O350" i="4"/>
  <c r="P350" i="4" s="1"/>
  <c r="N350" i="4"/>
  <c r="L350" i="4"/>
  <c r="K350" i="4"/>
  <c r="J350" i="4"/>
  <c r="I350" i="4"/>
  <c r="H350" i="4"/>
  <c r="U349" i="4"/>
  <c r="T349" i="4"/>
  <c r="S349" i="4"/>
  <c r="R349" i="4"/>
  <c r="O349" i="4"/>
  <c r="P349" i="4" s="1"/>
  <c r="N349" i="4"/>
  <c r="K349" i="4"/>
  <c r="J349" i="4"/>
  <c r="I349" i="4"/>
  <c r="H349" i="4"/>
  <c r="U348" i="4"/>
  <c r="T348" i="4"/>
  <c r="S348" i="4"/>
  <c r="R348" i="4"/>
  <c r="O348" i="4"/>
  <c r="N348" i="4"/>
  <c r="K348" i="4"/>
  <c r="J348" i="4"/>
  <c r="I348" i="4"/>
  <c r="H348" i="4"/>
  <c r="U347" i="4"/>
  <c r="T347" i="4"/>
  <c r="S347" i="4"/>
  <c r="R347" i="4"/>
  <c r="O347" i="4"/>
  <c r="N347" i="4"/>
  <c r="K347" i="4"/>
  <c r="J347" i="4"/>
  <c r="I347" i="4"/>
  <c r="H347" i="4"/>
  <c r="U346" i="4"/>
  <c r="T346" i="4"/>
  <c r="S346" i="4"/>
  <c r="R346" i="4"/>
  <c r="O346" i="4"/>
  <c r="P346" i="4" s="1"/>
  <c r="N346" i="4"/>
  <c r="K346" i="4"/>
  <c r="J346" i="4"/>
  <c r="I346" i="4"/>
  <c r="H346" i="4"/>
  <c r="U345" i="4"/>
  <c r="T345" i="4"/>
  <c r="S345" i="4"/>
  <c r="R345" i="4"/>
  <c r="O345" i="4"/>
  <c r="N345" i="4"/>
  <c r="K345" i="4"/>
  <c r="J345" i="4"/>
  <c r="I345" i="4"/>
  <c r="H345" i="4"/>
  <c r="U344" i="4"/>
  <c r="T344" i="4"/>
  <c r="S344" i="4"/>
  <c r="R344" i="4"/>
  <c r="O344" i="4"/>
  <c r="N344" i="4"/>
  <c r="K344" i="4"/>
  <c r="J344" i="4"/>
  <c r="I344" i="4"/>
  <c r="H344" i="4"/>
  <c r="U343" i="4"/>
  <c r="T343" i="4"/>
  <c r="S343" i="4"/>
  <c r="R343" i="4"/>
  <c r="O343" i="4"/>
  <c r="N343" i="4"/>
  <c r="P343" i="4" s="1"/>
  <c r="K343" i="4"/>
  <c r="J343" i="4"/>
  <c r="I343" i="4"/>
  <c r="H343" i="4"/>
  <c r="L343" i="4" s="1"/>
  <c r="U342" i="4"/>
  <c r="T342" i="4"/>
  <c r="S342" i="4"/>
  <c r="R342" i="4"/>
  <c r="V342" i="4" s="1"/>
  <c r="O342" i="4"/>
  <c r="N342" i="4"/>
  <c r="K342" i="4"/>
  <c r="J342" i="4"/>
  <c r="I342" i="4"/>
  <c r="L342" i="4" s="1"/>
  <c r="H342" i="4"/>
  <c r="U341" i="4"/>
  <c r="T341" i="4"/>
  <c r="S341" i="4"/>
  <c r="R341" i="4"/>
  <c r="O341" i="4"/>
  <c r="N341" i="4"/>
  <c r="P341" i="4" s="1"/>
  <c r="K341" i="4"/>
  <c r="J341" i="4"/>
  <c r="I341" i="4"/>
  <c r="H341" i="4"/>
  <c r="U340" i="4"/>
  <c r="T340" i="4"/>
  <c r="S340" i="4"/>
  <c r="R340" i="4"/>
  <c r="O340" i="4"/>
  <c r="N340" i="4"/>
  <c r="P340" i="4" s="1"/>
  <c r="K340" i="4"/>
  <c r="J340" i="4"/>
  <c r="I340" i="4"/>
  <c r="H340" i="4"/>
  <c r="U333" i="4"/>
  <c r="T333" i="4"/>
  <c r="S333" i="4"/>
  <c r="V333" i="4" s="1"/>
  <c r="R333" i="4"/>
  <c r="O333" i="4"/>
  <c r="N333" i="4"/>
  <c r="K333" i="4"/>
  <c r="J333" i="4"/>
  <c r="I333" i="4"/>
  <c r="H333" i="4"/>
  <c r="L333" i="4" s="1"/>
  <c r="U332" i="4"/>
  <c r="T332" i="4"/>
  <c r="S332" i="4"/>
  <c r="R332" i="4"/>
  <c r="O332" i="4"/>
  <c r="N332" i="4"/>
  <c r="P332" i="4" s="1"/>
  <c r="K332" i="4"/>
  <c r="J332" i="4"/>
  <c r="I332" i="4"/>
  <c r="H332" i="4"/>
  <c r="U331" i="4"/>
  <c r="T331" i="4"/>
  <c r="S331" i="4"/>
  <c r="R331" i="4"/>
  <c r="O331" i="4"/>
  <c r="N331" i="4"/>
  <c r="K331" i="4"/>
  <c r="J331" i="4"/>
  <c r="I331" i="4"/>
  <c r="H331" i="4"/>
  <c r="L331" i="4" s="1"/>
  <c r="U330" i="4"/>
  <c r="T330" i="4"/>
  <c r="S330" i="4"/>
  <c r="R330" i="4"/>
  <c r="O330" i="4"/>
  <c r="N330" i="4"/>
  <c r="P330" i="4" s="1"/>
  <c r="K330" i="4"/>
  <c r="J330" i="4"/>
  <c r="I330" i="4"/>
  <c r="H330" i="4"/>
  <c r="U329" i="4"/>
  <c r="T329" i="4"/>
  <c r="S329" i="4"/>
  <c r="R329" i="4"/>
  <c r="O329" i="4"/>
  <c r="N329" i="4"/>
  <c r="K329" i="4"/>
  <c r="J329" i="4"/>
  <c r="I329" i="4"/>
  <c r="H329" i="4"/>
  <c r="U328" i="4"/>
  <c r="T328" i="4"/>
  <c r="S328" i="4"/>
  <c r="R328" i="4"/>
  <c r="V328" i="4" s="1"/>
  <c r="O328" i="4"/>
  <c r="N328" i="4"/>
  <c r="K328" i="4"/>
  <c r="J328" i="4"/>
  <c r="I328" i="4"/>
  <c r="H328" i="4"/>
  <c r="U327" i="4"/>
  <c r="T327" i="4"/>
  <c r="S327" i="4"/>
  <c r="R327" i="4"/>
  <c r="O327" i="4"/>
  <c r="N327" i="4"/>
  <c r="K327" i="4"/>
  <c r="J327" i="4"/>
  <c r="I327" i="4"/>
  <c r="H327" i="4"/>
  <c r="U326" i="4"/>
  <c r="T326" i="4"/>
  <c r="S326" i="4"/>
  <c r="R326" i="4"/>
  <c r="O326" i="4"/>
  <c r="N326" i="4"/>
  <c r="P326" i="4" s="1"/>
  <c r="K326" i="4"/>
  <c r="J326" i="4"/>
  <c r="I326" i="4"/>
  <c r="H326" i="4"/>
  <c r="L326" i="4" s="1"/>
  <c r="U325" i="4"/>
  <c r="T325" i="4"/>
  <c r="S325" i="4"/>
  <c r="R325" i="4"/>
  <c r="V325" i="4" s="1"/>
  <c r="O325" i="4"/>
  <c r="N325" i="4"/>
  <c r="K325" i="4"/>
  <c r="L325" i="4" s="1"/>
  <c r="J325" i="4"/>
  <c r="I325" i="4"/>
  <c r="H325" i="4"/>
  <c r="U324" i="4"/>
  <c r="T324" i="4"/>
  <c r="S324" i="4"/>
  <c r="R324" i="4"/>
  <c r="P324" i="4"/>
  <c r="O324" i="4"/>
  <c r="N324" i="4"/>
  <c r="K324" i="4"/>
  <c r="J324" i="4"/>
  <c r="I324" i="4"/>
  <c r="H324" i="4"/>
  <c r="U323" i="4"/>
  <c r="T323" i="4"/>
  <c r="S323" i="4"/>
  <c r="R323" i="4"/>
  <c r="O323" i="4"/>
  <c r="N323" i="4"/>
  <c r="K323" i="4"/>
  <c r="J323" i="4"/>
  <c r="I323" i="4"/>
  <c r="H323" i="4"/>
  <c r="L323" i="4" s="1"/>
  <c r="U322" i="4"/>
  <c r="T322" i="4"/>
  <c r="S322" i="4"/>
  <c r="R322" i="4"/>
  <c r="O322" i="4"/>
  <c r="N322" i="4"/>
  <c r="P322" i="4" s="1"/>
  <c r="K322" i="4"/>
  <c r="J322" i="4"/>
  <c r="I322" i="4"/>
  <c r="H322" i="4"/>
  <c r="U321" i="4"/>
  <c r="T321" i="4"/>
  <c r="S321" i="4"/>
  <c r="R321" i="4"/>
  <c r="O321" i="4"/>
  <c r="N321" i="4"/>
  <c r="K321" i="4"/>
  <c r="J321" i="4"/>
  <c r="I321" i="4"/>
  <c r="H321" i="4"/>
  <c r="L321" i="4" s="1"/>
  <c r="U320" i="4"/>
  <c r="T320" i="4"/>
  <c r="S320" i="4"/>
  <c r="R320" i="4"/>
  <c r="O320" i="4"/>
  <c r="N320" i="4"/>
  <c r="P320" i="4" s="1"/>
  <c r="K320" i="4"/>
  <c r="J320" i="4"/>
  <c r="I320" i="4"/>
  <c r="H320" i="4"/>
  <c r="L320" i="4" s="1"/>
  <c r="U319" i="4"/>
  <c r="T319" i="4"/>
  <c r="S319" i="4"/>
  <c r="R319" i="4"/>
  <c r="O319" i="4"/>
  <c r="N319" i="4"/>
  <c r="P319" i="4" s="1"/>
  <c r="K319" i="4"/>
  <c r="J319" i="4"/>
  <c r="I319" i="4"/>
  <c r="H319" i="4"/>
  <c r="U318" i="4"/>
  <c r="T318" i="4"/>
  <c r="S318" i="4"/>
  <c r="R318" i="4"/>
  <c r="V318" i="4" s="1"/>
  <c r="O318" i="4"/>
  <c r="N318" i="4"/>
  <c r="P318" i="4" s="1"/>
  <c r="K318" i="4"/>
  <c r="J318" i="4"/>
  <c r="I318" i="4"/>
  <c r="H318" i="4"/>
  <c r="U317" i="4"/>
  <c r="T317" i="4"/>
  <c r="S317" i="4"/>
  <c r="R317" i="4"/>
  <c r="V317" i="4" s="1"/>
  <c r="O317" i="4"/>
  <c r="N317" i="4"/>
  <c r="K317" i="4"/>
  <c r="J317" i="4"/>
  <c r="I317" i="4"/>
  <c r="H317" i="4"/>
  <c r="L317" i="4" s="1"/>
  <c r="U316" i="4"/>
  <c r="T316" i="4"/>
  <c r="S316" i="4"/>
  <c r="R316" i="4"/>
  <c r="O316" i="4"/>
  <c r="N316" i="4"/>
  <c r="P316" i="4" s="1"/>
  <c r="K316" i="4"/>
  <c r="J316" i="4"/>
  <c r="I316" i="4"/>
  <c r="H316" i="4"/>
  <c r="U315" i="4"/>
  <c r="T315" i="4"/>
  <c r="S315" i="4"/>
  <c r="R315" i="4"/>
  <c r="O315" i="4"/>
  <c r="N315" i="4"/>
  <c r="P315" i="4" s="1"/>
  <c r="K315" i="4"/>
  <c r="J315" i="4"/>
  <c r="I315" i="4"/>
  <c r="H315" i="4"/>
  <c r="L315" i="4" s="1"/>
  <c r="U314" i="4"/>
  <c r="T314" i="4"/>
  <c r="S314" i="4"/>
  <c r="R314" i="4"/>
  <c r="O314" i="4"/>
  <c r="N314" i="4"/>
  <c r="P314" i="4" s="1"/>
  <c r="K314" i="4"/>
  <c r="J314" i="4"/>
  <c r="I314" i="4"/>
  <c r="H314" i="4"/>
  <c r="U313" i="4"/>
  <c r="T313" i="4"/>
  <c r="S313" i="4"/>
  <c r="R313" i="4"/>
  <c r="O313" i="4"/>
  <c r="N313" i="4"/>
  <c r="K313" i="4"/>
  <c r="J313" i="4"/>
  <c r="I313" i="4"/>
  <c r="H313" i="4"/>
  <c r="L313" i="4" s="1"/>
  <c r="U312" i="4"/>
  <c r="T312" i="4"/>
  <c r="S312" i="4"/>
  <c r="R312" i="4"/>
  <c r="V312" i="4" s="1"/>
  <c r="O312" i="4"/>
  <c r="N312" i="4"/>
  <c r="P312" i="4" s="1"/>
  <c r="K312" i="4"/>
  <c r="J312" i="4"/>
  <c r="I312" i="4"/>
  <c r="H312" i="4"/>
  <c r="U305" i="4"/>
  <c r="T305" i="4"/>
  <c r="S305" i="4"/>
  <c r="R305" i="4"/>
  <c r="O305" i="4"/>
  <c r="N305" i="4"/>
  <c r="P305" i="4" s="1"/>
  <c r="K305" i="4"/>
  <c r="J305" i="4"/>
  <c r="I305" i="4"/>
  <c r="H305" i="4"/>
  <c r="U304" i="4"/>
  <c r="T304" i="4"/>
  <c r="S304" i="4"/>
  <c r="R304" i="4"/>
  <c r="O304" i="4"/>
  <c r="N304" i="4"/>
  <c r="K304" i="4"/>
  <c r="J304" i="4"/>
  <c r="I304" i="4"/>
  <c r="H304" i="4"/>
  <c r="U303" i="4"/>
  <c r="T303" i="4"/>
  <c r="S303" i="4"/>
  <c r="R303" i="4"/>
  <c r="O303" i="4"/>
  <c r="N303" i="4"/>
  <c r="P303" i="4" s="1"/>
  <c r="K303" i="4"/>
  <c r="J303" i="4"/>
  <c r="I303" i="4"/>
  <c r="H303" i="4"/>
  <c r="L303" i="4" s="1"/>
  <c r="U302" i="4"/>
  <c r="T302" i="4"/>
  <c r="S302" i="4"/>
  <c r="R302" i="4"/>
  <c r="O302" i="4"/>
  <c r="N302" i="4"/>
  <c r="P302" i="4" s="1"/>
  <c r="K302" i="4"/>
  <c r="J302" i="4"/>
  <c r="L302" i="4" s="1"/>
  <c r="I302" i="4"/>
  <c r="H302" i="4"/>
  <c r="U301" i="4"/>
  <c r="T301" i="4"/>
  <c r="S301" i="4"/>
  <c r="R301" i="4"/>
  <c r="O301" i="4"/>
  <c r="P301" i="4" s="1"/>
  <c r="N301" i="4"/>
  <c r="K301" i="4"/>
  <c r="J301" i="4"/>
  <c r="I301" i="4"/>
  <c r="H301" i="4"/>
  <c r="U300" i="4"/>
  <c r="T300" i="4"/>
  <c r="S300" i="4"/>
  <c r="R300" i="4"/>
  <c r="O300" i="4"/>
  <c r="P300" i="4" s="1"/>
  <c r="N300" i="4"/>
  <c r="K300" i="4"/>
  <c r="J300" i="4"/>
  <c r="I300" i="4"/>
  <c r="H300" i="4"/>
  <c r="L300" i="4" s="1"/>
  <c r="U299" i="4"/>
  <c r="T299" i="4"/>
  <c r="S299" i="4"/>
  <c r="R299" i="4"/>
  <c r="O299" i="4"/>
  <c r="N299" i="4"/>
  <c r="P299" i="4" s="1"/>
  <c r="K299" i="4"/>
  <c r="J299" i="4"/>
  <c r="I299" i="4"/>
  <c r="H299" i="4"/>
  <c r="U298" i="4"/>
  <c r="T298" i="4"/>
  <c r="S298" i="4"/>
  <c r="R298" i="4"/>
  <c r="O298" i="4"/>
  <c r="N298" i="4"/>
  <c r="K298" i="4"/>
  <c r="J298" i="4"/>
  <c r="I298" i="4"/>
  <c r="H298" i="4"/>
  <c r="U297" i="4"/>
  <c r="T297" i="4"/>
  <c r="S297" i="4"/>
  <c r="R297" i="4"/>
  <c r="O297" i="4"/>
  <c r="N297" i="4"/>
  <c r="K297" i="4"/>
  <c r="J297" i="4"/>
  <c r="I297" i="4"/>
  <c r="H297" i="4"/>
  <c r="U296" i="4"/>
  <c r="T296" i="4"/>
  <c r="S296" i="4"/>
  <c r="R296" i="4"/>
  <c r="O296" i="4"/>
  <c r="P296" i="4" s="1"/>
  <c r="N296" i="4"/>
  <c r="K296" i="4"/>
  <c r="J296" i="4"/>
  <c r="I296" i="4"/>
  <c r="H296" i="4"/>
  <c r="U295" i="4"/>
  <c r="T295" i="4"/>
  <c r="S295" i="4"/>
  <c r="R295" i="4"/>
  <c r="O295" i="4"/>
  <c r="N295" i="4"/>
  <c r="P295" i="4" s="1"/>
  <c r="K295" i="4"/>
  <c r="J295" i="4"/>
  <c r="I295" i="4"/>
  <c r="H295" i="4"/>
  <c r="U294" i="4"/>
  <c r="T294" i="4"/>
  <c r="S294" i="4"/>
  <c r="R294" i="4"/>
  <c r="O294" i="4"/>
  <c r="N294" i="4"/>
  <c r="K294" i="4"/>
  <c r="J294" i="4"/>
  <c r="I294" i="4"/>
  <c r="H294" i="4"/>
  <c r="U293" i="4"/>
  <c r="T293" i="4"/>
  <c r="S293" i="4"/>
  <c r="R293" i="4"/>
  <c r="P293" i="4"/>
  <c r="O293" i="4"/>
  <c r="N293" i="4"/>
  <c r="K293" i="4"/>
  <c r="J293" i="4"/>
  <c r="I293" i="4"/>
  <c r="H293" i="4"/>
  <c r="L293" i="4" s="1"/>
  <c r="U292" i="4"/>
  <c r="T292" i="4"/>
  <c r="S292" i="4"/>
  <c r="R292" i="4"/>
  <c r="O292" i="4"/>
  <c r="N292" i="4"/>
  <c r="K292" i="4"/>
  <c r="L292" i="4" s="1"/>
  <c r="J292" i="4"/>
  <c r="I292" i="4"/>
  <c r="H292" i="4"/>
  <c r="U291" i="4"/>
  <c r="T291" i="4"/>
  <c r="S291" i="4"/>
  <c r="R291" i="4"/>
  <c r="P291" i="4"/>
  <c r="O291" i="4"/>
  <c r="N291" i="4"/>
  <c r="K291" i="4"/>
  <c r="J291" i="4"/>
  <c r="I291" i="4"/>
  <c r="H291" i="4"/>
  <c r="L291" i="4" s="1"/>
  <c r="U290" i="4"/>
  <c r="T290" i="4"/>
  <c r="S290" i="4"/>
  <c r="R290" i="4"/>
  <c r="O290" i="4"/>
  <c r="N290" i="4"/>
  <c r="K290" i="4"/>
  <c r="J290" i="4"/>
  <c r="I290" i="4"/>
  <c r="H290" i="4"/>
  <c r="L290" i="4" s="1"/>
  <c r="U289" i="4"/>
  <c r="T289" i="4"/>
  <c r="S289" i="4"/>
  <c r="R289" i="4"/>
  <c r="O289" i="4"/>
  <c r="N289" i="4"/>
  <c r="P289" i="4" s="1"/>
  <c r="K289" i="4"/>
  <c r="J289" i="4"/>
  <c r="I289" i="4"/>
  <c r="H289" i="4"/>
  <c r="U288" i="4"/>
  <c r="T288" i="4"/>
  <c r="S288" i="4"/>
  <c r="R288" i="4"/>
  <c r="O288" i="4"/>
  <c r="N288" i="4"/>
  <c r="K288" i="4"/>
  <c r="J288" i="4"/>
  <c r="I288" i="4"/>
  <c r="H288" i="4"/>
  <c r="U287" i="4"/>
  <c r="T287" i="4"/>
  <c r="S287" i="4"/>
  <c r="R287" i="4"/>
  <c r="O287" i="4"/>
  <c r="N287" i="4"/>
  <c r="P287" i="4" s="1"/>
  <c r="K287" i="4"/>
  <c r="J287" i="4"/>
  <c r="I287" i="4"/>
  <c r="H287" i="4"/>
  <c r="U286" i="4"/>
  <c r="T286" i="4"/>
  <c r="S286" i="4"/>
  <c r="R286" i="4"/>
  <c r="O286" i="4"/>
  <c r="N286" i="4"/>
  <c r="P286" i="4" s="1"/>
  <c r="K286" i="4"/>
  <c r="J286" i="4"/>
  <c r="I286" i="4"/>
  <c r="H286" i="4"/>
  <c r="U285" i="4"/>
  <c r="T285" i="4"/>
  <c r="S285" i="4"/>
  <c r="R285" i="4"/>
  <c r="O285" i="4"/>
  <c r="N285" i="4"/>
  <c r="P285" i="4" s="1"/>
  <c r="K285" i="4"/>
  <c r="J285" i="4"/>
  <c r="I285" i="4"/>
  <c r="H285" i="4"/>
  <c r="U284" i="4"/>
  <c r="T284" i="4"/>
  <c r="S284" i="4"/>
  <c r="R284" i="4"/>
  <c r="V284" i="4" s="1"/>
  <c r="O284" i="4"/>
  <c r="P284" i="4" s="1"/>
  <c r="N284" i="4"/>
  <c r="L284" i="4"/>
  <c r="K284" i="4"/>
  <c r="J284" i="4"/>
  <c r="I284" i="4"/>
  <c r="H284" i="4"/>
  <c r="U277" i="4"/>
  <c r="T277" i="4"/>
  <c r="S277" i="4"/>
  <c r="R277" i="4"/>
  <c r="O277" i="4"/>
  <c r="N277" i="4"/>
  <c r="P277" i="4" s="1"/>
  <c r="K277" i="4"/>
  <c r="J277" i="4"/>
  <c r="I277" i="4"/>
  <c r="H277" i="4"/>
  <c r="L277" i="4" s="1"/>
  <c r="U276" i="4"/>
  <c r="T276" i="4"/>
  <c r="S276" i="4"/>
  <c r="R276" i="4"/>
  <c r="O276" i="4"/>
  <c r="P276" i="4" s="1"/>
  <c r="N276" i="4"/>
  <c r="K276" i="4"/>
  <c r="J276" i="4"/>
  <c r="I276" i="4"/>
  <c r="H276" i="4"/>
  <c r="U275" i="4"/>
  <c r="T275" i="4"/>
  <c r="S275" i="4"/>
  <c r="V275" i="4" s="1"/>
  <c r="R275" i="4"/>
  <c r="O275" i="4"/>
  <c r="P275" i="4" s="1"/>
  <c r="N275" i="4"/>
  <c r="K275" i="4"/>
  <c r="J275" i="4"/>
  <c r="I275" i="4"/>
  <c r="H275" i="4"/>
  <c r="L275" i="4" s="1"/>
  <c r="U274" i="4"/>
  <c r="T274" i="4"/>
  <c r="S274" i="4"/>
  <c r="R274" i="4"/>
  <c r="O274" i="4"/>
  <c r="N274" i="4"/>
  <c r="P274" i="4" s="1"/>
  <c r="K274" i="4"/>
  <c r="J274" i="4"/>
  <c r="I274" i="4"/>
  <c r="H274" i="4"/>
  <c r="U273" i="4"/>
  <c r="T273" i="4"/>
  <c r="S273" i="4"/>
  <c r="R273" i="4"/>
  <c r="O273" i="4"/>
  <c r="N273" i="4"/>
  <c r="K273" i="4"/>
  <c r="J273" i="4"/>
  <c r="I273" i="4"/>
  <c r="H273" i="4"/>
  <c r="U272" i="4"/>
  <c r="T272" i="4"/>
  <c r="S272" i="4"/>
  <c r="R272" i="4"/>
  <c r="O272" i="4"/>
  <c r="N272" i="4"/>
  <c r="K272" i="4"/>
  <c r="J272" i="4"/>
  <c r="I272" i="4"/>
  <c r="H272" i="4"/>
  <c r="U271" i="4"/>
  <c r="T271" i="4"/>
  <c r="S271" i="4"/>
  <c r="R271" i="4"/>
  <c r="O271" i="4"/>
  <c r="P271" i="4" s="1"/>
  <c r="N271" i="4"/>
  <c r="K271" i="4"/>
  <c r="J271" i="4"/>
  <c r="I271" i="4"/>
  <c r="H271" i="4"/>
  <c r="U270" i="4"/>
  <c r="V270" i="4" s="1"/>
  <c r="T270" i="4"/>
  <c r="S270" i="4"/>
  <c r="R270" i="4"/>
  <c r="O270" i="4"/>
  <c r="N270" i="4"/>
  <c r="P270" i="4" s="1"/>
  <c r="K270" i="4"/>
  <c r="J270" i="4"/>
  <c r="I270" i="4"/>
  <c r="H270" i="4"/>
  <c r="U269" i="4"/>
  <c r="T269" i="4"/>
  <c r="S269" i="4"/>
  <c r="R269" i="4"/>
  <c r="V269" i="4" s="1"/>
  <c r="O269" i="4"/>
  <c r="N269" i="4"/>
  <c r="P269" i="4" s="1"/>
  <c r="K269" i="4"/>
  <c r="J269" i="4"/>
  <c r="I269" i="4"/>
  <c r="H269" i="4"/>
  <c r="U268" i="4"/>
  <c r="T268" i="4"/>
  <c r="S268" i="4"/>
  <c r="R268" i="4"/>
  <c r="O268" i="4"/>
  <c r="P268" i="4" s="1"/>
  <c r="N268" i="4"/>
  <c r="K268" i="4"/>
  <c r="J268" i="4"/>
  <c r="I268" i="4"/>
  <c r="H268" i="4"/>
  <c r="U267" i="4"/>
  <c r="T267" i="4"/>
  <c r="S267" i="4"/>
  <c r="R267" i="4"/>
  <c r="O267" i="4"/>
  <c r="N267" i="4"/>
  <c r="K267" i="4"/>
  <c r="J267" i="4"/>
  <c r="I267" i="4"/>
  <c r="L267" i="4" s="1"/>
  <c r="H267" i="4"/>
  <c r="U266" i="4"/>
  <c r="T266" i="4"/>
  <c r="S266" i="4"/>
  <c r="R266" i="4"/>
  <c r="V266" i="4" s="1"/>
  <c r="O266" i="4"/>
  <c r="N266" i="4"/>
  <c r="P266" i="4" s="1"/>
  <c r="K266" i="4"/>
  <c r="J266" i="4"/>
  <c r="I266" i="4"/>
  <c r="H266" i="4"/>
  <c r="U265" i="4"/>
  <c r="T265" i="4"/>
  <c r="S265" i="4"/>
  <c r="V265" i="4" s="1"/>
  <c r="R265" i="4"/>
  <c r="O265" i="4"/>
  <c r="N265" i="4"/>
  <c r="K265" i="4"/>
  <c r="J265" i="4"/>
  <c r="I265" i="4"/>
  <c r="H265" i="4"/>
  <c r="L265" i="4" s="1"/>
  <c r="U264" i="4"/>
  <c r="T264" i="4"/>
  <c r="S264" i="4"/>
  <c r="R264" i="4"/>
  <c r="O264" i="4"/>
  <c r="N264" i="4"/>
  <c r="P264" i="4" s="1"/>
  <c r="K264" i="4"/>
  <c r="J264" i="4"/>
  <c r="I264" i="4"/>
  <c r="H264" i="4"/>
  <c r="U263" i="4"/>
  <c r="T263" i="4"/>
  <c r="S263" i="4"/>
  <c r="R263" i="4"/>
  <c r="O263" i="4"/>
  <c r="N263" i="4"/>
  <c r="K263" i="4"/>
  <c r="J263" i="4"/>
  <c r="I263" i="4"/>
  <c r="H263" i="4"/>
  <c r="U262" i="4"/>
  <c r="T262" i="4"/>
  <c r="S262" i="4"/>
  <c r="R262" i="4"/>
  <c r="O262" i="4"/>
  <c r="N262" i="4"/>
  <c r="K262" i="4"/>
  <c r="J262" i="4"/>
  <c r="I262" i="4"/>
  <c r="H262" i="4"/>
  <c r="U261" i="4"/>
  <c r="T261" i="4"/>
  <c r="S261" i="4"/>
  <c r="R261" i="4"/>
  <c r="O261" i="4"/>
  <c r="N261" i="4"/>
  <c r="P261" i="4" s="1"/>
  <c r="K261" i="4"/>
  <c r="J261" i="4"/>
  <c r="I261" i="4"/>
  <c r="H261" i="4"/>
  <c r="L261" i="4" s="1"/>
  <c r="U260" i="4"/>
  <c r="T260" i="4"/>
  <c r="S260" i="4"/>
  <c r="R260" i="4"/>
  <c r="O260" i="4"/>
  <c r="P260" i="4" s="1"/>
  <c r="N260" i="4"/>
  <c r="K260" i="4"/>
  <c r="J260" i="4"/>
  <c r="I260" i="4"/>
  <c r="H260" i="4"/>
  <c r="U259" i="4"/>
  <c r="T259" i="4"/>
  <c r="S259" i="4"/>
  <c r="R259" i="4"/>
  <c r="O259" i="4"/>
  <c r="P259" i="4" s="1"/>
  <c r="N259" i="4"/>
  <c r="K259" i="4"/>
  <c r="J259" i="4"/>
  <c r="I259" i="4"/>
  <c r="H259" i="4"/>
  <c r="U258" i="4"/>
  <c r="T258" i="4"/>
  <c r="S258" i="4"/>
  <c r="R258" i="4"/>
  <c r="P258" i="4"/>
  <c r="O258" i="4"/>
  <c r="N258" i="4"/>
  <c r="K258" i="4"/>
  <c r="J258" i="4"/>
  <c r="I258" i="4"/>
  <c r="H258" i="4"/>
  <c r="L258" i="4" s="1"/>
  <c r="U257" i="4"/>
  <c r="T257" i="4"/>
  <c r="S257" i="4"/>
  <c r="R257" i="4"/>
  <c r="O257" i="4"/>
  <c r="N257" i="4"/>
  <c r="K257" i="4"/>
  <c r="J257" i="4"/>
  <c r="I257" i="4"/>
  <c r="H257" i="4"/>
  <c r="L257" i="4" s="1"/>
  <c r="U256" i="4"/>
  <c r="T256" i="4"/>
  <c r="S256" i="4"/>
  <c r="R256" i="4"/>
  <c r="O256" i="4"/>
  <c r="N256" i="4"/>
  <c r="K256" i="4"/>
  <c r="J256" i="4"/>
  <c r="I256" i="4"/>
  <c r="H256" i="4"/>
  <c r="U249" i="4"/>
  <c r="T249" i="4"/>
  <c r="S249" i="4"/>
  <c r="R249" i="4"/>
  <c r="O249" i="4"/>
  <c r="P249" i="4" s="1"/>
  <c r="N249" i="4"/>
  <c r="K249" i="4"/>
  <c r="J249" i="4"/>
  <c r="I249" i="4"/>
  <c r="H249" i="4"/>
  <c r="U248" i="4"/>
  <c r="T248" i="4"/>
  <c r="S248" i="4"/>
  <c r="R248" i="4"/>
  <c r="O248" i="4"/>
  <c r="N248" i="4"/>
  <c r="P248" i="4" s="1"/>
  <c r="K248" i="4"/>
  <c r="J248" i="4"/>
  <c r="I248" i="4"/>
  <c r="H248" i="4"/>
  <c r="U247" i="4"/>
  <c r="T247" i="4"/>
  <c r="S247" i="4"/>
  <c r="R247" i="4"/>
  <c r="O247" i="4"/>
  <c r="N247" i="4"/>
  <c r="P247" i="4" s="1"/>
  <c r="K247" i="4"/>
  <c r="J247" i="4"/>
  <c r="I247" i="4"/>
  <c r="H247" i="4"/>
  <c r="U246" i="4"/>
  <c r="T246" i="4"/>
  <c r="S246" i="4"/>
  <c r="R246" i="4"/>
  <c r="O246" i="4"/>
  <c r="N246" i="4"/>
  <c r="K246" i="4"/>
  <c r="J246" i="4"/>
  <c r="I246" i="4"/>
  <c r="H246" i="4"/>
  <c r="U245" i="4"/>
  <c r="T245" i="4"/>
  <c r="S245" i="4"/>
  <c r="R245" i="4"/>
  <c r="P245" i="4"/>
  <c r="O245" i="4"/>
  <c r="N245" i="4"/>
  <c r="K245" i="4"/>
  <c r="J245" i="4"/>
  <c r="I245" i="4"/>
  <c r="H245" i="4"/>
  <c r="U244" i="4"/>
  <c r="T244" i="4"/>
  <c r="S244" i="4"/>
  <c r="R244" i="4"/>
  <c r="O244" i="4"/>
  <c r="N244" i="4"/>
  <c r="K244" i="4"/>
  <c r="J244" i="4"/>
  <c r="I244" i="4"/>
  <c r="H244" i="4"/>
  <c r="U243" i="4"/>
  <c r="T243" i="4"/>
  <c r="S243" i="4"/>
  <c r="R243" i="4"/>
  <c r="O243" i="4"/>
  <c r="N243" i="4"/>
  <c r="K243" i="4"/>
  <c r="J243" i="4"/>
  <c r="I243" i="4"/>
  <c r="H243" i="4"/>
  <c r="U242" i="4"/>
  <c r="T242" i="4"/>
  <c r="S242" i="4"/>
  <c r="R242" i="4"/>
  <c r="O242" i="4"/>
  <c r="P242" i="4" s="1"/>
  <c r="N242" i="4"/>
  <c r="K242" i="4"/>
  <c r="J242" i="4"/>
  <c r="I242" i="4"/>
  <c r="H242" i="4"/>
  <c r="L242" i="4" s="1"/>
  <c r="U241" i="4"/>
  <c r="T241" i="4"/>
  <c r="S241" i="4"/>
  <c r="R241" i="4"/>
  <c r="O241" i="4"/>
  <c r="N241" i="4"/>
  <c r="P241" i="4" s="1"/>
  <c r="K241" i="4"/>
  <c r="J241" i="4"/>
  <c r="I241" i="4"/>
  <c r="H241" i="4"/>
  <c r="U240" i="4"/>
  <c r="T240" i="4"/>
  <c r="S240" i="4"/>
  <c r="R240" i="4"/>
  <c r="O240" i="4"/>
  <c r="N240" i="4"/>
  <c r="K240" i="4"/>
  <c r="J240" i="4"/>
  <c r="I240" i="4"/>
  <c r="H240" i="4"/>
  <c r="U239" i="4"/>
  <c r="T239" i="4"/>
  <c r="S239" i="4"/>
  <c r="R239" i="4"/>
  <c r="O239" i="4"/>
  <c r="N239" i="4"/>
  <c r="K239" i="4"/>
  <c r="J239" i="4"/>
  <c r="I239" i="4"/>
  <c r="H239" i="4"/>
  <c r="U238" i="4"/>
  <c r="T238" i="4"/>
  <c r="S238" i="4"/>
  <c r="R238" i="4"/>
  <c r="O238" i="4"/>
  <c r="N238" i="4"/>
  <c r="K238" i="4"/>
  <c r="J238" i="4"/>
  <c r="I238" i="4"/>
  <c r="H238" i="4"/>
  <c r="U237" i="4"/>
  <c r="T237" i="4"/>
  <c r="S237" i="4"/>
  <c r="R237" i="4"/>
  <c r="O237" i="4"/>
  <c r="N237" i="4"/>
  <c r="P237" i="4" s="1"/>
  <c r="K237" i="4"/>
  <c r="J237" i="4"/>
  <c r="I237" i="4"/>
  <c r="H237" i="4"/>
  <c r="U236" i="4"/>
  <c r="T236" i="4"/>
  <c r="S236" i="4"/>
  <c r="R236" i="4"/>
  <c r="P236" i="4"/>
  <c r="O236" i="4"/>
  <c r="N236" i="4"/>
  <c r="K236" i="4"/>
  <c r="J236" i="4"/>
  <c r="I236" i="4"/>
  <c r="H236" i="4"/>
  <c r="U235" i="4"/>
  <c r="T235" i="4"/>
  <c r="S235" i="4"/>
  <c r="R235" i="4"/>
  <c r="V235" i="4" s="1"/>
  <c r="O235" i="4"/>
  <c r="N235" i="4"/>
  <c r="K235" i="4"/>
  <c r="J235" i="4"/>
  <c r="I235" i="4"/>
  <c r="H235" i="4"/>
  <c r="L235" i="4" s="1"/>
  <c r="U234" i="4"/>
  <c r="T234" i="4"/>
  <c r="S234" i="4"/>
  <c r="R234" i="4"/>
  <c r="O234" i="4"/>
  <c r="N234" i="4"/>
  <c r="K234" i="4"/>
  <c r="J234" i="4"/>
  <c r="I234" i="4"/>
  <c r="H234" i="4"/>
  <c r="U233" i="4"/>
  <c r="T233" i="4"/>
  <c r="S233" i="4"/>
  <c r="R233" i="4"/>
  <c r="O233" i="4"/>
  <c r="N233" i="4"/>
  <c r="P233" i="4" s="1"/>
  <c r="K233" i="4"/>
  <c r="J233" i="4"/>
  <c r="I233" i="4"/>
  <c r="H233" i="4"/>
  <c r="U232" i="4"/>
  <c r="T232" i="4"/>
  <c r="S232" i="4"/>
  <c r="R232" i="4"/>
  <c r="O232" i="4"/>
  <c r="N232" i="4"/>
  <c r="K232" i="4"/>
  <c r="J232" i="4"/>
  <c r="I232" i="4"/>
  <c r="H232" i="4"/>
  <c r="U231" i="4"/>
  <c r="T231" i="4"/>
  <c r="S231" i="4"/>
  <c r="R231" i="4"/>
  <c r="O231" i="4"/>
  <c r="N231" i="4"/>
  <c r="P231" i="4" s="1"/>
  <c r="K231" i="4"/>
  <c r="J231" i="4"/>
  <c r="I231" i="4"/>
  <c r="H231" i="4"/>
  <c r="U230" i="4"/>
  <c r="T230" i="4"/>
  <c r="S230" i="4"/>
  <c r="R230" i="4"/>
  <c r="O230" i="4"/>
  <c r="N230" i="4"/>
  <c r="K230" i="4"/>
  <c r="J230" i="4"/>
  <c r="I230" i="4"/>
  <c r="H230" i="4"/>
  <c r="U229" i="4"/>
  <c r="T229" i="4"/>
  <c r="S229" i="4"/>
  <c r="R229" i="4"/>
  <c r="O229" i="4"/>
  <c r="P229" i="4" s="1"/>
  <c r="N229" i="4"/>
  <c r="K229" i="4"/>
  <c r="J229" i="4"/>
  <c r="I229" i="4"/>
  <c r="H229" i="4"/>
  <c r="U228" i="4"/>
  <c r="T228" i="4"/>
  <c r="S228" i="4"/>
  <c r="R228" i="4"/>
  <c r="P228" i="4"/>
  <c r="O228" i="4"/>
  <c r="N228" i="4"/>
  <c r="L228" i="4"/>
  <c r="K228" i="4"/>
  <c r="J228" i="4"/>
  <c r="I228" i="4"/>
  <c r="H228" i="4"/>
  <c r="U221" i="4"/>
  <c r="T221" i="4"/>
  <c r="S221" i="4"/>
  <c r="R221" i="4"/>
  <c r="O221" i="4"/>
  <c r="P221" i="4" s="1"/>
  <c r="N221" i="4"/>
  <c r="K221" i="4"/>
  <c r="J221" i="4"/>
  <c r="I221" i="4"/>
  <c r="H221" i="4"/>
  <c r="U220" i="4"/>
  <c r="T220" i="4"/>
  <c r="S220" i="4"/>
  <c r="R220" i="4"/>
  <c r="P220" i="4"/>
  <c r="O220" i="4"/>
  <c r="N220" i="4"/>
  <c r="K220" i="4"/>
  <c r="J220" i="4"/>
  <c r="I220" i="4"/>
  <c r="H220" i="4"/>
  <c r="U219" i="4"/>
  <c r="T219" i="4"/>
  <c r="S219" i="4"/>
  <c r="R219" i="4"/>
  <c r="O219" i="4"/>
  <c r="N219" i="4"/>
  <c r="P219" i="4" s="1"/>
  <c r="K219" i="4"/>
  <c r="J219" i="4"/>
  <c r="I219" i="4"/>
  <c r="H219" i="4"/>
  <c r="L219" i="4" s="1"/>
  <c r="U218" i="4"/>
  <c r="T218" i="4"/>
  <c r="S218" i="4"/>
  <c r="R218" i="4"/>
  <c r="O218" i="4"/>
  <c r="P218" i="4" s="1"/>
  <c r="N218" i="4"/>
  <c r="K218" i="4"/>
  <c r="J218" i="4"/>
  <c r="I218" i="4"/>
  <c r="H218" i="4"/>
  <c r="U217" i="4"/>
  <c r="T217" i="4"/>
  <c r="S217" i="4"/>
  <c r="R217" i="4"/>
  <c r="O217" i="4"/>
  <c r="N217" i="4"/>
  <c r="K217" i="4"/>
  <c r="J217" i="4"/>
  <c r="I217" i="4"/>
  <c r="H217" i="4"/>
  <c r="U216" i="4"/>
  <c r="T216" i="4"/>
  <c r="S216" i="4"/>
  <c r="R216" i="4"/>
  <c r="O216" i="4"/>
  <c r="N216" i="4"/>
  <c r="P216" i="4" s="1"/>
  <c r="K216" i="4"/>
  <c r="J216" i="4"/>
  <c r="I216" i="4"/>
  <c r="H216" i="4"/>
  <c r="L216" i="4" s="1"/>
  <c r="U215" i="4"/>
  <c r="T215" i="4"/>
  <c r="S215" i="4"/>
  <c r="R215" i="4"/>
  <c r="O215" i="4"/>
  <c r="N215" i="4"/>
  <c r="P215" i="4" s="1"/>
  <c r="K215" i="4"/>
  <c r="J215" i="4"/>
  <c r="I215" i="4"/>
  <c r="H215" i="4"/>
  <c r="L215" i="4" s="1"/>
  <c r="U214" i="4"/>
  <c r="T214" i="4"/>
  <c r="S214" i="4"/>
  <c r="R214" i="4"/>
  <c r="O214" i="4"/>
  <c r="N214" i="4"/>
  <c r="P214" i="4" s="1"/>
  <c r="K214" i="4"/>
  <c r="J214" i="4"/>
  <c r="I214" i="4"/>
  <c r="H214" i="4"/>
  <c r="U213" i="4"/>
  <c r="T213" i="4"/>
  <c r="S213" i="4"/>
  <c r="R213" i="4"/>
  <c r="O213" i="4"/>
  <c r="N213" i="4"/>
  <c r="P213" i="4" s="1"/>
  <c r="K213" i="4"/>
  <c r="J213" i="4"/>
  <c r="I213" i="4"/>
  <c r="H213" i="4"/>
  <c r="U212" i="4"/>
  <c r="T212" i="4"/>
  <c r="S212" i="4"/>
  <c r="R212" i="4"/>
  <c r="V212" i="4" s="1"/>
  <c r="P212" i="4"/>
  <c r="O212" i="4"/>
  <c r="N212" i="4"/>
  <c r="K212" i="4"/>
  <c r="J212" i="4"/>
  <c r="I212" i="4"/>
  <c r="H212" i="4"/>
  <c r="L212" i="4" s="1"/>
  <c r="U211" i="4"/>
  <c r="T211" i="4"/>
  <c r="S211" i="4"/>
  <c r="R211" i="4"/>
  <c r="O211" i="4"/>
  <c r="P211" i="4" s="1"/>
  <c r="N211" i="4"/>
  <c r="L211" i="4"/>
  <c r="K211" i="4"/>
  <c r="J211" i="4"/>
  <c r="I211" i="4"/>
  <c r="H211" i="4"/>
  <c r="U210" i="4"/>
  <c r="T210" i="4"/>
  <c r="S210" i="4"/>
  <c r="R210" i="4"/>
  <c r="O210" i="4"/>
  <c r="P210" i="4" s="1"/>
  <c r="N210" i="4"/>
  <c r="K210" i="4"/>
  <c r="J210" i="4"/>
  <c r="I210" i="4"/>
  <c r="H210" i="4"/>
  <c r="U209" i="4"/>
  <c r="T209" i="4"/>
  <c r="S209" i="4"/>
  <c r="R209" i="4"/>
  <c r="O209" i="4"/>
  <c r="P209" i="4" s="1"/>
  <c r="N209" i="4"/>
  <c r="K209" i="4"/>
  <c r="J209" i="4"/>
  <c r="I209" i="4"/>
  <c r="H209" i="4"/>
  <c r="U208" i="4"/>
  <c r="T208" i="4"/>
  <c r="S208" i="4"/>
  <c r="R208" i="4"/>
  <c r="O208" i="4"/>
  <c r="N208" i="4"/>
  <c r="K208" i="4"/>
  <c r="J208" i="4"/>
  <c r="I208" i="4"/>
  <c r="H208" i="4"/>
  <c r="U207" i="4"/>
  <c r="T207" i="4"/>
  <c r="S207" i="4"/>
  <c r="R207" i="4"/>
  <c r="O207" i="4"/>
  <c r="N207" i="4"/>
  <c r="L207" i="4"/>
  <c r="K207" i="4"/>
  <c r="J207" i="4"/>
  <c r="I207" i="4"/>
  <c r="H207" i="4"/>
  <c r="U206" i="4"/>
  <c r="T206" i="4"/>
  <c r="S206" i="4"/>
  <c r="R206" i="4"/>
  <c r="O206" i="4"/>
  <c r="N206" i="4"/>
  <c r="K206" i="4"/>
  <c r="J206" i="4"/>
  <c r="I206" i="4"/>
  <c r="H206" i="4"/>
  <c r="U205" i="4"/>
  <c r="T205" i="4"/>
  <c r="S205" i="4"/>
  <c r="R205" i="4"/>
  <c r="O205" i="4"/>
  <c r="N205" i="4"/>
  <c r="P205" i="4" s="1"/>
  <c r="K205" i="4"/>
  <c r="J205" i="4"/>
  <c r="I205" i="4"/>
  <c r="H205" i="4"/>
  <c r="U204" i="4"/>
  <c r="T204" i="4"/>
  <c r="S204" i="4"/>
  <c r="R204" i="4"/>
  <c r="O204" i="4"/>
  <c r="P204" i="4" s="1"/>
  <c r="N204" i="4"/>
  <c r="K204" i="4"/>
  <c r="J204" i="4"/>
  <c r="I204" i="4"/>
  <c r="H204" i="4"/>
  <c r="U203" i="4"/>
  <c r="T203" i="4"/>
  <c r="S203" i="4"/>
  <c r="R203" i="4"/>
  <c r="O203" i="4"/>
  <c r="N203" i="4"/>
  <c r="K203" i="4"/>
  <c r="J203" i="4"/>
  <c r="I203" i="4"/>
  <c r="H203" i="4"/>
  <c r="L203" i="4" s="1"/>
  <c r="U202" i="4"/>
  <c r="T202" i="4"/>
  <c r="S202" i="4"/>
  <c r="R202" i="4"/>
  <c r="O202" i="4"/>
  <c r="N202" i="4"/>
  <c r="P202" i="4" s="1"/>
  <c r="K202" i="4"/>
  <c r="J202" i="4"/>
  <c r="I202" i="4"/>
  <c r="H202" i="4"/>
  <c r="U201" i="4"/>
  <c r="T201" i="4"/>
  <c r="S201" i="4"/>
  <c r="R201" i="4"/>
  <c r="O201" i="4"/>
  <c r="N201" i="4"/>
  <c r="P201" i="4" s="1"/>
  <c r="K201" i="4"/>
  <c r="J201" i="4"/>
  <c r="I201" i="4"/>
  <c r="H201" i="4"/>
  <c r="U200" i="4"/>
  <c r="T200" i="4"/>
  <c r="S200" i="4"/>
  <c r="R200" i="4"/>
  <c r="V200" i="4" s="1"/>
  <c r="O200" i="4"/>
  <c r="N200" i="4"/>
  <c r="P200" i="4" s="1"/>
  <c r="L200" i="4"/>
  <c r="K200" i="4"/>
  <c r="J200" i="4"/>
  <c r="I200" i="4"/>
  <c r="H200" i="4"/>
  <c r="U193" i="4"/>
  <c r="T193" i="4"/>
  <c r="S193" i="4"/>
  <c r="R193" i="4"/>
  <c r="O193" i="4"/>
  <c r="N193" i="4"/>
  <c r="P193" i="4" s="1"/>
  <c r="K193" i="4"/>
  <c r="J193" i="4"/>
  <c r="I193" i="4"/>
  <c r="H193" i="4"/>
  <c r="U192" i="4"/>
  <c r="T192" i="4"/>
  <c r="S192" i="4"/>
  <c r="R192" i="4"/>
  <c r="P192" i="4"/>
  <c r="O192" i="4"/>
  <c r="N192" i="4"/>
  <c r="K192" i="4"/>
  <c r="J192" i="4"/>
  <c r="I192" i="4"/>
  <c r="H192" i="4"/>
  <c r="U191" i="4"/>
  <c r="T191" i="4"/>
  <c r="S191" i="4"/>
  <c r="R191" i="4"/>
  <c r="O191" i="4"/>
  <c r="N191" i="4"/>
  <c r="P191" i="4" s="1"/>
  <c r="K191" i="4"/>
  <c r="J191" i="4"/>
  <c r="I191" i="4"/>
  <c r="L191" i="4" s="1"/>
  <c r="H191" i="4"/>
  <c r="U190" i="4"/>
  <c r="T190" i="4"/>
  <c r="S190" i="4"/>
  <c r="R190" i="4"/>
  <c r="O190" i="4"/>
  <c r="N190" i="4"/>
  <c r="P190" i="4" s="1"/>
  <c r="K190" i="4"/>
  <c r="J190" i="4"/>
  <c r="I190" i="4"/>
  <c r="H190" i="4"/>
  <c r="U189" i="4"/>
  <c r="T189" i="4"/>
  <c r="S189" i="4"/>
  <c r="R189" i="4"/>
  <c r="V189" i="4" s="1"/>
  <c r="O189" i="4"/>
  <c r="P189" i="4" s="1"/>
  <c r="N189" i="4"/>
  <c r="K189" i="4"/>
  <c r="L189" i="4" s="1"/>
  <c r="J189" i="4"/>
  <c r="I189" i="4"/>
  <c r="H189" i="4"/>
  <c r="U188" i="4"/>
  <c r="T188" i="4"/>
  <c r="S188" i="4"/>
  <c r="R188" i="4"/>
  <c r="O188" i="4"/>
  <c r="N188" i="4"/>
  <c r="K188" i="4"/>
  <c r="J188" i="4"/>
  <c r="I188" i="4"/>
  <c r="L188" i="4" s="1"/>
  <c r="H188" i="4"/>
  <c r="U187" i="4"/>
  <c r="T187" i="4"/>
  <c r="S187" i="4"/>
  <c r="R187" i="4"/>
  <c r="O187" i="4"/>
  <c r="N187" i="4"/>
  <c r="K187" i="4"/>
  <c r="J187" i="4"/>
  <c r="I187" i="4"/>
  <c r="H187" i="4"/>
  <c r="U186" i="4"/>
  <c r="T186" i="4"/>
  <c r="S186" i="4"/>
  <c r="R186" i="4"/>
  <c r="V186" i="4" s="1"/>
  <c r="O186" i="4"/>
  <c r="N186" i="4"/>
  <c r="K186" i="4"/>
  <c r="J186" i="4"/>
  <c r="I186" i="4"/>
  <c r="H186" i="4"/>
  <c r="U185" i="4"/>
  <c r="T185" i="4"/>
  <c r="S185" i="4"/>
  <c r="R185" i="4"/>
  <c r="O185" i="4"/>
  <c r="N185" i="4"/>
  <c r="P185" i="4" s="1"/>
  <c r="K185" i="4"/>
  <c r="J185" i="4"/>
  <c r="I185" i="4"/>
  <c r="H185" i="4"/>
  <c r="U184" i="4"/>
  <c r="T184" i="4"/>
  <c r="S184" i="4"/>
  <c r="R184" i="4"/>
  <c r="O184" i="4"/>
  <c r="N184" i="4"/>
  <c r="P184" i="4" s="1"/>
  <c r="K184" i="4"/>
  <c r="J184" i="4"/>
  <c r="I184" i="4"/>
  <c r="H184" i="4"/>
  <c r="L184" i="4" s="1"/>
  <c r="U183" i="4"/>
  <c r="T183" i="4"/>
  <c r="S183" i="4"/>
  <c r="R183" i="4"/>
  <c r="O183" i="4"/>
  <c r="N183" i="4"/>
  <c r="K183" i="4"/>
  <c r="J183" i="4"/>
  <c r="I183" i="4"/>
  <c r="H183" i="4"/>
  <c r="L183" i="4" s="1"/>
  <c r="U182" i="4"/>
  <c r="T182" i="4"/>
  <c r="S182" i="4"/>
  <c r="R182" i="4"/>
  <c r="O182" i="4"/>
  <c r="P182" i="4" s="1"/>
  <c r="N182" i="4"/>
  <c r="K182" i="4"/>
  <c r="J182" i="4"/>
  <c r="I182" i="4"/>
  <c r="H182" i="4"/>
  <c r="U181" i="4"/>
  <c r="T181" i="4"/>
  <c r="S181" i="4"/>
  <c r="R181" i="4"/>
  <c r="V181" i="4" s="1"/>
  <c r="O181" i="4"/>
  <c r="N181" i="4"/>
  <c r="P181" i="4" s="1"/>
  <c r="K181" i="4"/>
  <c r="J181" i="4"/>
  <c r="I181" i="4"/>
  <c r="H181" i="4"/>
  <c r="L181" i="4" s="1"/>
  <c r="U180" i="4"/>
  <c r="T180" i="4"/>
  <c r="S180" i="4"/>
  <c r="V180" i="4" s="1"/>
  <c r="R180" i="4"/>
  <c r="O180" i="4"/>
  <c r="N180" i="4"/>
  <c r="P180" i="4" s="1"/>
  <c r="K180" i="4"/>
  <c r="J180" i="4"/>
  <c r="I180" i="4"/>
  <c r="H180" i="4"/>
  <c r="U179" i="4"/>
  <c r="T179" i="4"/>
  <c r="S179" i="4"/>
  <c r="R179" i="4"/>
  <c r="O179" i="4"/>
  <c r="P179" i="4" s="1"/>
  <c r="N179" i="4"/>
  <c r="K179" i="4"/>
  <c r="J179" i="4"/>
  <c r="I179" i="4"/>
  <c r="H179" i="4"/>
  <c r="U178" i="4"/>
  <c r="T178" i="4"/>
  <c r="S178" i="4"/>
  <c r="R178" i="4"/>
  <c r="O178" i="4"/>
  <c r="N178" i="4"/>
  <c r="P178" i="4" s="1"/>
  <c r="K178" i="4"/>
  <c r="J178" i="4"/>
  <c r="I178" i="4"/>
  <c r="H178" i="4"/>
  <c r="L178" i="4" s="1"/>
  <c r="U177" i="4"/>
  <c r="T177" i="4"/>
  <c r="S177" i="4"/>
  <c r="R177" i="4"/>
  <c r="O177" i="4"/>
  <c r="N177" i="4"/>
  <c r="K177" i="4"/>
  <c r="J177" i="4"/>
  <c r="I177" i="4"/>
  <c r="H177" i="4"/>
  <c r="U176" i="4"/>
  <c r="T176" i="4"/>
  <c r="S176" i="4"/>
  <c r="R176" i="4"/>
  <c r="O176" i="4"/>
  <c r="P176" i="4" s="1"/>
  <c r="N176" i="4"/>
  <c r="K176" i="4"/>
  <c r="J176" i="4"/>
  <c r="I176" i="4"/>
  <c r="H176" i="4"/>
  <c r="L176" i="4" s="1"/>
  <c r="U175" i="4"/>
  <c r="T175" i="4"/>
  <c r="S175" i="4"/>
  <c r="R175" i="4"/>
  <c r="O175" i="4"/>
  <c r="N175" i="4"/>
  <c r="P175" i="4" s="1"/>
  <c r="K175" i="4"/>
  <c r="J175" i="4"/>
  <c r="I175" i="4"/>
  <c r="H175" i="4"/>
  <c r="L175" i="4" s="1"/>
  <c r="U174" i="4"/>
  <c r="T174" i="4"/>
  <c r="S174" i="4"/>
  <c r="V174" i="4" s="1"/>
  <c r="R174" i="4"/>
  <c r="O174" i="4"/>
  <c r="N174" i="4"/>
  <c r="P174" i="4" s="1"/>
  <c r="K174" i="4"/>
  <c r="J174" i="4"/>
  <c r="I174" i="4"/>
  <c r="H174" i="4"/>
  <c r="U173" i="4"/>
  <c r="T173" i="4"/>
  <c r="S173" i="4"/>
  <c r="R173" i="4"/>
  <c r="V173" i="4" s="1"/>
  <c r="O173" i="4"/>
  <c r="P173" i="4" s="1"/>
  <c r="N173" i="4"/>
  <c r="K173" i="4"/>
  <c r="J173" i="4"/>
  <c r="I173" i="4"/>
  <c r="H173" i="4"/>
  <c r="L173" i="4" s="1"/>
  <c r="U172" i="4"/>
  <c r="T172" i="4"/>
  <c r="S172" i="4"/>
  <c r="R172" i="4"/>
  <c r="O172" i="4"/>
  <c r="N172" i="4"/>
  <c r="P172" i="4" s="1"/>
  <c r="K172" i="4"/>
  <c r="J172" i="4"/>
  <c r="I172" i="4"/>
  <c r="H172" i="4"/>
  <c r="L172" i="4" s="1"/>
  <c r="U165" i="4"/>
  <c r="T165" i="4"/>
  <c r="S165" i="4"/>
  <c r="R165" i="4"/>
  <c r="P165" i="4"/>
  <c r="O165" i="4"/>
  <c r="N165" i="4"/>
  <c r="K165" i="4"/>
  <c r="J165" i="4"/>
  <c r="I165" i="4"/>
  <c r="L165" i="4" s="1"/>
  <c r="H165" i="4"/>
  <c r="U164" i="4"/>
  <c r="T164" i="4"/>
  <c r="S164" i="4"/>
  <c r="R164" i="4"/>
  <c r="O164" i="4"/>
  <c r="P164" i="4" s="1"/>
  <c r="N164" i="4"/>
  <c r="K164" i="4"/>
  <c r="J164" i="4"/>
  <c r="I164" i="4"/>
  <c r="H164" i="4"/>
  <c r="L164" i="4" s="1"/>
  <c r="U163" i="4"/>
  <c r="T163" i="4"/>
  <c r="S163" i="4"/>
  <c r="R163" i="4"/>
  <c r="O163" i="4"/>
  <c r="P163" i="4" s="1"/>
  <c r="N163" i="4"/>
  <c r="K163" i="4"/>
  <c r="L163" i="4" s="1"/>
  <c r="J163" i="4"/>
  <c r="I163" i="4"/>
  <c r="H163" i="4"/>
  <c r="U162" i="4"/>
  <c r="T162" i="4"/>
  <c r="S162" i="4"/>
  <c r="R162" i="4"/>
  <c r="O162" i="4"/>
  <c r="P162" i="4" s="1"/>
  <c r="N162" i="4"/>
  <c r="K162" i="4"/>
  <c r="J162" i="4"/>
  <c r="I162" i="4"/>
  <c r="H162" i="4"/>
  <c r="U161" i="4"/>
  <c r="T161" i="4"/>
  <c r="S161" i="4"/>
  <c r="R161" i="4"/>
  <c r="O161" i="4"/>
  <c r="N161" i="4"/>
  <c r="P161" i="4" s="1"/>
  <c r="K161" i="4"/>
  <c r="J161" i="4"/>
  <c r="I161" i="4"/>
  <c r="H161" i="4"/>
  <c r="U160" i="4"/>
  <c r="T160" i="4"/>
  <c r="S160" i="4"/>
  <c r="R160" i="4"/>
  <c r="O160" i="4"/>
  <c r="N160" i="4"/>
  <c r="P160" i="4" s="1"/>
  <c r="K160" i="4"/>
  <c r="J160" i="4"/>
  <c r="I160" i="4"/>
  <c r="H160" i="4"/>
  <c r="U159" i="4"/>
  <c r="T159" i="4"/>
  <c r="S159" i="4"/>
  <c r="R159" i="4"/>
  <c r="O159" i="4"/>
  <c r="N159" i="4"/>
  <c r="P159" i="4" s="1"/>
  <c r="K159" i="4"/>
  <c r="J159" i="4"/>
  <c r="I159" i="4"/>
  <c r="H159" i="4"/>
  <c r="L159" i="4" s="1"/>
  <c r="U158" i="4"/>
  <c r="T158" i="4"/>
  <c r="S158" i="4"/>
  <c r="R158" i="4"/>
  <c r="O158" i="4"/>
  <c r="N158" i="4"/>
  <c r="K158" i="4"/>
  <c r="J158" i="4"/>
  <c r="I158" i="4"/>
  <c r="H158" i="4"/>
  <c r="L158" i="4" s="1"/>
  <c r="U157" i="4"/>
  <c r="T157" i="4"/>
  <c r="S157" i="4"/>
  <c r="R157" i="4"/>
  <c r="O157" i="4"/>
  <c r="N157" i="4"/>
  <c r="P157" i="4" s="1"/>
  <c r="K157" i="4"/>
  <c r="J157" i="4"/>
  <c r="I157" i="4"/>
  <c r="H157" i="4"/>
  <c r="U156" i="4"/>
  <c r="T156" i="4"/>
  <c r="S156" i="4"/>
  <c r="R156" i="4"/>
  <c r="P156" i="4"/>
  <c r="O156" i="4"/>
  <c r="N156" i="4"/>
  <c r="K156" i="4"/>
  <c r="J156" i="4"/>
  <c r="I156" i="4"/>
  <c r="H156" i="4"/>
  <c r="L156" i="4" s="1"/>
  <c r="U155" i="4"/>
  <c r="T155" i="4"/>
  <c r="S155" i="4"/>
  <c r="R155" i="4"/>
  <c r="O155" i="4"/>
  <c r="N155" i="4"/>
  <c r="K155" i="4"/>
  <c r="L155" i="4" s="1"/>
  <c r="J155" i="4"/>
  <c r="I155" i="4"/>
  <c r="H155" i="4"/>
  <c r="U154" i="4"/>
  <c r="T154" i="4"/>
  <c r="S154" i="4"/>
  <c r="R154" i="4"/>
  <c r="O154" i="4"/>
  <c r="N154" i="4"/>
  <c r="K154" i="4"/>
  <c r="J154" i="4"/>
  <c r="I154" i="4"/>
  <c r="H154" i="4"/>
  <c r="U153" i="4"/>
  <c r="T153" i="4"/>
  <c r="S153" i="4"/>
  <c r="R153" i="4"/>
  <c r="O153" i="4"/>
  <c r="N153" i="4"/>
  <c r="K153" i="4"/>
  <c r="J153" i="4"/>
  <c r="I153" i="4"/>
  <c r="H153" i="4"/>
  <c r="U152" i="4"/>
  <c r="T152" i="4"/>
  <c r="S152" i="4"/>
  <c r="R152" i="4"/>
  <c r="O152" i="4"/>
  <c r="N152" i="4"/>
  <c r="P152" i="4" s="1"/>
  <c r="K152" i="4"/>
  <c r="J152" i="4"/>
  <c r="I152" i="4"/>
  <c r="H152" i="4"/>
  <c r="U151" i="4"/>
  <c r="T151" i="4"/>
  <c r="S151" i="4"/>
  <c r="R151" i="4"/>
  <c r="O151" i="4"/>
  <c r="N151" i="4"/>
  <c r="P151" i="4" s="1"/>
  <c r="K151" i="4"/>
  <c r="J151" i="4"/>
  <c r="I151" i="4"/>
  <c r="H151" i="4"/>
  <c r="L151" i="4" s="1"/>
  <c r="U150" i="4"/>
  <c r="T150" i="4"/>
  <c r="S150" i="4"/>
  <c r="R150" i="4"/>
  <c r="O150" i="4"/>
  <c r="N150" i="4"/>
  <c r="P150" i="4" s="1"/>
  <c r="K150" i="4"/>
  <c r="J150" i="4"/>
  <c r="I150" i="4"/>
  <c r="H150" i="4"/>
  <c r="L150" i="4" s="1"/>
  <c r="U149" i="4"/>
  <c r="T149" i="4"/>
  <c r="S149" i="4"/>
  <c r="R149" i="4"/>
  <c r="P149" i="4"/>
  <c r="O149" i="4"/>
  <c r="N149" i="4"/>
  <c r="K149" i="4"/>
  <c r="J149" i="4"/>
  <c r="I149" i="4"/>
  <c r="H149" i="4"/>
  <c r="U148" i="4"/>
  <c r="T148" i="4"/>
  <c r="S148" i="4"/>
  <c r="R148" i="4"/>
  <c r="V148" i="4" s="1"/>
  <c r="O148" i="4"/>
  <c r="P148" i="4" s="1"/>
  <c r="N148" i="4"/>
  <c r="K148" i="4"/>
  <c r="J148" i="4"/>
  <c r="L148" i="4" s="1"/>
  <c r="I148" i="4"/>
  <c r="H148" i="4"/>
  <c r="U147" i="4"/>
  <c r="T147" i="4"/>
  <c r="S147" i="4"/>
  <c r="R147" i="4"/>
  <c r="O147" i="4"/>
  <c r="N147" i="4"/>
  <c r="P147" i="4" s="1"/>
  <c r="K147" i="4"/>
  <c r="J147" i="4"/>
  <c r="I147" i="4"/>
  <c r="H147" i="4"/>
  <c r="L147" i="4" s="1"/>
  <c r="U146" i="4"/>
  <c r="T146" i="4"/>
  <c r="S146" i="4"/>
  <c r="R146" i="4"/>
  <c r="O146" i="4"/>
  <c r="N146" i="4"/>
  <c r="P146" i="4" s="1"/>
  <c r="K146" i="4"/>
  <c r="J146" i="4"/>
  <c r="I146" i="4"/>
  <c r="H146" i="4"/>
  <c r="U145" i="4"/>
  <c r="T145" i="4"/>
  <c r="S145" i="4"/>
  <c r="R145" i="4"/>
  <c r="O145" i="4"/>
  <c r="N145" i="4"/>
  <c r="K145" i="4"/>
  <c r="J145" i="4"/>
  <c r="I145" i="4"/>
  <c r="H145" i="4"/>
  <c r="U144" i="4"/>
  <c r="T144" i="4"/>
  <c r="S144" i="4"/>
  <c r="R144" i="4"/>
  <c r="O144" i="4"/>
  <c r="N144" i="4"/>
  <c r="K144" i="4"/>
  <c r="J144" i="4"/>
  <c r="I144" i="4"/>
  <c r="H144" i="4"/>
  <c r="U137" i="4"/>
  <c r="T137" i="4"/>
  <c r="S137" i="4"/>
  <c r="R137" i="4"/>
  <c r="O137" i="4"/>
  <c r="N137" i="4"/>
  <c r="P137" i="4" s="1"/>
  <c r="K137" i="4"/>
  <c r="J137" i="4"/>
  <c r="I137" i="4"/>
  <c r="H137" i="4"/>
  <c r="U136" i="4"/>
  <c r="T136" i="4"/>
  <c r="S136" i="4"/>
  <c r="R136" i="4"/>
  <c r="O136" i="4"/>
  <c r="N136" i="4"/>
  <c r="K136" i="4"/>
  <c r="J136" i="4"/>
  <c r="I136" i="4"/>
  <c r="H136" i="4"/>
  <c r="L136" i="4" s="1"/>
  <c r="U135" i="4"/>
  <c r="T135" i="4"/>
  <c r="S135" i="4"/>
  <c r="R135" i="4"/>
  <c r="O135" i="4"/>
  <c r="N135" i="4"/>
  <c r="P135" i="4" s="1"/>
  <c r="K135" i="4"/>
  <c r="J135" i="4"/>
  <c r="I135" i="4"/>
  <c r="H135" i="4"/>
  <c r="U134" i="4"/>
  <c r="T134" i="4"/>
  <c r="S134" i="4"/>
  <c r="R134" i="4"/>
  <c r="O134" i="4"/>
  <c r="N134" i="4"/>
  <c r="P134" i="4" s="1"/>
  <c r="K134" i="4"/>
  <c r="J134" i="4"/>
  <c r="I134" i="4"/>
  <c r="H134" i="4"/>
  <c r="U133" i="4"/>
  <c r="T133" i="4"/>
  <c r="S133" i="4"/>
  <c r="R133" i="4"/>
  <c r="V133" i="4" s="1"/>
  <c r="O133" i="4"/>
  <c r="N133" i="4"/>
  <c r="K133" i="4"/>
  <c r="J133" i="4"/>
  <c r="I133" i="4"/>
  <c r="H133" i="4"/>
  <c r="L133" i="4" s="1"/>
  <c r="U132" i="4"/>
  <c r="T132" i="4"/>
  <c r="S132" i="4"/>
  <c r="R132" i="4"/>
  <c r="O132" i="4"/>
  <c r="N132" i="4"/>
  <c r="P132" i="4" s="1"/>
  <c r="K132" i="4"/>
  <c r="J132" i="4"/>
  <c r="I132" i="4"/>
  <c r="H132" i="4"/>
  <c r="U131" i="4"/>
  <c r="T131" i="4"/>
  <c r="S131" i="4"/>
  <c r="R131" i="4"/>
  <c r="V131" i="4" s="1"/>
  <c r="O131" i="4"/>
  <c r="N131" i="4"/>
  <c r="P131" i="4" s="1"/>
  <c r="K131" i="4"/>
  <c r="J131" i="4"/>
  <c r="I131" i="4"/>
  <c r="H131" i="4"/>
  <c r="L131" i="4" s="1"/>
  <c r="U130" i="4"/>
  <c r="T130" i="4"/>
  <c r="S130" i="4"/>
  <c r="R130" i="4"/>
  <c r="O130" i="4"/>
  <c r="N130" i="4"/>
  <c r="P130" i="4" s="1"/>
  <c r="K130" i="4"/>
  <c r="J130" i="4"/>
  <c r="I130" i="4"/>
  <c r="H130" i="4"/>
  <c r="U129" i="4"/>
  <c r="T129" i="4"/>
  <c r="S129" i="4"/>
  <c r="R129" i="4"/>
  <c r="O129" i="4"/>
  <c r="N129" i="4"/>
  <c r="P129" i="4" s="1"/>
  <c r="K129" i="4"/>
  <c r="J129" i="4"/>
  <c r="I129" i="4"/>
  <c r="H129" i="4"/>
  <c r="U128" i="4"/>
  <c r="T128" i="4"/>
  <c r="S128" i="4"/>
  <c r="R128" i="4"/>
  <c r="O128" i="4"/>
  <c r="N128" i="4"/>
  <c r="K128" i="4"/>
  <c r="J128" i="4"/>
  <c r="I128" i="4"/>
  <c r="H128" i="4"/>
  <c r="U127" i="4"/>
  <c r="T127" i="4"/>
  <c r="S127" i="4"/>
  <c r="R127" i="4"/>
  <c r="O127" i="4"/>
  <c r="N127" i="4"/>
  <c r="K127" i="4"/>
  <c r="J127" i="4"/>
  <c r="I127" i="4"/>
  <c r="H127" i="4"/>
  <c r="L127" i="4" s="1"/>
  <c r="U126" i="4"/>
  <c r="T126" i="4"/>
  <c r="S126" i="4"/>
  <c r="R126" i="4"/>
  <c r="O126" i="4"/>
  <c r="N126" i="4"/>
  <c r="P126" i="4" s="1"/>
  <c r="K126" i="4"/>
  <c r="J126" i="4"/>
  <c r="I126" i="4"/>
  <c r="H126" i="4"/>
  <c r="U125" i="4"/>
  <c r="T125" i="4"/>
  <c r="S125" i="4"/>
  <c r="R125" i="4"/>
  <c r="V125" i="4" s="1"/>
  <c r="O125" i="4"/>
  <c r="N125" i="4"/>
  <c r="P125" i="4" s="1"/>
  <c r="L125" i="4"/>
  <c r="K125" i="4"/>
  <c r="J125" i="4"/>
  <c r="I125" i="4"/>
  <c r="H125" i="4"/>
  <c r="U124" i="4"/>
  <c r="T124" i="4"/>
  <c r="S124" i="4"/>
  <c r="R124" i="4"/>
  <c r="O124" i="4"/>
  <c r="N124" i="4"/>
  <c r="P124" i="4" s="1"/>
  <c r="K124" i="4"/>
  <c r="J124" i="4"/>
  <c r="I124" i="4"/>
  <c r="H124" i="4"/>
  <c r="U123" i="4"/>
  <c r="T123" i="4"/>
  <c r="S123" i="4"/>
  <c r="R123" i="4"/>
  <c r="O123" i="4"/>
  <c r="N123" i="4"/>
  <c r="K123" i="4"/>
  <c r="J123" i="4"/>
  <c r="L123" i="4" s="1"/>
  <c r="I123" i="4"/>
  <c r="H123" i="4"/>
  <c r="U122" i="4"/>
  <c r="T122" i="4"/>
  <c r="S122" i="4"/>
  <c r="R122" i="4"/>
  <c r="O122" i="4"/>
  <c r="N122" i="4"/>
  <c r="P122" i="4" s="1"/>
  <c r="K122" i="4"/>
  <c r="J122" i="4"/>
  <c r="I122" i="4"/>
  <c r="H122" i="4"/>
  <c r="L122" i="4" s="1"/>
  <c r="U121" i="4"/>
  <c r="T121" i="4"/>
  <c r="S121" i="4"/>
  <c r="R121" i="4"/>
  <c r="O121" i="4"/>
  <c r="N121" i="4"/>
  <c r="P121" i="4" s="1"/>
  <c r="K121" i="4"/>
  <c r="J121" i="4"/>
  <c r="I121" i="4"/>
  <c r="H121" i="4"/>
  <c r="U120" i="4"/>
  <c r="T120" i="4"/>
  <c r="S120" i="4"/>
  <c r="R120" i="4"/>
  <c r="O120" i="4"/>
  <c r="N120" i="4"/>
  <c r="P120" i="4" s="1"/>
  <c r="K120" i="4"/>
  <c r="J120" i="4"/>
  <c r="I120" i="4"/>
  <c r="H120" i="4"/>
  <c r="U119" i="4"/>
  <c r="T119" i="4"/>
  <c r="S119" i="4"/>
  <c r="R119" i="4"/>
  <c r="O119" i="4"/>
  <c r="N119" i="4"/>
  <c r="P119" i="4" s="1"/>
  <c r="K119" i="4"/>
  <c r="J119" i="4"/>
  <c r="I119" i="4"/>
  <c r="H119" i="4"/>
  <c r="U118" i="4"/>
  <c r="T118" i="4"/>
  <c r="S118" i="4"/>
  <c r="R118" i="4"/>
  <c r="P118" i="4"/>
  <c r="O118" i="4"/>
  <c r="N118" i="4"/>
  <c r="K118" i="4"/>
  <c r="J118" i="4"/>
  <c r="I118" i="4"/>
  <c r="H118" i="4"/>
  <c r="U117" i="4"/>
  <c r="T117" i="4"/>
  <c r="S117" i="4"/>
  <c r="R117" i="4"/>
  <c r="O117" i="4"/>
  <c r="N117" i="4"/>
  <c r="L117" i="4"/>
  <c r="K117" i="4"/>
  <c r="J117" i="4"/>
  <c r="I117" i="4"/>
  <c r="H117" i="4"/>
  <c r="U116" i="4"/>
  <c r="T116" i="4"/>
  <c r="S116" i="4"/>
  <c r="R116" i="4"/>
  <c r="O116" i="4"/>
  <c r="N116" i="4"/>
  <c r="P116" i="4" s="1"/>
  <c r="K116" i="4"/>
  <c r="J116" i="4"/>
  <c r="I116" i="4"/>
  <c r="H116" i="4"/>
  <c r="U109" i="4"/>
  <c r="T109" i="4"/>
  <c r="S109" i="4"/>
  <c r="R109" i="4"/>
  <c r="O109" i="4"/>
  <c r="N109" i="4"/>
  <c r="P109" i="4" s="1"/>
  <c r="K109" i="4"/>
  <c r="J109" i="4"/>
  <c r="I109" i="4"/>
  <c r="H109" i="4"/>
  <c r="V108" i="4"/>
  <c r="U108" i="4"/>
  <c r="T108" i="4"/>
  <c r="S108" i="4"/>
  <c r="R108" i="4"/>
  <c r="O108" i="4"/>
  <c r="N108" i="4"/>
  <c r="P108" i="4" s="1"/>
  <c r="K108" i="4"/>
  <c r="L108" i="4" s="1"/>
  <c r="J108" i="4"/>
  <c r="I108" i="4"/>
  <c r="H108" i="4"/>
  <c r="U107" i="4"/>
  <c r="T107" i="4"/>
  <c r="S107" i="4"/>
  <c r="R107" i="4"/>
  <c r="P107" i="4"/>
  <c r="O107" i="4"/>
  <c r="N107" i="4"/>
  <c r="K107" i="4"/>
  <c r="J107" i="4"/>
  <c r="I107" i="4"/>
  <c r="H107" i="4"/>
  <c r="U106" i="4"/>
  <c r="V106" i="4" s="1"/>
  <c r="T106" i="4"/>
  <c r="S106" i="4"/>
  <c r="R106" i="4"/>
  <c r="O106" i="4"/>
  <c r="N106" i="4"/>
  <c r="L106" i="4"/>
  <c r="K106" i="4"/>
  <c r="J106" i="4"/>
  <c r="I106" i="4"/>
  <c r="H106" i="4"/>
  <c r="U105" i="4"/>
  <c r="T105" i="4"/>
  <c r="S105" i="4"/>
  <c r="R105" i="4"/>
  <c r="O105" i="4"/>
  <c r="N105" i="4"/>
  <c r="P105" i="4" s="1"/>
  <c r="K105" i="4"/>
  <c r="J105" i="4"/>
  <c r="I105" i="4"/>
  <c r="H105" i="4"/>
  <c r="U104" i="4"/>
  <c r="T104" i="4"/>
  <c r="S104" i="4"/>
  <c r="R104" i="4"/>
  <c r="O104" i="4"/>
  <c r="N104" i="4"/>
  <c r="K104" i="4"/>
  <c r="J104" i="4"/>
  <c r="I104" i="4"/>
  <c r="H104" i="4"/>
  <c r="U103" i="4"/>
  <c r="T103" i="4"/>
  <c r="S103" i="4"/>
  <c r="R103" i="4"/>
  <c r="O103" i="4"/>
  <c r="N103" i="4"/>
  <c r="K103" i="4"/>
  <c r="J103" i="4"/>
  <c r="I103" i="4"/>
  <c r="H103" i="4"/>
  <c r="U102" i="4"/>
  <c r="T102" i="4"/>
  <c r="S102" i="4"/>
  <c r="R102" i="4"/>
  <c r="O102" i="4"/>
  <c r="N102" i="4"/>
  <c r="P102" i="4" s="1"/>
  <c r="K102" i="4"/>
  <c r="J102" i="4"/>
  <c r="I102" i="4"/>
  <c r="H102" i="4"/>
  <c r="U101" i="4"/>
  <c r="T101" i="4"/>
  <c r="S101" i="4"/>
  <c r="R101" i="4"/>
  <c r="O101" i="4"/>
  <c r="P101" i="4" s="1"/>
  <c r="N101" i="4"/>
  <c r="K101" i="4"/>
  <c r="J101" i="4"/>
  <c r="I101" i="4"/>
  <c r="H101" i="4"/>
  <c r="L101" i="4" s="1"/>
  <c r="U100" i="4"/>
  <c r="T100" i="4"/>
  <c r="S100" i="4"/>
  <c r="R100" i="4"/>
  <c r="O100" i="4"/>
  <c r="N100" i="4"/>
  <c r="K100" i="4"/>
  <c r="J100" i="4"/>
  <c r="I100" i="4"/>
  <c r="H100" i="4"/>
  <c r="L100" i="4" s="1"/>
  <c r="U99" i="4"/>
  <c r="T99" i="4"/>
  <c r="S99" i="4"/>
  <c r="R99" i="4"/>
  <c r="O99" i="4"/>
  <c r="P99" i="4" s="1"/>
  <c r="N99" i="4"/>
  <c r="K99" i="4"/>
  <c r="J99" i="4"/>
  <c r="I99" i="4"/>
  <c r="H99" i="4"/>
  <c r="U98" i="4"/>
  <c r="T98" i="4"/>
  <c r="S98" i="4"/>
  <c r="V98" i="4" s="1"/>
  <c r="R98" i="4"/>
  <c r="P98" i="4"/>
  <c r="O98" i="4"/>
  <c r="N98" i="4"/>
  <c r="K98" i="4"/>
  <c r="J98" i="4"/>
  <c r="I98" i="4"/>
  <c r="H98" i="4"/>
  <c r="L98" i="4" s="1"/>
  <c r="U97" i="4"/>
  <c r="T97" i="4"/>
  <c r="S97" i="4"/>
  <c r="R97" i="4"/>
  <c r="O97" i="4"/>
  <c r="N97" i="4"/>
  <c r="P97" i="4" s="1"/>
  <c r="K97" i="4"/>
  <c r="L97" i="4" s="1"/>
  <c r="J97" i="4"/>
  <c r="I97" i="4"/>
  <c r="H97" i="4"/>
  <c r="U96" i="4"/>
  <c r="T96" i="4"/>
  <c r="S96" i="4"/>
  <c r="R96" i="4"/>
  <c r="O96" i="4"/>
  <c r="N96" i="4"/>
  <c r="K96" i="4"/>
  <c r="J96" i="4"/>
  <c r="I96" i="4"/>
  <c r="H96" i="4"/>
  <c r="U95" i="4"/>
  <c r="T95" i="4"/>
  <c r="S95" i="4"/>
  <c r="R95" i="4"/>
  <c r="O95" i="4"/>
  <c r="N95" i="4"/>
  <c r="K95" i="4"/>
  <c r="J95" i="4"/>
  <c r="I95" i="4"/>
  <c r="H95" i="4"/>
  <c r="L95" i="4" s="1"/>
  <c r="U94" i="4"/>
  <c r="T94" i="4"/>
  <c r="S94" i="4"/>
  <c r="R94" i="4"/>
  <c r="O94" i="4"/>
  <c r="N94" i="4"/>
  <c r="P94" i="4" s="1"/>
  <c r="K94" i="4"/>
  <c r="J94" i="4"/>
  <c r="I94" i="4"/>
  <c r="H94" i="4"/>
  <c r="U93" i="4"/>
  <c r="T93" i="4"/>
  <c r="S93" i="4"/>
  <c r="R93" i="4"/>
  <c r="O93" i="4"/>
  <c r="N93" i="4"/>
  <c r="P93" i="4" s="1"/>
  <c r="K93" i="4"/>
  <c r="J93" i="4"/>
  <c r="I93" i="4"/>
  <c r="H93" i="4"/>
  <c r="U92" i="4"/>
  <c r="T92" i="4"/>
  <c r="S92" i="4"/>
  <c r="R92" i="4"/>
  <c r="V92" i="4" s="1"/>
  <c r="O92" i="4"/>
  <c r="N92" i="4"/>
  <c r="K92" i="4"/>
  <c r="J92" i="4"/>
  <c r="I92" i="4"/>
  <c r="H92" i="4"/>
  <c r="L92" i="4" s="1"/>
  <c r="U91" i="4"/>
  <c r="T91" i="4"/>
  <c r="S91" i="4"/>
  <c r="R91" i="4"/>
  <c r="O91" i="4"/>
  <c r="N91" i="4"/>
  <c r="P91" i="4" s="1"/>
  <c r="K91" i="4"/>
  <c r="J91" i="4"/>
  <c r="I91" i="4"/>
  <c r="H91" i="4"/>
  <c r="U90" i="4"/>
  <c r="T90" i="4"/>
  <c r="S90" i="4"/>
  <c r="R90" i="4"/>
  <c r="O90" i="4"/>
  <c r="P90" i="4" s="1"/>
  <c r="N90" i="4"/>
  <c r="K90" i="4"/>
  <c r="J90" i="4"/>
  <c r="I90" i="4"/>
  <c r="H90" i="4"/>
  <c r="U89" i="4"/>
  <c r="T89" i="4"/>
  <c r="S89" i="4"/>
  <c r="R89" i="4"/>
  <c r="V89" i="4" s="1"/>
  <c r="O89" i="4"/>
  <c r="N89" i="4"/>
  <c r="P89" i="4" s="1"/>
  <c r="K89" i="4"/>
  <c r="J89" i="4"/>
  <c r="I89" i="4"/>
  <c r="H89" i="4"/>
  <c r="U88" i="4"/>
  <c r="T88" i="4"/>
  <c r="S88" i="4"/>
  <c r="R88" i="4"/>
  <c r="O88" i="4"/>
  <c r="N88" i="4"/>
  <c r="K88" i="4"/>
  <c r="J88" i="4"/>
  <c r="I88" i="4"/>
  <c r="H88" i="4"/>
  <c r="U81" i="4"/>
  <c r="T81" i="4"/>
  <c r="S81" i="4"/>
  <c r="R81" i="4"/>
  <c r="P81" i="4"/>
  <c r="O81" i="4"/>
  <c r="N81" i="4"/>
  <c r="K81" i="4"/>
  <c r="J81" i="4"/>
  <c r="I81" i="4"/>
  <c r="H81" i="4"/>
  <c r="L81" i="4" s="1"/>
  <c r="U80" i="4"/>
  <c r="V80" i="4" s="1"/>
  <c r="T80" i="4"/>
  <c r="S80" i="4"/>
  <c r="R80" i="4"/>
  <c r="O80" i="4"/>
  <c r="N80" i="4"/>
  <c r="K80" i="4"/>
  <c r="J80" i="4"/>
  <c r="I80" i="4"/>
  <c r="L80" i="4" s="1"/>
  <c r="H80" i="4"/>
  <c r="U79" i="4"/>
  <c r="T79" i="4"/>
  <c r="S79" i="4"/>
  <c r="R79" i="4"/>
  <c r="O79" i="4"/>
  <c r="N79" i="4"/>
  <c r="K79" i="4"/>
  <c r="J79" i="4"/>
  <c r="I79" i="4"/>
  <c r="H79" i="4"/>
  <c r="U78" i="4"/>
  <c r="T78" i="4"/>
  <c r="S78" i="4"/>
  <c r="R78" i="4"/>
  <c r="P78" i="4"/>
  <c r="O78" i="4"/>
  <c r="N78" i="4"/>
  <c r="K78" i="4"/>
  <c r="J78" i="4"/>
  <c r="I78" i="4"/>
  <c r="H78" i="4"/>
  <c r="L78" i="4" s="1"/>
  <c r="U77" i="4"/>
  <c r="T77" i="4"/>
  <c r="S77" i="4"/>
  <c r="R77" i="4"/>
  <c r="O77" i="4"/>
  <c r="N77" i="4"/>
  <c r="P77" i="4" s="1"/>
  <c r="K77" i="4"/>
  <c r="J77" i="4"/>
  <c r="I77" i="4"/>
  <c r="L77" i="4" s="1"/>
  <c r="H77" i="4"/>
  <c r="U76" i="4"/>
  <c r="T76" i="4"/>
  <c r="S76" i="4"/>
  <c r="R76" i="4"/>
  <c r="O76" i="4"/>
  <c r="N76" i="4"/>
  <c r="P76" i="4" s="1"/>
  <c r="K76" i="4"/>
  <c r="J76" i="4"/>
  <c r="I76" i="4"/>
  <c r="H76" i="4"/>
  <c r="U75" i="4"/>
  <c r="T75" i="4"/>
  <c r="S75" i="4"/>
  <c r="R75" i="4"/>
  <c r="V75" i="4" s="1"/>
  <c r="O75" i="4"/>
  <c r="N75" i="4"/>
  <c r="P75" i="4" s="1"/>
  <c r="K75" i="4"/>
  <c r="J75" i="4"/>
  <c r="I75" i="4"/>
  <c r="H75" i="4"/>
  <c r="L75" i="4" s="1"/>
  <c r="U74" i="4"/>
  <c r="T74" i="4"/>
  <c r="S74" i="4"/>
  <c r="R74" i="4"/>
  <c r="O74" i="4"/>
  <c r="N74" i="4"/>
  <c r="P74" i="4" s="1"/>
  <c r="K74" i="4"/>
  <c r="J74" i="4"/>
  <c r="I74" i="4"/>
  <c r="H74" i="4"/>
  <c r="U73" i="4"/>
  <c r="T73" i="4"/>
  <c r="S73" i="4"/>
  <c r="R73" i="4"/>
  <c r="O73" i="4"/>
  <c r="P73" i="4" s="1"/>
  <c r="N73" i="4"/>
  <c r="K73" i="4"/>
  <c r="J73" i="4"/>
  <c r="I73" i="4"/>
  <c r="H73" i="4"/>
  <c r="L73" i="4" s="1"/>
  <c r="U72" i="4"/>
  <c r="T72" i="4"/>
  <c r="S72" i="4"/>
  <c r="R72" i="4"/>
  <c r="O72" i="4"/>
  <c r="N72" i="4"/>
  <c r="K72" i="4"/>
  <c r="J72" i="4"/>
  <c r="I72" i="4"/>
  <c r="H72" i="4"/>
  <c r="L72" i="4" s="1"/>
  <c r="U71" i="4"/>
  <c r="T71" i="4"/>
  <c r="S71" i="4"/>
  <c r="R71" i="4"/>
  <c r="O71" i="4"/>
  <c r="N71" i="4"/>
  <c r="P71" i="4" s="1"/>
  <c r="K71" i="4"/>
  <c r="J71" i="4"/>
  <c r="I71" i="4"/>
  <c r="H71" i="4"/>
  <c r="U70" i="4"/>
  <c r="T70" i="4"/>
  <c r="S70" i="4"/>
  <c r="R70" i="4"/>
  <c r="O70" i="4"/>
  <c r="P70" i="4" s="1"/>
  <c r="N70" i="4"/>
  <c r="K70" i="4"/>
  <c r="J70" i="4"/>
  <c r="I70" i="4"/>
  <c r="H70" i="4"/>
  <c r="U69" i="4"/>
  <c r="T69" i="4"/>
  <c r="S69" i="4"/>
  <c r="R69" i="4"/>
  <c r="O69" i="4"/>
  <c r="N69" i="4"/>
  <c r="P69" i="4" s="1"/>
  <c r="K69" i="4"/>
  <c r="J69" i="4"/>
  <c r="I69" i="4"/>
  <c r="H69" i="4"/>
  <c r="U68" i="4"/>
  <c r="T68" i="4"/>
  <c r="S68" i="4"/>
  <c r="R68" i="4"/>
  <c r="O68" i="4"/>
  <c r="N68" i="4"/>
  <c r="P68" i="4" s="1"/>
  <c r="K68" i="4"/>
  <c r="J68" i="4"/>
  <c r="I68" i="4"/>
  <c r="H68" i="4"/>
  <c r="U67" i="4"/>
  <c r="T67" i="4"/>
  <c r="S67" i="4"/>
  <c r="R67" i="4"/>
  <c r="O67" i="4"/>
  <c r="N67" i="4"/>
  <c r="P67" i="4" s="1"/>
  <c r="K67" i="4"/>
  <c r="J67" i="4"/>
  <c r="I67" i="4"/>
  <c r="H67" i="4"/>
  <c r="U66" i="4"/>
  <c r="T66" i="4"/>
  <c r="S66" i="4"/>
  <c r="R66" i="4"/>
  <c r="O66" i="4"/>
  <c r="N66" i="4"/>
  <c r="P66" i="4" s="1"/>
  <c r="K66" i="4"/>
  <c r="J66" i="4"/>
  <c r="I66" i="4"/>
  <c r="H66" i="4"/>
  <c r="U65" i="4"/>
  <c r="T65" i="4"/>
  <c r="S65" i="4"/>
  <c r="R65" i="4"/>
  <c r="O65" i="4"/>
  <c r="N65" i="4"/>
  <c r="P65" i="4" s="1"/>
  <c r="K65" i="4"/>
  <c r="J65" i="4"/>
  <c r="I65" i="4"/>
  <c r="H65" i="4"/>
  <c r="U64" i="4"/>
  <c r="T64" i="4"/>
  <c r="S64" i="4"/>
  <c r="R64" i="4"/>
  <c r="V64" i="4" s="1"/>
  <c r="O64" i="4"/>
  <c r="N64" i="4"/>
  <c r="K64" i="4"/>
  <c r="J64" i="4"/>
  <c r="I64" i="4"/>
  <c r="H64" i="4"/>
  <c r="U63" i="4"/>
  <c r="T63" i="4"/>
  <c r="S63" i="4"/>
  <c r="R63" i="4"/>
  <c r="O63" i="4"/>
  <c r="N63" i="4"/>
  <c r="K63" i="4"/>
  <c r="J63" i="4"/>
  <c r="I63" i="4"/>
  <c r="H63" i="4"/>
  <c r="U62" i="4"/>
  <c r="T62" i="4"/>
  <c r="S62" i="4"/>
  <c r="R62" i="4"/>
  <c r="O62" i="4"/>
  <c r="N62" i="4"/>
  <c r="P62" i="4" s="1"/>
  <c r="K62" i="4"/>
  <c r="J62" i="4"/>
  <c r="I62" i="4"/>
  <c r="H62" i="4"/>
  <c r="U61" i="4"/>
  <c r="T61" i="4"/>
  <c r="S61" i="4"/>
  <c r="R61" i="4"/>
  <c r="O61" i="4"/>
  <c r="N61" i="4"/>
  <c r="P61" i="4" s="1"/>
  <c r="K61" i="4"/>
  <c r="J61" i="4"/>
  <c r="I61" i="4"/>
  <c r="H61" i="4"/>
  <c r="U60" i="4"/>
  <c r="T60" i="4"/>
  <c r="S60" i="4"/>
  <c r="R60" i="4"/>
  <c r="O60" i="4"/>
  <c r="N60" i="4"/>
  <c r="P60" i="4" s="1"/>
  <c r="K60" i="4"/>
  <c r="J60" i="4"/>
  <c r="I60" i="4"/>
  <c r="H60" i="4"/>
  <c r="L60" i="4" s="1"/>
  <c r="U53" i="4"/>
  <c r="T53" i="4"/>
  <c r="S53" i="4"/>
  <c r="R53" i="4"/>
  <c r="O53" i="4"/>
  <c r="N53" i="4"/>
  <c r="K53" i="4"/>
  <c r="J53" i="4"/>
  <c r="I53" i="4"/>
  <c r="H53" i="4"/>
  <c r="U52" i="4"/>
  <c r="T52" i="4"/>
  <c r="S52" i="4"/>
  <c r="V52" i="4" s="1"/>
  <c r="R52" i="4"/>
  <c r="O52" i="4"/>
  <c r="N52" i="4"/>
  <c r="P52" i="4" s="1"/>
  <c r="K52" i="4"/>
  <c r="J52" i="4"/>
  <c r="I52" i="4"/>
  <c r="H52" i="4"/>
  <c r="U51" i="4"/>
  <c r="T51" i="4"/>
  <c r="S51" i="4"/>
  <c r="R51" i="4"/>
  <c r="O51" i="4"/>
  <c r="P51" i="4" s="1"/>
  <c r="N51" i="4"/>
  <c r="K51" i="4"/>
  <c r="J51" i="4"/>
  <c r="I51" i="4"/>
  <c r="H51" i="4"/>
  <c r="U50" i="4"/>
  <c r="T50" i="4"/>
  <c r="S50" i="4"/>
  <c r="V50" i="4" s="1"/>
  <c r="R50" i="4"/>
  <c r="O50" i="4"/>
  <c r="N50" i="4"/>
  <c r="K50" i="4"/>
  <c r="J50" i="4"/>
  <c r="I50" i="4"/>
  <c r="H50" i="4"/>
  <c r="U49" i="4"/>
  <c r="T49" i="4"/>
  <c r="S49" i="4"/>
  <c r="R49" i="4"/>
  <c r="O49" i="4"/>
  <c r="P49" i="4" s="1"/>
  <c r="N49" i="4"/>
  <c r="K49" i="4"/>
  <c r="J49" i="4"/>
  <c r="I49" i="4"/>
  <c r="L49" i="4" s="1"/>
  <c r="H49" i="4"/>
  <c r="U48" i="4"/>
  <c r="T48" i="4"/>
  <c r="S48" i="4"/>
  <c r="R48" i="4"/>
  <c r="O48" i="4"/>
  <c r="P48" i="4" s="1"/>
  <c r="N48" i="4"/>
  <c r="K48" i="4"/>
  <c r="J48" i="4"/>
  <c r="I48" i="4"/>
  <c r="H48" i="4"/>
  <c r="U47" i="4"/>
  <c r="T47" i="4"/>
  <c r="S47" i="4"/>
  <c r="R47" i="4"/>
  <c r="O47" i="4"/>
  <c r="N47" i="4"/>
  <c r="K47" i="4"/>
  <c r="L47" i="4" s="1"/>
  <c r="J47" i="4"/>
  <c r="I47" i="4"/>
  <c r="H47" i="4"/>
  <c r="U46" i="4"/>
  <c r="T46" i="4"/>
  <c r="S46" i="4"/>
  <c r="R46" i="4"/>
  <c r="P46" i="4"/>
  <c r="O46" i="4"/>
  <c r="N46" i="4"/>
  <c r="K46" i="4"/>
  <c r="J46" i="4"/>
  <c r="I46" i="4"/>
  <c r="L46" i="4" s="1"/>
  <c r="H46" i="4"/>
  <c r="U45" i="4"/>
  <c r="T45" i="4"/>
  <c r="S45" i="4"/>
  <c r="R45" i="4"/>
  <c r="O45" i="4"/>
  <c r="N45" i="4"/>
  <c r="K45" i="4"/>
  <c r="J45" i="4"/>
  <c r="I45" i="4"/>
  <c r="H45" i="4"/>
  <c r="U44" i="4"/>
  <c r="T44" i="4"/>
  <c r="S44" i="4"/>
  <c r="R44" i="4"/>
  <c r="O44" i="4"/>
  <c r="N44" i="4"/>
  <c r="K44" i="4"/>
  <c r="J44" i="4"/>
  <c r="I44" i="4"/>
  <c r="H44" i="4"/>
  <c r="U43" i="4"/>
  <c r="T43" i="4"/>
  <c r="S43" i="4"/>
  <c r="R43" i="4"/>
  <c r="O43" i="4"/>
  <c r="P43" i="4" s="1"/>
  <c r="N43" i="4"/>
  <c r="K43" i="4"/>
  <c r="J43" i="4"/>
  <c r="I43" i="4"/>
  <c r="H43" i="4"/>
  <c r="U42" i="4"/>
  <c r="T42" i="4"/>
  <c r="S42" i="4"/>
  <c r="R42" i="4"/>
  <c r="O42" i="4"/>
  <c r="N42" i="4"/>
  <c r="K42" i="4"/>
  <c r="J42" i="4"/>
  <c r="I42" i="4"/>
  <c r="H42" i="4"/>
  <c r="U41" i="4"/>
  <c r="T41" i="4"/>
  <c r="S41" i="4"/>
  <c r="R41" i="4"/>
  <c r="O41" i="4"/>
  <c r="N41" i="4"/>
  <c r="K41" i="4"/>
  <c r="J41" i="4"/>
  <c r="I41" i="4"/>
  <c r="H41" i="4"/>
  <c r="U40" i="4"/>
  <c r="T40" i="4"/>
  <c r="S40" i="4"/>
  <c r="R40" i="4"/>
  <c r="P40" i="4"/>
  <c r="O40" i="4"/>
  <c r="N40" i="4"/>
  <c r="K40" i="4"/>
  <c r="J40" i="4"/>
  <c r="I40" i="4"/>
  <c r="H40" i="4"/>
  <c r="U39" i="4"/>
  <c r="T39" i="4"/>
  <c r="S39" i="4"/>
  <c r="R39" i="4"/>
  <c r="P39" i="4"/>
  <c r="O39" i="4"/>
  <c r="N39" i="4"/>
  <c r="K39" i="4"/>
  <c r="J39" i="4"/>
  <c r="I39" i="4"/>
  <c r="H39" i="4"/>
  <c r="L39" i="4" s="1"/>
  <c r="U38" i="4"/>
  <c r="T38" i="4"/>
  <c r="S38" i="4"/>
  <c r="R38" i="4"/>
  <c r="O38" i="4"/>
  <c r="N38" i="4"/>
  <c r="P38" i="4" s="1"/>
  <c r="K38" i="4"/>
  <c r="J38" i="4"/>
  <c r="I38" i="4"/>
  <c r="H38" i="4"/>
  <c r="U37" i="4"/>
  <c r="T37" i="4"/>
  <c r="S37" i="4"/>
  <c r="R37" i="4"/>
  <c r="O37" i="4"/>
  <c r="N37" i="4"/>
  <c r="P37" i="4" s="1"/>
  <c r="K37" i="4"/>
  <c r="J37" i="4"/>
  <c r="I37" i="4"/>
  <c r="H37" i="4"/>
  <c r="U36" i="4"/>
  <c r="T36" i="4"/>
  <c r="S36" i="4"/>
  <c r="R36" i="4"/>
  <c r="O36" i="4"/>
  <c r="N36" i="4"/>
  <c r="K36" i="4"/>
  <c r="J36" i="4"/>
  <c r="I36" i="4"/>
  <c r="L36" i="4" s="1"/>
  <c r="H36" i="4"/>
  <c r="U35" i="4"/>
  <c r="T35" i="4"/>
  <c r="S35" i="4"/>
  <c r="R35" i="4"/>
  <c r="O35" i="4"/>
  <c r="P35" i="4" s="1"/>
  <c r="N35" i="4"/>
  <c r="K35" i="4"/>
  <c r="J35" i="4"/>
  <c r="I35" i="4"/>
  <c r="H35" i="4"/>
  <c r="U34" i="4"/>
  <c r="T34" i="4"/>
  <c r="S34" i="4"/>
  <c r="R34" i="4"/>
  <c r="O34" i="4"/>
  <c r="N34" i="4"/>
  <c r="K34" i="4"/>
  <c r="J34" i="4"/>
  <c r="I34" i="4"/>
  <c r="H34" i="4"/>
  <c r="U33" i="4"/>
  <c r="T33" i="4"/>
  <c r="S33" i="4"/>
  <c r="R33" i="4"/>
  <c r="O33" i="4"/>
  <c r="N33" i="4"/>
  <c r="P33" i="4" s="1"/>
  <c r="K33" i="4"/>
  <c r="J33" i="4"/>
  <c r="I33" i="4"/>
  <c r="H33" i="4"/>
  <c r="U32" i="4"/>
  <c r="T32" i="4"/>
  <c r="S32" i="4"/>
  <c r="R32" i="4"/>
  <c r="O32" i="4"/>
  <c r="N32" i="4"/>
  <c r="P32" i="4" s="1"/>
  <c r="K32" i="4"/>
  <c r="J32" i="4"/>
  <c r="I32" i="4"/>
  <c r="H32" i="4"/>
  <c r="U25" i="4"/>
  <c r="T25" i="4"/>
  <c r="S25" i="4"/>
  <c r="R25" i="4"/>
  <c r="O25" i="4"/>
  <c r="N25" i="4"/>
  <c r="K25" i="4"/>
  <c r="J25" i="4"/>
  <c r="I25" i="4"/>
  <c r="H25" i="4"/>
  <c r="U24" i="4"/>
  <c r="T24" i="4"/>
  <c r="S24" i="4"/>
  <c r="R24" i="4"/>
  <c r="O24" i="4"/>
  <c r="N24" i="4"/>
  <c r="K24" i="4"/>
  <c r="J24" i="4"/>
  <c r="I24" i="4"/>
  <c r="H24" i="4"/>
  <c r="U23" i="4"/>
  <c r="T23" i="4"/>
  <c r="S23" i="4"/>
  <c r="R23" i="4"/>
  <c r="O23" i="4"/>
  <c r="P23" i="4" s="1"/>
  <c r="N23" i="4"/>
  <c r="K23" i="4"/>
  <c r="J23" i="4"/>
  <c r="I23" i="4"/>
  <c r="H23" i="4"/>
  <c r="L23" i="4" s="1"/>
  <c r="U22" i="4"/>
  <c r="T22" i="4"/>
  <c r="V22" i="4" s="1"/>
  <c r="S22" i="4"/>
  <c r="R22" i="4"/>
  <c r="O22" i="4"/>
  <c r="N22" i="4"/>
  <c r="P22" i="4" s="1"/>
  <c r="K22" i="4"/>
  <c r="J22" i="4"/>
  <c r="L22" i="4" s="1"/>
  <c r="I22" i="4"/>
  <c r="H22" i="4"/>
  <c r="U21" i="4"/>
  <c r="T21" i="4"/>
  <c r="S21" i="4"/>
  <c r="V21" i="4" s="1"/>
  <c r="R21" i="4"/>
  <c r="O21" i="4"/>
  <c r="P21" i="4" s="1"/>
  <c r="N21" i="4"/>
  <c r="K21" i="4"/>
  <c r="J21" i="4"/>
  <c r="I21" i="4"/>
  <c r="H21" i="4"/>
  <c r="U20" i="4"/>
  <c r="T20" i="4"/>
  <c r="S20" i="4"/>
  <c r="V20" i="4" s="1"/>
  <c r="R20" i="4"/>
  <c r="O20" i="4"/>
  <c r="N20" i="4"/>
  <c r="P20" i="4" s="1"/>
  <c r="K20" i="4"/>
  <c r="J20" i="4"/>
  <c r="I20" i="4"/>
  <c r="H20" i="4"/>
  <c r="U19" i="4"/>
  <c r="T19" i="4"/>
  <c r="S19" i="4"/>
  <c r="R19" i="4"/>
  <c r="O19" i="4"/>
  <c r="N19" i="4"/>
  <c r="P19" i="4" s="1"/>
  <c r="K19" i="4"/>
  <c r="J19" i="4"/>
  <c r="I19" i="4"/>
  <c r="L19" i="4" s="1"/>
  <c r="H19" i="4"/>
  <c r="U18" i="4"/>
  <c r="T18" i="4"/>
  <c r="S18" i="4"/>
  <c r="R18" i="4"/>
  <c r="V18" i="4" s="1"/>
  <c r="O18" i="4"/>
  <c r="P18" i="4" s="1"/>
  <c r="N18" i="4"/>
  <c r="K18" i="4"/>
  <c r="J18" i="4"/>
  <c r="I18" i="4"/>
  <c r="H18" i="4"/>
  <c r="U17" i="4"/>
  <c r="T17" i="4"/>
  <c r="S17" i="4"/>
  <c r="R17" i="4"/>
  <c r="O17" i="4"/>
  <c r="N17" i="4"/>
  <c r="K17" i="4"/>
  <c r="J17" i="4"/>
  <c r="I17" i="4"/>
  <c r="H17" i="4"/>
  <c r="L17" i="4" s="1"/>
  <c r="U16" i="4"/>
  <c r="T16" i="4"/>
  <c r="S16" i="4"/>
  <c r="R16" i="4"/>
  <c r="O16" i="4"/>
  <c r="N16" i="4"/>
  <c r="P16" i="4" s="1"/>
  <c r="K16" i="4"/>
  <c r="J16" i="4"/>
  <c r="I16" i="4"/>
  <c r="H16" i="4"/>
  <c r="U15" i="4"/>
  <c r="T15" i="4"/>
  <c r="S15" i="4"/>
  <c r="R15" i="4"/>
  <c r="O15" i="4"/>
  <c r="N15" i="4"/>
  <c r="P15" i="4" s="1"/>
  <c r="K15" i="4"/>
  <c r="J15" i="4"/>
  <c r="I15" i="4"/>
  <c r="H15" i="4"/>
  <c r="U14" i="4"/>
  <c r="T14" i="4"/>
  <c r="S14" i="4"/>
  <c r="R14" i="4"/>
  <c r="V14" i="4" s="1"/>
  <c r="P14" i="4"/>
  <c r="O14" i="4"/>
  <c r="N14" i="4"/>
  <c r="K14" i="4"/>
  <c r="J14" i="4"/>
  <c r="I14" i="4"/>
  <c r="H14" i="4"/>
  <c r="L14" i="4" s="1"/>
  <c r="U13" i="4"/>
  <c r="T13" i="4"/>
  <c r="S13" i="4"/>
  <c r="R13" i="4"/>
  <c r="O13" i="4"/>
  <c r="N13" i="4"/>
  <c r="P13" i="4" s="1"/>
  <c r="K13" i="4"/>
  <c r="J13" i="4"/>
  <c r="I13" i="4"/>
  <c r="H13" i="4"/>
  <c r="U12" i="4"/>
  <c r="T12" i="4"/>
  <c r="S12" i="4"/>
  <c r="V12" i="4" s="1"/>
  <c r="R12" i="4"/>
  <c r="O12" i="4"/>
  <c r="N12" i="4"/>
  <c r="P12" i="4" s="1"/>
  <c r="K12" i="4"/>
  <c r="J12" i="4"/>
  <c r="I12" i="4"/>
  <c r="L12" i="4" s="1"/>
  <c r="H12" i="4"/>
  <c r="U11" i="4"/>
  <c r="T11" i="4"/>
  <c r="S11" i="4"/>
  <c r="R11" i="4"/>
  <c r="O11" i="4"/>
  <c r="N11" i="4"/>
  <c r="P11" i="4" s="1"/>
  <c r="K11" i="4"/>
  <c r="J11" i="4"/>
  <c r="I11" i="4"/>
  <c r="L11" i="4" s="1"/>
  <c r="H11" i="4"/>
  <c r="U10" i="4"/>
  <c r="T10" i="4"/>
  <c r="S10" i="4"/>
  <c r="R10" i="4"/>
  <c r="O10" i="4"/>
  <c r="P10" i="4" s="1"/>
  <c r="N10" i="4"/>
  <c r="K10" i="4"/>
  <c r="J10" i="4"/>
  <c r="I10" i="4"/>
  <c r="H10" i="4"/>
  <c r="U9" i="4"/>
  <c r="T9" i="4"/>
  <c r="S9" i="4"/>
  <c r="R9" i="4"/>
  <c r="O9" i="4"/>
  <c r="N9" i="4"/>
  <c r="K9" i="4"/>
  <c r="J9" i="4"/>
  <c r="I9" i="4"/>
  <c r="H9" i="4"/>
  <c r="U8" i="4"/>
  <c r="T8" i="4"/>
  <c r="S8" i="4"/>
  <c r="R8" i="4"/>
  <c r="O8" i="4"/>
  <c r="N8" i="4"/>
  <c r="P8" i="4" s="1"/>
  <c r="K8" i="4"/>
  <c r="J8" i="4"/>
  <c r="I8" i="4"/>
  <c r="H8" i="4"/>
  <c r="U7" i="4"/>
  <c r="T7" i="4"/>
  <c r="S7" i="4"/>
  <c r="R7" i="4"/>
  <c r="O7" i="4"/>
  <c r="N7" i="4"/>
  <c r="P7" i="4" s="1"/>
  <c r="K7" i="4"/>
  <c r="J7" i="4"/>
  <c r="I7" i="4"/>
  <c r="H7" i="4"/>
  <c r="V6" i="4"/>
  <c r="U6" i="4"/>
  <c r="T6" i="4"/>
  <c r="S6" i="4"/>
  <c r="R6" i="4"/>
  <c r="P6" i="4"/>
  <c r="O6" i="4"/>
  <c r="N6" i="4"/>
  <c r="L6" i="4"/>
  <c r="K6" i="4"/>
  <c r="J6" i="4"/>
  <c r="I6" i="4"/>
  <c r="H6" i="4"/>
  <c r="U5" i="4"/>
  <c r="T5" i="4"/>
  <c r="S5" i="4"/>
  <c r="R5" i="4"/>
  <c r="O5" i="4"/>
  <c r="N5" i="4"/>
  <c r="P5" i="4" s="1"/>
  <c r="K5" i="4"/>
  <c r="J5" i="4"/>
  <c r="I5" i="4"/>
  <c r="H5" i="4"/>
  <c r="U4" i="4"/>
  <c r="T4" i="4"/>
  <c r="S4" i="4"/>
  <c r="R4" i="4"/>
  <c r="O4" i="4"/>
  <c r="N4" i="4"/>
  <c r="P4" i="4" s="1"/>
  <c r="K4" i="4"/>
  <c r="J4" i="4"/>
  <c r="I4" i="4"/>
  <c r="L4" i="4" s="1"/>
  <c r="H4" i="4"/>
  <c r="H3" i="2"/>
  <c r="H4" i="2"/>
  <c r="H5" i="2"/>
  <c r="H6" i="2"/>
  <c r="H7" i="2"/>
  <c r="H8" i="2"/>
  <c r="L465" i="4" l="1"/>
  <c r="P466" i="4"/>
  <c r="L468" i="4"/>
  <c r="V469" i="4"/>
  <c r="V472" i="4"/>
  <c r="L452" i="4"/>
  <c r="V453" i="4"/>
  <c r="L456" i="4"/>
  <c r="L462" i="4"/>
  <c r="V463" i="4"/>
  <c r="V466" i="4"/>
  <c r="P454" i="4"/>
  <c r="L469" i="4"/>
  <c r="V470" i="4"/>
  <c r="P471" i="4"/>
  <c r="V464" i="4"/>
  <c r="P458" i="4"/>
  <c r="P468" i="4"/>
  <c r="L470" i="4"/>
  <c r="L473" i="4"/>
  <c r="L454" i="4"/>
  <c r="L464" i="4"/>
  <c r="P462" i="4"/>
  <c r="L467" i="4"/>
  <c r="P469" i="4"/>
  <c r="L471" i="4"/>
  <c r="P433" i="4"/>
  <c r="L439" i="4"/>
  <c r="L442" i="4"/>
  <c r="P427" i="4"/>
  <c r="L429" i="4"/>
  <c r="P431" i="4"/>
  <c r="V443" i="4"/>
  <c r="P444" i="4"/>
  <c r="L426" i="4"/>
  <c r="L436" i="4"/>
  <c r="V437" i="4"/>
  <c r="P438" i="4"/>
  <c r="L440" i="4"/>
  <c r="P425" i="4"/>
  <c r="V434" i="4"/>
  <c r="P435" i="4"/>
  <c r="L437" i="4"/>
  <c r="V438" i="4"/>
  <c r="V441" i="4"/>
  <c r="P445" i="4"/>
  <c r="V428" i="4"/>
  <c r="L431" i="4"/>
  <c r="L446" i="4" s="1"/>
  <c r="L434" i="4"/>
  <c r="L444" i="4"/>
  <c r="P429" i="4"/>
  <c r="P436" i="4"/>
  <c r="L438" i="4"/>
  <c r="L398" i="4"/>
  <c r="L401" i="4"/>
  <c r="L403" i="4"/>
  <c r="P412" i="4"/>
  <c r="L417" i="4"/>
  <c r="L399" i="4"/>
  <c r="L415" i="4"/>
  <c r="P400" i="4"/>
  <c r="L406" i="4"/>
  <c r="P410" i="4"/>
  <c r="L412" i="4"/>
  <c r="P416" i="4"/>
  <c r="L396" i="4"/>
  <c r="P398" i="4"/>
  <c r="L409" i="4"/>
  <c r="V416" i="4"/>
  <c r="V400" i="4"/>
  <c r="V404" i="4"/>
  <c r="L407" i="4"/>
  <c r="V410" i="4"/>
  <c r="L413" i="4"/>
  <c r="L397" i="4"/>
  <c r="V398" i="4"/>
  <c r="P408" i="4"/>
  <c r="V414" i="4"/>
  <c r="L368" i="4"/>
  <c r="L370" i="4"/>
  <c r="V379" i="4"/>
  <c r="L388" i="4"/>
  <c r="V389" i="4"/>
  <c r="P370" i="4"/>
  <c r="L372" i="4"/>
  <c r="L390" i="4" s="1"/>
  <c r="V373" i="4"/>
  <c r="P383" i="4"/>
  <c r="P377" i="4"/>
  <c r="L379" i="4"/>
  <c r="P381" i="4"/>
  <c r="L389" i="4"/>
  <c r="L373" i="4"/>
  <c r="P371" i="4"/>
  <c r="P378" i="4"/>
  <c r="L380" i="4"/>
  <c r="P388" i="4"/>
  <c r="L374" i="4"/>
  <c r="V386" i="4"/>
  <c r="V370" i="4"/>
  <c r="P375" i="4"/>
  <c r="L377" i="4"/>
  <c r="L381" i="4"/>
  <c r="V384" i="4"/>
  <c r="P385" i="4"/>
  <c r="L387" i="4"/>
  <c r="V388" i="4"/>
  <c r="P389" i="4"/>
  <c r="L345" i="4"/>
  <c r="P347" i="4"/>
  <c r="L349" i="4"/>
  <c r="P360" i="4"/>
  <c r="L361" i="4"/>
  <c r="P344" i="4"/>
  <c r="L346" i="4"/>
  <c r="P348" i="4"/>
  <c r="P354" i="4"/>
  <c r="P361" i="4"/>
  <c r="L340" i="4"/>
  <c r="V350" i="4"/>
  <c r="L353" i="4"/>
  <c r="P345" i="4"/>
  <c r="L347" i="4"/>
  <c r="P358" i="4"/>
  <c r="L354" i="4"/>
  <c r="V358" i="4"/>
  <c r="P342" i="4"/>
  <c r="L348" i="4"/>
  <c r="L351" i="4"/>
  <c r="P321" i="4"/>
  <c r="P328" i="4"/>
  <c r="V327" i="4"/>
  <c r="P329" i="4"/>
  <c r="L319" i="4"/>
  <c r="P313" i="4"/>
  <c r="L318" i="4"/>
  <c r="L327" i="4"/>
  <c r="L328" i="4"/>
  <c r="V329" i="4"/>
  <c r="P325" i="4"/>
  <c r="L312" i="4"/>
  <c r="V313" i="4"/>
  <c r="V323" i="4"/>
  <c r="P333" i="4"/>
  <c r="P317" i="4"/>
  <c r="P327" i="4"/>
  <c r="L329" i="4"/>
  <c r="P331" i="4"/>
  <c r="L286" i="4"/>
  <c r="L304" i="4"/>
  <c r="P288" i="4"/>
  <c r="P292" i="4"/>
  <c r="L298" i="4"/>
  <c r="L301" i="4"/>
  <c r="L288" i="4"/>
  <c r="L305" i="4"/>
  <c r="L285" i="4"/>
  <c r="L287" i="4"/>
  <c r="V292" i="4"/>
  <c r="L295" i="4"/>
  <c r="V296" i="4"/>
  <c r="P297" i="4"/>
  <c r="L289" i="4"/>
  <c r="V290" i="4"/>
  <c r="V303" i="4"/>
  <c r="V293" i="4"/>
  <c r="P294" i="4"/>
  <c r="L296" i="4"/>
  <c r="V300" i="4"/>
  <c r="P304" i="4"/>
  <c r="V259" i="4"/>
  <c r="P263" i="4"/>
  <c r="L268" i="4"/>
  <c r="L270" i="4"/>
  <c r="L271" i="4"/>
  <c r="P273" i="4"/>
  <c r="V257" i="4"/>
  <c r="L263" i="4"/>
  <c r="P267" i="4"/>
  <c r="L269" i="4"/>
  <c r="L259" i="4"/>
  <c r="L262" i="4"/>
  <c r="P265" i="4"/>
  <c r="L273" i="4"/>
  <c r="L276" i="4"/>
  <c r="P262" i="4"/>
  <c r="P256" i="4"/>
  <c r="P272" i="4"/>
  <c r="L274" i="4"/>
  <c r="P234" i="4"/>
  <c r="P244" i="4"/>
  <c r="V245" i="4"/>
  <c r="L229" i="4"/>
  <c r="L236" i="4"/>
  <c r="L245" i="4"/>
  <c r="P232" i="4"/>
  <c r="P235" i="4"/>
  <c r="P238" i="4"/>
  <c r="L240" i="4"/>
  <c r="L243" i="4"/>
  <c r="V228" i="4"/>
  <c r="V248" i="4"/>
  <c r="L234" i="4"/>
  <c r="P239" i="4"/>
  <c r="L244" i="4"/>
  <c r="L248" i="4"/>
  <c r="P230" i="4"/>
  <c r="L232" i="4"/>
  <c r="L237" i="4"/>
  <c r="L238" i="4"/>
  <c r="P243" i="4"/>
  <c r="P246" i="4"/>
  <c r="L202" i="4"/>
  <c r="V203" i="4"/>
  <c r="L206" i="4"/>
  <c r="V210" i="4"/>
  <c r="L217" i="4"/>
  <c r="L218" i="4"/>
  <c r="L220" i="4"/>
  <c r="P208" i="4"/>
  <c r="L209" i="4"/>
  <c r="L210" i="4"/>
  <c r="P217" i="4"/>
  <c r="V219" i="4"/>
  <c r="V211" i="4"/>
  <c r="V217" i="4"/>
  <c r="L204" i="4"/>
  <c r="P206" i="4"/>
  <c r="L201" i="4"/>
  <c r="P203" i="4"/>
  <c r="V215" i="4"/>
  <c r="L190" i="4"/>
  <c r="P177" i="4"/>
  <c r="P186" i="4"/>
  <c r="V182" i="4"/>
  <c r="P183" i="4"/>
  <c r="V191" i="4"/>
  <c r="V183" i="4"/>
  <c r="P187" i="4"/>
  <c r="L174" i="4"/>
  <c r="V178" i="4"/>
  <c r="L186" i="4"/>
  <c r="L192" i="4"/>
  <c r="V175" i="4"/>
  <c r="L180" i="4"/>
  <c r="P188" i="4"/>
  <c r="P144" i="4"/>
  <c r="V164" i="4"/>
  <c r="V158" i="4"/>
  <c r="L161" i="4"/>
  <c r="P145" i="4"/>
  <c r="L149" i="4"/>
  <c r="P154" i="4"/>
  <c r="V156" i="4"/>
  <c r="L162" i="4"/>
  <c r="V145" i="4"/>
  <c r="V150" i="4"/>
  <c r="L153" i="4"/>
  <c r="P155" i="4"/>
  <c r="L145" i="4"/>
  <c r="L154" i="4"/>
  <c r="V155" i="4"/>
  <c r="P158" i="4"/>
  <c r="L160" i="4"/>
  <c r="P117" i="4"/>
  <c r="P123" i="4"/>
  <c r="L130" i="4"/>
  <c r="V123" i="4"/>
  <c r="L128" i="4"/>
  <c r="V134" i="4"/>
  <c r="L137" i="4"/>
  <c r="V117" i="4"/>
  <c r="L134" i="4"/>
  <c r="L120" i="4"/>
  <c r="V126" i="4"/>
  <c r="P127" i="4"/>
  <c r="L129" i="4"/>
  <c r="V130" i="4"/>
  <c r="V132" i="4"/>
  <c r="P133" i="4"/>
  <c r="P136" i="4"/>
  <c r="L126" i="4"/>
  <c r="L135" i="4"/>
  <c r="L118" i="4"/>
  <c r="L124" i="4"/>
  <c r="L107" i="4"/>
  <c r="P106" i="4"/>
  <c r="L89" i="4"/>
  <c r="L90" i="4"/>
  <c r="L96" i="4"/>
  <c r="P100" i="4"/>
  <c r="L94" i="4"/>
  <c r="L93" i="4"/>
  <c r="V97" i="4"/>
  <c r="P104" i="4"/>
  <c r="P95" i="4"/>
  <c r="V100" i="4"/>
  <c r="L105" i="4"/>
  <c r="L103" i="4"/>
  <c r="L91" i="4"/>
  <c r="P96" i="4"/>
  <c r="L109" i="4"/>
  <c r="V73" i="4"/>
  <c r="V66" i="4"/>
  <c r="L66" i="4"/>
  <c r="L69" i="4"/>
  <c r="L61" i="4"/>
  <c r="L64" i="4"/>
  <c r="P72" i="4"/>
  <c r="V65" i="4"/>
  <c r="V74" i="4"/>
  <c r="L62" i="4"/>
  <c r="L65" i="4"/>
  <c r="L67" i="4"/>
  <c r="L74" i="4"/>
  <c r="P64" i="4"/>
  <c r="V69" i="4"/>
  <c r="L33" i="4"/>
  <c r="P41" i="4"/>
  <c r="L43" i="4"/>
  <c r="P45" i="4"/>
  <c r="L37" i="4"/>
  <c r="L40" i="4"/>
  <c r="L50" i="4"/>
  <c r="L34" i="4"/>
  <c r="P36" i="4"/>
  <c r="P42" i="4"/>
  <c r="L38" i="4"/>
  <c r="L44" i="4"/>
  <c r="L51" i="4"/>
  <c r="P53" i="4"/>
  <c r="L35" i="4"/>
  <c r="L41" i="4"/>
  <c r="L48" i="4"/>
  <c r="P50" i="4"/>
  <c r="L32" i="4"/>
  <c r="V39" i="4"/>
  <c r="L45" i="4"/>
  <c r="V49" i="4"/>
  <c r="L52" i="4"/>
  <c r="V33" i="4"/>
  <c r="P34" i="4"/>
  <c r="L42" i="4"/>
  <c r="P44" i="4"/>
  <c r="L8" i="4"/>
  <c r="V9" i="4"/>
  <c r="L21" i="4"/>
  <c r="V24" i="4"/>
  <c r="P25" i="4"/>
  <c r="V37" i="4"/>
  <c r="V43" i="4"/>
  <c r="V46" i="4"/>
  <c r="V53" i="4"/>
  <c r="V76" i="4"/>
  <c r="V101" i="4"/>
  <c r="V118" i="4"/>
  <c r="V153" i="4"/>
  <c r="V161" i="4"/>
  <c r="V163" i="4"/>
  <c r="V234" i="4"/>
  <c r="V272" i="4"/>
  <c r="V277" i="4"/>
  <c r="V316" i="4"/>
  <c r="V332" i="4"/>
  <c r="V343" i="4"/>
  <c r="V347" i="4"/>
  <c r="V353" i="4"/>
  <c r="V359" i="4"/>
  <c r="V403" i="4"/>
  <c r="V459" i="4"/>
  <c r="L18" i="4"/>
  <c r="V34" i="4"/>
  <c r="V63" i="4"/>
  <c r="V147" i="4"/>
  <c r="V188" i="4"/>
  <c r="V209" i="4"/>
  <c r="V262" i="4"/>
  <c r="V286" i="4"/>
  <c r="V302" i="4"/>
  <c r="V4" i="4"/>
  <c r="L9" i="4"/>
  <c r="V10" i="4"/>
  <c r="V13" i="4"/>
  <c r="L15" i="4"/>
  <c r="L26" i="4" s="1"/>
  <c r="V19" i="4"/>
  <c r="L24" i="4"/>
  <c r="V25" i="4"/>
  <c r="V40" i="4"/>
  <c r="V47" i="4"/>
  <c r="V72" i="4"/>
  <c r="V94" i="4"/>
  <c r="V116" i="4"/>
  <c r="V172" i="4"/>
  <c r="V207" i="4"/>
  <c r="V232" i="4"/>
  <c r="V237" i="4"/>
  <c r="V244" i="4"/>
  <c r="V260" i="4"/>
  <c r="V273" i="4"/>
  <c r="V348" i="4"/>
  <c r="V354" i="4"/>
  <c r="V378" i="4"/>
  <c r="V399" i="4"/>
  <c r="V432" i="4"/>
  <c r="V15" i="4"/>
  <c r="L13" i="4"/>
  <c r="V16" i="4"/>
  <c r="P17" i="4"/>
  <c r="V35" i="4"/>
  <c r="V38" i="4"/>
  <c r="V44" i="4"/>
  <c r="V77" i="4"/>
  <c r="V105" i="4"/>
  <c r="V128" i="4"/>
  <c r="V136" i="4"/>
  <c r="V146" i="4"/>
  <c r="V187" i="4"/>
  <c r="V218" i="4"/>
  <c r="V288" i="4"/>
  <c r="V294" i="4"/>
  <c r="V298" i="4"/>
  <c r="V304" i="4"/>
  <c r="V319" i="4"/>
  <c r="V320" i="4"/>
  <c r="V326" i="4"/>
  <c r="V376" i="4"/>
  <c r="V380" i="4"/>
  <c r="V396" i="4"/>
  <c r="V406" i="4"/>
  <c r="V412" i="4"/>
  <c r="V417" i="4"/>
  <c r="V429" i="4"/>
  <c r="V439" i="4"/>
  <c r="V445" i="4"/>
  <c r="V455" i="4"/>
  <c r="V461" i="4"/>
  <c r="V471" i="4"/>
  <c r="V473" i="4"/>
  <c r="L25" i="4"/>
  <c r="V41" i="4"/>
  <c r="V48" i="4"/>
  <c r="V70" i="4"/>
  <c r="V95" i="4"/>
  <c r="V103" i="4"/>
  <c r="V120" i="4"/>
  <c r="V122" i="4"/>
  <c r="V151" i="4"/>
  <c r="V159" i="4"/>
  <c r="V192" i="4"/>
  <c r="V220" i="4"/>
  <c r="V261" i="4"/>
  <c r="V276" i="4"/>
  <c r="V287" i="4"/>
  <c r="V324" i="4"/>
  <c r="V345" i="4"/>
  <c r="V351" i="4"/>
  <c r="V355" i="4"/>
  <c r="V467" i="4"/>
  <c r="V7" i="4"/>
  <c r="L10" i="4"/>
  <c r="V5" i="4"/>
  <c r="L7" i="4"/>
  <c r="V11" i="4"/>
  <c r="L16" i="4"/>
  <c r="V17" i="4"/>
  <c r="V32" i="4"/>
  <c r="V45" i="4"/>
  <c r="V176" i="4"/>
  <c r="V184" i="4"/>
  <c r="V201" i="4"/>
  <c r="V246" i="4"/>
  <c r="V285" i="4"/>
  <c r="V295" i="4"/>
  <c r="V301" i="4"/>
  <c r="V315" i="4"/>
  <c r="V321" i="4"/>
  <c r="V331" i="4"/>
  <c r="V371" i="4"/>
  <c r="V381" i="4"/>
  <c r="V387" i="4"/>
  <c r="V397" i="4"/>
  <c r="V409" i="4"/>
  <c r="V413" i="4"/>
  <c r="V426" i="4"/>
  <c r="V430" i="4"/>
  <c r="V436" i="4"/>
  <c r="V442" i="4"/>
  <c r="V456" i="4"/>
  <c r="V462" i="4"/>
  <c r="V465" i="4"/>
  <c r="L5" i="4"/>
  <c r="V8" i="4"/>
  <c r="P9" i="4"/>
  <c r="L20" i="4"/>
  <c r="V23" i="4"/>
  <c r="P24" i="4"/>
  <c r="V36" i="4"/>
  <c r="V42" i="4"/>
  <c r="V61" i="4"/>
  <c r="V67" i="4"/>
  <c r="V81" i="4"/>
  <c r="V90" i="4"/>
  <c r="V96" i="4"/>
  <c r="V109" i="4"/>
  <c r="V121" i="4"/>
  <c r="V157" i="4"/>
  <c r="V229" i="4"/>
  <c r="V230" i="4"/>
  <c r="V236" i="4"/>
  <c r="V240" i="4"/>
  <c r="V242" i="4"/>
  <c r="V256" i="4"/>
  <c r="V267" i="4"/>
  <c r="V299" i="4"/>
  <c r="V340" i="4"/>
  <c r="V346" i="4"/>
  <c r="V356" i="4"/>
  <c r="P47" i="4"/>
  <c r="V62" i="4"/>
  <c r="P63" i="4"/>
  <c r="V68" i="4"/>
  <c r="L70" i="4"/>
  <c r="L76" i="4"/>
  <c r="V79" i="4"/>
  <c r="V99" i="4"/>
  <c r="V102" i="4"/>
  <c r="P103" i="4"/>
  <c r="V129" i="4"/>
  <c r="V154" i="4"/>
  <c r="L179" i="4"/>
  <c r="V60" i="4"/>
  <c r="L68" i="4"/>
  <c r="V71" i="4"/>
  <c r="P80" i="4"/>
  <c r="P88" i="4"/>
  <c r="L99" i="4"/>
  <c r="V107" i="4"/>
  <c r="L121" i="4"/>
  <c r="V137" i="4"/>
  <c r="L146" i="4"/>
  <c r="V162" i="4"/>
  <c r="L187" i="4"/>
  <c r="V204" i="4"/>
  <c r="L79" i="4"/>
  <c r="L102" i="4"/>
  <c r="V177" i="4"/>
  <c r="V208" i="4"/>
  <c r="L71" i="4"/>
  <c r="L82" i="4" s="1"/>
  <c r="V88" i="4"/>
  <c r="V119" i="4"/>
  <c r="V144" i="4"/>
  <c r="V185" i="4"/>
  <c r="L63" i="4"/>
  <c r="V93" i="4"/>
  <c r="V104" i="4"/>
  <c r="L116" i="4"/>
  <c r="V124" i="4"/>
  <c r="V127" i="4"/>
  <c r="P128" i="4"/>
  <c r="V149" i="4"/>
  <c r="V152" i="4"/>
  <c r="P153" i="4"/>
  <c r="L177" i="4"/>
  <c r="L182" i="4"/>
  <c r="V190" i="4"/>
  <c r="V193" i="4"/>
  <c r="L208" i="4"/>
  <c r="V214" i="4"/>
  <c r="L88" i="4"/>
  <c r="L119" i="4"/>
  <c r="V135" i="4"/>
  <c r="L144" i="4"/>
  <c r="L166" i="4" s="1"/>
  <c r="V160" i="4"/>
  <c r="L194" i="4"/>
  <c r="L185" i="4"/>
  <c r="V202" i="4"/>
  <c r="V51" i="4"/>
  <c r="L53" i="4"/>
  <c r="L54" i="4" s="1"/>
  <c r="V78" i="4"/>
  <c r="P79" i="4"/>
  <c r="V91" i="4"/>
  <c r="P92" i="4"/>
  <c r="L104" i="4"/>
  <c r="L132" i="4"/>
  <c r="L152" i="4"/>
  <c r="L157" i="4"/>
  <c r="V165" i="4"/>
  <c r="V179" i="4"/>
  <c r="L193" i="4"/>
  <c r="L256" i="4"/>
  <c r="L264" i="4"/>
  <c r="V297" i="4"/>
  <c r="P298" i="4"/>
  <c r="L316" i="4"/>
  <c r="L322" i="4"/>
  <c r="L332" i="4"/>
  <c r="V341" i="4"/>
  <c r="V357" i="4"/>
  <c r="V382" i="4"/>
  <c r="V457" i="4"/>
  <c r="L214" i="4"/>
  <c r="V238" i="4"/>
  <c r="V243" i="4"/>
  <c r="L272" i="4"/>
  <c r="V291" i="4"/>
  <c r="L341" i="4"/>
  <c r="L362" i="4" s="1"/>
  <c r="V344" i="4"/>
  <c r="L357" i="4"/>
  <c r="V360" i="4"/>
  <c r="V369" i="4"/>
  <c r="L382" i="4"/>
  <c r="V385" i="4"/>
  <c r="P406" i="4"/>
  <c r="L410" i="4"/>
  <c r="L427" i="4"/>
  <c r="P439" i="4"/>
  <c r="L443" i="4"/>
  <c r="L457" i="4"/>
  <c r="V460" i="4"/>
  <c r="V241" i="4"/>
  <c r="L297" i="4"/>
  <c r="V314" i="4"/>
  <c r="V205" i="4"/>
  <c r="L230" i="4"/>
  <c r="V233" i="4"/>
  <c r="V239" i="4"/>
  <c r="L241" i="4"/>
  <c r="V249" i="4"/>
  <c r="V330" i="4"/>
  <c r="L344" i="4"/>
  <c r="L360" i="4"/>
  <c r="L369" i="4"/>
  <c r="L385" i="4"/>
  <c r="V402" i="4"/>
  <c r="V435" i="4"/>
  <c r="L460" i="4"/>
  <c r="L205" i="4"/>
  <c r="V221" i="4"/>
  <c r="V231" i="4"/>
  <c r="L233" i="4"/>
  <c r="P240" i="4"/>
  <c r="L246" i="4"/>
  <c r="V247" i="4"/>
  <c r="L249" i="4"/>
  <c r="V258" i="4"/>
  <c r="L260" i="4"/>
  <c r="V263" i="4"/>
  <c r="V268" i="4"/>
  <c r="V274" i="4"/>
  <c r="V289" i="4"/>
  <c r="P290" i="4"/>
  <c r="L294" i="4"/>
  <c r="V305" i="4"/>
  <c r="L314" i="4"/>
  <c r="L324" i="4"/>
  <c r="V349" i="4"/>
  <c r="V374" i="4"/>
  <c r="V415" i="4"/>
  <c r="P472" i="4"/>
  <c r="V206" i="4"/>
  <c r="V213" i="4"/>
  <c r="L221" i="4"/>
  <c r="L239" i="4"/>
  <c r="V271" i="4"/>
  <c r="L330" i="4"/>
  <c r="V352" i="4"/>
  <c r="V377" i="4"/>
  <c r="L402" i="4"/>
  <c r="L418" i="4" s="1"/>
  <c r="L435" i="4"/>
  <c r="V452" i="4"/>
  <c r="V468" i="4"/>
  <c r="P207" i="4"/>
  <c r="L213" i="4"/>
  <c r="V216" i="4"/>
  <c r="L231" i="4"/>
  <c r="L247" i="4"/>
  <c r="P257" i="4"/>
  <c r="V264" i="4"/>
  <c r="L266" i="4"/>
  <c r="L299" i="4"/>
  <c r="V322" i="4"/>
  <c r="P323" i="4"/>
  <c r="V407" i="4"/>
  <c r="P414" i="4"/>
  <c r="V424" i="4"/>
  <c r="V440" i="4"/>
  <c r="L334" i="4" l="1"/>
  <c r="L306" i="4"/>
  <c r="L250" i="4"/>
  <c r="L222" i="4"/>
  <c r="L476" i="4"/>
  <c r="L278" i="4"/>
  <c r="L138" i="4"/>
  <c r="L110" i="4"/>
</calcChain>
</file>

<file path=xl/sharedStrings.xml><?xml version="1.0" encoding="utf-8"?>
<sst xmlns="http://schemas.openxmlformats.org/spreadsheetml/2006/main" count="6775" uniqueCount="1263">
  <si>
    <t>Radio ON!</t>
  </si>
  <si>
    <t xml:space="preserve"> 38408 P 0.18 0 137227 9691203 21890 63493 0 59393 137227 9691203 21890 63493 0 59393 (radio 0.86% / 0.86% tx 0.22% / 0.22% listen 0.64% / 0.64%)</t>
  </si>
  <si>
    <t xml:space="preserve"> 38407 P 0.18 0 168034 9662284 20242 88216 0 68206 168034 9662284 20242 88216 0 68206 (radio 1.10% / 1.10% tx 0.20% / 0.20% listen 0.89% / 0.89%)</t>
  </si>
  <si>
    <t xml:space="preserve"> 38408 P 0.18 0 142165 9686192 24571 63107 0 59204 142165 9686192 24571 63107 0 59204 (radio 0.89% / 0.89% tx 0.25% / 0.25% listen 0.64% / 0.64%)</t>
  </si>
  <si>
    <t xml:space="preserve"> 38407 P 0.18 0 168941 9661339 30508 86310 0 65092 168941 9661339 30508 86310 0 65092 (radio 1.18% / 1.18% tx 0.31% / 0.31% listen 0.87% / 0.87%)</t>
  </si>
  <si>
    <t xml:space="preserve"> 38408 P 0.18 0 136822 9691561 21473 63013 0 59343 136822 9691561 21473 63013 0 59343 (radio 0.85% / 0.85% tx 0.21% / 0.21% listen 0.64% / 0.64%)</t>
  </si>
  <si>
    <t xml:space="preserve"> 38407 P 0.18 0 181360 9648958 37365 82309 0 62865 181360 9648958 37365 82309 0 62865 (radio 1.21% / 1.21% tx 0.38% / 0.38% listen 0.83% / 0.83%)</t>
  </si>
  <si>
    <t xml:space="preserve"> 38407 P 0.18 0 202343 9627667 32884 95692 0 70393 202343 9627667 32884 95692 0 70393 (radio 1.30% / 1.30% tx 0.33% / 0.33% listen 0.97% / 0.97%)</t>
  </si>
  <si>
    <t xml:space="preserve"> 38408 P 0.18 0 162388 9668043 18842 65199 0 59362 162388 9668043 18842 65199 0 59362 (radio 0.85% / 0.85% tx 0.19% / 0.19% listen 0.66% / 0.66%)</t>
  </si>
  <si>
    <t xml:space="preserve"> 38407 P 0.18 0 102223 9728137 13071 67677 0 59340 102223 9728137 13071 67677 0 59340 (radio 0.82% / 0.82% tx 0.13% / 0.13% listen 0.68% / 0.68%)</t>
  </si>
  <si>
    <t xml:space="preserve"> 38408 P 0.18 0 169403 9661050 24118 67544 0 59496 169403 9661050 24118 67544 0 59496 (radio 0.93% / 0.93% tx 0.24% / 0.24% listen 0.68% / 0.68%)</t>
  </si>
  <si>
    <t xml:space="preserve"> 38407 P 0.18 0 190590 9639631 25231 96980 0 75730 190590 9639631 25231 96980 0 75730 (radio 1.24% / 1.24% tx 0.25% / 0.25% listen 0.98% / 0.98%)</t>
  </si>
  <si>
    <t xml:space="preserve"> 38408 P 0.18 0 170843 9659496 19389 67117 0 59507 170843 9659496 19389 67117 0 59507 (radio 0.87% / 0.87% tx 0.19% / 0.19% listen 0.68% / 0.68%)</t>
  </si>
  <si>
    <t xml:space="preserve"> 38407 P 0.18 0 180445 9649779 31592 86952 0 67597 180445 9649779 31592 86952 0 67597 (radio 1.20% / 1.20% tx 0.32% / 0.32% listen 0.88% / 0.88%)</t>
  </si>
  <si>
    <t xml:space="preserve"> 38407 P 0.18 0 177059 9653165 25728 88826 0 70767 177059 9653165 25728 88826 0 70767 (radio 1.16% / 1.16% tx 0.26% / 0.26% listen 0.90% / 0.90%)</t>
  </si>
  <si>
    <t xml:space="preserve"> 38408 P 0.18 0 138019 9690373 21039 61748 0 58765 138019 9690373 21039 61748 0 58765 (radio 0.84% / 0.84% tx 0.21% / 0.21% listen 0.62% / 0.62%)</t>
  </si>
  <si>
    <t xml:space="preserve"> 38408 P 0.18 0 182438 9647804 24193 92264 0 70630 182438 9647804 24193 92264 0 70630 (radio 1.18% / 1.18% tx 0.24% / 0.24% listen 0.93% / 0.93%)</t>
  </si>
  <si>
    <t xml:space="preserve"> 38407 P 0.18 0 187208 9642970 23774 91296 0 71809 187208 9642970 23774 91296 0 71809 (radio 1.17% / 1.17% tx 0.24% / 0.24% listen 0.92% / 0.92%)</t>
  </si>
  <si>
    <t xml:space="preserve"> 38407 P 0.18 0 100898 9729448 13071 65202 0 59673 100898 9729448 13071 65202 0 59673 (radio 0.79% / 0.79% tx 0.13% / 0.13% listen 0.66% / 0.66%)</t>
  </si>
  <si>
    <t xml:space="preserve"> 38425 P 0.18 0 170688 9664038 24108 94165 0 76523 170688 9664038 24108 94165 0 76523 (radio 1.20% / 1.20% tx 0.24% / 0.24% listen 0.95% / 0.95%)</t>
  </si>
  <si>
    <t xml:space="preserve"> 38408 P 0.18 0 133188 9695189 18441 61788 0 58987 133188 9695189 18441 61788 0 58987 (radio 0.81% / 0.81% tx 0.18% / 0.18% listen 0.62% / 0.62%)</t>
  </si>
  <si>
    <t xml:space="preserve"> 38408 P 0.18 0 163234 9667177 18913 64981 0 58887 163234 9667177 18913 64981 0 58887 (radio 0.85% / 0.85% tx 0.19% / 0.19% listen 0.66% / 0.66%)</t>
  </si>
  <si>
    <t xml:space="preserve"> 38407 P 0.18 0 185115 9644883 24197 97370 0 75418 185115 9644883 24197 97370 0 75418 (radio 1.23% / 1.23% tx 0.24% / 0.24% listen 0.99% / 0.99%)</t>
  </si>
  <si>
    <t xml:space="preserve"> 38407 P 0.18 0 155711 9674598 24034 77934 0 61527 155711 9674598 24034 77934 0 61527 (radio 1.03% / 1.03% tx 0.24% / 0.24% listen 0.79% / 0.79%)</t>
  </si>
  <si>
    <t xml:space="preserve"> 38408 P 0.18 0 173745 9656837 31000 80237 0 63712 173745 9656837 31000 80237 0 63712 (radio 1.13% / 1.13% tx 0.31% / 0.31% listen 0.81% / 0.81%)</t>
  </si>
  <si>
    <t xml:space="preserve"> 38407 P 0.18 0 345651 9484518 110121 129766 0 62588 345651 9484518 110121 129766 0 62588 (radio 2.44% / 2.44% tx 1.12% / 1.12% listen 1.32% / 1.32%)</t>
  </si>
  <si>
    <t xml:space="preserve"> 38407 P 0.18 0 194455 9635748 26173 93201 0 69540 194455 9635748 26173 93201 0 69540 (radio 1.21% / 1.21% tx 0.26% / 0.26% listen 0.94% / 0.94%)</t>
  </si>
  <si>
    <t xml:space="preserve"> 38408 P 0.18 0 137564 9690778 21041 61734 0 59029 137564 9690778 21041 61734 0 59029 (radio 0.84% / 0.84% tx 0.21% / 0.21% listen 0.62% / 0.62%)</t>
  </si>
  <si>
    <t>DATA send to 1 'Hello 1'</t>
  </si>
  <si>
    <t>DATA recv 'Hello 1 from the client' from 34</t>
  </si>
  <si>
    <t>DATA recv 'Hello 1 from the client' from 6</t>
  </si>
  <si>
    <t>DATA recv 'Hello 1 from the client' from 28</t>
  </si>
  <si>
    <t>DATA recv 'Hello 1 from the client' from 7</t>
  </si>
  <si>
    <t>DATA recv 'Hello 1 from the client' from 25</t>
  </si>
  <si>
    <t>DATA recv 'Hello 1 from the client' from 27</t>
  </si>
  <si>
    <t>DATA recv 'Hello 1 from the client' from 33</t>
  </si>
  <si>
    <t>DATA recv 'Hello 1 from the client' from 29</t>
  </si>
  <si>
    <t>DATA recv 'Hello 1 from the client' from 30</t>
  </si>
  <si>
    <t>DATA recv 'Hello 1 from the client' from 31</t>
  </si>
  <si>
    <t>DATA recv 'Hello 1 from the client' from 26</t>
  </si>
  <si>
    <t>DATA recv 'Hello 1 from the client' from 14</t>
  </si>
  <si>
    <t>DATA recv 'Hello 1 from the client' from 32</t>
  </si>
  <si>
    <t>DATA recv 'Hello 1 from the client' from 13</t>
  </si>
  <si>
    <t>DATA recv 'Hello 1 from the client' from 15</t>
  </si>
  <si>
    <t>DATA recv 'Hello 1 from the client' from 3</t>
  </si>
  <si>
    <t>DATA recv 'Hello 1 from the client' from 1</t>
  </si>
  <si>
    <t>DATA recv 'Hello 1 from the client' from 16</t>
  </si>
  <si>
    <t>DATA recv 'Hello 1 from the client' from 9</t>
  </si>
  <si>
    <t>Radio OFF!</t>
  </si>
  <si>
    <t xml:space="preserve"> 76808 P 0.18 1 240896 19415778 22270 80507 0 76138 103666 9724575 380 17014 0 16745 (radio 0.52% / 0.17% tx 0.11% / 0.00% listen 0.40% / 0.17%)</t>
  </si>
  <si>
    <t xml:space="preserve"> 76807 P 0.18 1 557022 19101256 39868 125337 0 92863 388985 9438972 19626 37121 0 24657 (radio 0.84% / 0.57% tx 0.20% / 0.19% listen 0.63% / 0.37%)</t>
  </si>
  <si>
    <t xml:space="preserve"> 76808 P 0.18 1 245892 19410685 24951 80121 0 75949 103724 9724493 380 17014 0 16745 (radio 0.53% / 0.17% tx 0.12% / 0.00% listen 0.40% / 0.17%)</t>
  </si>
  <si>
    <t xml:space="preserve"> 76807 P 0.18 1 440229 19219630 38396 110985 0 85884 271285 9558291 7888 24675 0 20792 (radio 0.75% / 0.33% tx 0.19% / 0.08% listen 0.56% / 0.25%)</t>
  </si>
  <si>
    <t xml:space="preserve"> 76808 P 0.18 1 240626 19415977 21774 79997 0 76088 103801 9724416 301 16984 0 16745 (radio 0.51% / 0.17% tx 0.11% / 0.00% listen 0.40% / 0.17%)</t>
  </si>
  <si>
    <t xml:space="preserve"> 76807 P 0.18 1 497640 19162182 69079 116404 0 83141 316277 9513224 31714 34095 0 20276 (radio 0.94% / 0.66% tx 0.35% / 0.32% listen 0.59% / 0.34%)</t>
  </si>
  <si>
    <t xml:space="preserve"> 76808 P 0.18 1 289970 19369739 19014 82567 0 76316 127579 9701696 172 17368 0 16954 (radio 0.51% / 0.17% tx 0.09% / 0.00% listen 0.41% / 0.17%)</t>
  </si>
  <si>
    <t xml:space="preserve"> 76807 P 0.18 1 616154 19043436 53495 139990 0 101033 413808 9415769 20611 44298 0 30640 (radio 0.98% / 0.66% tx 0.27% / 0.20% listen 0.71% / 0.45%)</t>
  </si>
  <si>
    <t xml:space="preserve"> 76807 P 0.18 1 185294 19474340 15684 84557 0 76145 83068 9746203 2613 16880 0 16805 (radio 0.50% / 0.19% tx 0.07% / 0.02% listen 0.43% / 0.17%)</t>
  </si>
  <si>
    <t xml:space="preserve"> 76808 P 0.18 1 296967 19362759 24730 84950 0 76230 127561 9701709 612 17406 0 16734 (radio 0.55% / 0.18% tx 0.12% / 0.00% listen 0.43% / 0.17%)</t>
  </si>
  <si>
    <t xml:space="preserve"> 76807 P 0.18 1 608175 19051443 42323 148716 0 112578 417582 9411812 17092 51736 0 36848 (radio 0.97% / 0.70% tx 0.21% / 0.17% listen 0.75% / 0.52%)</t>
  </si>
  <si>
    <t xml:space="preserve"> 76808 P 0.18 1 299067 19360478 19657 84618 0 76429 128221 9700982 268 17501 0 16922 (radio 0.53% / 0.18% tx 0.09% / 0.00% listen 0.43% / 0.17%)</t>
  </si>
  <si>
    <t xml:space="preserve"> 76807 P 0.18 1 528335 19131510 38541 116311 0 89225 347887 9481731 6949 29359 0 21628 (radio 0.78% / 0.36% tx 0.19% / 0.07% listen 0.59% / 0.29%)</t>
  </si>
  <si>
    <t xml:space="preserve"> 76807 P 0.18 1 545380 19114745 47518 129749 0 100575 368318 9461580 21790 40923 0 29808 (radio 0.90% / 0.63% tx 0.24% / 0.22% listen 0.65% / 0.41%)</t>
  </si>
  <si>
    <t xml:space="preserve"> 76807 P 0.18 1 581046 19078752 71881 146787 0 104166 410353 9414714 47773 52622 0 27643 (radio 1.11% / 1.02% tx 0.36% / 0.48% listen 0.74% / 0.53%)</t>
  </si>
  <si>
    <t xml:space="preserve"> 76808 P 0.18 1 241179 19415430 21115 78635 0 75510 103157 9725057 76 16887 0 16745 (radio 0.50% / 0.17% tx 0.10% / 0.00% listen 0.40% / 0.17%)</t>
  </si>
  <si>
    <t xml:space="preserve"> 76808 P 0.18 1 630307 19028083 77762 147850 0 99020 447866 9380279 53569 55586 0 28390 (radio 1.14% / 1.11% tx 0.39% / 0.54% listen 0.75% / 0.56%)</t>
  </si>
  <si>
    <t xml:space="preserve"> 76807 P 0.18 1 619898 19039524 49205 143427 0 101744 432687 9396554 25431 52131 0 29935 (radio 0.97% / 0.78% tx 0.25% / 0.25% listen 0.72% / 0.53%)</t>
  </si>
  <si>
    <t xml:space="preserve"> 76807 P 0.18 1 183969 19475651 15684 81997 0 76393 83068 9746203 2613 16795 0 16720 (radio 0.49% / 0.19% tx 0.07% / 0.02% listen 0.41% / 0.17%)</t>
  </si>
  <si>
    <t xml:space="preserve"> 76808 P 0.18 1 236430 19420168 18517 78676 0 75732 103239 9724979 76 16888 0 16745 (radio 0.49% / 0.17% tx 0.09% / 0.00% listen 0.40% / 0.17%)</t>
  </si>
  <si>
    <t xml:space="preserve"> 76808 P 0.18 1 290319 19369364 19085 82222 0 75620 127082 9702187 172 17241 0 16733 (radio 0.51% / 0.17% tx 0.09% / 0.00% listen 0.41% / 0.17%)</t>
  </si>
  <si>
    <t xml:space="preserve"> 76807 P 0.18 1 624302 19033691 75525 148634 0 102446 439184 9388808 51328 51264 0 27028 (radio 1.14% / 1.04% tx 0.38% / 0.52% listen 0.75% / 0.52%)</t>
  </si>
  <si>
    <t xml:space="preserve"> 76807 P 0.18 1 325886 19334253 33923 97987 0 78688 170172 9659655 9889 20053 0 17161 (radio 0.67% / 0.30% tx 0.17% / 0.10% listen 0.49% / 0.20%)</t>
  </si>
  <si>
    <t xml:space="preserve"> 76808 P 0.18 1 463536 19196602 47200 106754 0 84532 289788 9539765 16200 26517 0 20820 (radio 0.78% / 0.43% tx 0.24% / 0.16% listen 0.54% / 0.26%)</t>
  </si>
  <si>
    <t xml:space="preserve"> 76807 P 0.18 1 869185 18790739 182469 204012 0 89012 523531 9306221 72348 74246 0 26424 (radio 1.96% / 1.49% tx 0.92% / 0.73% listen 1.03% / 0.75%)</t>
  </si>
  <si>
    <t xml:space="preserve"> 76807 P 0.18 1 659938 18999526 78435 149306 0 99053 465480 9363778 52262 56105 0 29513 (radio 1.15% / 1.10% tx 0.39% / 0.53% listen 0.75% / 0.57%)</t>
  </si>
  <si>
    <t xml:space="preserve"> 76808 P 0.18 1 240739 19415823 21117 78621 0 75774 103172 9725045 76 16887 0 16745 (radio 0.50% / 0.17% tx 0.10% / 0.00% listen 0.39% / 0.17%)</t>
  </si>
  <si>
    <t>DATA send to 1 'Hello 2'</t>
  </si>
  <si>
    <t>DATA recv 'Hello 2 from the client' from 30</t>
  </si>
  <si>
    <t>DATA recv 'Hello 2 from the client' from 34</t>
  </si>
  <si>
    <t>DATA recv 'Hello 2 from the client' from 27</t>
  </si>
  <si>
    <t>DATA recv 'Hello 2 from the client' from 28</t>
  </si>
  <si>
    <t>DATA recv 'Hello 2 from the client' from 31</t>
  </si>
  <si>
    <t>DATA recv 'Hello 2 from the client' from 33</t>
  </si>
  <si>
    <t>DATA recv 'Hello 2 from the client' from 14</t>
  </si>
  <si>
    <t>DATA recv 'Hello 2 from the client' from 25</t>
  </si>
  <si>
    <t>DATA recv 'Hello 2 from the client' from 29</t>
  </si>
  <si>
    <t>DATA recv 'Hello 2 from the client' from 26</t>
  </si>
  <si>
    <t>DATA recv 'Hello 2 from the client' from 32</t>
  </si>
  <si>
    <t xml:space="preserve"> 115208 P 0.18 2 347994 29136586 23547 98736 0 93035 107095 9720808 1277 18229 0 16897 (radio 0.41% / 0.19% tx 0.07% / 0.01% listen 0.33% / 0.18%)</t>
  </si>
  <si>
    <t xml:space="preserve"> 115207 P 0.18 2 940176 28546649 64975 154098 0 112097 383151 9445393 25107 28761 0 19234 (radio 0.74% / 0.54% tx 0.22% / 0.25% listen 0.52% / 0.29%)</t>
  </si>
  <si>
    <t xml:space="preserve"> 115208 P 0.18 2 351933 29132389 25815 98109 0 92834 106038 9721704 864 17988 0 16885 (radio 0.42% / 0.19% tx 0.08% / 0.00% listen 0.33% / 0.18%)</t>
  </si>
  <si>
    <t xml:space="preserve"> 115207 P 0.18 2 715482 28774009 53628 133224 0 102645 275250 9554379 15232 22239 0 16761 (radio 0.63% / 0.38% tx 0.18% / 0.15% listen 0.45% / 0.22%)</t>
  </si>
  <si>
    <t xml:space="preserve"> 115208 P 0.18 2 350244 29134123 23821 98823 0 92972 109615 9718146 2047 18826 0 16884 (radio 0.41% / 0.21% tx 0.08% / 0.02% listen 0.33% / 0.19%)</t>
  </si>
  <si>
    <t xml:space="preserve"> 115207 P 0.18 2 772102 28717366 83891 139769 0 100035 274459 9555184 14812 23365 0 16894 (radio 0.75% / 0.38% tx 0.28% / 0.15% listen 0.47% / 0.23%)</t>
  </si>
  <si>
    <t xml:space="preserve"> 115207 P 0.18 2 980565 28508345 55396 158215 0 118052 364408 9464909 1901 18225 0 17019 (radio 0.72% / 0.20% tx 0.18% / 0.01% listen 0.53% / 0.18%)</t>
  </si>
  <si>
    <t xml:space="preserve"> 115208 P 0.18 2 423116 29066077 21203 102463 0 93660 133143 9696338 2189 19896 0 17344 (radio 0.41% / 0.22% tx 0.07% / 0.02% listen 0.34% / 0.20%)</t>
  </si>
  <si>
    <t xml:space="preserve"> 115207 P 0.18 2 268674 29220317 18297 101624 0 93139 83377 9745977 2613 17067 0 16994 (radio 0.40% / 0.20% tx 0.06% / 0.02% listen 0.34% / 0.17%)</t>
  </si>
  <si>
    <t xml:space="preserve"> 115208 P 0.18 2 429258 29059954 26810 104644 0 93364 132288 9697195 2080 19694 0 17134 (radio 0.44% / 0.22% tx 0.09% / 0.02% listen 0.35% / 0.20%)</t>
  </si>
  <si>
    <t xml:space="preserve"> 115207 P 0.18 2 973165 28515610 44226 167713 0 130356 364987 9464167 1903 18997 0 17778 (radio 0.71% / 0.21% tx 0.14% / 0.01% listen 0.56% / 0.19%)</t>
  </si>
  <si>
    <t xml:space="preserve"> 115208 P 0.18 2 434692 29054270 22576 104922 0 93661 135622 9693792 2919 20304 0 17232 (radio 0.43% / 0.23% tx 0.07% / 0.02% listen 0.35% / 0.20%)</t>
  </si>
  <si>
    <t xml:space="preserve"> 115207 P 0.18 2 849667 28639840 40451 134748 0 106454 321329 9508330 1910 18437 0 17229 (radio 0.59% / 0.20% tx 0.13% / 0.01% listen 0.45% / 0.18%)</t>
  </si>
  <si>
    <t xml:space="preserve"> 115207 P 0.18 2 863008 28626791 47675 147190 0 117483 317625 9512046 157 17441 0 16908 (radio 0.66% / 0.17% tx 0.16% / 0.00% listen 0.49% / 0.17%)</t>
  </si>
  <si>
    <t xml:space="preserve"> 115207 P 0.18 2 909897 28579560 75791 169375 0 123744 328848 9500808 3910 22588 0 19578 (radio 0.83% / 0.26% tx 0.25% / 0.03% listen 0.57% / 0.22%)</t>
  </si>
  <si>
    <t xml:space="preserve"> 115208 P 0.18 2 345900 29138439 21331 96394 0 92421 104718 9723009 216 17759 0 16911 (radio 0.39% / 0.18% tx 0.07% / 0.00% listen 0.32% / 0.18%)</t>
  </si>
  <si>
    <t xml:space="preserve"> 115208 P 0.18 2 972414 28514350 79652 166091 0 116030 342104 9486267 1890 18241 0 17010 (radio 0.83% / 0.20% tx 0.27% / 0.01% listen 0.56% / 0.18%)</t>
  </si>
  <si>
    <t xml:space="preserve"> 115207 P 0.18 2 1046083 28442354 92092 174903 0 119191 426182 9402830 42887 31476 0 17447 (radio 0.90% / 0.75% tx 0.31% / 0.43% listen 0.59% / 0.32%)</t>
  </si>
  <si>
    <t xml:space="preserve"> 115207 P 0.18 2 267350 29221627 18297 98979 0 93302 83378 9745976 2613 16982 0 16909 (radio 0.39% / 0.19% tx 0.06% / 0.02% listen 0.33% / 0.17%)</t>
  </si>
  <si>
    <t xml:space="preserve"> 115208 P 0.18 2 341106 29143229 18733 96442 0 92832 104673 9723061 216 17766 0 17100 (radio 0.39% / 0.18% tx 0.06% / 0.00% listen 0.32% / 0.18%)</t>
  </si>
  <si>
    <t xml:space="preserve"> 115208 P 0.18 2 423073 29066082 21001 101651 0 92904 132751 9696718 1916 19429 0 17284 (radio 0.41% / 0.21% tx 0.07% / 0.01% listen 0.34% / 0.19%)</t>
  </si>
  <si>
    <t xml:space="preserve"> 115207 P 0.18 2 966111 28520102 77425 166859 0 119465 341806 9486411 1900 18225 0 17019 (radio 0.82% / 0.20% tx 0.26% / 0.01% listen 0.56% / 0.18%)</t>
  </si>
  <si>
    <t xml:space="preserve"> 115207 P 0.18 2 494312 28995764 46164 120519 0 95804 168423 9661511 12241 22532 0 17116 (radio 0.56% / 0.35% tx 0.15% / 0.12% listen 0.40% / 0.22%)</t>
  </si>
  <si>
    <t xml:space="preserve"> 115208 P 0.18 2 720058 28769738 49103 124779 0 101341 256519 9573136 1903 18025 0 16809 (radio 0.58% / 0.20% tx 0.16% / 0.01% listen 0.42% / 0.18%)</t>
  </si>
  <si>
    <t xml:space="preserve"> 115207 P 0.18 2 1244412 28244864 186760 223561 0 105922 375224 9454125 4291 19549 0 16910 (radio 1.39% / 0.24% tx 0.63% / 0.04% listen 0.75% / 0.19%)</t>
  </si>
  <si>
    <t xml:space="preserve"> 115207 P 0.18 2 1018865 28469633 78736 166567 0 116072 358924 9470107 301 17261 0 17019 (radio 0.83% / 0.17% tx 0.26% / 0.00% listen 0.56% / 0.17%)</t>
  </si>
  <si>
    <t xml:space="preserve"> 115208 P 0.18 2 345680 29138622 21333 97085 0 93430 104938 9722799 216 18464 0 17656 (radio 0.40% / 0.19% tx 0.07% / 0.00% listen 0.32% / 0.18%)</t>
  </si>
  <si>
    <t>DATA send to 1 'Hello 3'</t>
  </si>
  <si>
    <t>DATA recv 'Hello 3 from the client' from 34</t>
  </si>
  <si>
    <t>DATA recv 'Hello 3 from the client' from 30</t>
  </si>
  <si>
    <t>DATA recv 'Hello 3 from the client' from 31</t>
  </si>
  <si>
    <t>DATA recv 'Hello 3 from the client' from 28</t>
  </si>
  <si>
    <t>DATA recv 'Hello 3 from the client' from 27</t>
  </si>
  <si>
    <t>DATA recv 'Hello 3 from the client' from 33</t>
  </si>
  <si>
    <t>DATA recv 'Hello 3 from the client' from 25</t>
  </si>
  <si>
    <t>DATA recv 'Hello 3 from the client' from 29</t>
  </si>
  <si>
    <t>DATA recv 'Hello 3 from the client' from 26</t>
  </si>
  <si>
    <t>DATA recv 'Hello 3 from the client' from 32</t>
  </si>
  <si>
    <t xml:space="preserve"> 153608 P 0.18 3 453091 38861449 24092 116371 0 110186 105094 9724863 545 17635 0 17151 (radio 0.35% / 0.18% tx 0.06% / 0.00% listen 0.29% / 0.17%)</t>
  </si>
  <si>
    <t xml:space="preserve"> 153607 P 0.18 3 1377628 37939017 139130 206579 0 132435 437449 9392368 74155 52481 0 20338 (radio 0.87% / 1.28% tx 0.35% / 0.75% listen 0.52% / 0.53%)</t>
  </si>
  <si>
    <t xml:space="preserve"> 153608 P 0.18 3 455799 38858570 26043 115245 0 109768 103863 9726181 228 17136 0 16934 (radio 0.35% / 0.17% tx 0.06% / 0.00% listen 0.29% / 0.17%)</t>
  </si>
  <si>
    <t xml:space="preserve"> 153607 P 0.18 3 1024539 38294411 98143 172632 0 121513 309054 9520402 44515 39408 0 18868 (radio 0.68% / 0.85% tx 0.24% / 0.45% listen 0.43% / 0.40%)</t>
  </si>
  <si>
    <t xml:space="preserve"> 153608 P 0.18 3 455429 38858974 24445 116380 0 109881 105182 9724851 624 17557 0 16909 (radio 0.35% / 0.18% tx 0.06% / 0.00% listen 0.29% / 0.17%)</t>
  </si>
  <si>
    <t xml:space="preserve"> 153607 P 0.18 3 1124526 38192639 152623 189729 0 121038 352421 9475273 68732 49960 0 21003 (radio 0.87% / 1.20% tx 0.38% / 0.69% listen 0.48% / 0.50%)</t>
  </si>
  <si>
    <t xml:space="preserve"> 153607 P 0.18 3 1433606 37884776 122382 207177 0 138676 453038 9376431 66986 48962 0 20624 (radio 0.83% / 1.17% tx 0.31% / 0.68% listen 0.52% / 0.49%)</t>
  </si>
  <si>
    <t xml:space="preserve"> 153608 P 0.18 3 553811 38764658 24445 120210 0 110496 130692 9698581 3242 17747 0 16836 (radio 0.36% / 0.21% tx 0.06% / 0.03% listen 0.30% / 0.18%)</t>
  </si>
  <si>
    <t xml:space="preserve"> 153607 P 0.18 3 352260 38966008 20910 118866 0 110107 83583 9745691 2613 17242 0 16968 (radio 0.35% / 0.20% tx 0.05% / 0.02% listen 0.30% / 0.17%)</t>
  </si>
  <si>
    <t xml:space="preserve"> 153608 P 0.18 3 560507 38757961 30729 122622 0 110223 131246 9698007 3919 17978 0 16859 (radio 0.39% / 0.22% tx 0.07% / 0.03% listen 0.31% / 0.18%)</t>
  </si>
  <si>
    <t xml:space="preserve"> 153607 P 0.18 3 1378124 37938787 85183 208473 0 151454 404956 9423177 40957 40760 0 21098 (radio 0.74% / 0.83% tx 0.21% / 0.41% listen 0.53% / 0.41%)</t>
  </si>
  <si>
    <t xml:space="preserve"> 153608 P 0.18 3 561682 38756519 22925 123170 0 110952 126987 9702249 349 18248 0 17291 (radio 0.37% / 0.18% tx 0.05% / 0.00% listen 0.31% / 0.18%)</t>
  </si>
  <si>
    <t xml:space="preserve"> 153607 P 0.18 3 1213390 38104275 81274 174408 0 126675 363720 9464435 40823 39660 0 20221 (radio 0.65% / 0.81% tx 0.20% / 0.41% listen 0.44% / 0.40%)</t>
  </si>
  <si>
    <t xml:space="preserve"> 153607 P 0.18 3 1196386 38123032 53775 172291 0 138321 333375 9496241 6100 25101 0 20838 (radio 0.57% / 0.31% tx 0.13% / 0.06% listen 0.43% / 0.25%)</t>
  </si>
  <si>
    <t xml:space="preserve"> 153607 P 0.18 3 1274727 38044632 116623 208115 0 143564 364827 9465072 40832 38740 0 19820 (radio 0.82% / 0.80% tx 0.29% / 0.41% listen 0.52% / 0.39%)</t>
  </si>
  <si>
    <t xml:space="preserve"> 153608 P 0.18 3 450693 38863682 21487 113793 0 109305 104790 9725243 156 17399 0 16884 (radio 0.34% / 0.17% tx 0.05% / 0.00% listen 0.28% / 0.17%)</t>
  </si>
  <si>
    <t xml:space="preserve"> 153608 P 0.18 3 1357046 37959660 120597 201571 0 132593 384629 9445310 40945 35480 0 16563 (radio 0.81% / 0.77% tx 0.30% / 0.41% listen 0.51% / 0.36%)</t>
  </si>
  <si>
    <t xml:space="preserve"> 153607 P 0.18 3 1519860 37796647 172709 225108 0 135458 473774 9354293 80617 50205 0 16267 (radio 1.01% / 1.33% tx 0.43% / 0.82% listen 0.57% / 0.51%)</t>
  </si>
  <si>
    <t xml:space="preserve"> 153607 P 0.18 3 350923 38967331 20910 116152 0 110186 83570 9745704 2613 17173 0 16884 (radio 0.34% / 0.20% tx 0.05% / 0.02% listen 0.29% / 0.17%)</t>
  </si>
  <si>
    <t xml:space="preserve"> 153608 P 0.18 3 446432 38866095 18959 114193 0 109940 105323 9722866 226 17751 0 17108 (radio 0.33% / 0.18% tx 0.04% / 0.00% listen 0.29% / 0.18%)</t>
  </si>
  <si>
    <t xml:space="preserve"> 153608 P 0.18 3 549274 38769203 21254 119420 0 109800 126198 9703121 253 17769 0 16896 (radio 0.35% / 0.18% tx 0.05% / 0.00% listen 0.30% / 0.18%)</t>
  </si>
  <si>
    <t xml:space="preserve"> 153607 P 0.18 3 1350274 37965733 118298 202415 0 136109 384160 9445631 40873 35556 0 16644 (radio 0.81% / 0.77% tx 0.30% / 0.41% listen 0.51% / 0.36%)</t>
  </si>
  <si>
    <t xml:space="preserve"> 153607 P 0.18 3 705866 38614050 89549 158070 0 113403 211551 9618286 43385 37551 0 17599 (radio 0.62% / 0.82% tx 0.22% / 0.44% listen 0.40% / 0.38%)</t>
  </si>
  <si>
    <t xml:space="preserve"> 153608 P 0.18 3 1062052 38255433 114679 169048 0 117631 341991 9485695 65576 44269 0 16290 (radio 0.72% / 1.11% tx 0.29% / 0.66% listen 0.42% / 0.45%)</t>
  </si>
  <si>
    <t xml:space="preserve"> 153607 P 0.18 3 1688923 37629804 248878 268631 0 123333 444508 9384940 62118 45070 0 17411 (radio 1.-78% / 1.09% tx 0.63% / 0.63% listen 0.68% / 0.45%)</t>
  </si>
  <si>
    <t xml:space="preserve"> 153607 P 0.18 3 1366507 37951894 80018 188447 0 136531 347639 9482261 1282 21880 0 20459 (radio 0.68% / 0.23% tx 0.20% / 0.01% listen 0.47% / 0.22%)</t>
  </si>
  <si>
    <t xml:space="preserve"> 153608 P 0.18 3 449395 38864958 21409 116399 0 112599 103712 9726336 76 19314 0 19169 (radio 0.35% / 0.19% tx 0.05% / 0.00% listen 0.29% / 0.19%)</t>
  </si>
  <si>
    <t>DATA send to 1 'Hello 4'</t>
  </si>
  <si>
    <t>DATA recv 'Hello 4 from the client' from 34</t>
  </si>
  <si>
    <t>DATA recv 'Hello 4 from the client' from 28</t>
  </si>
  <si>
    <t>DATA recv 'Hello 4 from the client' from 1</t>
  </si>
  <si>
    <t>DATA recv 'Hello 4 from the client' from 30</t>
  </si>
  <si>
    <t>DATA recv 'Hello 4 from the client' from 31</t>
  </si>
  <si>
    <t>DATA recv 'Hello 4 from the client' from 25</t>
  </si>
  <si>
    <t>DATA recv 'Hello 4 from the client' from 27</t>
  </si>
  <si>
    <t>DATA recv 'Hello 4 from the client' from 33</t>
  </si>
  <si>
    <t>DATA recv 'Hello 4 from the client' from 29</t>
  </si>
  <si>
    <t>DATA recv 'Hello 4 from the client' from 26</t>
  </si>
  <si>
    <t>DATA recv 'Hello 4 from the client' from 32</t>
  </si>
  <si>
    <t xml:space="preserve"> 192008 P 0.18 4 558987 48583397 24953 134428 0 127294 105893 9721948 861 18057 0 17108 (radio 0.32% / 0.19% tx 0.05% / 0.00% listen 0.27% / 0.18%)</t>
  </si>
  <si>
    <t xml:space="preserve"> 192007 P 0.18 4 1693658 47452482 139130 223598 0 149454 316027 9513465 0 17019 0 17019 (radio 0.73% / 0.17% tx 0.28% / 0.00% listen 0.45% / 0.17%)</t>
  </si>
  <si>
    <t xml:space="preserve"> 192008 P 0.18 4 561791 48580423 26908 133239 0 126653 105989 9721853 865 17994 0 16885 (radio 0.32% / 0.19% tx 0.05% / 0.00% listen 0.27% / 0.18%)</t>
  </si>
  <si>
    <t xml:space="preserve"> 192007 P 0.18 4 1262787 47886249 98143 189566 0 138447 238245 9591838 0 16934 0 16934 (radio 0.58% / 0.17% tx 0.19% / 0.00% listen 0.38% / 0.17%)</t>
  </si>
  <si>
    <t xml:space="preserve"> 192008 P 0.18 4 561702 48580543 25309 134422 0 127171 106270 9721569 864 18042 0 17290 (radio 0.32% / 0.19% tx 0.05% / 0.00% listen 0.27% / 0.18%)</t>
  </si>
  <si>
    <t xml:space="preserve"> 192007 P 0.18 4 1364721 47780590 155616 206798 0 138034 240192 9587951 2993 17069 0 16996 (radio 0.73% / 0.20% tx 0.31% / 0.03% listen 0.42% / 0.17%)</t>
  </si>
  <si>
    <t xml:space="preserve"> 192007 P 0.18 4 1770428 47378006 122382 224196 0 155695 336819 9493230 0 17019 0 17019 (radio 0.70% / 0.17% tx 0.24% / 0.00% listen 0.45% / 0.17%)</t>
  </si>
  <si>
    <t xml:space="preserve"> 192008 P 0.18 4 684787 48463532 25317 139095 0 127735 130973 9698874 872 18885 0 17239 (radio 0.33% / 0.20% tx 0.05% / 0.00% listen 0.28% / 0.19%)</t>
  </si>
  <si>
    <t xml:space="preserve"> 192007 P 0.18 4 436068 48711557 23523 135933 0 127101 83805 9745549 2613 17067 0 16994 (radio 0.32% / 0.20% tx 0.04% / 0.02% listen 0.27% / 0.17%)</t>
  </si>
  <si>
    <t xml:space="preserve"> 192008 P 0.18 4 698616 48449659 33491 143391 0 127138 138106 9691698 2762 20769 0 16915 (radio 0.35% / 0.23% tx 0.06% / 0.02% listen 0.29% / 0.21%)</t>
  </si>
  <si>
    <t xml:space="preserve"> 192007 P 0.18 4 1784892 47361839 97486 228669 0 168915 406765 9423052 12303 20196 0 17461 (radio 0.66% / 0.33% tx 0.19% / 0.12% listen 0.46% / 0.20%)</t>
  </si>
  <si>
    <t xml:space="preserve"> 192008 P 0.18 4 740285 48408045 36341 145384 0 128360 178600 9651526 13416 22214 0 17408 (radio 0.36% / 0.36% tx 0.07% / 0.13% listen 0.29% / 0.22%)</t>
  </si>
  <si>
    <t xml:space="preserve"> 192007 P 0.18 4 1509449 47636533 81274 191427 0 143694 296056 9532258 0 17019 0 17019 (radio 0.55% / 0.17% tx 0.16% / 0.00% listen 0.38% / 0.17%)</t>
  </si>
  <si>
    <t xml:space="preserve"> 192007 P 0.18 4 1515309 47633484 53775 189225 0 155255 318920 9510452 0 16934 0 16934 (radio 0.49% / 0.17% tx 0.10% / 0.00% listen 0.38% / 0.17%)</t>
  </si>
  <si>
    <t xml:space="preserve"> 192007 P 0.18 4 1572569 47575750 116623 225050 0 160499 297839 9531118 0 16935 0 16935 (radio 0.69% / 0.17% tx 0.23% / 0.00% listen 0.45% / 0.17%)</t>
  </si>
  <si>
    <t xml:space="preserve"> 192008 P 0.18 4 555845 48586373 21703 131484 0 126190 105149 9722691 216 17691 0 16885 (radio 0.31% / 0.18% tx 0.04% / 0.00% listen 0.26% / 0.18%)</t>
  </si>
  <si>
    <t xml:space="preserve"> 192008 P 0.18 4 1679605 47466030 123587 218528 0 149478 322556 9506370 2990 16957 0 16885 (radio 0.69% / 0.20% tx 0.25% / 0.03% listen 0.44% / 0.17%)</t>
  </si>
  <si>
    <t xml:space="preserve"> 192007 P 0.18 4 1854263 47290272 172709 242017 0 152367 334400 9493625 0 16909 0 16909 (radio 0.84% / 0.17% tx 0.35% / 0.00% listen 0.49% / 0.17%)</t>
  </si>
  <si>
    <t xml:space="preserve"> 192007 P 0.18 4 434731 48712880 23523 133134 0 127095 83805 9745549 2613 16982 0 16909 (radio 0.31% / 0.19% tx 0.04% / 0.02% listen 0.27% / 0.17%)</t>
  </si>
  <si>
    <t xml:space="preserve"> 192008 P 0.18 4 549914 48592601 19036 131269 0 126873 103479 9726506 77 17076 0 16933 (radio 0.30% / 0.17% tx 0.03% / 0.00% listen 0.26% / 0.17%)</t>
  </si>
  <si>
    <t xml:space="preserve"> 192008 P 0.18 4 680310 48468017 22123 138212 0 126584 131033 9698814 869 18792 0 16784 (radio 0.32% / 0.20% tx 0.04% / 0.00% listen 0.28% / 0.19%)</t>
  </si>
  <si>
    <t xml:space="preserve"> 192007 P 0.18 4 1667951 47476925 118298 219435 0 153129 317674 9511192 0 17020 0 17020 (radio 0.68% / 0.17% tx 0.24% / 0.00% listen 0.44% / 0.17%)</t>
  </si>
  <si>
    <t xml:space="preserve"> 192007 P 0.18 4 848458 48301361 89549 175089 0 130422 142589 9687311 0 17019 0 17019 (radio 0.53% / 0.17% tx 0.18% / 0.00% listen 0.35% / 0.17%)</t>
  </si>
  <si>
    <t xml:space="preserve"> 192008 P 0.18 4 1297535 47848101 114679 185982 0 134565 235480 9592668 0 16934 0 16934 (radio 0.61% / 0.17% tx 0.23% / 0.00% listen 0.37% / 0.17%)</t>
  </si>
  <si>
    <t xml:space="preserve"> 192007 P 0.18 4 2030885 47117068 248878 285783 0 140243 341959 9487264 0 17152 0 16910 (radio 1.-79% / 0.17% tx 0.50% / 0.00% listen 0.58% / 0.17%)</t>
  </si>
  <si>
    <t xml:space="preserve"> 192007 P 0.18 4 1708017 47438123 80323 205700 0 153550 341507 9486229 305 17253 0 17019 (radio 0.58% / 0.17% tx 0.16% / 0.00% listen 0.41% / 0.17%)</t>
  </si>
  <si>
    <t xml:space="preserve"> 192008 P 0.18 4 554599 48587597 21626 134144 0 129483 105201 9722639 217 17745 0 16884 (radio 0.31% / 0.18% tx 0.04% / 0.00% listen 0.27% / 0.18%)</t>
  </si>
  <si>
    <t>DATA send to 1 'Hello 5'</t>
  </si>
  <si>
    <t>DATA recv 'Hello 5 from the client' from 34</t>
  </si>
  <si>
    <t>DATA recv 'Hello 5 from the client' from 28</t>
  </si>
  <si>
    <t>DATA recv 'Hello 5 from the client' from 27</t>
  </si>
  <si>
    <t>DATA recv 'Hello 5 from the client' from 33</t>
  </si>
  <si>
    <t>DATA recv 'Hello 5 from the client' from 30</t>
  </si>
  <si>
    <t>DATA recv 'Hello 5 from the client' from 31</t>
  </si>
  <si>
    <t>DATA recv 'Hello 5 from the client' from 12</t>
  </si>
  <si>
    <t>DATA recv 'Hello 5 from the client' from 25</t>
  </si>
  <si>
    <t>DATA recv 'Hello 5 from the client' from 29</t>
  </si>
  <si>
    <t>DATA recv 'Hello 5 from the client' from 26</t>
  </si>
  <si>
    <t>DATA recv 'Hello 5 from the client' from 32</t>
  </si>
  <si>
    <t xml:space="preserve"> 230408 P 0.18 5 662871 58309465 25255 152483 0 145113 103881 9726068 302 18055 0 17819 (radio 0.30% / 0.18% tx 0.04% / 0.00% listen 0.25% / 0.18%)</t>
  </si>
  <si>
    <t xml:space="preserve"> 230407 P 0.18 5 2106708 56868610 187400 262640 0 168642 413047 9416128 48270 39042 0 19188 (radio 0.03% / 0.88% tx 0.31% / 0.49% listen 0.44% / 0.39%)</t>
  </si>
  <si>
    <t xml:space="preserve"> 230408 P 0.18 5 665693 58306469 27210 150576 0 143756 103899 9726046 302 17337 0 17103 (radio 0.30% / 0.17% tx 0.04% / 0.00% listen 0.25% / 0.17%)</t>
  </si>
  <si>
    <t xml:space="preserve"> 230407 P 0.18 5 1570742 57407817 130771 223347 0 159253 307952 9521568 32628 33781 0 20806 (radio 0.60% / 0.67% tx 0.22% / 0.33% listen 0.37% / 0.34%)</t>
  </si>
  <si>
    <t xml:space="preserve"> 230408 P 0.18 5 666013 58306338 25613 151591 0 144105 104308 9725795 304 17169 0 16934 (radio 0.30% / 0.17% tx 0.04% / 0.00% listen 0.25% / 0.17%)</t>
  </si>
  <si>
    <t xml:space="preserve"> 230407 P 0.18 5 1671700 57303562 184884 240870 0 161228 306976 9522972 29268 34072 0 23194 (radio 0.72% / 0.64% tx 0.31% / 0.29% listen 0.40% / 0.34%)</t>
  </si>
  <si>
    <t xml:space="preserve"> 230408 P 0.18 5 809831 58168335 25489 156519 0 144644 125041 9704803 172 17424 0 16909 (radio 0.30% / 0.17% tx 0.04% / 0.00% listen 0.26% / 0.17%)</t>
  </si>
  <si>
    <t xml:space="preserve"> 230407 P 0.18 5 2156444 56821998 127387 249242 0 177942 386013 9443992 5005 25046 0 22247 (radio 0.63% / 0.30% tx 0.21% / 0.05% listen 0.42% / 0.25%)</t>
  </si>
  <si>
    <t xml:space="preserve"> 230407 P 0.18 5 556648 58418566 37610 157337 0 144300 120577 9707009 14087 21404 0 17199 (radio 0.33% / 0.36% tx 0.06% / 0.14% listen 0.26% / 0.21%)</t>
  </si>
  <si>
    <t xml:space="preserve"> 230408 P 0.18 5 854953 58121494 34083 165454 0 147959 156334 9671835 592 22063 0 20821 (radio 0.33% / 0.23% tx 0.05% / 0.00% listen 0.28% / 0.22%)</t>
  </si>
  <si>
    <t xml:space="preserve"> 230407 P 0.18 5 2175663 56800523 99376 246890 0 185934 390768 9438684 1890 18221 0 17019 (radio 0.58% / 0.20% tx 0.16% / 0.01% listen 0.41% / 0.18%)</t>
  </si>
  <si>
    <t xml:space="preserve"> 230408 P 0.18 5 941212 58036896 36749 169581 0 149693 200924 9628851 408 24197 0 21333 (radio 0.34% / 0.25% tx 0.06% / 0.00% listen 0.28% / 0.24%)</t>
  </si>
  <si>
    <t xml:space="preserve"> 230407 P 0.18 5 1893799 57080429 109392 227796 0 167346 384347 9443896 28118 36369 0 23652 (radio 0.57% / 0.65% tx 0.18% / 0.28% listen 0.38% / 0.37%)</t>
  </si>
  <si>
    <t xml:space="preserve"> 230407 P 0.18 5 1855657 57122989 64111 209798 0 172883 340345 9489505 10336 20573 0 17628 (radio 0.46% / 0.31% tx 0.10% / 0.10% listen 0.35% / 0.20%)</t>
  </si>
  <si>
    <t xml:space="preserve"> 230407 P 0.18 5 1957630 57020611 156789 263982 0 183603 385058 9444861 40166 38932 0 23104 (radio 0.71% / 0.80% tx 0.26% / 0.40% listen 0.44% / 0.39%)</t>
  </si>
  <si>
    <t xml:space="preserve"> 230408 P 0.18 5 659952 58312366 21779 148559 0 143124 104104 9725993 76 17075 0 16934 (radio 0.28% / 0.17% tx 0.03% / 0.00% listen 0.25% / 0.17%)</t>
  </si>
  <si>
    <t xml:space="preserve"> 230408 P 0.18 5 1996648 56977280 123587 235462 0 166412 317040 9511250 0 16934 0 16934 (radio 0.60% / 0.17% tx 0.20% / 0.00% listen 0.39% / 0.17%)</t>
  </si>
  <si>
    <t xml:space="preserve"> 230407 P 0.18 5 2249914 56724384 208204 275646 0 171783 395648 9434112 35495 33629 0 19416 (radio 0.09% / 0.70% tx 0.35% / 0.36% listen 0.46% / 0.34%)</t>
  </si>
  <si>
    <t xml:space="preserve"> 230407 P 0.18 5 582892 58394071 38429 153003 0 145239 148158 9681191 14906 19869 0 18144 (radio 0.32% / 0.35% tx 0.06% / 0.15% listen 0.25% / 0.20%)</t>
  </si>
  <si>
    <t xml:space="preserve"> 230408 P 0.18 5 655218 58314951 19253 148948 0 143734 105301 9722350 217 17679 0 16861 (radio 0.28% / 0.18% tx 0.03% / 0.00% listen 0.25% / 0.17%)</t>
  </si>
  <si>
    <t xml:space="preserve"> 230408 P 0.18 5 805651 58172514 22295 155610 0 143493 125338 9704497 172 17398 0 16909 (radio 0.30% / 0.17% tx 0.03% / 0.00% listen 0.26% / 0.17%)</t>
  </si>
  <si>
    <t xml:space="preserve"> 230407 P 0.18 5 2079834 56893074 176062 263588 0 174105 411880 9416149 57764 44153 0 20976 (radio 0.01% / 1.03% tx 0.29% / 0.58% listen 0.44% / 0.44%)</t>
  </si>
  <si>
    <t xml:space="preserve"> 230407 P 0.18 5 1087880 57890054 140528 214862 0 149267 239419 9588693 50979 39773 0 18845 (radio 0.60% / 0.92% tx 0.23% / 0.51% listen 0.36% / 0.40%)</t>
  </si>
  <si>
    <t xml:space="preserve"> 230408 P 0.18 5 1591843 57383797 126195 212944 0 158266 294305 9535696 11516 26962 0 23701 (radio 0.57% / 0.39% tx 0.21% / 0.11% listen 0.36% / 0.27%)</t>
  </si>
  <si>
    <t xml:space="preserve"> 230407 P 0.18 5 2519748 56458164 315377 338359 0 163918 488860 9341096 66499 52576 0 23675 (radio 1.-62% / 1.21% tx 0.53% / 0.67% listen 0.57% / 0.53%)</t>
  </si>
  <si>
    <t xml:space="preserve"> 230407 P 0.18 5 2082949 56892818 91099 241149 0 183721 374929 9454695 10776 35449 0 30171 (radio 0.56% / 0.47% tx 0.15% / 0.10% listen 0.40% / 0.36%)</t>
  </si>
  <si>
    <t xml:space="preserve"> 230408 P 0.18 5 695460 58274725 30919 153703 0 146608 140858 9687128 9293 19559 0 17125 (radio 0.31% / 0.29% tx 0.05% / 0.09% listen 0.26% / 0.19%)</t>
  </si>
  <si>
    <t>DATA send to 1 'Hello 6'</t>
  </si>
  <si>
    <t>DATA recv 'Hello 6 from the client' from 8</t>
  </si>
  <si>
    <t>DATA recv 'Hello 6 from the client' from 28</t>
  </si>
  <si>
    <t>DATA recv 'Hello 6 from the client' from 30</t>
  </si>
  <si>
    <t>DATA recv 'Hello 6 from the client' from 31</t>
  </si>
  <si>
    <t>DATA recv 'Hello 6 from the client' from 15</t>
  </si>
  <si>
    <t>DATA recv 'Hello 6 from the client' from 16</t>
  </si>
  <si>
    <t>DATA recv 'Hello 6 from the client' from 34</t>
  </si>
  <si>
    <t>DATA recv 'Hello 6 from the client' from 27</t>
  </si>
  <si>
    <t>DATA recv 'Hello 6 from the client' from 25</t>
  </si>
  <si>
    <t>DATA recv 'Hello 6 from the client' from 10</t>
  </si>
  <si>
    <t>DATA recv 'Hello 6 from the client' from 29</t>
  </si>
  <si>
    <t>DATA recv 'Hello 6 from the client' from 11</t>
  </si>
  <si>
    <t>DATA recv 'Hello 6 from the client' from 26</t>
  </si>
  <si>
    <t>DATA recv 'Hello 6 from the client' from 9</t>
  </si>
  <si>
    <t>DATA recv 'Hello 6 from the client' from 17</t>
  </si>
  <si>
    <t>DATA recv 'Hello 6 from the client' from 32</t>
  </si>
  <si>
    <t>DATA recv 'Hello 6 from the client' from 3</t>
  </si>
  <si>
    <t>DATA recv 'Hello 6 from the client' from 13</t>
  </si>
  <si>
    <t>DATA recv 'Hello 6 from the client' from 33</t>
  </si>
  <si>
    <t>DATA recv 'Hello 6 from the client' from 2</t>
  </si>
  <si>
    <t>DATA recv 'Hello 6 from the client' from 4</t>
  </si>
  <si>
    <t xml:space="preserve"> 268808 P 0.18 6 777011 68023564 27719 172643 0 162119 114137 9714099 2464 20160 0 17006 (radio 0.29% / 0.23% tx 0.04% / 0.02% listen 0.25% / 0.20%)</t>
  </si>
  <si>
    <t xml:space="preserve"> 268807 P 0.18 6 2540804 66262655 204968 291298 0 188275 434093 9394045 17568 28658 0 19633 (radio 0.09% / 0.47% tx 0.29% / 0.17% listen 0.42% / 0.29%)</t>
  </si>
  <si>
    <t xml:space="preserve"> 268808 P 0.18 6 772325 68027675 28074 168574 0 160641 106629 9721206 864 17998 0 16885 (radio 0.28% / 0.19% tx 0.04% / 0.00% listen 0.24% / 0.18%)</t>
  </si>
  <si>
    <t xml:space="preserve"> 268807 P 0.18 6 2028903 66779045 167002 263877 0 179950 458158 9371228 36231 40530 0 20697 (radio 0.00% / 0.78% tx 0.24% / 0.36% listen 0.38% / 0.41%)</t>
  </si>
  <si>
    <t xml:space="preserve"> 268808 P 0.18 6 773883 68026171 26897 169867 0 160991 107867 9719833 1284 18276 0 16886 (radio 0.28% / 0.19% tx 0.03% / 0.01% listen 0.24% / 0.18%)</t>
  </si>
  <si>
    <t xml:space="preserve"> 268807 P 0.18 6 2114114 66690694 246613 289133 0 186937 442411 9387132 61729 48263 0 25709 (radio 0.15% / 1.11% tx 0.35% / 0.62% listen 0.42% / 0.49%)</t>
  </si>
  <si>
    <t xml:space="preserve"> 268808 P 0.18 6 941945 67865665 26499 175369 0 161406 132111 9697330 1010 18850 0 16762 (radio 0.29% / 0.20% tx 0.03% / 0.01% listen 0.25% / 0.19%)</t>
  </si>
  <si>
    <t xml:space="preserve"> 268807 P 0.18 6 2619580 66188473 148183 280396 0 197421 463133 9366475 20796 31154 0 19479 (radio 0.62% / 0.52% tx 0.21% / 0.21% listen 0.40% / 0.31%)</t>
  </si>
  <si>
    <t xml:space="preserve"> 268807 P 0.18 6 762900 68042311 69413 189041 0 163699 206249 9623745 31803 31704 0 19399 (radio 0.37% / 0.64% tx 0.10% / 0.32% listen 0.27% / 0.32%)</t>
  </si>
  <si>
    <t xml:space="preserve"> 268808 P 0.18 6 1134600 67671602 54364 198191 0 170125 279644 9550108 20281 32737 0 22166 (radio 0.36% / 0.53% tx 0.07% / 0.20% listen 0.28% / 0.33%)</t>
  </si>
  <si>
    <t xml:space="preserve"> 268807 P 0.18 6 2626331 66179206 143245 283813 0 202561 450665 9378683 43869 36923 0 16627 (radio 0.62% / 0.82% tx 0.20% / 0.44% listen 0.41% / 0.37%)</t>
  </si>
  <si>
    <t xml:space="preserve"> 268808 P 0.18 6 1371668 67434396 54516 213005 0 173920 430453 9397500 17767 43424 0 24227 (radio 0.38% / 0.62% tx 0.07% / 0.18% listen 0.30% / 0.44%)</t>
  </si>
  <si>
    <t xml:space="preserve"> 268807 P 0.18 6 2329818 66474232 140787 262076 0 186743 436016 9393803 31395 34280 0 19397 (radio 0.58% / 0.66% tx 0.20% / 0.31% listen 0.38% / 0.34%)</t>
  </si>
  <si>
    <t xml:space="preserve"> 268807 P 0.18 6 2658662 66149539 372482 362250 0 196317 803002 9026550 308371 152452 0 23434 (radio 1.-56% / 4.-369% tx 0.54% / 3.13% listen 0.52% / 1.55%)</t>
  </si>
  <si>
    <t xml:space="preserve"> 268807 P 0.18 6 2417180 66390645 178815 301220 0 204178 459547 9370034 22026 37238 0 20575 (radio 0.07% / 0.60% tx 0.25% / 0.22% listen 0.43% / 0.37%)</t>
  </si>
  <si>
    <t xml:space="preserve"> 268808 P 0.18 6 765553 68034479 21995 166299 0 160022 105598 9722113 216 17740 0 16898 (radio 0.27% / 0.18% tx 0.03% / 0.00% listen 0.24% / 0.18%)</t>
  </si>
  <si>
    <t xml:space="preserve"> 268808 P 0.18 6 2434509 66369352 150645 270911 0 185901 437858 9392072 27058 35449 0 19489 (radio 0.61% / 0.63% tx 0.21% / 0.27% listen 0.39% / 0.36%)</t>
  </si>
  <si>
    <t xml:space="preserve"> 268807 P 0.18 6 2700398 66103922 229545 312090 0 193771 450481 9379538 21341 36444 0 21988 (radio 0.16% / 0.58% tx 0.33% / 0.21% listen 0.45% / 0.37%)</t>
  </si>
  <si>
    <t xml:space="preserve"> 268807 P 0.18 6 782948 68023484 40330 201976 0 189544 200053 9629413 1901 48973 0 44305 (radio 0.35% / 0.51% tx 0.05% / 0.01% listen 0.29% / 0.49%)</t>
  </si>
  <si>
    <t xml:space="preserve"> 268808 P 0.18 6 759771 68040611 19329 166022 0 160668 104550 9725660 76 17074 0 16934 (radio 0.26% / 0.17% tx 0.02% / 0.00% listen 0.24% / 0.17%)</t>
  </si>
  <si>
    <t xml:space="preserve"> 268808 P 0.18 6 937586 67870020 23167 174533 0 160315 131932 9697506 872 18923 0 16822 (radio 0.28% / 0.20% tx 0.03% / 0.00% listen 0.25% / 0.19%)</t>
  </si>
  <si>
    <t xml:space="preserve"> 268807 P 0.18 6 2653930 66148646 326675 364345 0 209125 574093 9255572 150613 100757 0 35020 (radio 1.-62% / 2.55% tx 0.47% / 1.53% listen 0.52% / 1.02%)</t>
  </si>
  <si>
    <t xml:space="preserve"> 268807 P 0.18 6 1345525 67462600 156007 237384 0 167822 257642 9572546 15479 22522 0 18555 (radio 0.57% / 0.38% tx 0.22% / 0.15% listen 0.34% / 0.22%)</t>
  </si>
  <si>
    <t xml:space="preserve"> 268808 P 0.18 6 2017187 66788320 142124 256068 0 189004 425341 9404523 15929 43124 0 30738 (radio 0.57% / 0.60% tx 0.20% / 0.16% listen 0.37% / 0.43%)</t>
  </si>
  <si>
    <t xml:space="preserve"> 268807 P 0.18 6 3003499 65804265 332115 379284 0 194403 483748 9346101 16738 40925 0 30485 (radio 1.-60% / 0.58% tx 0.48% / 0.17% listen 0.55% / 0.41%)</t>
  </si>
  <si>
    <t xml:space="preserve"> 268807 P 0.18 6 2587058 66216513 126960 288919 0 208980 504106 9323695 35861 47770 0 25259 (radio 0.60% / 0.85% tx 0.18% / 0.36% listen 0.41% / 0.48%)</t>
  </si>
  <si>
    <t xml:space="preserve"> 268808 P 0.18 6 824150 67975927 31135 171411 0 163705 128687 9701202 216 17708 0 17097 (radio 0.29% / 0.18% tx 0.04% / 0.00% listen 0.24% / 0.18%)</t>
  </si>
  <si>
    <t>DATA send to 1 'Hello 7'</t>
  </si>
  <si>
    <t>DATA recv 'Hello 7 from the client' from 34</t>
  </si>
  <si>
    <t>DATA recv 'Hello 7 from the client' from 28</t>
  </si>
  <si>
    <t>DATA recv 'Hello 7 from the client' from 30</t>
  </si>
  <si>
    <t>DATA recv 'Hello 7 from the client' from 31</t>
  </si>
  <si>
    <t>DATA recv 'Hello 7 from the client' from 14</t>
  </si>
  <si>
    <t>DATA recv 'Hello 7 from the client' from 25</t>
  </si>
  <si>
    <t>DATA recv 'Hello 7 from the client' from 29</t>
  </si>
  <si>
    <t>DATA recv 'Hello 7 from the client' from 26</t>
  </si>
  <si>
    <t>DATA recv 'Hello 7 from the client' from 32</t>
  </si>
  <si>
    <t>DATA recv 'Hello 7 from the client' from 27</t>
  </si>
  <si>
    <t>DATA recv 'Hello 7 from the client' from 33</t>
  </si>
  <si>
    <t xml:space="preserve"> 307208 P 0.18 7 885053 77743571 29002 190956 0 179206 108039 9720007 1283 18313 0 17087 (radio 0.27% / 0.19% tx 0.03% / 0.01% listen 0.24% / 0.18%)</t>
  </si>
  <si>
    <t xml:space="preserve"> 307207 P 0.18 7 2934543 75698880 206868 311166 0 206931 393736 9436225 1900 19868 0 18656 (radio 0.11% / 0.22% tx 0.26% / 0.01% listen 0.39% / 0.20%)</t>
  </si>
  <si>
    <t xml:space="preserve"> 307208 P 0.18 7 876663 77753301 28378 185744 0 177575 104335 9725626 304 17170 0 16934 (radio 0.27% / 0.17% tx 0.03% / 0.00% listen 0.23% / 0.17%)</t>
  </si>
  <si>
    <t xml:space="preserve"> 307207 P 0.18 7 2409468 76227906 168902 283042 0 197892 380562 9448861 1900 19165 0 17942 (radio 0.02% / 0.21% tx 0.21% / 0.01% listen 0.35% / 0.19%)</t>
  </si>
  <si>
    <t xml:space="preserve"> 307208 P 0.18 7 878076 77751879 27125 187004 0 177925 104190 9725708 228 17137 0 16934 (radio 0.27% / 0.17% tx 0.03% / 0.00% listen 0.23% / 0.17%)</t>
  </si>
  <si>
    <t xml:space="preserve"> 307207 P 0.18 7 2461921 76172213 248513 309457 0 205806 347804 9481519 1900 20324 0 18869 (radio 0.16% / 0.22% tx 0.31% / 0.01% listen 0.39% / 0.20%)</t>
  </si>
  <si>
    <t xml:space="preserve"> 307207 P 0.18 7 3041824 75594337 160426 302730 0 214342 422241 9405864 12243 22334 0 16921 (radio 0.04% / 0.35% tx 0.20% / 0.12% listen 0.38% / 0.22%)</t>
  </si>
  <si>
    <t xml:space="preserve"> 307208 P 0.18 7 1067491 77569885 26671 192705 0 178315 125543 9704220 172 17336 0 16909 (radio 0.27% / 0.17% tx 0.03% / 0.00% listen 0.24% / 0.17%)</t>
  </si>
  <si>
    <t xml:space="preserve"> 307207 P 0.18 7 987362 77645579 85520 211088 0 180933 224459 9603268 16107 22047 0 17234 (radio 0.37% / 0.38% tx 0.10% / 0.16% listen 0.26% / 0.22%)</t>
  </si>
  <si>
    <t xml:space="preserve"> 307208 P 0.18 7 1374576 77261308 56476 217870 0 187317 239973 9589706 2112 19679 0 17192 (radio 0.34% / 0.22% tx 0.07% / 0.02% listen 0.27% / 0.20%)</t>
  </si>
  <si>
    <t xml:space="preserve"> 307207 P 0.18 7 3004251 75630640 143245 301180 0 219928 377917 9451434 0 17367 0 17367 (radio 0.01% / 0.17% tx 0.18% / 0.00% listen 0.38% / 0.17%)</t>
  </si>
  <si>
    <t xml:space="preserve"> 307208 P 0.18 7 1766917 76868935 56084 238048 0 194386 395246 9434539 1568 25043 0 20466 (radio 0.37% / 0.27% tx 0.07% / 0.01% listen 0.30% / 0.25%)</t>
  </si>
  <si>
    <t xml:space="preserve"> 307207 P 0.18 7 2711776 75921806 153031 284428 0 203662 381955 9447574 12244 22352 0 16919 (radio 0.01% / 0.35% tx 0.19% / 0.12% listen 0.36% / 0.22%)</t>
  </si>
  <si>
    <t xml:space="preserve"> 307207 P 0.18 7 3069829 75566421 387843 383325 0 214325 411164 9416882 15361 21075 0 18008 (radio 0.43% / 0.37% tx 0.49% / 0.15% listen 0.48% / 0.21%)</t>
  </si>
  <si>
    <t xml:space="preserve"> 307207 P 0.18 7 2810982 75826325 180715 319355 0 221112 393799 9435680 1900 18135 0 16934 (radio 0.08% / 0.20% tx 0.22% / 0.01% listen 0.40% / 0.18%)</t>
  </si>
  <si>
    <t xml:space="preserve"> 307208 P 0.18 7 869376 77760607 22071 184119 0 177702 103820 9726128 76 17820 0 17680 (radio 0.26% / 0.18% tx 0.02% / 0.00% listen 0.23% / 0.18%)</t>
  </si>
  <si>
    <t xml:space="preserve"> 307208 P 0.18 7 2806025 75827765 152545 290652 0 204444 371513 9458413 1900 19741 0 18543 (radio 0.01% / 0.22% tx 0.19% / 0.01% listen 0.36% / 0.20%)</t>
  </si>
  <si>
    <t xml:space="preserve"> 307207 P 0.18 7 3098075 75536077 231435 331613 0 212091 397674 9432155 1890 19523 0 18320 (radio 0.16% / 0.21% tx 0.29% / 0.01% listen 0.42% / 0.19%)</t>
  </si>
  <si>
    <t xml:space="preserve"> 307207 P 0.18 7 1123217 77512938 123489 250093 0 205955 340266 9489454 83159 48117 0 16411 (radio 0.47% / 1.33% tx 0.15% / 0.84% listen 0.31% / 0.48%)</t>
  </si>
  <si>
    <t xml:space="preserve"> 307208 P 0.18 7 865499 77762649 19545 183765 0 177565 105725 9722038 216 17743 0 16897 (radio 0.25% / 0.18% tx 0.02% / 0.00% listen 0.23% / 0.18%)</t>
  </si>
  <si>
    <t xml:space="preserve"> 307208 P 0.18 7 1063293 77574077 23340 191935 0 177223 125704 9704057 173 17402 0 16908 (radio 0.27% / 0.17% tx 0.02% / 0.00% listen 0.24% / 0.17%)</t>
  </si>
  <si>
    <t xml:space="preserve"> 307207 P 0.18 7 2980249 75651680 328575 382564 0 226144 326316 9503034 1900 18219 0 17019 (radio 0.35% / 0.20% tx 0.41% / 0.01% listen 0.48% / 0.18%)</t>
  </si>
  <si>
    <t xml:space="preserve"> 307207 P 0.18 7 1593094 77044856 168252 259692 0 184716 247566 9582256 12245 22308 0 16894 (radio 0.54% / 0.35% tx 0.21% / 0.12% listen 0.33% / 0.22%)</t>
  </si>
  <si>
    <t xml:space="preserve"> 307208 P 0.18 7 2394176 76239101 144024 275248 0 206983 376986 9450781 1900 19180 0 17979 (radio 0.53% / 0.21% tx 0.18% / 0.01% listen 0.35% / 0.19%)</t>
  </si>
  <si>
    <t xml:space="preserve"> 307207 P 0.18 7 3437119 75200777 334015 397312 0 211213 433617 9396512 1900 18028 0 16810 (radio 0.38% / 0.20% tx 0.42% / 0.01% listen 0.50% / 0.18%)</t>
  </si>
  <si>
    <t xml:space="preserve"> 307207 P 0.18 7 3000343 75632601 128860 308038 0 226884 413282 9416088 1900 19119 0 17904 (radio 0.00% / 0.21% tx 0.16% / 0.01% listen 0.39% / 0.19%)</t>
  </si>
  <si>
    <t xml:space="preserve"> 307208 P 0.18 7 948479 77681202 31211 188487 0 180639 124326 9705275 76 17076 0 16934 (radio 0.27% / 0.17% tx 0.03% / 0.00% listen 0.23% / 0.17%)</t>
  </si>
  <si>
    <t>DATA send to 1 'Hello 8'</t>
  </si>
  <si>
    <t>DATA recv 'Hello 8 from the client' from 30</t>
  </si>
  <si>
    <t>DATA recv 'Hello 8 from the client' from 31</t>
  </si>
  <si>
    <t>DATA recv 'Hello 8 from the client' from 28</t>
  </si>
  <si>
    <t>DATA recv 'Hello 8 from the client' from 34</t>
  </si>
  <si>
    <t>DATA recv 'Hello 8 from the client' from 27</t>
  </si>
  <si>
    <t>DATA recv 'Hello 8 from the client' from 25</t>
  </si>
  <si>
    <t>DATA recv 'Hello 8 from the client' from 26</t>
  </si>
  <si>
    <t>DATA recv 'Hello 8 from the client' from 29</t>
  </si>
  <si>
    <t>DATA recv 'Hello 8 from the client' from 33</t>
  </si>
  <si>
    <t>DATA recv 'Hello 8 from the client' from 32</t>
  </si>
  <si>
    <t xml:space="preserve"> 345608 P 0.18 8 989732 87468975 29306 208127 0 196140 104676 9725404 304 17171 0 16934 (radio 0.26% / 0.17% tx 0.03% / 0.00% listen 0.23% / 0.17%)</t>
  </si>
  <si>
    <t xml:space="preserve"> 345607 P 0.18 8 3388673 85074223 250920 363251 0 238486 454127 9375343 44052 52085 0 31555 (radio 0.20% / 0.97% tx 0.28% / 0.44% listen 0.41% / 0.52%)</t>
  </si>
  <si>
    <t xml:space="preserve"> 345608 P 0.18 8 983717 87474087 29242 203732 0 194460 107051 9720786 864 17988 0 16885 (radio 0.26% / 0.19% tx 0.03% / 0.00% listen 0.23% / 0.18%)</t>
  </si>
  <si>
    <t xml:space="preserve"> 345607 P 0.18 8 2838103 85629262 209705 335901 0 231895 428632 9401356 40803 52859 0 34003 (radio 0.13% / 0.95% tx 0.23% / 0.41% listen 0.37% / 0.53%)</t>
  </si>
  <si>
    <t xml:space="preserve"> 345608 P 0.18 8 985247 87472523 28063 205022 0 194809 107168 9720644 938 18018 0 16884 (radio 0.26% / 0.19% tx 0.03% / 0.00% listen 0.23% / 0.18%)</t>
  </si>
  <si>
    <t xml:space="preserve"> 345607 P 0.18 8 2822582 85641594 260742 334394 0 225320 360658 9469381 12229 24937 0 19514 (radio 0.18% / 0.37% tx 0.29% / 0.12% listen 0.37% / 0.25%)</t>
  </si>
  <si>
    <t xml:space="preserve"> 345607 P 0.18 8 3521243 84944789 208078 357957 0 247596 479416 9350452 47652 55227 0 33254 (radio 0.15% / 1.04% tx 0.23% / 0.48% listen 0.40% / 0.56%)</t>
  </si>
  <si>
    <t xml:space="preserve"> 345608 P 0.18 8 1199970 87267292 27543 211702 0 195588 132476 9697407 872 18997 0 17273 (radio 0.27% / 0.20% tx 0.03% / 0.00% listen 0.23% / 0.19%)</t>
  </si>
  <si>
    <t xml:space="preserve"> 345607 P 0.18 8 1192104 87269032 97763 233400 0 197828 204739 9623453 12243 22312 0 16895 (radio 0.37% / 0.35% tx 0.11% / 0.12% listen 0.26% / 0.22%)</t>
  </si>
  <si>
    <t xml:space="preserve"> 345608 P 0.18 8 1601053 86864625 57164 235584 0 204519 226474 9603317 688 17714 0 17202 (radio 0.33% / 0.18% tx 0.06% / 0.00% listen 0.26% / 0.18%)</t>
  </si>
  <si>
    <t xml:space="preserve"> 345607 P 0.18 8 3382373 85081836 143245 318200 0 236948 378119 9451196 0 17020 0 17020 (radio 0.03% / 0.17% tx 0.16% / 0.00% listen 0.35% / 0.17%)</t>
  </si>
  <si>
    <t xml:space="preserve"> 345608 P 0.18 8 2139135 86324462 56492 256536 0 211658 372215 9455527 408 18488 0 17272 (radio 0.35% / 0.19% tx 0.06% / 0.00% listen 0.28% / 0.18%)</t>
  </si>
  <si>
    <t xml:space="preserve"> 345607 P 0.18 8 3144722 85316943 199554 335665 0 233620 432943 9395137 46523 51237 0 29958 (radio 0.11% / 0.99% tx 0.22% / 0.47% listen 0.37% / 0.52%)</t>
  </si>
  <si>
    <t xml:space="preserve"> 345607 P 0.18 8 3454685 85009730 389743 402434 0 232225 384853 9443309 1900 19109 0 17900 (radio 0.40% / 0.21% tx 0.44% / 0.01% listen 0.45% / 0.19%)</t>
  </si>
  <si>
    <t xml:space="preserve"> 345607 P 0.18 8 3260778 85206353 224463 356853 0 238394 449793 9380028 43748 37498 0 17282 (radio 0.17% / 0.82% tx 0.25% / 0.44% listen 0.40% / 0.38%)</t>
  </si>
  <si>
    <t xml:space="preserve"> 345608 P 0.18 8 976155 87481628 22287 213577 0 206340 106776 9721021 216 29458 0 28638 (radio 0.26% / 0.30% tx 0.02% / 0.00% listen 0.24% / 0.29%)</t>
  </si>
  <si>
    <t xml:space="preserve"> 345608 P 0.18 8 3242024 85221649 194663 345235 0 239354 435996 9393884 42118 54583 0 34910 (radio 0.12% / 0.98% tx 0.22% / 0.42% listen 0.39% / 0.55%)</t>
  </si>
  <si>
    <t xml:space="preserve"> 345607 P 0.18 8 3556094 84908094 277284 384115 0 243324 458016 9372017 45849 52502 0 31233 (radio 0.26% / 1.00% tx 0.31% / 0.46% listen 0.43% / 0.53%)</t>
  </si>
  <si>
    <t xml:space="preserve"> 345607 P 0.18 8 1350388 87115597 138312 273358 0 222765 227168 9602659 14823 23265 0 16810 (radio 0.46% / 0.38% tx 0.15% / 0.15% listen 0.30% / 0.23%)</t>
  </si>
  <si>
    <t xml:space="preserve"> 345608 P 0.18 8 969885 87488370 19621 200838 0 194499 104383 9725721 76 17073 0 16934 (radio 0.24% / 0.17% tx 0.02% / 0.00% listen 0.22% / 0.17%)</t>
  </si>
  <si>
    <t xml:space="preserve"> 345608 P 0.18 8 1195309 87271943 24212 210791 0 194208 132013 9697866 872 18856 0 16985 (radio 0.26% / 0.20% tx 0.02% / 0.00% listen 0.23% / 0.19%)</t>
  </si>
  <si>
    <t xml:space="preserve"> 345607 P 0.18 8 3366220 85093677 372381 419518 0 242818 385968 9441997 43806 36954 0 16674 (radio 0.40% / 0.82% tx 0.42% / 0.44% listen 0.47% / 0.37%)</t>
  </si>
  <si>
    <t xml:space="preserve"> 345607 P 0.18 8 1892288 86575674 214654 313792 0 217305 299191 9530818 46402 54100 0 32589 (radio 0.11% / 1.02% tx 0.24% / 0.47% listen 0.35% / 0.55%)</t>
  </si>
  <si>
    <t xml:space="preserve"> 345608 P 0.18 8 2827672 85635163 184860 330586 0 243439 433493 9396062 40836 55338 0 36456 (radio 0.09% / 0.97% tx 0.20% / 0.41% listen 0.37% / 0.56%)</t>
  </si>
  <si>
    <t xml:space="preserve"> 345607 P 0.18 8 3930984 84536956 377761 446948 0 240653 493862 9336179 43746 49636 0 29440 (radio 0.44% / 0.94% tx 0.42% / 0.44% listen 0.01% / 0.50%)</t>
  </si>
  <si>
    <t xml:space="preserve"> 345607 P 0.18 8 3474210 84988246 173724 355250 0 253265 473864 9355645 44864 47212 0 26381 (radio 0.11% / 0.93% tx 0.19% / 0.45% listen 0.40% / 0.48%)</t>
  </si>
  <si>
    <t xml:space="preserve"> 345608 P 0.18 8 1074566 87384005 31426 206203 0 197499 126084 9702803 215 17716 0 16860 (radio 0.26% / 0.18% tx 0.03% / 0.00% listen 0.23% / 0.18%)</t>
  </si>
  <si>
    <t>DATA send to 1 'Hello 9'</t>
  </si>
  <si>
    <t>DATA recv 'Hello 9 from the client' from 8</t>
  </si>
  <si>
    <t>DATA recv 'Hello 9 from the client' from 34</t>
  </si>
  <si>
    <t>DATA recv 'Hello 9 from the client' from 6</t>
  </si>
  <si>
    <t>DATA recv 'Hello 9 from the client' from 30</t>
  </si>
  <si>
    <t>DATA recv 'Hello 9 from the client' from 28</t>
  </si>
  <si>
    <t>DATA recv 'Hello 9 from the client' from 1</t>
  </si>
  <si>
    <t>DATA recv 'Hello 9 from the client' from 27</t>
  </si>
  <si>
    <t>DATA recv 'Hello 9 from the client' from 31</t>
  </si>
  <si>
    <t>DATA recv 'Hello 9 from the client' from 16</t>
  </si>
  <si>
    <t>DATA recv 'Hello 9 from the client' from 33</t>
  </si>
  <si>
    <t>DATA recv 'Hello 9 from the client' from 25</t>
  </si>
  <si>
    <t>DATA recv 'Hello 9 from the client' from 7</t>
  </si>
  <si>
    <t>DATA recv 'Hello 9 from the client' from 10</t>
  </si>
  <si>
    <t>DATA recv 'Hello 9 from the client' from 29</t>
  </si>
  <si>
    <t>DATA recv 'Hello 9 from the client' from 26</t>
  </si>
  <si>
    <t>DATA recv 'Hello 9 from the client' from 5</t>
  </si>
  <si>
    <t>DATA recv 'Hello 9 from the client' from 17</t>
  </si>
  <si>
    <t>DATA recv 'Hello 9 from the client' from 11</t>
  </si>
  <si>
    <t>DATA recv 'Hello 9 from the client' from 32</t>
  </si>
  <si>
    <t>DATA recv 'Hello 9 from the client' from 9</t>
  </si>
  <si>
    <t>DATA recv 'Hello 9 from the client' from 13</t>
  </si>
  <si>
    <t>DATA recv 'Hello 9 from the client' from 3</t>
  </si>
  <si>
    <t xml:space="preserve"> 384008 P 0.18 9 1098956 97187385 30937 226670 0 213228 109221 9718410 1631 18543 0 17088 (radio 0.26% / 0.20% tx 0.03% / 0.01% listen 0.23% / 0.18%)</t>
  </si>
  <si>
    <t xml:space="preserve"> 384007 P 0.18 9 3990924 94301652 340880 437792 0 267283 602248 9227429 89960 74541 0 28797 (radio 0.35% / 1.67% tx 0.34% / 0.91% listen 0.00% / 0.75%)</t>
  </si>
  <si>
    <t xml:space="preserve"> 384008 P 0.18 9 1088478 97199294 29546 220900 0 211394 104758 9725207 304 17168 0 16934 (radio 0.25% / 0.17% tx 0.03% / 0.00% listen 0.22% / 0.17%)</t>
  </si>
  <si>
    <t xml:space="preserve"> 384007 P 0.18 9 3453207 94843914 275121 404334 0 264861 615101 9214652 65416 68433 0 32966 (radio 0.25% / 1.36% tx 0.27% / 0.66% listen 0.41% / 0.69%)</t>
  </si>
  <si>
    <t xml:space="preserve"> 384008 P 0.18 9 1091817 97196095 28612 222666 0 211718 106567 9723572 549 17644 0 16909 (radio 0.25% / 0.18% tx 0.02% / 0.00% listen 0.22% / 0.17%)</t>
  </si>
  <si>
    <t xml:space="preserve"> 384007 P 0.18 9 3257667 95036408 307989 378123 0 247365 435082 9394814 47247 43729 0 22045 (radio 0.26% / 0.92% tx 0.31% / 0.48% listen 0.38% / 0.44%)</t>
  </si>
  <si>
    <t xml:space="preserve"> 384007 P 0.18 9 4083412 94212086 233956 422317 0 285213 562166 9267297 25878 64360 0 37617 (radio 0.23% / 0.91% tx 0.23% / 0.26% listen 0.42% / 0.65%)</t>
  </si>
  <si>
    <t xml:space="preserve"> 384008 P 0.18 9 1332104 96964488 30789 229502 0 212462 132131 9697196 3246 17800 0 16874 (radio 0.26% / 0.21% tx 0.03% / 0.03% listen 0.23% / 0.18%)</t>
  </si>
  <si>
    <t xml:space="preserve"> 384007 P 0.18 9 1538757 96752094 153204 284419 0 225664 346650 9483062 55441 51019 0 27836 (radio 0.00% / 1.08% tx 0.15% / 0.56% listen 0.28% / 0.51%)</t>
  </si>
  <si>
    <t xml:space="preserve"> 384008 P 0.18 9 1833642 96462054 58876 255095 0 221912 232586 9597429 1712 19511 0 17393 (radio 0.31% / 0.21% tx 0.05% / 0.01% listen 0.25% / 0.19%)</t>
  </si>
  <si>
    <t xml:space="preserve"> 384007 P 0.18 9 3873225 94418693 160708 368154 0 275096 490849 9336857 17463 49954 0 38148 (radio 0.10% / 0.68% tx 0.16% / 0.17% listen 0.37% / 0.50%)</t>
  </si>
  <si>
    <t xml:space="preserve"> 384008 P 0.18 9 2513193 95779841 58161 275757 0 228493 374055 9455379 1669 19221 0 16835 (radio 0.33% / 0.21% tx 0.05% / 0.01% listen 0.28% / 0.19%)</t>
  </si>
  <si>
    <t xml:space="preserve"> 384007 P 0.18 9 3636750 94652824 220988 381289 0 263361 492025 9335881 21434 45624 0 29741 (radio 0.17% / 0.68% tx 0.22% / 0.21% listen 0.38% / 0.46%)</t>
  </si>
  <si>
    <t xml:space="preserve"> 384007 P 0.18 9 3980214 94312019 458177 453530 0 255826 525526 9302289 68434 51096 0 23601 (radio 0.05% / 1.21% tx 0.02% / 0.69% listen 0.02% / 0.51%)</t>
  </si>
  <si>
    <t xml:space="preserve"> 384007 P 0.18 9 3759743 94535697 267614 393908 0 259394 498962 9329344 43151 37055 0 21000 (radio 0.23% / 0.81% tx 0.27% / 0.43% listen 0.40% / 0.37%)</t>
  </si>
  <si>
    <t xml:space="preserve"> 384008 P 0.18 9 1121087 97166501 31890 237097 0 227497 144929 9684873 9603 23520 0 21157 (radio 0.27% / 0.33% tx 0.03% / 0.09% listen 0.24% / 0.23%)</t>
  </si>
  <si>
    <t xml:space="preserve"> 384008 P 0.18 9 3780912 94512089 222434 396755 0 263894 538885 9290440 27771 51520 0 24540 (radio 0.19% / 0.80% tx 0.22% / 0.28% listen 0.40% / 0.52%)</t>
  </si>
  <si>
    <t xml:space="preserve"> 384007 P 0.18 9 4144784 94149232 324106 450154 0 275559 588687 9241138 46822 66039 0 32235 (radio 0.35% / 1.14% tx 0.32% / 0.47% listen 0.02% / 0.67%)</t>
  </si>
  <si>
    <t xml:space="preserve"> 384007 P 0.18 9 1620976 96674378 181783 316129 0 244355 270585 9558781 43471 42771 0 21590 (radio 0.06% / 0.87% tx 0.18% / 0.44% listen 0.32% / 0.43%)</t>
  </si>
  <si>
    <t xml:space="preserve"> 384008 P 0.18 9 1320407 96967534 33004 251912 0 232552 350519 9479164 13383 51074 0 38053 (radio 0.28% / 0.65% tx 0.03% / 0.13% listen 0.25% / 0.51%)</t>
  </si>
  <si>
    <t xml:space="preserve"> 384008 P 0.18 9 1321558 96975025 24385 228210 0 211116 126246 9703082 173 17419 0 16908 (radio 0.25% / 0.17% tx 0.02% / 0.00% listen 0.23% / 0.17%)</t>
  </si>
  <si>
    <t xml:space="preserve"> 384007 P 0.18 9 3841091 94448597 443186 470077 0 263331 474868 9354920 70805 50559 0 20513 (radio 0.05% / 1.23% tx 0.01% / 0.72% listen 0.04% / 0.51%)</t>
  </si>
  <si>
    <t xml:space="preserve"> 384007 P 0.18 9 2403826 95893691 247209 369490 0 249153 511535 9318017 32555 55698 0 31848 (radio 0.19% / 0.89% tx 0.25% / 0.33% listen 0.37% / 0.56%)</t>
  </si>
  <si>
    <t xml:space="preserve"> 384008 P 0.18 9 3454452 94837739 241020 406302 0 277280 626777 9202576 56160 75716 0 33841 (radio 0.22% / 1.34% tx 0.24% / 0.57% listen 0.41% / 0.77%)</t>
  </si>
  <si>
    <t xml:space="preserve"> 384007 P 0.18 9 4512094 93785450 424100 518874 0 281452 581107 9248494 46339 71926 0 40799 (radio 0.08% / 1.20% tx 0.43% / 0.47% listen 0.09% / 0.73%)</t>
  </si>
  <si>
    <t xml:space="preserve"> 384007 P 0.18 9 4065325 94226993 229978 413643 0 282660 591112 9238747 56254 58393 0 29395 (radio 0.21% / 1.16% tx 0.23% / 0.57% listen 0.42% / 0.59%)</t>
  </si>
  <si>
    <t xml:space="preserve"> 384008 P 0.18 9 1199070 97089403 31502 223278 0 214433 124501 9705398 76 17075 0 16934 (radio 0.25% / 0.17% tx 0.03% / 0.00% listen 0.22% / 0.17%)</t>
  </si>
  <si>
    <t>DATA send to 1 'Hello 10'</t>
  </si>
  <si>
    <t>DATA recv 'Hello 10 from the client' from 8</t>
  </si>
  <si>
    <t>DATA recv 'Hello 10 from the client' from 34</t>
  </si>
  <si>
    <t>DATA recv 'Hello 10 from the client' from 11</t>
  </si>
  <si>
    <t>DATA recv 'Hello 10 from the client' from 30</t>
  </si>
  <si>
    <t>DATA recv 'Hello 10 from the client' from 28</t>
  </si>
  <si>
    <t>DATA recv 'Hello 10 from the client' from 6</t>
  </si>
  <si>
    <t>DATA recv 'Hello 10 from the client' from 31</t>
  </si>
  <si>
    <t>DATA recv 'Hello 10 from the client' from 27</t>
  </si>
  <si>
    <t>DATA recv 'Hello 10 from the client' from 33</t>
  </si>
  <si>
    <t>DATA recv 'Hello 10 from the client' from 25</t>
  </si>
  <si>
    <t>DATA recv 'Hello 10 from the client' from 1</t>
  </si>
  <si>
    <t>DATA recv 'Hello 10 from the client' from 16</t>
  </si>
  <si>
    <t>DATA recv 'Hello 10 from the client' from 10</t>
  </si>
  <si>
    <t>DATA recv 'Hello 10 from the client' from 29</t>
  </si>
  <si>
    <t>DATA recv 'Hello 10 from the client' from 5</t>
  </si>
  <si>
    <t>DATA recv 'Hello 10 from the client' from 15</t>
  </si>
  <si>
    <t>DATA recv 'Hello 10 from the client' from 26</t>
  </si>
  <si>
    <t>DATA recv 'Hello 10 from the client' from 13</t>
  </si>
  <si>
    <t>DATA recv 'Hello 10 from the client' from 3</t>
  </si>
  <si>
    <t>DATA recv 'Hello 10 from the client' from 32</t>
  </si>
  <si>
    <t>DATA recv 'Hello 10 from the client' from 17</t>
  </si>
  <si>
    <t>DATA recv 'Hello 10 from the client' from 7</t>
  </si>
  <si>
    <t xml:space="preserve"> 422408 P 0.18 10 1204334 106912140 31321 243873 0 230162 105375 9724755 384 17203 0 16934 (radio 0.25% / 0.17% tx 0.02% / 0.00% listen 0.22% / 0.17%)</t>
  </si>
  <si>
    <t xml:space="preserve"> 422407 P 0.18 10 4446052 103676464 341118 462220 0 287216 455125 9374812 238 24428 0 19933 (radio 0.34% / 0.25% tx 0.31% / 0.00% listen 0.03% / 0.24%)</t>
  </si>
  <si>
    <t xml:space="preserve"> 422408 P 0.18 10 1195916 106919700 30411 239075 0 228457 107435 9720406 865 18175 0 17063 (radio 0.24% / 0.19% tx 0.02% / 0.00% listen 0.22% / 0.18%)</t>
  </si>
  <si>
    <t xml:space="preserve"> 422407 P 0.18 10 3933450 104191312 275359 429854 0 284373 480240 9347398 238 25520 0 19512 (radio 0.25% / 0.26% tx 0.25% / 0.00% listen 0.00% / 0.25%)</t>
  </si>
  <si>
    <t xml:space="preserve"> 422408 P 0.18 10 1199419 106916254 29481 240655 0 228604 107599 9720159 869 17989 0 16886 (radio 0.24% / 0.19% tx 0.02% / 0.00% listen 0.22% / 0.18%)</t>
  </si>
  <si>
    <t xml:space="preserve"> 422407 P 0.18 10 3703348 104420010 318917 403764 0 264769 445678 9383602 10928 25641 0 17404 (radio 0.27% / 0.37% tx 0.29% / 0.11% listen 0.37% / 0.26%)</t>
  </si>
  <si>
    <t xml:space="preserve"> 422407 P 0.18 10 4587935 103535744 240177 448584 0 305430 504520 9323658 6221 26267 0 20217 (radio 0.23% / 0.33% tx 0.22% / 0.06% listen 0.01% / 0.26%)</t>
  </si>
  <si>
    <t xml:space="preserve"> 422408 P 0.18 10 1464814 106661162 31663 248288 0 229462 132707 9696674 874 18786 0 17000 (radio 0.25% / 0.20% tx 0.02% / 0.00% listen 0.22% / 0.19%)</t>
  </si>
  <si>
    <t xml:space="preserve"> 422407 P 0.18 10 1923605 106195452 165916 313487 0 245985 384845 9443358 12712 29068 0 20321 (radio 0.04% / 0.42% tx 0.15% / 0.12% listen 0.28% / 0.29%)</t>
  </si>
  <si>
    <t xml:space="preserve"> 422408 P 0.18 10 2058959 106066344 59495 272684 0 238834 225314 9604290 619 17589 0 16922 (radio 0.30% / 0.18% tx 0.05% / 0.00% listen 0.25% / 0.17%)</t>
  </si>
  <si>
    <t xml:space="preserve"> 422407 P 0.18 10 4351149 103770423 161258 393237 0 294078 477921 9351730 550 25083 0 18982 (radio 0.11% / 0.26% tx 0.14% / 0.00% listen 0.36% / 0.25%)</t>
  </si>
  <si>
    <t xml:space="preserve"> 422408 P 0.18 10 2883435 105239583 58572 294125 0 245757 370239 9459742 411 18368 0 17264 (radio 0.32% / 0.19% tx 0.05% / 0.00% listen 0.27% / 0.18%)</t>
  </si>
  <si>
    <t xml:space="preserve"> 422407 P 0.18 10 4111897 104007735 221612 406322 0 281660 475144 9354911 624 25033 0 18299 (radio 0.18% / 0.26% tx 0.20% / 0.00% listen 0.37% / 0.25%)</t>
  </si>
  <si>
    <t xml:space="preserve"> 422407 P 0.18 10 4455488 103666849 466091 478419 0 276157 475271 9354830 7914 24889 0 20331 (radio 0.07% / 0.33% tx 0.03% / 0.08% listen 0.04% / 0.25%)</t>
  </si>
  <si>
    <t xml:space="preserve"> 422407 P 0.18 10 4258405 103866064 274473 421666 0 280711 498659 9330367 6859 27758 0 21317 (radio 0.24% / 0.35% tx 0.25% / 0.06% listen 0.38% / 0.28%)</t>
  </si>
  <si>
    <t xml:space="preserve"> 422408 P 0.18 10 1247996 106867255 32047 254574 0 244647 126906 9700754 157 17477 0 17150 (radio 0.26% / 0.17% tx 0.02% / 0.00% listen 0.23% / 0.17%)</t>
  </si>
  <si>
    <t xml:space="preserve"> 422408 P 0.18 10 4239581 103881648 222672 420994 0 282741 458666 9369559 238 24239 0 18847 (radio 0.19% / 0.24% tx 0.20% / 0.00% listen 0.38% / 0.24%)</t>
  </si>
  <si>
    <t xml:space="preserve"> 422407 P 0.18 10 4655435 103466748 331374 478855 0 296161 510648 9317516 7268 28701 0 20602 (radio 0.35% / 0.36% tx 0.30% / 0.07% listen 0.04% / 0.29%)</t>
  </si>
  <si>
    <t xml:space="preserve"> 422407 P 0.18 10 2058275 106066507 229049 357220 0 262319 437296 9392129 47266 41091 0 17964 (radio 0.14% / 0.89% tx 0.21% / 0.48% listen 0.33% / 0.41%)</t>
  </si>
  <si>
    <t xml:space="preserve"> 422408 P 0.18 10 1756657 106361111 39874 280675 0 253624 436247 9393577 6870 28763 0 21072 (radio 0.29% / 0.36% tx 0.03% / 0.06% listen 0.25% / 0.29%)</t>
  </si>
  <si>
    <t xml:space="preserve"> 422408 P 0.18 10 1454496 106671471 25259 247244 0 228146 132935 9696446 874 19034 0 17030 (radio 0.25% / 0.20% tx 0.02% / 0.00% listen 0.22% / 0.19%)</t>
  </si>
  <si>
    <t xml:space="preserve"> 422407 P 0.18 10 4208114 103911465 445121 488308 0 280348 367020 9462868 1935 18231 0 17017 (radio 0.06% / 0.20% tx 0.01% / 0.01% listen 0.05% / 0.18%)</t>
  </si>
  <si>
    <t xml:space="preserve"> 422407 P 0.18 10 2884321 105243058 253439 396763 0 270129 480492 9349367 6230 27273 0 20976 (radio 0.20% / 0.34% tx 0.23% / 0.06% listen 0.36% / 0.27%)</t>
  </si>
  <si>
    <t xml:space="preserve"> 422408 P 0.18 10 3936853 104185368 241642 432464 0 297239 482398 9347629 622 26162 0 19959 (radio 0.22% / 0.27% tx 0.22% / 0.00% listen 0.00% / 0.26%)</t>
  </si>
  <si>
    <t xml:space="preserve"> 422407 P 0.18 10 5030874 103096039 432340 548331 0 303347 518777 9310589 8240 29457 0 21895 (radio 0.11% / 0.38% tx 0.00% / 0.08% listen 0.10% / 0.29%)</t>
  </si>
  <si>
    <t xml:space="preserve"> 422407 P 0.18 10 4571499 103548966 236203 439865 0 303671 506171 9321973 6225 26222 0 21011 (radio 0.22% / 0.33% tx 0.21% / 0.06% listen 0.00% / 0.26%)</t>
  </si>
  <si>
    <t xml:space="preserve"> 422408 P 0.18 10 1325812 106791078 31719 241045 0 231531 126739 9701675 217 17767 0 17098 (radio 0.25% / 0.18% tx 0.02% / 0.00% listen 0.22% / 0.18%)</t>
  </si>
  <si>
    <t>DATA send to 1 'Hello 11'</t>
  </si>
  <si>
    <t>DATA recv 'Hello 11 from the client' from 8</t>
  </si>
  <si>
    <t>DATA recv 'Hello 11 from the client' from 34</t>
  </si>
  <si>
    <t>DATA recv 'Hello 11 from the client' from 11</t>
  </si>
  <si>
    <t>DATA recv 'Hello 11 from the client' from 6</t>
  </si>
  <si>
    <t>DATA recv 'Hello 11 from the client' from 30</t>
  </si>
  <si>
    <t>DATA recv 'Hello 11 from the client' from 28</t>
  </si>
  <si>
    <t>DATA recv 'Hello 11 from the client' from 4</t>
  </si>
  <si>
    <t>DATA recv 'Hello 11 from the client' from 27</t>
  </si>
  <si>
    <t>DATA recv 'Hello 11 from the client' from 2</t>
  </si>
  <si>
    <t>DATA recv 'Hello 11 from the client' from 25</t>
  </si>
  <si>
    <t>DATA recv 'Hello 11 from the client' from 10</t>
  </si>
  <si>
    <t>DATA recv 'Hello 11 from the client' from 12</t>
  </si>
  <si>
    <t>DATA recv 'Hello 11 from the client' from 31</t>
  </si>
  <si>
    <t>DATA recv 'Hello 11 from the client' from 15</t>
  </si>
  <si>
    <t>DATA recv 'Hello 11 from the client' from 29</t>
  </si>
  <si>
    <t>DATA recv 'Hello 11 from the client' from 1</t>
  </si>
  <si>
    <t>DATA recv 'Hello 11 from the client' from 5</t>
  </si>
  <si>
    <t>DATA recv 'Hello 11 from the client' from 33</t>
  </si>
  <si>
    <t>DATA recv 'Hello 11 from the client' from 16</t>
  </si>
  <si>
    <t>DATA recv 'Hello 11 from the client' from 7</t>
  </si>
  <si>
    <t>DATA recv 'Hello 11 from the client' from 26</t>
  </si>
  <si>
    <t>DATA recv 'Hello 11 from the client' from 13</t>
  </si>
  <si>
    <t>DATA recv 'Hello 11 from the client' from 3</t>
  </si>
  <si>
    <t>DATA recv 'Hello 11 from the client' from 32</t>
  </si>
  <si>
    <t>DATA recv 'Hello 11 from the client' from 17</t>
  </si>
  <si>
    <t xml:space="preserve"> 460808 P 0.18 11 1312947 116631282 32601 262141 0 247048 108610 9719142 1280 18268 0 16886 (radio 0.24% / 0.19% tx 0.02% / 0.01% listen 0.22% / 0.18%)</t>
  </si>
  <si>
    <t xml:space="preserve"> 460807 P 0.18 11 4898313 113054156 341336 488957 0 311627 452258 9377692 218 26737 0 24411 (radio 0.33% / 0.27% tx 0.28% / 0.00% listen 0.05% / 0.27%)</t>
  </si>
  <si>
    <t xml:space="preserve"> 460808 P 0.18 11 1301111 116644473 30642 256211 0 245391 105192 9724773 231 17136 0 16934 (radio 0.24% / 0.17% tx 0.02% / 0.00% listen 0.21% / 0.17%)</t>
  </si>
  <si>
    <t xml:space="preserve"> 460807 P 0.18 11 4423074 113531564 275576 458043 0 310369 489621 9340252 217 28189 0 25996 (radio 0.25% / 0.28% tx 0.23% / 0.00% listen 0.02% / 0.28%)</t>
  </si>
  <si>
    <t xml:space="preserve"> 460808 P 0.18 11 1305617 116639954 30177 258065 0 245538 106195 9723700 696 17410 0 16934 (radio 0.24% / 0.18% tx 0.02% / 0.00% listen 0.21% / 0.17%)</t>
  </si>
  <si>
    <t xml:space="preserve"> 460807 P 0.18 11 4136330 113814872 322222 430422 0 290087 432979 9394862 3305 26658 0 25318 (radio 0.27% / 0.30% tx 0.27% / 0.03% listen 0.00% / 0.27%)</t>
  </si>
  <si>
    <t xml:space="preserve"> 460807 P 0.18 11 5081973 112871691 240394 476498 0 331124 494035 9335947 217 27914 0 25694 (radio 0.24% / 0.28% tx 0.20% / 0.00% listen 0.03% / 0.28%)</t>
  </si>
  <si>
    <t xml:space="preserve"> 460808 P 0.18 11 1591453 116364289 31837 265798 0 246401 126636 9703127 174 17510 0 16939 (radio 0.25% / 0.17% tx 0.02% / 0.00% listen 0.22% / 0.17%)</t>
  </si>
  <si>
    <t xml:space="preserve"> 460807 P 0.18 11 2296513 115650622 165993 340598 0 270942 372905 9455170 77 27111 0 24957 (radio 0.06% / 0.27% tx 0.14% / 0.00% listen 0.28% / 0.27%)</t>
  </si>
  <si>
    <t xml:space="preserve"> 460808 P 0.18 11 2292315 115662289 61620 292234 0 255836 233353 9595945 2125 19550 0 17002 (radio 0.29% / 0.22% tx 0.05% / 0.02% listen 0.24% / 0.19%)</t>
  </si>
  <si>
    <t xml:space="preserve"> 460807 P 0.18 11 4829139 113119961 161546 421535 0 319399 477987 9349538 288 28298 0 25321 (radio 0.13% / 0.29% tx 0.13% / 0.00% listen 0.35% / 0.28%)</t>
  </si>
  <si>
    <t xml:space="preserve"> 460808 P 0.18 11 3256517 114696427 59824 313050 0 262797 373079 9456844 1252 18925 0 17040 (radio 0.31% / 0.20% tx 0.05% / 0.01% listen 0.26% / 0.19%)</t>
  </si>
  <si>
    <t xml:space="preserve"> 460807 P 0.18 11 4587212 113360271 221899 434948 0 306885 475312 9352536 287 28626 0 25225 (radio 0.19% / 0.29% tx 0.18% / 0.00% listen 0.00% / 0.29%)</t>
  </si>
  <si>
    <t xml:space="preserve"> 460807 P 0.18 11 5047527 112904598 534309 526940 0 297101 592036 9237749 68218 48521 0 20944 (radio 0.17% / 1.18% tx 0.08% / 0.69% listen 0.08% / 0.49%)</t>
  </si>
  <si>
    <t xml:space="preserve"> 460807 P 0.18 11 4749461 113204991 274782 449243 0 306694 491053 9338927 309 27577 0 25983 (radio 0.24% / 0.28% tx 0.23% / 0.00% listen 0.01% / 0.28%)</t>
  </si>
  <si>
    <t xml:space="preserve"> 460808 P 0.18 11 1375432 116567931 32264 272244 0 261734 127433 9700676 217 17670 0 17087 (radio 0.25% / 0.18% tx 0.02% / 0.00% listen 0.23% / 0.17%)</t>
  </si>
  <si>
    <t xml:space="preserve"> 460808 P 0.18 11 4691462 113257958 222889 448517 0 307110 451878 9376310 217 27523 0 24369 (radio 0.20% / 0.28% tx 0.18% / 0.00% listen 0.01% / 0.28%)</t>
  </si>
  <si>
    <t xml:space="preserve"> 460807 P 0.18 11 5153915 112796531 334581 507206 0 322626 498477 9329783 3207 28351 0 26465 (radio 0.34% / 0.32% tx 0.28% / 0.03% listen 0.06% / 0.28%)</t>
  </si>
  <si>
    <t xml:space="preserve"> 460807 P 0.18 11 2456408 115497601 229126 384259 0 287467 398130 9431094 77 27039 0 25148 (radio 0.15% / 0.27% tx 0.19% / 0.00% listen 0.32% / 0.27%)</t>
  </si>
  <si>
    <t xml:space="preserve"> 460808 P 0.18 11 2176600 115770976 40144 308071 0 278426 419940 9409865 270 27396 0 24802 (radio 0.29% / 0.28% tx 0.03% / 0.00% listen 0.26% / 0.27%)</t>
  </si>
  <si>
    <t xml:space="preserve"> 460808 P 0.18 11 1581051 116374690 25433 264578 0 245055 126552 9703219 174 17334 0 16909 (radio 0.24% / 0.17% tx 0.02% / 0.00% listen 0.22% / 0.17%)</t>
  </si>
  <si>
    <t xml:space="preserve"> 460807 P 0.18 11 4630950 113316890 486149 530023 0 302202 422833 9405425 41028 41715 0 21854 (radio 0.13% / 0.84% tx 0.04% / 0.41% listen 0.08% / 0.42%)</t>
  </si>
  <si>
    <t xml:space="preserve"> 460807 P 0.18 11 3363348 114593419 256654 424058 0 295449 479024 9350361 3215 27295 0 25320 (radio 0.21% / 0.31% tx 0.21% / 0.03% listen 0.35% / 0.27%)</t>
  </si>
  <si>
    <t xml:space="preserve"> 460808 P 0.18 11 4427956 113522049 241859 460243 0 322610 491100 9336681 217 27779 0 25371 (radio 0.23% / 0.28% tx 0.20% / 0.00% listen 0.02% / 0.28%)</t>
  </si>
  <si>
    <t xml:space="preserve"> 460807 P 0.18 11 5531743 112424261 435551 575661 0 328595 500866 9328222 3211 27330 0 25248 (radio 0.12% / 0.31% tx 0.00% / 0.03% listen 0.12% / 0.27%)</t>
  </si>
  <si>
    <t xml:space="preserve"> 460807 P 0.18 11 5063286 112885071 236421 467125 0 329154 491784 9336105 218 27260 0 25483 (radio 0.23% / 0.27% tx 0.20% / 0.00% listen 0.03% / 0.27%)</t>
  </si>
  <si>
    <t xml:space="preserve"> 460808 P 0.18 11 1450807 116496019 31796 258120 0 248465 124992 9704941 77 17075 0 16934 (radio 0.24% / 0.17% tx 0.02% / 0.00% listen 0.21% / 0.17%)</t>
  </si>
  <si>
    <t>DATA send to 1 'Hello 12'</t>
  </si>
  <si>
    <t>DATA recv 'Hello 12 from the client' from 8</t>
  </si>
  <si>
    <t>DATA recv 'Hello 12 from the client' from 11</t>
  </si>
  <si>
    <t>DATA recv 'Hello 12 from the client' from 30</t>
  </si>
  <si>
    <t>DATA recv 'Hello 12 from the client' from 34</t>
  </si>
  <si>
    <t>DATA recv 'Hello 12 from the client' from 2</t>
  </si>
  <si>
    <t>DATA recv 'Hello 12 from the client' from 6</t>
  </si>
  <si>
    <t>DATA recv 'Hello 12 from the client' from 28</t>
  </si>
  <si>
    <t>DATA recv 'Hello 12 from the client' from 31</t>
  </si>
  <si>
    <t>DATA recv 'Hello 12 from the client' from 27</t>
  </si>
  <si>
    <t>DATA recv 'Hello 12 from the client' from 4</t>
  </si>
  <si>
    <t>DATA recv 'Hello 12 from the client' from 16</t>
  </si>
  <si>
    <t>DATA recv 'Hello 12 from the client' from 33</t>
  </si>
  <si>
    <t>DATA recv 'Hello 12 from the client' from 15</t>
  </si>
  <si>
    <t>DATA recv 'Hello 12 from the client' from 12</t>
  </si>
  <si>
    <t>DATA recv 'Hello 12 from the client' from 1</t>
  </si>
  <si>
    <t>DATA recv 'Hello 12 from the client' from 25</t>
  </si>
  <si>
    <t>DATA recv 'Hello 12 from the client' from 29</t>
  </si>
  <si>
    <t>DATA recv 'Hello 12 from the client' from 9</t>
  </si>
  <si>
    <t>DATA recv 'Hello 12 from the client' from 26</t>
  </si>
  <si>
    <t>DATA recv 'Hello 12 from the client' from 7</t>
  </si>
  <si>
    <t>DATA recv 'Hello 12 from the client' from 14</t>
  </si>
  <si>
    <t>DATA recv 'Hello 12 from the client' from 17</t>
  </si>
  <si>
    <t>DATA recv 'Hello 12 from the client' from 13</t>
  </si>
  <si>
    <t>DATA recv 'Hello 12 from the client' from 5</t>
  </si>
  <si>
    <t>DATA recv 'Hello 12 from the client' from 32</t>
  </si>
  <si>
    <t>DATA recv 'Hello 12 from the client' from 3</t>
  </si>
  <si>
    <t>DATA recv 'Hello 12 from the client' from 10</t>
  </si>
  <si>
    <t xml:space="preserve"> 499208 P 0.18 12 1418547 126355865 32832 279275 0 263982 105597 9724583 231 17134 0 16934 (radio 0.24% / 0.17% tx 0.02% / 0.00% listen 0.21% / 0.17%)</t>
  </si>
  <si>
    <t xml:space="preserve"> 499207 P 0.18 12 5400714 122379760 350482 523990 0 330527 502398 9325604 9146 35033 0 18900 (radio 0.01% / 0.44% tx 0.27% / 0.09% listen 0.07% / 0.35%)</t>
  </si>
  <si>
    <t xml:space="preserve"> 499208 P 0.18 12 1409141 126364169 31589 274230 0 262276 108027 9719696 947 18019 0 16885 (radio 0.23% / 0.19% tx 0.02% / 0.00% listen 0.21% / 0.18%)</t>
  </si>
  <si>
    <t xml:space="preserve"> 499207 P 0.18 12 4949079 122833247 284715 494351 0 329995 526002 9301683 9139 36308 0 19626 (radio 0.27% / 0.46% tx 0.22% / 0.09% listen 0.05% / 0.36%)</t>
  </si>
  <si>
    <t xml:space="preserve"> 499208 P 0.18 12 1414766 126358530 31467 276295 0 262424 109146 9718576 1290 18230 0 16886 (radio 0.24% / 0.19% tx 0.02% / 0.01% listen 0.21% / 0.18%)</t>
  </si>
  <si>
    <t xml:space="preserve"> 499207 P 0.18 12 4644248 123135083 332399 466829 0 309794 507915 9320211 10177 36407 0 19707 (radio 0.28% / 0.47% tx 0.26% / 0.10% listen 0.02% / 0.37%)</t>
  </si>
  <si>
    <t xml:space="preserve"> 499207 P 0.18 12 5604906 122178285 249534 512131 0 349354 522930 9306594 9140 35633 0 18230 (radio 0.25% / 0.45% tx 0.19% / 0.09% listen 0.06% / 0.36%)</t>
  </si>
  <si>
    <t xml:space="preserve"> 499208 P 0.18 12 1724281 126061404 32712 284879 0 263578 132825 9697115 875 19081 0 17177 (radio 0.24% / 0.20% tx 0.02% / 0.00% listen 0.22% / 0.19%)</t>
  </si>
  <si>
    <t xml:space="preserve"> 499207 P 0.18 12 2796269 124980482 175131 379372 0 292835 499753 9329860 9138 38774 0 21893 (radio 0.09% / 0.48% tx 0.13% / 0.09% listen 0.29% / 0.39%)</t>
  </si>
  <si>
    <t xml:space="preserve"> 499208 P 0.18 12 2518954 125265628 62317 309948 0 272903 226636 9603339 697 17714 0 17067 (radio 0.29% / 0.18% tx 0.04% / 0.00% listen 0.24% / 0.18%)</t>
  </si>
  <si>
    <t xml:space="preserve"> 499207 P 0.18 12 5354054 122424701 170681 458947 0 341427 524912 9304740 9135 37412 0 22028 (radio 0.15% / 0.47% tx 0.13% / 0.09% listen 0.02% / 0.38%)</t>
  </si>
  <si>
    <t xml:space="preserve"> 499208 P 0.18 12 3628446 124154018 60236 331506 0 279646 371926 9457591 412 18456 0 16849 (radio 0.30% / 0.19% tx 0.04% / 0.00% listen 0.25% / 0.18%)</t>
  </si>
  <si>
    <t xml:space="preserve"> 499207 P 0.18 12 5108772 122666999 231033 469796 0 326288 521557 9306728 9134 34848 0 19403 (radio 0.21% / 0.44% tx 0.18% / 0.09% listen 0.03% / 0.35%)</t>
  </si>
  <si>
    <t xml:space="preserve"> 499207 P 0.18 12 5586964 122194875 546431 562513 0 316188 539434 9290277 12122 35573 0 19087 (radio 0.19% / 0.48% tx 0.09% / 0.12% listen 0.10% / 0.36%)</t>
  </si>
  <si>
    <t xml:space="preserve"> 499207 P 0.18 12 5285904 122498508 285527 489780 0 328523 536440 9293517 10745 40537 0 21829 (radio 0.27% / 0.52% tx 0.22% / 0.10% listen 0.04% / 0.41%)</t>
  </si>
  <si>
    <t xml:space="preserve"> 499208 P 0.18 12 1503700 126268937 32491 290022 0 278833 128265 9701006 227 17778 0 17099 (radio 0.25% / 0.18% tx 0.02% / 0.00% listen 0.22% / 0.18%)</t>
  </si>
  <si>
    <t xml:space="preserve"> 499208 P 0.18 12 5194657 122584464 232032 486445 0 328144 503192 9326506 9143 37928 0 21034 (radio 0.22% / 0.47% tx 0.18% / 0.09% listen 0.04% / 0.38%)</t>
  </si>
  <si>
    <t xml:space="preserve"> 499207 P 0.18 12 5678190 122102197 343722 542433 0 341776 524272 9305666 9141 35227 0 19150 (radio 0.02% / 0.45% tx 0.26% / 0.09% listen 0.08% / 0.35%)</t>
  </si>
  <si>
    <t xml:space="preserve"> 499207 P 0.18 12 2979337 124804312 238263 422112 0 309322 522926 9306711 9137 37853 0 21855 (radio 0.18% / 0.47% tx 0.18% / 0.09% listen 0.33% / 0.38%)</t>
  </si>
  <si>
    <t xml:space="preserve"> 499208 P 0.18 12 2683305 125093916 51561 346769 0 297992 506702 9322940 11417 38698 0 19566 (radio 0.31% / 0.50% tx 0.04% / 0.11% listen 0.27% / 0.39%)</t>
  </si>
  <si>
    <t xml:space="preserve"> 499208 P 0.18 12 1714574 126071093 26307 283493 0 262091 133520 9696403 874 18915 0 17036 (radio 0.24% / 0.20% tx 0.02% / 0.00% listen 0.22% / 0.19%)</t>
  </si>
  <si>
    <t xml:space="preserve"> 499207 P 0.18 12 5208126 122567707 525199 574525 0 319708 577173 9250817 39050 44502 0 17506 (radio 0.18% / 0.85% tx 0.07% / 0.39% listen 0.11% / 0.45%)</t>
  </si>
  <si>
    <t xml:space="preserve"> 499207 P 0.18 12 3895423 123891145 265798 462813 0 318323 532072 9297726 9144 38755 0 22874 (radio 0.23% / 0.48% tx 0.20% / 0.09% listen 0.02% / 0.39%)</t>
  </si>
  <si>
    <t xml:space="preserve"> 499208 P 0.18 12 4953334 122825104 250995 494632 0 340951 525375 9303055 9136 34389 0 18341 (radio 0.24% / 0.44% tx 0.19% / 0.09% listen 0.05% / 0.34%)</t>
  </si>
  <si>
    <t xml:space="preserve"> 499207 P 0.18 12 6058619 121726640 444687 612352 0 348852 526873 9302379 9136 36691 0 20257 (radio 0.15% / 0.46% tx 0.01% / 0.09% listen 0.14% / 0.37%)</t>
  </si>
  <si>
    <t xml:space="preserve"> 499207 P 0.18 12 5589221 122188934 245561 502677 0 349281 525932 9303863 9140 35552 0 20127 (radio 0.24% / 0.45% tx 0.19% / 0.09% listen 0.05% / 0.36%)</t>
  </si>
  <si>
    <t xml:space="preserve"> 499208 P 0.18 12 1577804 126199072 32014 275821 0 265349 126994 9703053 218 17701 0 16884 (radio 0.24% / 0.18% tx 0.02% / 0.00% listen 0.21% / 0.18%)</t>
  </si>
  <si>
    <t>DATA send to 1 'Hello 13'</t>
  </si>
  <si>
    <t>DATA recv 'Hello 13 from the client' from 34</t>
  </si>
  <si>
    <t>DATA recv 'Hello 13 from the client' from 8</t>
  </si>
  <si>
    <t>DATA recv 'Hello 13 from the client' from 11</t>
  </si>
  <si>
    <t>DATA recv 'Hello 13 from the client' from 30</t>
  </si>
  <si>
    <t>DATA recv 'Hello 13 from the client' from 6</t>
  </si>
  <si>
    <t>DATA recv 'Hello 13 from the client' from 7</t>
  </si>
  <si>
    <t>DATA recv 'Hello 13 from the client' from 1</t>
  </si>
  <si>
    <t>DATA recv 'Hello 13 from the client' from 2</t>
  </si>
  <si>
    <t>DATA recv 'Hello 13 from the client' from 31</t>
  </si>
  <si>
    <t>DATA recv 'Hello 13 from the client' from 28</t>
  </si>
  <si>
    <t>DATA recv 'Hello 13 from the client' from 27</t>
  </si>
  <si>
    <t>DATA recv 'Hello 13 from the client' from 33</t>
  </si>
  <si>
    <t>DATA recv 'Hello 13 from the client' from 16</t>
  </si>
  <si>
    <t>DATA recv 'Hello 13 from the client' from 4</t>
  </si>
  <si>
    <t>DATA recv 'Hello 13 from the client' from 25</t>
  </si>
  <si>
    <t>DATA recv 'Hello 13 from the client' from 14</t>
  </si>
  <si>
    <t>DATA recv 'Hello 13 from the client' from 29</t>
  </si>
  <si>
    <t>DATA recv 'Hello 13 from the client' from 26</t>
  </si>
  <si>
    <t>DATA recv 'Hello 13 from the client' from 9</t>
  </si>
  <si>
    <t>DATA recv 'Hello 13 from the client' from 12</t>
  </si>
  <si>
    <t>DATA recv 'Hello 13 from the client' from 5</t>
  </si>
  <si>
    <t>DATA recv 'Hello 13 from the client' from 13</t>
  </si>
  <si>
    <t>DATA recv 'Hello 13 from the client' from 17</t>
  </si>
  <si>
    <t>DATA recv 'Hello 13 from the client' from 32</t>
  </si>
  <si>
    <t>DATA recv 'Hello 13 from the client' from 3</t>
  </si>
  <si>
    <t>DATA recv 'Hello 13 from the client' from 15</t>
  </si>
  <si>
    <t>DATA recv 'Hello 13 from the client' from 10</t>
  </si>
  <si>
    <t xml:space="preserve"> 537608 P 0.18 13 1527735 136074316 34119 297545 0 280868 109185 9718451 1287 18270 0 16886 (radio 0.24% / 0.19% tx 0.02% / 0.01% listen 0.21% / 0.18%)</t>
  </si>
  <si>
    <t xml:space="preserve"> 537607 P 0.18 13 5868508 131740144 350699 543160 0 348468 467791 9360384 217 19170 0 17941 (radio 0.02% / 0.19% tx 0.25% / 0.00% listen 0.08% / 0.19%)</t>
  </si>
  <si>
    <t xml:space="preserve"> 537608 P 0.18 13 1515179 136088274 31898 291399 0 279210 106035 9724105 309 17169 0 16934 (radio 0.23% / 0.17% tx 0.02% / 0.00% listen 0.21% / 0.17%)</t>
  </si>
  <si>
    <t xml:space="preserve"> 537607 P 0.18 13 5437590 132172846 284931 513320 0 348086 488508 9339599 216 18969 0 18091 (radio 0.26% / 0.19% tx 0.20% / 0.00% listen 0.06% / 0.19%)</t>
  </si>
  <si>
    <t xml:space="preserve"> 537608 P 0.18 13 1522472 136080960 32096 293967 0 279332 107703 9722430 629 17672 0 16908 (radio 0.23% / 0.18% tx 0.02% / 0.00% listen 0.21% / 0.17%)</t>
  </si>
  <si>
    <t xml:space="preserve"> 537607 P 0.18 13 5120204 132489000 333336 485192 0 326928 475953 9353917 937 18363 0 17134 (radio 0.28% / 0.19% tx 0.24% / 0.00% listen 0.04% / 0.18%)</t>
  </si>
  <si>
    <t xml:space="preserve"> 537607 P 0.18 13 6089492 131521332 249751 531229 0 367299 484583 9343047 217 19098 0 17945 (radio 0.25% / 0.19% tx 0.18% / 0.00% listen 0.07% / 0.19%)</t>
  </si>
  <si>
    <t xml:space="preserve"> 537608 P 0.18 13 1857142 135757866 35960 302741 0 280692 132858 9696462 3248 17862 0 17114 (radio 0.24% / 0.21% tx 0.02% / 0.03% listen 0.21% / 0.18%)</t>
  </si>
  <si>
    <t xml:space="preserve"> 537607 P 0.18 13 3271707 134332722 175418 398247 0 310713 475435 9352240 287 18875 0 17878 (radio 0.10% / 0.19% tx 0.12% / 0.00% listen 0.28% / 0.19%)</t>
  </si>
  <si>
    <t xml:space="preserve"> 537608 P 0.18 13 2751611 134862491 64038 329293 0 290065 232654 9596863 1721 19345 0 17162 (radio 0.28% / 0.21% tx 0.04% / 0.01% listen 0.23% / 0.19%)</t>
  </si>
  <si>
    <t xml:space="preserve"> 537607 P 0.18 13 5843688 131762808 170899 478187 0 359848 489631 9338107 218 19240 0 18421 (radio 0.15% / 0.19% tx 0.12% / 0.00% listen 0.03% / 0.19%)</t>
  </si>
  <si>
    <t xml:space="preserve"> 537608 P 0.18 13 4001352 133610940 61556 350445 0 296905 372903 9456922 1320 18939 0 17259 (radio 0.29% / 0.20% tx 0.04% / 0.01% listen 0.25% / 0.19%)</t>
  </si>
  <si>
    <t xml:space="preserve"> 537607 P 0.18 13 5598270 132007566 231320 488106 0 343683 489495 9340567 287 18310 0 17395 (radio 0.21% / 0.18% tx 0.16% / 0.00% listen 0.04% / 0.18%)</t>
  </si>
  <si>
    <t xml:space="preserve"> 537607 P 0.18 13 6083274 131528424 546719 581249 0 333917 496307 9333549 288 18736 0 17729 (radio 0.19% / 0.19% tx 0.08% / 0.00% listen 0.11% / 0.19%)</t>
  </si>
  <si>
    <t xml:space="preserve"> 537607 P 0.18 13 5769898 131842265 285835 508471 0 346981 483991 9343757 308 18691 0 18458 (radio 0.26% / 0.19% tx 0.20% / 0.00% listen 0.05% / 0.19%)</t>
  </si>
  <si>
    <t xml:space="preserve"> 537608 P 0.18 13 1628853 135973569 32568 307097 0 295767 125150 9704632 77 17075 0 16934 (radio 0.24% / 0.17% tx 0.02% / 0.00% listen 0.22% / 0.17%)</t>
  </si>
  <si>
    <t xml:space="preserve"> 537608 P 0.18 13 5664179 131942614 232320 505323 0 346036 469519 9358150 288 18878 0 17892 (radio 0.22% / 0.19% tx 0.16% / 0.00% listen 0.05% / 0.19%)</t>
  </si>
  <si>
    <t xml:space="preserve"> 537607 P 0.18 13 6167933 131440054 344009 561857 0 360254 489740 9337857 287 19424 0 18478 (radio 0.03% / 0.20% tx 0.24% / 0.00% listen 0.09% / 0.19%)</t>
  </si>
  <si>
    <t xml:space="preserve"> 537607 P 0.18 13 3477235 134136169 238551 441315 0 327443 497895 9331857 288 19203 0 18121 (radio 0.18% / 0.19% tx 0.17% / 0.00% listen 0.00% / 0.19%)</t>
  </si>
  <si>
    <t xml:space="preserve"> 537608 P 0.18 13 3139409 134465430 53647 366370 0 315141 456101 9371514 2086 19601 0 17149 (radio 0.30% / 0.22% tx 0.03% / 0.02% listen 0.26% / 0.19%)</t>
  </si>
  <si>
    <t xml:space="preserve"> 537608 P 0.18 13 1841647 135773344 26481 300940 0 279235 127070 9702251 174 17447 0 17144 (radio 0.23% / 0.17% tx 0.01% / 0.00% listen 0.21% / 0.17%)</t>
  </si>
  <si>
    <t xml:space="preserve"> 537607 P 0.18 13 5706458 131897505 525276 592913 0 337956 498329 9329798 77 18388 0 18248 (radio 0.18% / 0.18% tx 0.06% / 0.00% listen 0.11% / 0.18%)</t>
  </si>
  <si>
    <t xml:space="preserve"> 537607 P 0.18 13 4388734 133227725 266085 482519 0 336840 493308 9336580 287 19706 0 18517 (radio 0.23% / 0.20% tx 0.19% / 0.00% listen 0.03% / 0.20%)</t>
  </si>
  <si>
    <t xml:space="preserve"> 537608 P 0.18 13 5440127 132166416 251213 513577 0 359081 486790 9341312 218 18945 0 18130 (radio 0.24% / 0.19% tx 0.18% / 0.00% listen 0.06% / 0.19%)</t>
  </si>
  <si>
    <t xml:space="preserve"> 537607 P 0.18 13 6547916 131064948 444905 631138 0 366893 489294 9338308 218 18786 0 18041 (radio 0.15% / 0.19% tx 0.01% / 0.00% listen 0.14% / 0.19%)</t>
  </si>
  <si>
    <t xml:space="preserve"> 537607 P 0.18 13 6077020 131528760 245779 521336 0 366920 487796 9339826 218 18659 0 17639 (radio 0.24% / 0.19% tx 0.17% / 0.00% listen 0.06% / 0.18%)</t>
  </si>
  <si>
    <t xml:space="preserve"> 537608 P 0.18 13 1703327 135903464 32091 292898 0 282283 125520 9704392 77 17077 0 16934 (radio 0.23% / 0.17% tx 0.02% / 0.00% listen 0.21% / 0.17%)</t>
  </si>
  <si>
    <t>DATA send to 1 'Hello 14'</t>
  </si>
  <si>
    <t>DATA recv 'Hello 14 from the client' from 34</t>
  </si>
  <si>
    <t>DATA recv 'Hello 14 from the client' from 8</t>
  </si>
  <si>
    <t>DATA recv 'Hello 14 from the client' from 11</t>
  </si>
  <si>
    <t>DATA recv 'Hello 14 from the client' from 30</t>
  </si>
  <si>
    <t>DATA recv 'Hello 14 from the client' from 6</t>
  </si>
  <si>
    <t>DATA recv 'Hello 14 from the client' from 4</t>
  </si>
  <si>
    <t>DATA recv 'Hello 14 from the client' from 2</t>
  </si>
  <si>
    <t>DATA recv 'Hello 14 from the client' from 31</t>
  </si>
  <si>
    <t>DATA recv 'Hello 14 from the client' from 28</t>
  </si>
  <si>
    <t>DATA recv 'Hello 14 from the client' from 27</t>
  </si>
  <si>
    <t>DATA recv 'Hello 14 from the client' from 33</t>
  </si>
  <si>
    <t>DATA recv 'Hello 14 from the client' from 7</t>
  </si>
  <si>
    <t>DATA recv 'Hello 14 from the client' from 1</t>
  </si>
  <si>
    <t>DATA recv 'Hello 14 from the client' from 16</t>
  </si>
  <si>
    <t>DATA recv 'Hello 14 from the client' from 15</t>
  </si>
  <si>
    <t>DATA recv 'Hello 14 from the client' from 25</t>
  </si>
  <si>
    <t>DATA recv 'Hello 14 from the client' from 29</t>
  </si>
  <si>
    <t>DATA recv 'Hello 14 from the client' from 12</t>
  </si>
  <si>
    <t>DATA recv 'Hello 14 from the client' from 14</t>
  </si>
  <si>
    <t>DATA recv 'Hello 14 from the client' from 17</t>
  </si>
  <si>
    <t>DATA recv 'Hello 14 from the client' from 26</t>
  </si>
  <si>
    <t>DATA recv 'Hello 14 from the client' from 9</t>
  </si>
  <si>
    <t>DATA recv 'Hello 14 from the client' from 3</t>
  </si>
  <si>
    <t>DATA recv 'Hello 14 from the client' from 5</t>
  </si>
  <si>
    <t>DATA recv 'Hello 14 from the client' from 32</t>
  </si>
  <si>
    <t>DATA recv 'Hello 14 from the client' from 13</t>
  </si>
  <si>
    <t>DATA recv 'Hello 14 from the client' from 10</t>
  </si>
  <si>
    <t xml:space="preserve"> 576008 P 0.18 14 1633557 145798537 34428 314713 0 297802 105819 9724221 309 17168 0 16934 (radio 0.23% / 0.17% tx 0.02% / 0.00% listen 0.21% / 0.17%)</t>
  </si>
  <si>
    <t xml:space="preserve"> 576007 P 0.18 14 6331852 141105074 350776 560319 0 365487 463341 9364930 77 17159 0 17019 (radio 0.03% / 0.17% tx 0.23% / 0.00% listen 0.08% / 0.17%)</t>
  </si>
  <si>
    <t xml:space="preserve"> 576008 P 0.18 14 1623278 145808010 32690 309514 0 296253 108096 9719736 792 18115 0 17043 (radio 0.23% / 0.19% tx 0.02% / 0.00% listen 0.20% / 0.18%)</t>
  </si>
  <si>
    <t xml:space="preserve"> 576007 P 0.18 14 5921227 141517274 285008 534349 0 368975 483634 9344428 77 21029 0 20889 (radio 0.26% / 0.21% tx 0.19% / 0.00% listen 0.07% / 0.21%)</t>
  </si>
  <si>
    <t xml:space="preserve"> 576008 P 0.18 14 1630831 145800434 32956 311924 0 296218 108356 9719474 860 17957 0 16886 (radio 0.23% / 0.19% tx 0.02% / 0.00% listen 0.21% / 0.18%)</t>
  </si>
  <si>
    <t xml:space="preserve"> 576007 P 0.18 14 5584317 141852695 333646 506418 0 347917 464110 9363695 310 21226 0 20989 (radio 0.27% / 0.21% tx 0.22% / 0.00% listen 0.05% / 0.21%)</t>
  </si>
  <si>
    <t xml:space="preserve"> 576007 P 0.18 14 6572097 140868733 249829 552408 0 388338 482602 9347401 78 21179 0 21039 (radio 0.25% / 0.21% tx 0.16% / 0.00% listen 0.08% / 0.21%)</t>
  </si>
  <si>
    <t xml:space="preserve"> 576008 P 0.18 14 1991175 145453681 36837 321755 0 297926 134030 9695815 877 19014 0 17234 (radio 0.24% / 0.20% tx 0.02% / 0.00% listen 0.21% / 0.19%)</t>
  </si>
  <si>
    <t xml:space="preserve"> 576007 P 0.18 14 3735440 143697021 175496 418955 0 331281 463730 9364299 78 20708 0 20568 (radio 0.11% / 0.21% tx 0.11% / 0.00% listen 0.28% / 0.21%)</t>
  </si>
  <si>
    <t xml:space="preserve"> 576008 P 0.18 14 2977687 144465944 64639 346853 0 306975 226073 9603453 601 17560 0 16910 (radio 0.27% / 0.18% tx 0.04% / 0.00% listen 0.23% / 0.17%)</t>
  </si>
  <si>
    <t xml:space="preserve"> 576007 P 0.18 14 6327918 141106584 170977 500265 0 381784 484227 9343776 78 22078 0 21936 (radio 0.16% / 0.22% tx 0.11% / 0.00% listen 0.04% / 0.22%)</t>
  </si>
  <si>
    <t xml:space="preserve"> 576008 P 0.18 14 4373013 143069270 61968 368782 0 314346 371658 9458330 412 18337 0 17441 (radio 0.00% / 0.19% tx 0.04% / 0.00% listen 0.25% / 0.18%)</t>
  </si>
  <si>
    <t xml:space="preserve"> 576007 P 0.18 14 6081249 141354172 231397 509305 0 364741 482976 9346606 77 21199 0 21058 (radio 0.21% / 0.21% tx 0.15% / 0.00% listen 0.05% / 0.21%)</t>
  </si>
  <si>
    <t xml:space="preserve"> 576007 P 0.18 14 6567127 140873992 546796 602193 0 354722 483850 9345568 77 20944 0 20805 (radio 0.19% / 0.21% tx 0.07% / 0.00% listen 0.11% / 0.21%)</t>
  </si>
  <si>
    <t xml:space="preserve"> 576007 P 0.18 14 6256224 141184011 286695 530343 0 367772 486323 9341746 860 21872 0 20791 (radio 0.26% / 0.23% tx 0.19% / 0.00% listen 0.06% / 0.22%)</t>
  </si>
  <si>
    <t xml:space="preserve"> 576008 P 0.18 14 1756319 145674601 32786 324758 0 312627 127463 9701032 218 17661 0 16860 (radio 0.24% / 0.18% tx 0.02% / 0.00% listen 0.22% / 0.17%)</t>
  </si>
  <si>
    <t xml:space="preserve"> 576008 P 0.18 14 6128262 141307040 232398 526295 0 366868 464080 9364426 78 20972 0 20832 (radio 0.22% / 0.21% tx 0.15% / 0.00% listen 0.06% / 0.21%)</t>
  </si>
  <si>
    <t xml:space="preserve"> 576007 P 0.18 14 6652700 140785169 344086 582947 0 381203 484764 9345115 77 21090 0 20949 (radio 0.04% / 0.21% tx 0.23% / 0.00% listen 0.10% / 0.21%)</t>
  </si>
  <si>
    <t xml:space="preserve"> 576007 P 0.18 14 3961657 143481671 238628 462228 0 348216 484419 9345502 77 20913 0 20773 (radio 0.18% / 0.21% tx 0.16% / 0.00% listen 0.02% / 0.21%)</t>
  </si>
  <si>
    <t xml:space="preserve"> 576008 P 0.18 14 3594780 143839724 54618 389829 0 336065 455368 9374294 971 23459 0 20924 (radio 0.01% / 0.24% tx 0.03% / 0.00% listen 0.26% / 0.23%)</t>
  </si>
  <si>
    <t xml:space="preserve"> 576008 P 0.18 14 1975188 145469648 27355 319712 0 296045 133538 9696304 874 18772 0 16810 (radio 0.23% / 0.19% tx 0.01% / 0.00% listen 0.21% / 0.19%)</t>
  </si>
  <si>
    <t xml:space="preserve"> 576007 P 0.18 14 6192042 141241595 525494 610821 0 355439 485581 9344090 218 17908 0 17483 (radio 0.18% / 0.18% tx 0.06% / 0.00% listen 0.12% / 0.18%)</t>
  </si>
  <si>
    <t xml:space="preserve"> 576007 P 0.18 14 4875129 142571161 266162 503485 0 357668 486392 9343436 77 20966 0 20828 (radio 0.23% / 0.21% tx 0.18% / 0.00% listen 0.05% / 0.21%)</t>
  </si>
  <si>
    <t xml:space="preserve"> 576008 P 0.18 14 5923761 141512618 251291 530629 0 375990 483631 9346202 78 17052 0 16909 (radio 0.23% / 0.17% tx 0.17% / 0.00% listen 0.06% / 0.17%)</t>
  </si>
  <si>
    <t xml:space="preserve"> 576007 P 0.18 14 7035471 140407103 444982 653094 0 388706 487552 9342155 77 21956 0 21813 (radio 0.16% / 0.22% tx 0.01% / 0.00% listen 0.15% / 0.22%)</t>
  </si>
  <si>
    <t xml:space="preserve"> 576007 P 0.18 14 6560176 140873522 245856 542374 0 387817 483153 9344762 77 21038 0 20897 (radio 0.24% / 0.21% tx 0.16% / 0.00% listen 0.07% / 0.21%)</t>
  </si>
  <si>
    <t xml:space="preserve"> 576008 P 0.18 14 1830761 145603865 32308 310618 0 299142 127431 9700401 217 17720 0 16859 (radio 0.23% / 0.18% tx 0.02% / 0.00% listen 0.21% / 0.18%)</t>
  </si>
  <si>
    <t>DATA send to 1 'Hello 15'</t>
  </si>
  <si>
    <t>DATA recv 'Hello 15 from the client' from 34</t>
  </si>
  <si>
    <t>DATA recv 'Hello 15 from the client' from 28</t>
  </si>
  <si>
    <t>DATA recv 'Hello 15 from the client' from 6</t>
  </si>
  <si>
    <t>DATA recv 'Hello 15 from the client' from 30</t>
  </si>
  <si>
    <t>DATA recv 'Hello 15 from the client' from 4</t>
  </si>
  <si>
    <t>DATA recv 'Hello 15 from the client' from 1</t>
  </si>
  <si>
    <t>DATA recv 'Hello 15 from the client' from 8</t>
  </si>
  <si>
    <t>DATA recv 'Hello 15 from the client' from 2</t>
  </si>
  <si>
    <t>DATA recv 'Hello 15 from the client' from 27</t>
  </si>
  <si>
    <t>DATA recv 'Hello 15 from the client' from 7</t>
  </si>
  <si>
    <t>DATA recv 'Hello 15 from the client' from 14</t>
  </si>
  <si>
    <t>DATA recv 'Hello 15 from the client' from 11</t>
  </si>
  <si>
    <t>DATA recv 'Hello 15 from the client' from 25</t>
  </si>
  <si>
    <t>DATA recv 'Hello 15 from the client' from 31</t>
  </si>
  <si>
    <t>DATA recv 'Hello 15 from the client' from 10</t>
  </si>
  <si>
    <t>DATA recv 'Hello 15 from the client' from 5</t>
  </si>
  <si>
    <t>DATA recv 'Hello 15 from the client' from 26</t>
  </si>
  <si>
    <t>DATA recv 'Hello 15 from the client' from 16</t>
  </si>
  <si>
    <t>DATA recv 'Hello 15 from the client' from 33</t>
  </si>
  <si>
    <t>DATA recv 'Hello 15 from the client' from 17</t>
  </si>
  <si>
    <t>DATA recv 'Hello 15 from the client' from 32</t>
  </si>
  <si>
    <t>DATA recv 'Hello 15 from the client' from 12</t>
  </si>
  <si>
    <t>DATA recv 'Hello 15 from the client' from 9</t>
  </si>
  <si>
    <t>DATA recv 'Hello 15 from the client' from 29</t>
  </si>
  <si>
    <t>DATA recv 'Hello 15 from the client' from 15</t>
  </si>
  <si>
    <t>DATA recv 'Hello 15 from the client' from 13</t>
  </si>
  <si>
    <t xml:space="preserve"> 614408 P 0.18 15 1741810 155518008 35296 332690 0 314688 108250 9719471 868 17977 0 16886 (radio 0.23% / 0.19% tx 0.02% / 0.00% listen 0.21% / 0.18%)</t>
  </si>
  <si>
    <t xml:space="preserve"> 614407 P 0.18 15 6842293 150424486 359976 601022 0 386313 510438 9319412 9200 40703 0 20826 (radio 0.06% / 0.50% tx 0.22% / 0.09% listen 0.10% / 0.41%)</t>
  </si>
  <si>
    <t xml:space="preserve"> 614408 P 0.18 15 1729321 155531984 32996 326685 0 313187 106040 9723974 306 17171 0 16934 (radio 0.22% / 0.17% tx 0.02% / 0.00% listen 0.20% / 0.17%)</t>
  </si>
  <si>
    <t xml:space="preserve"> 614407 P 0.18 15 6458536 150809219 297286 577281 0 391980 537306 9291945 12278 42932 0 23005 (radio 0.00% / 0.56% tx 0.18% / 0.12% listen 0.09% / 0.43%)</t>
  </si>
  <si>
    <t xml:space="preserve"> 614408 P 0.18 15 1736938 155524354 33187 329060 0 313152 106104 9723920 231 17136 0 16934 (radio 0.23% / 0.17% tx 0.02% / 0.00% listen 0.20% / 0.17%)</t>
  </si>
  <si>
    <t xml:space="preserve"> 614407 P 0.18 15 6100653 151165938 344371 549560 0 370500 516333 9313243 10725 43142 0 22583 (radio 0.02% / 0.54% tx 0.21% / 0.10% listen 0.07% / 0.43%)</t>
  </si>
  <si>
    <t xml:space="preserve"> 614408 P 0.18 15 2118608 155156053 37013 339127 0 314835 127430 9702372 176 17372 0 16909 (radio 0.23% / 0.17% tx 0.02% / 0.00% listen 0.21% / 0.17%)</t>
  </si>
  <si>
    <t xml:space="preserve"> 614407 P 0.18 15 7114030 150156643 259988 601555 0 414483 541930 9287910 10159 49147 0 26145 (radio 0.00% / 0.60% tx 0.16% / 0.10% listen 0.10% / 0.49%)</t>
  </si>
  <si>
    <t xml:space="preserve"> 614407 P 0.18 15 4246362 153014254 186610 457072 0 350347 510919 9317233 11114 38117 0 19066 (radio 0.13% / 0.50% tx 0.11% / 0.11% listen 0.01% / 0.38%)</t>
  </si>
  <si>
    <t xml:space="preserve"> 614408 P 0.18 15 3211539 154061959 66378 366209 0 324229 233849 9596015 1739 19356 0 17254 (radio 0.00% / 0.21% tx 0.04% / 0.01% listen 0.23% / 0.19%)</t>
  </si>
  <si>
    <t xml:space="preserve"> 614407 P 0.18 15 6859335 150405164 183164 539745 0 402220 531414 9298580 12187 39480 0 20436 (radio 0.18% / 0.52% tx 0.11% / 0.12% listen 0.07% / 0.40%)</t>
  </si>
  <si>
    <t xml:space="preserve"> 614408 P 0.18 15 4745711 152525985 62802 387375 0 331411 372695 9456715 834 18593 0 17065 (radio 0.01% / 0.19% tx 0.03% / 0.00% listen 0.24% / 0.18%)</t>
  </si>
  <si>
    <t xml:space="preserve"> 614407 P 0.18 15 6614058 150649380 240741 553218 0 389571 532806 9295208 9344 43913 0 24830 (radio 0.23% / 0.54% tx 0.15% / 0.09% listen 0.07% / 0.44%)</t>
  </si>
  <si>
    <t xml:space="preserve"> 614407 P 0.18 15 7102815 150166269 557713 643074 0 378039 535685 9292277 10917 40881 0 23317 (radio 0.21% / 0.52% tx 0.08% / 0.11% listen 0.13% / 0.41%)</t>
  </si>
  <si>
    <t xml:space="preserve"> 614407 P 0.18 15 6793892 150476040 299853 571176 0 389388 537665 9292029 13158 40833 0 21616 (radio 0.00% / 0.54% tx 0.19% / 0.13% listen 0.09% / 0.41%)</t>
  </si>
  <si>
    <t xml:space="preserve"> 614408 P 0.18 15 1883346 155377399 32944 342223 0 329536 127024 9702798 158 17465 0 16909 (radio 0.23% / 0.17% tx 0.02% / 0.00% listen 0.21% / 0.17%)</t>
  </si>
  <si>
    <t xml:space="preserve"> 614408 P 0.18 15 6658458 150604745 252152 564750 0 385410 530193 9297705 19754 38455 0 18542 (radio 0.24% / 0.59% tx 0.16% / 0.20% listen 0.08% / 0.39%)</t>
  </si>
  <si>
    <t xml:space="preserve"> 614407 P 0.18 15 7187283 150078590 356357 625540 0 405080 534580 9293421 12271 42593 0 23877 (radio 0.07% / 0.55% tx 0.22% / 0.12% listen 0.12% / 0.43%)</t>
  </si>
  <si>
    <t xml:space="preserve"> 614407 P 0.18 15 4496134 152776786 247903 511197 0 377408 534474 9295115 9275 48969 0 29192 (radio 0.20% / 0.59% tx 0.15% / 0.09% listen 0.05% / 0.49%)</t>
  </si>
  <si>
    <t xml:space="preserve"> 614408 P 0.18 15 4115334 153148570 66684 441715 0 361737 520551 9308846 12066 51886 0 25672 (radio 0.05% / 0.65% tx 0.04% / 0.12% listen 0.00% / 0.52%)</t>
  </si>
  <si>
    <t xml:space="preserve"> 614408 P 0.18 15 2102468 155172173 27529 337114 0 312954 127277 9702525 174 17402 0 16909 (radio 0.23% / 0.17% tx 0.01% / 0.00% listen 0.21% / 0.17%)</t>
  </si>
  <si>
    <t xml:space="preserve"> 614407 P 0.18 15 6742689 150520496 545133 652193 0 377839 550644 9278901 19639 41372 0 22400 (radio 0.21% / 0.62% tx 0.07% / 0.19% listen 0.14% / 0.42%)</t>
  </si>
  <si>
    <t xml:space="preserve"> 614407 P 0.18 15 5415810 151859966 278433 548930 0 382197 540678 9288805 12271 45445 0 24529 (radio 0.25% / 0.58% tx 0.17% / 0.12% listen 0.07% / 0.46%)</t>
  </si>
  <si>
    <t xml:space="preserve"> 614408 P 0.18 15 6459907 150804488 263559 573221 0 398839 536143 9291870 12268 42592 0 22849 (radio 0.25% / 0.55% tx 0.16% / 0.12% listen 0.09% / 0.43%)</t>
  </si>
  <si>
    <t xml:space="preserve"> 614407 P 0.18 15 7575634 149694848 457256 694992 0 409049 540160 9287745 12274 41898 0 20343 (radio 0.18% / 0.55% tx 0.01% / 0.12% listen 0.16% / 0.42%)</t>
  </si>
  <si>
    <t xml:space="preserve"> 614407 P 0.18 15 7100703 150162232 259970 581398 0 405938 540524 9288710 14114 39024 0 18121 (radio 0.26% / 0.54% tx 0.16% / 0.14% listen 0.09% / 0.39%)</t>
  </si>
  <si>
    <t xml:space="preserve"> 614408 P 0.18 15 1957602 155306893 32465 328109 0 316305 126838 9703028 157 17491 0 17163 (radio 0.22% / 0.17% tx 0.02% / 0.00% listen 0.20% / 0.17%)</t>
  </si>
  <si>
    <t>DATA send to 1 'Hello 16'</t>
  </si>
  <si>
    <t>DATA recv 'Hello 16 from the client' from 8</t>
  </si>
  <si>
    <t>DATA recv 'Hello 16 from the client' from 11</t>
  </si>
  <si>
    <t>DATA recv 'Hello 16 from the client' from 6</t>
  </si>
  <si>
    <t>DATA recv 'Hello 16 from the client' from 28</t>
  </si>
  <si>
    <t>DATA recv 'Hello 16 from the client' from 30</t>
  </si>
  <si>
    <t>DATA recv 'Hello 16 from the client' from 2</t>
  </si>
  <si>
    <t>DATA recv 'Hello 16 from the client' from 31</t>
  </si>
  <si>
    <t>DATA recv 'Hello 16 from the client' from 34</t>
  </si>
  <si>
    <t>DATA recv 'Hello 16 from the client' from 27</t>
  </si>
  <si>
    <t>DATA recv 'Hello 16 from the client' from 7</t>
  </si>
  <si>
    <t>DATA recv 'Hello 16 from the client' from 14</t>
  </si>
  <si>
    <t>DATA recv 'Hello 16 from the client' from 25</t>
  </si>
  <si>
    <t>DATA recv 'Hello 16 from the client' from 33</t>
  </si>
  <si>
    <t>DATA recv 'Hello 16 from the client' from 10</t>
  </si>
  <si>
    <t>DATA recv 'Hello 16 from the client' from 16</t>
  </si>
  <si>
    <t>DATA recv 'Hello 16 from the client' from 12</t>
  </si>
  <si>
    <t>DATA recv 'Hello 16 from the client' from 29</t>
  </si>
  <si>
    <t>DATA recv 'Hello 16 from the client' from 26</t>
  </si>
  <si>
    <t>DATA recv 'Hello 16 from the client' from 9</t>
  </si>
  <si>
    <t>DATA recv 'Hello 16 from the client' from 15</t>
  </si>
  <si>
    <t>DATA recv 'Hello 16 from the client' from 13</t>
  </si>
  <si>
    <t>DATA recv 'Hello 16 from the client' from 17</t>
  </si>
  <si>
    <t>DATA recv 'Hello 16 from the client' from 3</t>
  </si>
  <si>
    <t>DATA recv 'Hello 16 from the client' from 5</t>
  </si>
  <si>
    <t>DATA recv 'Hello 16 from the client' from 32</t>
  </si>
  <si>
    <t xml:space="preserve"> 652808 P 0.18 16 1848434 165241547 35924 350352 0 331597 106621 9723539 628 17662 0 16909 (radio 0.23% / 0.18% tx 0.02% / 0.00% listen 0.20% / 0.17%)</t>
  </si>
  <si>
    <t xml:space="preserve"> 652807 P 0.18 16 7305655 159789023 360053 618266 0 403418 463359 9364537 77 17244 0 17105 (radio 0.07% / 0.17% tx 0.21% / 0.00% listen 0.11% / 0.17%)</t>
  </si>
  <si>
    <t xml:space="preserve"> 652808 P 0.18 16 1837982 165251028 33864 344684 0 330072 108658 9719044 868 17999 0 16885 (radio 0.22% / 0.19% tx 0.02% / 0.00% listen 0.20% / 0.18%)</t>
  </si>
  <si>
    <t xml:space="preserve"> 652807 P 0.18 16 6941585 160153874 297363 594468 0 409025 483046 9344655 77 17187 0 17045 (radio 0.01% / 0.17% tx 0.17% / 0.00% listen 0.09% / 0.17%)</t>
  </si>
  <si>
    <t xml:space="preserve"> 652808 P 0.18 16 1846877 165242115 34479 347268 0 330037 109936 9717761 1292 18208 0 16885 (radio 0.22% / 0.19% tx 0.02% / 0.01% listen 0.20% / 0.18%)</t>
  </si>
  <si>
    <t xml:space="preserve"> 652807 P 0.18 16 6569448 160526857 345240 567636 0 387482 468792 9360919 869 18076 0 16982 (radio 0.03% / 0.19% tx 0.20% / 0.00% listen 0.08% / 0.18%)</t>
  </si>
  <si>
    <t xml:space="preserve"> 652807 P 0.18 16 7599738 159500482 260303 619339 0 431680 485705 9343839 315 17784 0 17197 (radio 0.01% / 0.18% tx 0.15% / 0.00% listen 0.11% / 0.18%)</t>
  </si>
  <si>
    <t xml:space="preserve"> 652808 P 0.18 16 2252472 164851632 37887 358100 0 332025 133861 9695579 874 18973 0 17190 (radio 0.23% / 0.20% tx 0.02% / 0.00% listen 0.21% / 0.19%)</t>
  </si>
  <si>
    <t xml:space="preserve"> 652807 P 0.18 16 4704665 162384254 186610 474189 0 367464 458300 9370000 0 17117 0 17117 (radio 0.13% / 0.17% tx 0.11% / 0.00% listen 0.02% / 0.17%)</t>
  </si>
  <si>
    <t xml:space="preserve"> 652808 P 0.18 16 3445247 163658334 70634 384918 0 341455 233705 9596375 4256 18709 0 17226 (radio 0.01% / 0.23% tx 0.04% / 0.04% listen 0.23% / 0.19%)</t>
  </si>
  <si>
    <t xml:space="preserve"> 652807 P 0.18 16 7339175 159755502 183164 560193 0 422668 479837 9350338 0 20448 0 20448 (radio 0.18% / 0.20% tx 0.10% / 0.00% listen 0.07% / 0.20%)</t>
  </si>
  <si>
    <t xml:space="preserve"> 652808 P 0.18 16 5125296 161975920 66363 406703 0 348161 379582 9449935 3561 19328 0 16750 (radio 0.02% / 0.23% tx 0.03% / 0.03% listen 0.24% / 0.19%)</t>
  </si>
  <si>
    <t xml:space="preserve"> 652807 P 0.18 16 7097543 159996044 240818 570454 0 406667 483482 9346664 77 17236 0 17096 (radio 0.22% / 0.17% tx 0.14% / 0.00% listen 0.08% / 0.17%)</t>
  </si>
  <si>
    <t xml:space="preserve"> 652807 P 0.18 16 7585546 159513630 557790 660290 0 395115 482728 9347361 77 17216 0 17076 (radio 0.21% / 0.17% tx 0.07% / 0.00% listen 0.13% / 0.17%)</t>
  </si>
  <si>
    <t xml:space="preserve"> 652807 P 0.18 16 7280471 159817178 300721 589155 0 406298 486576 9341138 868 17979 0 16910 (radio 0.01% / 0.19% tx 0.17% / 0.00% listen 0.09% / 0.18%)</t>
  </si>
  <si>
    <t xml:space="preserve"> 652808 P 0.18 16 2010745 165079886 33161 359965 0 346420 127396 9702487 217 17742 0 16884 (radio 0.23% / 0.18% tx 0.01% / 0.00% listen 0.21% / 0.18%)</t>
  </si>
  <si>
    <t xml:space="preserve"> 652808 P 0.18 16 7121710 159971334 252461 581998 0 402423 463249 9366589 309 17248 0 17013 (radio 0.24% / 0.17% tx 0.15% / 0.00% listen 0.09% / 0.17%)</t>
  </si>
  <si>
    <t xml:space="preserve"> 652807 P 0.18 16 7672377 159421727 356504 643208 0 422185 485091 9343137 147 17668 0 17105 (radio 0.08% / 0.18% tx 0.21% / 0.00% listen 0.12% / 0.17%)</t>
  </si>
  <si>
    <t xml:space="preserve"> 652807 P 0.18 16 4978969 162124009 247980 528247 0 394317 482832 9347223 77 17050 0 16909 (radio 0.20% / 0.17% tx 0.14% / 0.00% listen 0.05% / 0.17%)</t>
  </si>
  <si>
    <t xml:space="preserve"> 652808 P 0.18 16 4574973 162516666 68285 462360 0 379099 459636 9368096 1601 20645 0 17362 (radio 0.06% / 0.22% tx 0.04% / 0.01% listen 0.01% / 0.21%)</t>
  </si>
  <si>
    <t xml:space="preserve"> 652808 P 0.18 16 2236725 164867359 28404 356008 0 329738 134254 9695186 875 18894 0 16784 (radio 0.23% / 0.20% tx 0.01% / 0.00% listen 0.21% / 0.19%)</t>
  </si>
  <si>
    <t xml:space="preserve"> 652807 P 0.18 16 7225868 159865121 545211 672222 0 397728 483176 9344625 78 20029 0 19889 (radio 0.21% / 0.20% tx 0.06% / 0.00% listen 0.14% / 0.20%)</t>
  </si>
  <si>
    <t xml:space="preserve"> 652807 P 0.18 16 5902754 161202818 278651 566530 0 399377 486941 9342852 218 17600 0 17180 (radio 0.24% / 0.18% tx 0.16% / 0.00% listen 0.08% / 0.17%)</t>
  </si>
  <si>
    <t xml:space="preserve"> 652808 P 0.18 16 6944087 160150421 263636 590396 0 415874 484177 9345933 77 17175 0 17035 (radio 0.25% / 0.17% tx 0.15% / 0.00% listen 0.09% / 0.17%)</t>
  </si>
  <si>
    <t xml:space="preserve"> 652807 P 0.18 16 8063368 159037039 457334 714913 0 428829 487731 9342191 78 19921 0 19780 (radio 0.18% / 0.20% tx 0.01% / 0.00% listen 0.17% / 0.20%)</t>
  </si>
  <si>
    <t xml:space="preserve"> 652807 P 0.18 16 7584828 159507773 260187 598815 0 422931 484122 9345541 217 17417 0 16993 (radio 0.00% / 0.17% tx 0.15% / 0.00% listen 0.10% / 0.17%)</t>
  </si>
  <si>
    <t xml:space="preserve"> 652808 P 0.18 16 2085265 165009479 32684 345813 0 333403 127660 9702586 219 17704 0 17098 (radio 0.22% / 0.18% tx 0.01% / 0.00% listen 0.20% / 0.18%)</t>
  </si>
  <si>
    <t>DATA send to 1 'Hello 17'</t>
  </si>
  <si>
    <t>DATA recv 'Hello 17 from the client' from 8</t>
  </si>
  <si>
    <t>DATA recv 'Hello 17 from the client' from 30</t>
  </si>
  <si>
    <t>DATA recv 'Hello 17 from the client' from 11</t>
  </si>
  <si>
    <t>DATA recv 'Hello 17 from the client' from 31</t>
  </si>
  <si>
    <t>DATA recv 'Hello 17 from the client' from 28</t>
  </si>
  <si>
    <t>DATA recv 'Hello 17 from the client' from 7</t>
  </si>
  <si>
    <t>DATA recv 'Hello 17 from the client' from 14</t>
  </si>
  <si>
    <t>DATA recv 'Hello 17 from the client' from 25</t>
  </si>
  <si>
    <t>DATA recv 'Hello 17 from the client' from 27</t>
  </si>
  <si>
    <t>DATA recv 'Hello 17 from the client' from 10</t>
  </si>
  <si>
    <t>DATA recv 'Hello 17 from the client' from 12</t>
  </si>
  <si>
    <t>DATA recv 'Hello 17 from the client' from 2</t>
  </si>
  <si>
    <t>DATA recv 'Hello 17 from the client' from 29</t>
  </si>
  <si>
    <t>DATA recv 'Hello 17 from the client' from 26</t>
  </si>
  <si>
    <t>DATA recv 'Hello 17 from the client' from 9</t>
  </si>
  <si>
    <t>DATA recv 'Hello 17 from the client' from 17</t>
  </si>
  <si>
    <t>DATA recv 'Hello 17 from the client' from 13</t>
  </si>
  <si>
    <t>DATA recv 'Hello 17 from the client' from 32</t>
  </si>
  <si>
    <t>DATA recv 'Hello 17 from the client' from 15</t>
  </si>
  <si>
    <t xml:space="preserve"> 691208 P 0.18 17 1950022 174969413 35924 367286 0 348531 101585 9727866 0 16934 0 16934 (radio 0.22% / 0.17% tx 0.02% / 0.00% listen 0.20% / 0.17%)</t>
  </si>
  <si>
    <t xml:space="preserve"> 691207 P 0.18 17 7778038 169146581 360270 642022 0 423916 472380 9357558 217 23756 0 20498 (radio 0.08% / 0.24% tx 0.20% / 0.00% listen 0.12% / 0.24%)</t>
  </si>
  <si>
    <t xml:space="preserve"> 691208 P 0.18 17 1944540 174974516 34173 361856 0 347006 106555 9723488 309 17172 0 16934 (radio 0.22% / 0.17% tx 0.01% / 0.00% listen 0.20% / 0.17%)</t>
  </si>
  <si>
    <t xml:space="preserve"> 691207 P 0.18 17 7436019 169489257 297651 617067 0 426905 494431 9335383 288 22599 0 17880 (radio 0.03% / 0.23% tx 0.16% / 0.00% listen 0.10% / 0.22%)</t>
  </si>
  <si>
    <t xml:space="preserve"> 691208 P 0.18 17 1953425 174965620 34787 364439 0 346971 106545 9723505 308 17171 0 16934 (radio 0.22% / 0.17% tx 0.01% / 0.00% listen 0.20% / 0.17%)</t>
  </si>
  <si>
    <t xml:space="preserve"> 691207 P 0.18 17 7037354 169886665 345549 589286 0 405035 467903 9359808 309 21650 0 17553 (radio 0.04% / 0.22% tx 0.19% / 0.00% listen 0.09% / 0.22%)</t>
  </si>
  <si>
    <t xml:space="preserve"> 691207 P 0.18 17 8104606 168825139 267730 643708 0 450288 504865 9324657 7427 24369 0 18608 (radio 0.02% / 0.32% tx 0.15% / 0.07% listen 0.12% / 0.24%)</t>
  </si>
  <si>
    <t xml:space="preserve"> 691208 P 0.18 17 2380320 174553057 38061 375495 0 348934 127845 9701425 174 17395 0 16909 (radio 0.23% / 0.17% tx 0.02% / 0.00% listen 0.21% / 0.17%)</t>
  </si>
  <si>
    <t xml:space="preserve"> 691207 P 0.18 17 5185830 171731211 193472 497078 0 386469 481162 9346957 6862 22889 0 19005 (radio 0.14% / 0.30% tx 0.10% / 0.06% listen 0.03% / 0.23%)</t>
  </si>
  <si>
    <t xml:space="preserve"> 691208 P 0.18 17 3665629 173267465 70634 401852 0 358389 220379 9609131 0 16934 0 16934 (radio 0.02% / 0.17% tx 0.03% / 0.00% listen 0.22% / 0.17%)</t>
  </si>
  <si>
    <t xml:space="preserve"> 691207 P 0.18 17 7842194 169080691 191315 584433 0 442202 503016 9325189 8151 24240 0 19534 (radio 0.19% / 0.32% tx 0.10% / 0.08% listen 0.08% / 0.24%)</t>
  </si>
  <si>
    <t xml:space="preserve"> 691208 P 0.18 17 5491263 171439906 66440 423778 0 365095 365964 9463986 77 17075 0 16934 (radio 0.03% / 0.17% tx 0.03% / 0.00% listen 0.23% / 0.17%)</t>
  </si>
  <si>
    <t xml:space="preserve"> 691207 P 0.18 17 7595336 169327801 241673 594507 0 425385 497790 9331757 855 24053 0 18718 (radio 0.22% / 0.25% tx 0.13% / 0.00% listen 0.09% / 0.24%)</t>
  </si>
  <si>
    <t xml:space="preserve"> 691207 P 0.18 17 8077630 168849105 558077 683169 0 413351 492081 9335475 287 22879 0 18236 (radio 0.21% / 0.23% tx 0.07% / 0.00% listen 0.14% / 0.23%)</t>
  </si>
  <si>
    <t xml:space="preserve"> 691207 P 0.18 17 7769891 169157535 301029 612403 0 425790 489417 9340357 308 23248 0 19492 (radio 0.03% / 0.23% tx 0.17% / 0.00% listen 0.10% / 0.23%)</t>
  </si>
  <si>
    <t xml:space="preserve"> 691208 P 0.18 17 2136893 174783542 33238 377039 0 363354 126145 9703656 77 17074 0 16934 (radio 0.23% / 0.17% tx 0.01% / 0.00% listen 0.21% / 0.17%)</t>
  </si>
  <si>
    <t xml:space="preserve"> 691208 P 0.18 17 7614606 169306023 261392 607227 0 420347 492893 9334689 8931 25229 0 17924 (radio 0.00% / 0.34% tx 0.14% / 0.09% listen 0.10% / 0.25%)</t>
  </si>
  <si>
    <t xml:space="preserve"> 691207 P 0.18 17 8161025 168762994 356581 667806 0 443185 488645 9341267 77 24598 0 21000 (radio 0.09% / 0.25% tx 0.20% / 0.00% listen 0.13% / 0.25%)</t>
  </si>
  <si>
    <t xml:space="preserve"> 691207 P 0.18 17 5481627 171451249 251140 553289 0 412867 502655 9327240 3160 25042 0 18550 (radio 0.21% / 0.28% tx 0.14% / 0.03% listen 0.06% / 0.25%)</t>
  </si>
  <si>
    <t xml:space="preserve"> 691208 P 0.18 17 5045477 171874270 72973 488311 0 397429 470501 9357604 4688 25951 0 18330 (radio 0.07% / 0.31% tx 0.04% / 0.04% listen 0.03% / 0.26%)</t>
  </si>
  <si>
    <t xml:space="preserve"> 691208 P 0.18 17 2364600 174568761 28578 373423 0 346646 127872 9701402 174 17415 0 16908 (radio 0.22% / 0.17% tx 0.01% / 0.00% listen 0.21% / 0.17%)</t>
  </si>
  <si>
    <t xml:space="preserve"> 691207 P 0.18 17 7717845 169200775 545498 695751 0 416491 491974 9335654 287 23529 0 18763 (radio 0.21% / 0.24% tx 0.06% / 0.00% listen 0.15% / 0.23%)</t>
  </si>
  <si>
    <t xml:space="preserve"> 691207 P 0.18 17 6410457 170524390 286078 590984 0 418181 507700 9321572 7427 24454 0 18804 (radio 0.01% / 0.32% tx 0.16% / 0.07% listen 0.09% / 0.24%)</t>
  </si>
  <si>
    <t xml:space="preserve"> 691208 P 0.18 17 7445788 169478178 264564 616171 0 436271 501698 9327757 928 25775 0 20397 (radio 0.01% / 0.27% tx 0.14% / 0.00% listen 0.10% / 0.26%)</t>
  </si>
  <si>
    <t xml:space="preserve"> 691207 P 0.18 17 8565067 168364945 458188 740015 0 447734 501696 9327906 854 25102 0 18905 (radio 0.19% / 0.26% tx 0.01% / 0.00% listen 0.17% / 0.25%)</t>
  </si>
  <si>
    <t xml:space="preserve"> 691207 P 0.18 17 8083553 168837160 267050 621003 0 440955 498722 9329387 6863 22188 0 18024 (radio 0.01% / 0.29% tx 0.15% / 0.06% listen 0.10% / 0.22%)</t>
  </si>
  <si>
    <t xml:space="preserve"> 691208 P 0.18 17 2211411 174713250 32761 362890 0 350337 126143 9703771 77 17077 0 16934 (radio 0.22% / 0.17% tx 0.01% / 0.00% listen 0.20% / 0.17%)</t>
  </si>
  <si>
    <t>DATA send to 1 'Hello 18'</t>
  </si>
  <si>
    <t>DATA recv 'Hello 18 from the client' from 28</t>
  </si>
  <si>
    <t>DATA recv 'Hello 18 from the client' from 30</t>
  </si>
  <si>
    <t>DATA recv 'Hello 18 from the client' from 31</t>
  </si>
  <si>
    <t>DATA recv 'Hello 18 from the client' from 2</t>
  </si>
  <si>
    <t>DATA recv 'Hello 18 from the client' from 27</t>
  </si>
  <si>
    <t>DATA recv 'Hello 18 from the client' from 4</t>
  </si>
  <si>
    <t>DATA recv 'Hello 18 from the client' from 1</t>
  </si>
  <si>
    <t>DATA recv 'Hello 18 from the client' from 14</t>
  </si>
  <si>
    <t>DATA recv 'Hello 18 from the client' from 7</t>
  </si>
  <si>
    <t>DATA recv 'Hello 18 from the client' from 11</t>
  </si>
  <si>
    <t>DATA recv 'Hello 18 from the client' from 25</t>
  </si>
  <si>
    <t>DATA recv 'Hello 18 from the client' from 26</t>
  </si>
  <si>
    <t>DATA recv 'Hello 18 from the client' from 12</t>
  </si>
  <si>
    <t>DATA recv 'Hello 18 from the client' from 9</t>
  </si>
  <si>
    <t>DATA recv 'Hello 18 from the client' from 13</t>
  </si>
  <si>
    <t>DATA recv 'Hello 18 from the client' from 3</t>
  </si>
  <si>
    <t>DATA recv 'Hello 18 from the client' from 32</t>
  </si>
  <si>
    <t>DATA recv 'Hello 18 from the client' from 16</t>
  </si>
  <si>
    <t>DATA recv 'Hello 18 from the client' from 17</t>
  </si>
  <si>
    <t>DATA recv 'Hello 18 from the client' from 6</t>
  </si>
  <si>
    <t>DATA recv 'Hello 18 from the client' from 15</t>
  </si>
  <si>
    <t>DATA recv 'Hello 18 from the client' from 5</t>
  </si>
  <si>
    <t>DATA recv 'Hello 18 from the client' from 29</t>
  </si>
  <si>
    <t xml:space="preserve"> 729608 P 0.18 18 2051979 184697155 35924 384220 0 365465 101954 9727742 0 16934 0 16934 (radio 0.22% / 0.17% tx 0.01% / 0.00% listen 0.20% / 0.17%)</t>
  </si>
  <si>
    <t xml:space="preserve"> 729607 P 0.18 18 8250892 178501651 362199 662966 0 441876 472851 9355070 1929 20944 0 17960 (radio 0.08% / 0.23% tx 0.19% / 0.01% listen 0.12% / 0.21%)</t>
  </si>
  <si>
    <t xml:space="preserve"> 729608 P 0.18 18 2053532 184693361 35042 379964 0 364008 108989 9718845 869 18108 0 17002 (radio 0.22% / 0.19% tx 0.01% / 0.00% listen 0.20% / 0.18%)</t>
  </si>
  <si>
    <t xml:space="preserve"> 729607 P 0.18 18 7926856 178827545 300721 638075 0 446958 490834 9338288 3070 21008 0 20053 (radio 0.04% / 0.24% tx 0.16% / 0.03% listen 0.11% / 0.21%)</t>
  </si>
  <si>
    <t xml:space="preserve"> 729608 P 0.18 18 2062531 184684350 35658 382382 0 363857 109103 9718730 871 17943 0 16886 (radio 0.22% / 0.19% tx 0.01% / 0.00% listen 0.20% / 0.18%)</t>
  </si>
  <si>
    <t xml:space="preserve"> 729607 P 0.18 18 7512825 179241198 349404 609606 0 423199 475468 9354533 3855 20320 0 18164 (radio 0.05% / 0.24% tx 0.18% / 0.03% listen 0.09% / 0.20%)</t>
  </si>
  <si>
    <t xml:space="preserve"> 729608 P 0.18 18 2513901 184249327 38935 394358 0 365746 133578 9696270 874 18863 0 16812 (radio 0.00% / 0.20% tx 0.02% / 0.00% listen 0.21% / 0.19%)</t>
  </si>
  <si>
    <t xml:space="preserve"> 729607 P 0.18 18 8592239 178167431 268040 663416 0 468438 487630 9342292 310 19708 0 18150 (radio 0.03% / 0.20% tx 0.14% / 0.00% listen 0.12% / 0.20%)</t>
  </si>
  <si>
    <t xml:space="preserve"> 729607 P 0.18 18 5651387 181095498 193781 516628 0 404275 465554 9364287 309 19550 0 17806 (radio 0.15% / 0.20% tx 0.10% / 0.00% listen 0.04% / 0.19%)</t>
  </si>
  <si>
    <t xml:space="preserve"> 729608 P 0.18 18 3886467 182876127 70634 418786 0 375323 220835 9608662 0 16934 0 16934 (radio 0.03% / 0.17% tx 0.03% / 0.00% listen 0.22% / 0.17%)</t>
  </si>
  <si>
    <t xml:space="preserve"> 729607 P 0.18 18 8329128 178423726 191546 605565 0 461631 486931 9343035 231 21132 0 19429 (radio 0.19% / 0.21% tx 0.10% / 0.00% listen 0.09% / 0.21%)</t>
  </si>
  <si>
    <t xml:space="preserve"> 729608 P 0.18 18 5861753 180899409 66657 441548 0 381954 370487 9459503 217 17770 0 16859 (radio 0.04% / 0.18% tx 0.03% / 0.00% listen 0.00% / 0.18%)</t>
  </si>
  <si>
    <t xml:space="preserve"> 729607 P 0.18 18 8083523 178668965 241847 615510 0 444315 488184 9341164 174 21003 0 18930 (radio 0.22% / 0.21% tx 0.12% / 0.00% listen 0.09% / 0.21%)</t>
  </si>
  <si>
    <t xml:space="preserve"> 729607 P 0.18 18 8567119 178189323 561149 702272 0 431263 489486 9340218 3072 19103 0 17912 (radio 0.21% / 0.22% tx 0.07% / 0.03% listen 0.14% / 0.19%)</t>
  </si>
  <si>
    <t xml:space="preserve"> 729607 P 0.18 18 8258826 178496336 301900 632726 0 443905 488932 9338801 871 20323 0 18115 (radio 0.04% / 0.21% tx 0.16% / 0.00% listen 0.10% / 0.20%)</t>
  </si>
  <si>
    <t xml:space="preserve"> 729608 P 0.18 18 2265425 184482847 33457 394743 0 380452 128529 9699305 219 17704 0 17098 (radio 0.22% / 0.18% tx 0.01% / 0.00% listen 0.21% / 0.18%)</t>
  </si>
  <si>
    <t xml:space="preserve"> 729608 P 0.18 18 8086042 178664322 264621 626374 0 438157 471433 9358299 3229 19147 0 17810 (radio 0.01% / 0.22% tx 0.14% / 0.03% listen 0.10% / 0.19%)</t>
  </si>
  <si>
    <t xml:space="preserve"> 729607 P 0.18 18 8652856 178100507 358722 687733 0 460482 491828 9337513 2141 19927 0 17297 (radio 0.10% / 0.22% tx 0.19% / 0.02% listen 0.13% / 0.20%)</t>
  </si>
  <si>
    <t xml:space="preserve"> 729607 P 0.18 18 5970060 180792975 251314 572990 0 431003 488430 9341726 174 19701 0 18136 (radio 0.21% / 0.20% tx 0.13% / 0.00% listen 0.07% / 0.20%)</t>
  </si>
  <si>
    <t xml:space="preserve"> 729608 P 0.18 18 2498691 184264512 29452 392382 0 363465 134088 9695751 874 18959 0 16819 (radio 0.22% / 0.20% tx 0.01% / 0.00% listen 0.21% / 0.19%)</t>
  </si>
  <si>
    <t xml:space="preserve"> 729607 P 0.18 18 8203427 178544976 545576 715836 0 434869 485579 9344201 78 20085 0 18378 (radio 0.21% / 0.20% tx 0.06% / 0.00% listen 0.15% / 0.20%)</t>
  </si>
  <si>
    <t xml:space="preserve"> 729607 P 0.18 18 6904251 179860209 289381 610704 0 436465 493791 9335819 3303 19720 0 18284 (radio 0.02% / 0.23% tx 0.15% / 0.03% listen 0.09% / 0.20%)</t>
  </si>
  <si>
    <t xml:space="preserve"> 729608 P 0.18 18 7935915 178817444 264930 638764 0 457159 490124 9339266 366 22593 0 20888 (radio 0.02% / 0.23% tx 0.14% / 0.00% listen 0.11% / 0.22%)</t>
  </si>
  <si>
    <t xml:space="preserve"> 729607 P 0.18 18 9057270 177702189 458363 761582 0 467486 492200 9337244 175 21567 0 19752 (radio 0.19% / 0.22% tx 0.01% / 0.00% listen 0.17% / 0.21%)</t>
  </si>
  <si>
    <t xml:space="preserve"> 729607 P 0.18 18 8569019 178181647 267358 642302 0 460214 485463 9344487 308 21299 0 19259 (radio 0.02% / 0.21% tx 0.14% / 0.00% listen 0.11% / 0.21%)</t>
  </si>
  <si>
    <t xml:space="preserve"> 729608 P 0.18 18 2339653 184412843 32979 380634 0 367221 128239 9699593 218 17744 0 16884 (radio 0.22% / 0.18% tx 0.01% / 0.00% listen 0.20% / 0.18%)</t>
  </si>
  <si>
    <t xml:space="preserve"> 729608 P 0.18 18 5508999 181306258 74560 511868 0 416270 463519 9431988 1587 23557 0 18841 (radio 0.08% / 0.25% tx 0.03% / 0.01% listen 0.04% / 0.23%)</t>
  </si>
  <si>
    <t>DATA send to 1 'Hello 19'</t>
  </si>
  <si>
    <t>DATA recv 'Hello 19 from the client' from 8</t>
  </si>
  <si>
    <t>DATA recv 'Hello 19 from the client' from 11</t>
  </si>
  <si>
    <t>DATA recv 'Hello 19 from the client' from 28</t>
  </si>
  <si>
    <t>DATA recv 'Hello 19 from the client' from 2</t>
  </si>
  <si>
    <t>DATA recv 'Hello 19 from the client' from 27</t>
  </si>
  <si>
    <t>DATA recv 'Hello 19 from the client' from 14</t>
  </si>
  <si>
    <t>DATA recv 'Hello 19 from the client' from 25</t>
  </si>
  <si>
    <t>DATA recv 'Hello 19 from the client' from 30</t>
  </si>
  <si>
    <t>DATA recv 'Hello 19 from the client' from 31</t>
  </si>
  <si>
    <t>DATA recv 'Hello 19 from the client' from 4</t>
  </si>
  <si>
    <t>DATA recv 'Hello 19 from the client' from 12</t>
  </si>
  <si>
    <t>DATA recv 'Hello 19 from the client' from 26</t>
  </si>
  <si>
    <t>DATA recv 'Hello 19 from the client' from 7</t>
  </si>
  <si>
    <t>DATA recv 'Hello 19 from the client' from 16</t>
  </si>
  <si>
    <t>DATA recv 'Hello 19 from the client' from 17</t>
  </si>
  <si>
    <t>DATA recv 'Hello 19 from the client' from 9</t>
  </si>
  <si>
    <t>DATA recv 'Hello 19 from the client' from 32</t>
  </si>
  <si>
    <t>DATA recv 'Hello 19 from the client' from 6</t>
  </si>
  <si>
    <t>DATA recv 'Hello 19 from the client' from 13</t>
  </si>
  <si>
    <t>DATA recv 'Hello 19 from the client' from 3</t>
  </si>
  <si>
    <t>DATA recv 'Hello 19 from the client' from 1</t>
  </si>
  <si>
    <t>DATA recv 'Hello 19 from the client' from 15</t>
  </si>
  <si>
    <t>DATA recv 'Hello 19 from the client' from 5</t>
  </si>
  <si>
    <t>DATA recv 'Hello 19 from the client' from 29</t>
  </si>
  <si>
    <t xml:space="preserve"> 768008 P 0.18 19 2154193 194424558 35924 401154 0 382399 102211 9727403 0 16934 0 16934 (radio 0.00% / 0.17% tx 0.01% / 0.00% listen 0.20% / 0.17%)</t>
  </si>
  <si>
    <t xml:space="preserve"> 768007 P 0.18 19 8714736 187867859 362416 680936 0 459422 463841 9366208 217 17970 0 17546 (radio 0.09% / 0.18% tx 0.18% / 0.00% listen 0.12% / 0.18%)</t>
  </si>
  <si>
    <t xml:space="preserve"> 768008 P 0.18 19 2160710 194416293 35350 397134 0 380942 107175 9722932 308 17170 0 16934 (radio 0.00% / 0.17% tx 0.01% / 0.00% listen 0.20% / 0.17%)</t>
  </si>
  <si>
    <t xml:space="preserve"> 768007 P 0.18 19 8416548 188167664 301008 658091 0 466059 489690 9340119 287 20016 0 19101 (radio 0.05% / 0.20% tx 0.15% / 0.00% listen 0.11% / 0.20%)</t>
  </si>
  <si>
    <t xml:space="preserve"> 768008 P 0.18 19 2169689 194407307 35968 399551 0 380791 107155 9722957 310 17169 0 16934 (radio 0.00% / 0.17% tx 0.01% / 0.00% listen 0.20% / 0.17%)</t>
  </si>
  <si>
    <t xml:space="preserve"> 768007 P 0.18 19 7976047 188606102 349635 626828 0 440218 463219 9364904 231 17222 0 17019 (radio 0.05% / 0.17% tx 0.17% / 0.00% listen 0.10% / 0.17%)</t>
  </si>
  <si>
    <t xml:space="preserve"> 768008 P 0.18 19 2642001 193951005 39109 411751 0 382655 128097 9701678 174 17393 0 16909 (radio 0.01% / 0.17% tx 0.01% / 0.00% listen 0.20% / 0.17%)</t>
  </si>
  <si>
    <t xml:space="preserve"> 768007 P 0.18 19 9078524 187511242 268832 682055 0 485930 486282 9343811 792 18639 0 17492 (radio 0.04% / 0.19% tx 0.13% / 0.00% listen 0.12% / 0.18%)</t>
  </si>
  <si>
    <t xml:space="preserve"> 768007 P 0.18 19 6117215 190457229 194648 535277 0 421805 465825 9361731 867 18649 0 17530 (radio 0.15% / 0.19% tx 0.09% / 0.00% listen 0.05% / 0.18%)</t>
  </si>
  <si>
    <t xml:space="preserve"> 768008 P 0.18 19 4107844 192484647 70634 435720 0 392257 221374 9608520 0 16934 0 16934 (radio 0.03% / 0.17% tx 0.03% / 0.00% listen 0.00% / 0.17%)</t>
  </si>
  <si>
    <t xml:space="preserve"> 768007 P 0.18 19 8818350 187762280 192907 625494 0 480204 489219 9338554 1361 19929 0 18573 (radio 0.19% / 0.21% tx 0.09% / 0.01% listen 0.09% / 0.20%)</t>
  </si>
  <si>
    <t xml:space="preserve"> 768008 P 0.18 19 6228509 190360390 66734 458601 0 398863 366753 9460981 77 17053 0 16909 (radio 0.04% / 0.17% tx 0.03% / 0.00% listen 0.01% / 0.17%)</t>
  </si>
  <si>
    <t xml:space="preserve"> 768007 P 0.18 19 8572923 188009076 243108 634413 0 461399 489397 9340111 1261 18903 0 17084 (radio 0.00% / 0.20% tx 0.12% / 0.01% listen 0.10% / 0.19%)</t>
  </si>
  <si>
    <t xml:space="preserve"> 768007 P 0.18 19 9050370 187535455 561443 719954 0 448493 483248 9346132 294 17682 0 17230 (radio 0.21% / 0.18% tx 0.06% / 0.00% listen 0.14% / 0.17%)</t>
  </si>
  <si>
    <t xml:space="preserve"> 768007 P 0.18 19 8742128 187842780 302209 650877 0 461824 483299 9346444 309 18151 0 17919 (radio 0.04% / 0.18% tx 0.15% / 0.00% listen 0.11% / 0.18%)</t>
  </si>
  <si>
    <t xml:space="preserve"> 768008 P 0.18 19 2392998 194185064 33615 412166 0 397361 127570 9702217 158 17423 0 16909 (radio 0.00% / 0.17% tx 0.01% / 0.00% listen 0.20% / 0.17%)</t>
  </si>
  <si>
    <t xml:space="preserve"> 768008 P 0.18 19 8554684 188023296 266155 645426 0 454895 468639 9358974 1534 19052 0 16738 (radio 0.02% / 0.20% tx 0.13% / 0.01% listen 0.10% / 0.19%)</t>
  </si>
  <si>
    <t xml:space="preserve"> 768007 P 0.18 19 9131085 187452025 358722 707900 0 480649 478226 9351518 0 20167 0 20167 (radio 0.10% / 0.20% tx 0.18% / 0.00% listen 0.14% / 0.20%)</t>
  </si>
  <si>
    <t xml:space="preserve"> 768007 P 0.18 19 6462294 190130324 252190 592363 0 448271 492231 9337349 876 19373 0 17268 (radio 0.21% / 0.20% tx 0.12% / 0.00% listen 0.08% / 0.19%)</t>
  </si>
  <si>
    <t xml:space="preserve"> 768008 P 0.18 19 2626754 193966231 29626 409821 0 380373 128060 9701719 174 17439 0 16908 (radio 0.00% / 0.17% tx 0.01% / 0.00% listen 0.20% / 0.17%)</t>
  </si>
  <si>
    <t xml:space="preserve"> 768007 P 0.18 19 8686739 187891164 545793 733688 0 452298 483309 9346188 217 17852 0 17429 (radio 0.21% / 0.18% tx 0.05% / 0.00% listen 0.15% / 0.18%)</t>
  </si>
  <si>
    <t xml:space="preserve"> 768007 P 0.18 19 7394188 189197917 290249 629785 0 454420 489934 9337708 868 19081 0 17955 (radio 0.03% / 0.20% tx 0.14% / 0.00% listen 0.10% / 0.19%)</t>
  </si>
  <si>
    <t xml:space="preserve"> 768008 P 0.18 19 8427139 188155812 266224 660112 0 476511 491221 9338368 1294 21348 0 19352 (radio 0.03% / 0.23% tx 0.13% / 0.01% listen 0.11% / 0.21%)</t>
  </si>
  <si>
    <t xml:space="preserve"> 768007 P 0.18 19 9551273 187037869 459237 782069 0 486084 494000 9335680 874 20487 0 18598 (radio 0.19% / 0.21% tx 0.01% / 0.00% listen 0.17% / 0.20%)</t>
  </si>
  <si>
    <t xml:space="preserve"> 768007 P 0.18 19 9054149 187524179 268226 661326 0 478075 485127 9342532 868 19024 0 17861 (radio 0.03% / 0.20% tx 0.13% / 0.00% listen 0.11% / 0.19%)</t>
  </si>
  <si>
    <t xml:space="preserve"> 768008 P 0.18 19 2466269 194116148 33056 397709 0 384155 126613 9703305 77 17075 0 16934 (radio 0.00% / 0.17% tx 0.01% / 0.00% listen 0.20% / 0.17%)</t>
  </si>
  <si>
    <t xml:space="preserve"> 768008 P 0.18 19 5972627 190670246 76216 533514 0 433763 463625 9363988 1656 21646 0 17493 (radio 0.09% / 0.23% tx 0.03% / 0.01% listen 0.05% / 0.22%)</t>
  </si>
  <si>
    <t>DATA send to 1 'Hello 20'</t>
  </si>
  <si>
    <t>DATA recv 'Hello 20 from the client' from 11</t>
  </si>
  <si>
    <t>DATA recv 'Hello 20 from the client' from 8</t>
  </si>
  <si>
    <t>DATA recv 'Hello 20 from the client' from 2</t>
  </si>
  <si>
    <t>DATA recv 'Hello 20 from the client' from 28</t>
  </si>
  <si>
    <t>DATA recv 'Hello 20 from the client' from 30</t>
  </si>
  <si>
    <t>DATA recv 'Hello 20 from the client' from 27</t>
  </si>
  <si>
    <t>DATA recv 'Hello 20 from the client' from 31</t>
  </si>
  <si>
    <t>DATA recv 'Hello 20 from the client' from 25</t>
  </si>
  <si>
    <t>DATA recv 'Hello 20 from the client' from 16</t>
  </si>
  <si>
    <t>DATA recv 'Hello 20 from the client' from 10</t>
  </si>
  <si>
    <t>DATA recv 'Hello 20 from the client' from 26</t>
  </si>
  <si>
    <t>DATA recv 'Hello 20 from the client' from 32</t>
  </si>
  <si>
    <t>DATA recv 'Hello 20 from the client' from 13</t>
  </si>
  <si>
    <t>DATA recv 'Hello 20 from the client' from 6</t>
  </si>
  <si>
    <t>DATA recv 'Hello 20 from the client' from 17</t>
  </si>
  <si>
    <t>DATA recv 'Hello 20 from the client' from 3</t>
  </si>
  <si>
    <t>DATA recv 'Hello 20 from the client' from 9</t>
  </si>
  <si>
    <t>DATA recv 'Hello 20 from the client' from 7</t>
  </si>
  <si>
    <t>DATA recv 'Hello 20 from the client' from 14</t>
  </si>
  <si>
    <t>DATA recv 'Hello 20 from the client' from 15</t>
  </si>
  <si>
    <t>DATA recv 'Hello 20 from the client' from 5</t>
  </si>
  <si>
    <t>DATA recv 'Hello 20 from the client' from 1</t>
  </si>
  <si>
    <t>DATA recv 'Hello 20 from the client' from 29</t>
  </si>
  <si>
    <t xml:space="preserve"> 806408 P 0.18 20 2256587 204151841 35924 418088 0 399333 102391 9727283 0 16934 0 16934 (radio 0.01% / 0.17% tx 0.01% / 0.00% listen 0.20% / 0.17%)</t>
  </si>
  <si>
    <t xml:space="preserve"> 806407 P 0.18 20 9233847 197176758 379661 717445 0 479575 519108 9308899 17245 36509 0 20153 (radio 0.11% / 0.54% tx 0.18% / 0.17% listen 0.13% / 0.37%)</t>
  </si>
  <si>
    <t xml:space="preserve"> 806408 P 0.18 20 2270298 204134411 36215 415128 0 397827 109585 9718118 865 17994 0 16885 (radio 0.01% / 0.19% tx 0.01% / 0.00% listen 0.20% / 0.18%)</t>
  </si>
  <si>
    <t xml:space="preserve"> 806407 P 0.18 20 8942963 197469471 303574 697348 0 486651 526412 9301807 2566 39257 0 20592 (radio 0.06% / 0.42% tx 0.14% / 0.02% listen 0.12% / 0.39%)</t>
  </si>
  <si>
    <t xml:space="preserve"> 806408 P 0.18 20 2279454 204125244 36832 417486 0 397677 109762 9717937 864 17935 0 16886 (radio 0.01% / 0.19% tx 0.01% / 0.00% listen 0.20% / 0.18%)</t>
  </si>
  <si>
    <t xml:space="preserve"> 806407 P 0.18 20 8464246 197947906 350581 659456 0 459754 488196 9341804 946 32628 0 19536 (radio 0.07% / 0.34% tx 0.16% / 0.00% listen 0.11% / 0.33%)</t>
  </si>
  <si>
    <t xml:space="preserve"> 806408 P 0.18 20 2777137 203645729 39983 430574 0 399940 135133 9694724 874 18823 0 17285 (radio 0.01% / 0.20% tx 0.01% / 0.00% listen 0.00% / 0.19%)</t>
  </si>
  <si>
    <t xml:space="preserve"> 806407 P 0.18 20 9629844 196789675 286764 721218 0 507144 551317 9278433 17932 39163 0 21214 (radio 0.07% / 0.58% tx 0.13% / 0.18% listen 0.14% / 0.39%)</t>
  </si>
  <si>
    <t xml:space="preserve"> 806407 P 0.18 20 6604039 199800243 197948 568770 0 441673 486821 9343014 3300 33493 0 19868 (radio 0.16% / 0.37% tx 0.09% / 0.03% listen 0.06% / 0.34%)</t>
  </si>
  <si>
    <t xml:space="preserve"> 806408 P 0.18 20 4328843 202093283 70634 452731 0 409268 220996 9608636 0 17011 0 17011 (radio 0.04% / 0.17% tx 0.03% / 0.00% listen 0.01% / 0.17%)</t>
  </si>
  <si>
    <t xml:space="preserve"> 806407 P 0.18 20 9330681 197079864 197290 668475 0 508473 512328 9317584 4383 42981 0 28269 (radio 0.00% / 0.48% tx 0.09% / 0.04% listen 0.11% / 0.43%)</t>
  </si>
  <si>
    <t xml:space="preserve"> 806408 P 0.18 20 6599290 199819455 66952 476331 0 415761 370778 9459065 218 17730 0 16898 (radio 0.05% / 0.18% tx 0.03% / 0.00% listen 0.02% / 0.18%)</t>
  </si>
  <si>
    <t xml:space="preserve"> 806407 P 0.18 20 9105430 197306490 259118 667357 0 479691 532504 9297414 16010 32944 0 18292 (radio 0.03% / 0.49% tx 0.12% / 0.16% listen 0.11% / 0.33%)</t>
  </si>
  <si>
    <t xml:space="preserve"> 806407 P 0.18 20 9590121 196825684 578398 756235 0 469374 539748 9290229 16955 36281 0 20881 (radio 0.02% / 0.54% tx 0.07% / 0.17% listen 0.15% / 0.36%)</t>
  </si>
  <si>
    <t xml:space="preserve"> 806407 P 0.18 20 9250729 197161880 303454 685080 0 482325 508598 9319100 1245 34203 0 20501 (radio 0.06% / 0.36% tx 0.14% / 0.01% listen 0.12% / 0.34%)</t>
  </si>
  <si>
    <t xml:space="preserve"> 806408 P 0.18 20 2521505 203886783 33832 429860 0 414221 128504 9701719 217 17694 0 16860 (radio 0.01% / 0.18% tx 0.01% / 0.00% listen 0.00% / 0.17%)</t>
  </si>
  <si>
    <t xml:space="preserve"> 806408 P 0.18 20 9068745 197338919 280928 679278 0 474705 514058 9315623 14773 33852 0 19810 (radio 0.04% / 0.49% tx 0.13% / 0.15% listen 0.12% / 0.34%)</t>
  </si>
  <si>
    <t xml:space="preserve"> 806407 P 0.18 20 9691173 196721836 379690 748819 0 502525 560085 9269811 20968 40919 0 21876 (radio 0.13% / 0.62% tx 0.18% / 0.21% listen 0.15% / 0.41%)</t>
  </si>
  <si>
    <t xml:space="preserve"> 806407 P 0.18 20 6979183 199443072 256549 628113 0 467951 516886 9312748 4359 35750 0 19680 (radio 0.01% / 0.40% tx 0.12% / 0.04% listen 0.09% / 0.36%)</t>
  </si>
  <si>
    <t xml:space="preserve"> 806408 P 0.18 20 2761856 203660557 30500 428809 0 397210 135099 9694326 874 18988 0 16837 (radio 0.01% / 0.20% tx 0.01% / 0.00% listen 0.20% / 0.19%)</t>
  </si>
  <si>
    <t xml:space="preserve"> 806407 P 0.18 20 9211681 197196114 624692 768284 0 472231 524939 9304950 78899 34596 0 19933 (radio 0.05% / 1.15% tx 0.09% / 0.80% listen 0.16% / 0.35%)</t>
  </si>
  <si>
    <t xml:space="preserve"> 806407 P 0.18 20 7908553 198513315 294475 664566 0 475019 514362 9315398 4226 34781 0 20599 (radio 0.04% / 0.39% tx 0.14% / 0.04% listen 0.11% / 0.35%)</t>
  </si>
  <si>
    <t xml:space="preserve"> 806408 P 0.18 20 8980175 197432714 282125 698337 0 496261 553033 9276902 15901 38225 0 19750 (radio 0.05% / 0.55% tx 0.13% / 0.16% listen 0.13% / 0.38%)</t>
  </si>
  <si>
    <t xml:space="preserve"> 806407 P 0.18 20 10115610 196303325 481112 827321 0 512266 564334 9265456 21875 45252 0 26182 (radio 0.00% / 0.68% tx 0.02% / 0.22% listen 0.19% / 0.46%)</t>
  </si>
  <si>
    <t xml:space="preserve"> 806407 P 0.18 20 9587341 196819024 281947 694473 0 498208 533189 9294845 13721 33147 0 20133 (radio 0.05% / 0.47% tx 0.13% / 0.13% listen 0.12% / 0.33%)</t>
  </si>
  <si>
    <t xml:space="preserve"> 806408 P 0.18 20 2594965 203817181 33274 415434 0 401026 128693 9701033 218 17725 0 16871 (radio 0.00% / 0.18% tx 0.01% / 0.00% listen 0.20% / 0.18%)</t>
  </si>
  <si>
    <t xml:space="preserve"> 806408 P 0.18 20 6527359 199945422 92765 586192 0 454055 554729 9275176 16549 52678 0 20292 (radio 0.12% / 0.70% tx 0.04% / 0.16% listen 0.07% / 0.53%)</t>
  </si>
  <si>
    <t>DATA send to 1 'Hello 21'</t>
  </si>
  <si>
    <t>DATA recv 'Hello 21 from the client' from 8</t>
  </si>
  <si>
    <t>DATA recv 'Hello 21 from the client' from 11</t>
  </si>
  <si>
    <t>DATA recv 'Hello 21 from the client' from 30</t>
  </si>
  <si>
    <t>DATA recv 'Hello 21 from the client' from 31</t>
  </si>
  <si>
    <t>DATA recv 'Hello 21 from the client' from 27</t>
  </si>
  <si>
    <t>DATA recv 'Hello 21 from the client' from 28</t>
  </si>
  <si>
    <t>DATA recv 'Hello 21 from the client' from 25</t>
  </si>
  <si>
    <t>DATA recv 'Hello 21 from the client' from 4</t>
  </si>
  <si>
    <t>DATA recv 'Hello 21 from the client' from 12</t>
  </si>
  <si>
    <t>DATA recv 'Hello 21 from the client' from 26</t>
  </si>
  <si>
    <t>DATA recv 'Hello 21 from the client' from 32</t>
  </si>
  <si>
    <t>DATA recv 'Hello 21 from the client' from 5</t>
  </si>
  <si>
    <t>DATA recv 'Hello 21 from the client' from 1</t>
  </si>
  <si>
    <t>DATA recv 'Hello 21 from the client' from 14</t>
  </si>
  <si>
    <t>DATA recv 'Hello 21 from the client' from 16</t>
  </si>
  <si>
    <t>DATA recv 'Hello 21 from the client' from 17</t>
  </si>
  <si>
    <t>DATA recv 'Hello 21 from the client' from 3</t>
  </si>
  <si>
    <t>DATA recv 'Hello 21 from the client' from 7</t>
  </si>
  <si>
    <t>DATA recv 'Hello 21 from the client' from 13</t>
  </si>
  <si>
    <t>DATA recv 'Hello 21 from the client' from 10</t>
  </si>
  <si>
    <t>DATA recv 'Hello 21 from the client' from 9</t>
  </si>
  <si>
    <t>DATA recv 'Hello 21 from the client' from 15</t>
  </si>
  <si>
    <t>DATA recv 'Hello 21 from the client' from 6</t>
  </si>
  <si>
    <t>DATA recv 'Hello 21 from the client' from 2</t>
  </si>
  <si>
    <t>DATA recv 'Hello 21 from the client' from 29</t>
  </si>
  <si>
    <t xml:space="preserve"> 844808 P 0.18 21 2358939 213878991 35924 435022 0 416267 102349 9727150 0 16934 0 16934 (radio 0.01% / 0.17% tx 0.01% / 0.00% listen 0.00% / 0.17%)</t>
  </si>
  <si>
    <t xml:space="preserve"> 844807 P 0.18 21 9698323 206542359 379971 735682 0 497575 464473 9365601 310 18237 0 18000 (radio 0.11% / 0.18% tx 0.17% / 0.00% listen 0.14% / 0.18%)</t>
  </si>
  <si>
    <t xml:space="preserve"> 844808 P 0.18 21 2377489 213857073 36523 432297 0 414761 107188 9722662 308 17169 0 16934 (radio 0.01% / 0.17% tx 0.01% / 0.00% listen 0.00% / 0.17%)</t>
  </si>
  <si>
    <t xml:space="preserve"> 844807 P 0.18 21 9438807 206803395 304337 717244 0 504659 495841 9333924 763 19896 0 18008 (radio 0.07% / 0.21% tx 0.14% / 0.00% listen 0.13% / 0.20%)</t>
  </si>
  <si>
    <t xml:space="preserve"> 844808 P 0.18 21 2386663 213848002 37141 434656 0 414611 107206 9722758 309 17170 0 16934 (radio 0.01% / 0.17% tx 0.01% / 0.00% listen 0.00% / 0.17%)</t>
  </si>
  <si>
    <t xml:space="preserve"> 844807 P 0.18 21 8933585 207306286 352046 678668 0 477672 469336 9358380 1465 19212 0 17918 (radio 0.07% / 0.21% tx 0.16% / 0.01% listen 0.11% / 0.19%)</t>
  </si>
  <si>
    <t xml:space="preserve"> 844808 P 0.18 21 2905647 213346987 40157 448000 0 417064 128507 9701258 174 17426 0 17124 (radio 0.02% / 0.17% tx 0.01% / 0.00% listen 0.00% / 0.17%)</t>
  </si>
  <si>
    <t xml:space="preserve"> 844807 P 0.18 21 10117917 206131636 287382 740209 0 525422 488070 9341961 618 18991 0 18278 (radio 0.07% / 0.19% tx 0.13% / 0.00% listen 0.14% / 0.19%)</t>
  </si>
  <si>
    <t xml:space="preserve"> 844807 P 0.18 21 7070254 209161799 198816 586830 0 458625 466212 9361556 868 18060 0 16952 (radio 0.16% / 0.19% tx 0.09% / 0.00% listen 0.07% / 0.18%)</t>
  </si>
  <si>
    <t xml:space="preserve"> 844808 P 0.18 21 4549957 211701614 70634 469665 0 426202 221111 9608331 0 16934 0 16934 (radio 0.05% / 0.17% tx 0.03% / 0.00% listen 0.01% / 0.17%)</t>
  </si>
  <si>
    <t xml:space="preserve"> 844807 P 0.18 21 9820687 206417478 198546 691104 0 529492 490003 9337614 1256 22629 0 21019 (radio 0.01% / 0.24% tx 0.09% / 0.01% listen 0.12% / 0.23%)</t>
  </si>
  <si>
    <t xml:space="preserve"> 844808 P 0.18 21 6966141 209281751 67030 493406 0 432695 366848 9462296 78 17075 0 16934 (radio 0.06% / 0.17% tx 0.03% / 0.00% listen 0.02% / 0.17%)</t>
  </si>
  <si>
    <t xml:space="preserve"> 844807 P 0.18 21 9591281 206650132 259426 686056 0 497949 485848 9343642 308 18699 0 18258 (radio 0.03% / 0.19% tx 0.11% / 0.00% listen 0.11% / 0.19%)</t>
  </si>
  <si>
    <t xml:space="preserve"> 844807 P 0.18 21 10074982 206170841 579095 773806 0 486467 484858 9345157 697 17571 0 17093 (radio 0.02% / 0.18% tx 0.06% / 0.00% listen 0.15% / 0.17%)</t>
  </si>
  <si>
    <t xml:space="preserve"> 844807 P 0.18 21 9738335 206504071 303841 703827 0 500418 487603 9342191 387 18747 0 18093 (radio 0.06% / 0.19% tx 0.14% / 0.00% listen 0.12% / 0.19%)</t>
  </si>
  <si>
    <t xml:space="preserve"> 844808 P 0.18 21 2648528 213589566 33910 446934 0 431155 127020 9702783 78 17074 0 16934 (radio 0.02% / 0.17% tx 0.01% / 0.00% listen 0.00% / 0.17%)</t>
  </si>
  <si>
    <t xml:space="preserve"> 844808 P 0.18 21 9535607 206701644 281625 701313 0 495927 466859 9362725 697 22035 0 21222 (radio 0.05% / 0.23% tx 0.13% / 0.00% listen 0.12% / 0.22%)</t>
  </si>
  <si>
    <t xml:space="preserve"> 844807 P 0.18 21 10179398 206063661 380381 768298 0 521340 488222 9341825 691 19479 0 18815 (radio 0.13% / 0.20% tx 0.17% / 0.00% listen 0.15% / 0.19%)</t>
  </si>
  <si>
    <t xml:space="preserve"> 844807 P 0.18 21 7467400 208782995 257420 646808 0 484813 488214 9339923 871 18695 0 16862 (radio 0.02% / 0.19% tx 0.11% / 0.00% listen 0.10% / 0.19%)</t>
  </si>
  <si>
    <t xml:space="preserve"> 844808 P 0.18 21 2890637 213361541 30678 446221 0 414108 128778 9700984 178 17412 0 16898 (radio 0.02% / 0.17% tx 0.01% / 0.00% listen 0.00% / 0.17%)</t>
  </si>
  <si>
    <t xml:space="preserve"> 844807 P 0.18 21 9696846 206540492 625001 787090 0 490496 485162 9344378 309 18806 0 18265 (radio 0.05% / 0.19% tx 0.09% / 0.00% listen 0.16% / 0.19%)</t>
  </si>
  <si>
    <t xml:space="preserve"> 844807 P 0.18 21 8398312 207853531 295420 687270 0 496775 489756 9340216 945 22704 0 21756 (radio 0.05% / 0.24% tx 0.13% / 0.00% listen 0.11% / 0.23%)</t>
  </si>
  <si>
    <t xml:space="preserve"> 844808 P 0.18 21 9468453 206774433 282889 717210 0 514615 488275 9341719 764 18873 0 18354 (radio 0.06% / 0.19% tx 0.13% / 0.00% listen 0.13% / 0.19%)</t>
  </si>
  <si>
    <t xml:space="preserve"> 844807 P 0.18 21 10606875 205641958 481421 849447 0 533978 491262 9338633 309 22126 0 21712 (radio 0.01% / 0.22% tx 0.02% / 0.00% listen 0.19% / 0.22%)</t>
  </si>
  <si>
    <t xml:space="preserve"> 844807 P 0.18 21 10073997 206160491 282921 714008 0 516619 486653 9341467 974 19535 0 18411 (radio 0.06% / 0.20% tx 0.13% / 0.00% listen 0.13% / 0.19%)</t>
  </si>
  <si>
    <t xml:space="preserve"> 844808 P 0.18 21 2721960 213520122 33352 432509 0 417960 126992 9702941 78 17075 0 16934 (radio 0.01% / 0.17% tx 0.01% / 0.00% listen 0.00% / 0.17%)</t>
  </si>
  <si>
    <t xml:space="preserve"> 844808 P 0.18 21 7003913 209296655 95337 611231 0 472878 476551 9351233 2572 25039 0 18823 (radio 0.12% / 0.28% tx 0.04% / 0.02% listen 0.08% / 0.25%)</t>
  </si>
  <si>
    <t>DATA send to 1 'Hello 22'</t>
  </si>
  <si>
    <t>DATA recv 'Hello 22 from the client' from 8</t>
  </si>
  <si>
    <t>DATA recv 'Hello 22 from the client' from 30</t>
  </si>
  <si>
    <t>DATA recv 'Hello 22 from the client' from 6</t>
  </si>
  <si>
    <t>DATA recv 'Hello 22 from the client' from 28</t>
  </si>
  <si>
    <t>DATA recv 'Hello 22 from the client' from 25</t>
  </si>
  <si>
    <t>DATA recv 'Hello 22 from the client' from 31</t>
  </si>
  <si>
    <t>DATA recv 'Hello 22 from the client' from 27</t>
  </si>
  <si>
    <t>DATA recv 'Hello 22 from the client' from 1</t>
  </si>
  <si>
    <t>DATA recv 'Hello 22 from the client' from 26</t>
  </si>
  <si>
    <t>DATA recv 'Hello 22 from the client' from 32</t>
  </si>
  <si>
    <t>DATA recv 'Hello 22 from the client' from 14</t>
  </si>
  <si>
    <t>DATA recv 'Hello 22 from the client' from 13</t>
  </si>
  <si>
    <t>DATA recv 'Hello 22 from the client' from 9</t>
  </si>
  <si>
    <t>DATA recv 'Hello 22 from the client' from 15</t>
  </si>
  <si>
    <t>DATA recv 'Hello 22 from the client' from 11</t>
  </si>
  <si>
    <t>DATA recv 'Hello 22 from the client' from 17</t>
  </si>
  <si>
    <t>DATA recv 'Hello 22 from the client' from 3</t>
  </si>
  <si>
    <t>DATA recv 'Hello 22 from the client' from 16</t>
  </si>
  <si>
    <t>DATA recv 'Hello 22 from the client' from 5</t>
  </si>
  <si>
    <t>DATA recv 'Hello 22 from the client' from 7</t>
  </si>
  <si>
    <t>DATA recv 'Hello 22 from the client' from 2</t>
  </si>
  <si>
    <t>DATA recv 'Hello 22 from the client' from 10</t>
  </si>
  <si>
    <t>DATA recv 'Hello 22 from the client' from 29</t>
  </si>
  <si>
    <t xml:space="preserve"> 883208 P 0.18 22 2461690 223605940 35924 451956 0 433201 102748 9726949 0 16934 0 16934 (radio 0.02% / 0.17% tx 0.01% / 0.00% listen 0.00% / 0.17%)</t>
  </si>
  <si>
    <t xml:space="preserve"> 883207 P 0.18 22 10166097 215902232 380840 754365 0 515236 467771 9359873 869 18683 0 17661 (radio 0.12% / 0.19% tx 0.16% / 0.00% listen 0.14% / 0.19%)</t>
  </si>
  <si>
    <t xml:space="preserve"> 883208 P 0.18 22 2487268 223575101 37384 450384 0 431743 109776 9718028 861 18087 0 16982 (radio 0.02% / 0.19% tx 0.01% / 0.00% listen 0.00% / 0.18%)</t>
  </si>
  <si>
    <t xml:space="preserve"> 883207 P 0.18 22 9935696 216136522 305477 736549 0 522006 496886 9333127 1140 19305 0 17347 (radio 0.08% / 0.20% tx 0.13% / 0.01% listen 0.13% / 0.19%)</t>
  </si>
  <si>
    <t xml:space="preserve"> 883208 P 0.18 22 2496778 223565691 38009 452590 0 431497 110112 9717689 868 17934 0 16886 (radio 0.02% / 0.19% tx 0.01% / 0.00% listen 0.01% / 0.18%)</t>
  </si>
  <si>
    <t xml:space="preserve"> 883207 P 0.18 22 9407899 216661816 353224 697829 0 495040 474311 9355530 1178 19161 0 17368 (radio 0.08% / 0.20% tx 0.15% / 0.01% listen 0.11% / 0.19%)</t>
  </si>
  <si>
    <t xml:space="preserve"> 883208 P 0.18 22 3040813 223041707 41031 466974 0 434117 135163 9694720 874 18974 0 17053 (radio 0.03% / 0.20% tx 0.01% / 0.00% listen 0.01% / 0.19%)</t>
  </si>
  <si>
    <t xml:space="preserve"> 883207 P 0.18 22 10611853 215467861 289229 759425 0 542417 493933 9336225 1847 19216 0 16995 (radio 0.08% / 0.21% tx 0.12% / 0.01% listen 0.14% / 0.19%)</t>
  </si>
  <si>
    <t xml:space="preserve"> 883207 P 0.18 22 7534414 218527768 199124 604676 0 476236 464157 9365969 308 17846 0 17611 (radio 0.16% / 0.18% tx 0.08% / 0.00% listen 0.07% / 0.18%)</t>
  </si>
  <si>
    <t xml:space="preserve"> 883207 P 0.18 22 10306510 215761697 198856 716214 0 554366 485820 9344219 310 25110 0 24874 (radio 0.02% / 0.25% tx 0.08% / 0.00% listen 0.12% / 0.25%)</t>
  </si>
  <si>
    <t xml:space="preserve"> 883208 P 0.18 22 7337645 218740237 67247 511183 0 449581 371501 9458486 217 17777 0 16886 (radio 0.06% / 0.18% tx 0.02% / 0.00% listen 0.03% / 0.18%)</t>
  </si>
  <si>
    <t xml:space="preserve"> 883207 P 0.18 22 10083195 215988437 261056 705138 0 515026 491912 9338305 1630 19082 0 17077 (radio 0.04% / 0.21% tx 0.11% / 0.01% listen 0.12% / 0.19%)</t>
  </si>
  <si>
    <t xml:space="preserve"> 883207 P 0.18 22 10566545 215509435 581577 793212 0 503585 491560 9338594 2482 19406 0 17118 (radio 0.03% / 0.22% tx 0.06% / 0.02% listen 0.16% / 0.19%)</t>
  </si>
  <si>
    <t xml:space="preserve"> 883207 P 0.18 22 10230702 215839455 306320 723344 0 517824 492364 9335384 2479 19517 0 17406 (radio 0.07% / 0.22% tx 0.13% / 0.02% listen 0.12% / 0.19%)</t>
  </si>
  <si>
    <t xml:space="preserve"> 883208 P 0.18 22 2777673 223288256 34127 464687 0 448053 129142 9698690 217 17753 0 16898 (radio 0.03% / 0.18% tx 0.01% / 0.00% listen 0.01% / 0.18%)</t>
  </si>
  <si>
    <t xml:space="preserve"> 883208 P 0.18 22 10009004 216055956 282885 720591 0 513916 473394 9354312 1260 19278 0 17989 (radio 0.06% / 0.20% tx 0.12% / 0.01% listen 0.12% / 0.19%)</t>
  </si>
  <si>
    <t xml:space="preserve"> 883207 P 0.18 22 10671850 215401424 382098 788212 0 539309 492450 9337763 1717 19914 0 17969 (radio 0.13% / 0.22% tx 0.16% / 0.01% listen 0.15% / 0.20%)</t>
  </si>
  <si>
    <t xml:space="preserve"> 883207 P 0.18 22 7947492 218132751 257420 664352 0 502136 480089 9349756 0 17544 0 17323 (radio 0.02% / 0.17% tx 0.11% / 0.00% listen 0.10% / 0.17%)</t>
  </si>
  <si>
    <t xml:space="preserve"> 883208 P 0.18 22 3026055 223056004 31552 465129 0 430956 135415 9694463 874 18908 0 16848 (radio 0.02% / 0.20% tx 0.01% / 0.00% listen 0.01% / 0.19%)</t>
  </si>
  <si>
    <t xml:space="preserve"> 883207 P 0.18 22 10188720 215878775 626490 806749 0 508347 491871 9338283 1489 19659 0 17851 (radio 0.06% / 0.21% tx 0.08% / 0.01% listen 0.16% / 0.19%)</t>
  </si>
  <si>
    <t xml:space="preserve"> 883207 P 0.18 22 8888569 217193117 295961 705762 0 514561 490254 9339586 541 18492 0 17786 (radio 0.06% / 0.19% tx 0.13% / 0.00% listen 0.12% / 0.18%)</t>
  </si>
  <si>
    <t xml:space="preserve"> 883208 P 0.18 22 9957299 216115799 283678 736185 0 531924 488843 9341366 789 18975 0 17309 (radio 0.07% / 0.20% tx 0.12% / 0.00% listen 0.13% / 0.19%)</t>
  </si>
  <si>
    <t xml:space="preserve"> 883207 P 0.18 22 11100454 214978358 482607 874789 0 558093 493576 9336400 1186 25342 0 24115 (radio 0.03% / 0.26% tx 0.02% / 0.01% listen 0.00% / 0.25%)</t>
  </si>
  <si>
    <t xml:space="preserve"> 883207 P 0.18 22 10558005 215506561 283230 731874 0 534251 484005 9346070 309 17866 0 17632 (radio 0.06% / 0.18% tx 0.12% / 0.00% listen 0.13% / 0.18%)</t>
  </si>
  <si>
    <t xml:space="preserve"> 883208 P 0.18 22 2850924 223220098 33569 450204 0 434843 128961 9699976 217 17695 0 16883 (radio 0.02% / 0.18% tx 0.01% / 0.00% listen 0.00% / 0.18%)</t>
  </si>
  <si>
    <t xml:space="preserve"> 883208 P 0.18 22 4771971 221309569 70634 486599 0 443136 222011 9607955 0 16934 0 16934 (radio 0.05% / 0.17% tx 0.03% / 0.00% listen 0.02% / 0.17%)</t>
  </si>
  <si>
    <t xml:space="preserve"> 883208 P 0.18 22 7514759 218615579 102319 643072 0 491279 510843 9318924 6982 31841 0 18401 (radio 0.13% / 0.39% tx 0.04% / 0.07% listen 0.09% / 0.32%)</t>
  </si>
  <si>
    <t>DATA send to 1 'Hello 23'</t>
  </si>
  <si>
    <t>DATA recv 'Hello 23 from the client' from 8</t>
  </si>
  <si>
    <t>DATA recv 'Hello 23 from the client' from 11</t>
  </si>
  <si>
    <t>DATA recv 'Hello 23 from the client' from 30</t>
  </si>
  <si>
    <t>DATA recv 'Hello 23 from the client' from 2</t>
  </si>
  <si>
    <t>DATA recv 'Hello 23 from the client' from 28</t>
  </si>
  <si>
    <t>DATA recv 'Hello 23 from the client' from 25</t>
  </si>
  <si>
    <t>DATA recv 'Hello 23 from the client' from 27</t>
  </si>
  <si>
    <t>DATA recv 'Hello 23 from the client' from 1</t>
  </si>
  <si>
    <t>DATA recv 'Hello 23 from the client' from 31</t>
  </si>
  <si>
    <t>DATA recv 'Hello 23 from the client' from 16</t>
  </si>
  <si>
    <t>DATA recv 'Hello 23 from the client' from 26</t>
  </si>
  <si>
    <t>DATA recv 'Hello 23 from the client' from 5</t>
  </si>
  <si>
    <t>DATA recv 'Hello 23 from the client' from 13</t>
  </si>
  <si>
    <t>DATA recv 'Hello 23 from the client' from 32</t>
  </si>
  <si>
    <t>DATA recv 'Hello 23 from the client' from 3</t>
  </si>
  <si>
    <t>DATA recv 'Hello 23 from the client' from 17</t>
  </si>
  <si>
    <t>DATA recv 'Hello 23 from the client' from 15</t>
  </si>
  <si>
    <t>DATA recv 'Hello 23 from the client' from 7</t>
  </si>
  <si>
    <t>DATA recv 'Hello 23 from the client' from 6</t>
  </si>
  <si>
    <t>DATA recv 'Hello 23 from the client' from 14</t>
  </si>
  <si>
    <t>DATA recv 'Hello 23 from the client' from 12</t>
  </si>
  <si>
    <t>DATA recv 'Hello 23 from the client' from 9</t>
  </si>
  <si>
    <t>DATA recv 'Hello 23 from the client' from 4</t>
  </si>
  <si>
    <t>DATA recv 'Hello 23 from the client' from 10</t>
  </si>
  <si>
    <t>DATA recv 'Hello 23 from the client' from 29</t>
  </si>
  <si>
    <t>Tiempo</t>
  </si>
  <si>
    <t>Nodo</t>
  </si>
  <si>
    <t>Data</t>
  </si>
  <si>
    <t xml:space="preserve">Hello 1 </t>
  </si>
  <si>
    <t xml:space="preserve">Hello 2 </t>
  </si>
  <si>
    <t xml:space="preserve">Hello 4 </t>
  </si>
  <si>
    <t xml:space="preserve">Hello 5 </t>
  </si>
  <si>
    <t xml:space="preserve">Hello 6 </t>
  </si>
  <si>
    <t xml:space="preserve">Hello 7 </t>
  </si>
  <si>
    <t xml:space="preserve">Hello 9 </t>
  </si>
  <si>
    <t xml:space="preserve">Hello 10 </t>
  </si>
  <si>
    <t xml:space="preserve">Hello 11 </t>
  </si>
  <si>
    <t xml:space="preserve">Hello 12 </t>
  </si>
  <si>
    <t xml:space="preserve">Hello 13 </t>
  </si>
  <si>
    <t xml:space="preserve">Hello 14 </t>
  </si>
  <si>
    <t xml:space="preserve">Hello 15 </t>
  </si>
  <si>
    <t xml:space="preserve">Hello 16 </t>
  </si>
  <si>
    <t xml:space="preserve">Hello 17 </t>
  </si>
  <si>
    <t xml:space="preserve">Hello 18 </t>
  </si>
  <si>
    <t xml:space="preserve">Hello 19 </t>
  </si>
  <si>
    <t xml:space="preserve">Hello 20 </t>
  </si>
  <si>
    <t xml:space="preserve">Hello 21 </t>
  </si>
  <si>
    <t xml:space="preserve">Hello 22 </t>
  </si>
  <si>
    <t xml:space="preserve">Hello 23 </t>
  </si>
  <si>
    <t>Router</t>
  </si>
  <si>
    <t>Etiquetas de fila</t>
  </si>
  <si>
    <t>Total general</t>
  </si>
  <si>
    <t>Cuenta de Data</t>
  </si>
  <si>
    <t>P</t>
  </si>
  <si>
    <t>(radio</t>
  </si>
  <si>
    <t>/</t>
  </si>
  <si>
    <t>tx</t>
  </si>
  <si>
    <t>listen</t>
  </si>
  <si>
    <t>0.89%)</t>
  </si>
  <si>
    <t>0.87%)</t>
  </si>
  <si>
    <t>0.83%)</t>
  </si>
  <si>
    <t>0.97%)</t>
  </si>
  <si>
    <t>0.68%)</t>
  </si>
  <si>
    <t>0.98%)</t>
  </si>
  <si>
    <t>0.88%)</t>
  </si>
  <si>
    <t>0.90%)</t>
  </si>
  <si>
    <t>0.93%)</t>
  </si>
  <si>
    <t>0.92%)</t>
  </si>
  <si>
    <t>0.66%)</t>
  </si>
  <si>
    <t>0.95%)</t>
  </si>
  <si>
    <t>0.99%)</t>
  </si>
  <si>
    <t>0.79%)</t>
  </si>
  <si>
    <t>0.81%)</t>
  </si>
  <si>
    <t>1.32%)</t>
  </si>
  <si>
    <t>0.94%)</t>
  </si>
  <si>
    <t>0.37%)</t>
  </si>
  <si>
    <t>0.25%)</t>
  </si>
  <si>
    <t>0.34%)</t>
  </si>
  <si>
    <t>0.45%)</t>
  </si>
  <si>
    <t>0.17%)</t>
  </si>
  <si>
    <t>0.52%)</t>
  </si>
  <si>
    <t>0.29%)</t>
  </si>
  <si>
    <t>0.41%)</t>
  </si>
  <si>
    <t>0.53%)</t>
  </si>
  <si>
    <t>0.56%)</t>
  </si>
  <si>
    <t>0.20%)</t>
  </si>
  <si>
    <t>0.26%)</t>
  </si>
  <si>
    <t>0.75%)</t>
  </si>
  <si>
    <t>0.57%)</t>
  </si>
  <si>
    <t>0.22%)</t>
  </si>
  <si>
    <t>0.23%)</t>
  </si>
  <si>
    <t>0.18%)</t>
  </si>
  <si>
    <t>0.19%)</t>
  </si>
  <si>
    <t>0.32%)</t>
  </si>
  <si>
    <t>0.40%)</t>
  </si>
  <si>
    <t>0.50%)</t>
  </si>
  <si>
    <t>0.49%)</t>
  </si>
  <si>
    <t>0.39%)</t>
  </si>
  <si>
    <t>0.36%)</t>
  </si>
  <si>
    <t>0.51%)</t>
  </si>
  <si>
    <t>0.38%)</t>
  </si>
  <si>
    <t>1.-78%</t>
  </si>
  <si>
    <t>1.-79%</t>
  </si>
  <si>
    <t>0.21%)</t>
  </si>
  <si>
    <t>0.44%)</t>
  </si>
  <si>
    <t>0.27%)</t>
  </si>
  <si>
    <t>1.-62%</t>
  </si>
  <si>
    <t>0.31%)</t>
  </si>
  <si>
    <t>1.-56%</t>
  </si>
  <si>
    <t>4.-369%</t>
  </si>
  <si>
    <t>1.55%)</t>
  </si>
  <si>
    <t>1.02%)</t>
  </si>
  <si>
    <t>0.43%)</t>
  </si>
  <si>
    <t>1.-60%</t>
  </si>
  <si>
    <t>0.48%)</t>
  </si>
  <si>
    <t>0.55%)</t>
  </si>
  <si>
    <t>0.69%)</t>
  </si>
  <si>
    <t>0.65%)</t>
  </si>
  <si>
    <t>0.46%)</t>
  </si>
  <si>
    <t>0.67%)</t>
  </si>
  <si>
    <t>0.77%)</t>
  </si>
  <si>
    <t>0.73%)</t>
  </si>
  <si>
    <t>0.59%)</t>
  </si>
  <si>
    <t>0.24%)</t>
  </si>
  <si>
    <t>0.28%)</t>
  </si>
  <si>
    <t>0.42%)</t>
  </si>
  <si>
    <t>0.35%)</t>
  </si>
  <si>
    <t>0.33%)</t>
  </si>
  <si>
    <t>clock_time</t>
  </si>
  <si>
    <t>rime_address</t>
  </si>
  <si>
    <t>Secuencia</t>
  </si>
  <si>
    <t>all_cpu</t>
  </si>
  <si>
    <t>all_lpm</t>
  </si>
  <si>
    <t>all_transmit</t>
  </si>
  <si>
    <t>all_listen</t>
  </si>
  <si>
    <t>all_idle_transmit</t>
  </si>
  <si>
    <t>all_idle_listen</t>
  </si>
  <si>
    <t>CPU</t>
  </si>
  <si>
    <t>LPM</t>
  </si>
  <si>
    <t>TRANSMIT</t>
  </si>
  <si>
    <t>LISTEN</t>
  </si>
  <si>
    <t>IDLE_TRANSMIT</t>
  </si>
  <si>
    <t>IDLE_LISTEN</t>
  </si>
  <si>
    <t>Raw Data</t>
  </si>
  <si>
    <t>ALL CPU</t>
  </si>
  <si>
    <t>ALL LPM</t>
  </si>
  <si>
    <t>ALL TX</t>
  </si>
  <si>
    <t>ALL RX</t>
  </si>
  <si>
    <t>Energy Consumption</t>
  </si>
  <si>
    <t>Duty Cycle</t>
  </si>
  <si>
    <t>Energy Consumption (mJ)</t>
  </si>
  <si>
    <t>Nodo 1 packet/5min</t>
  </si>
  <si>
    <t>a</t>
  </si>
  <si>
    <t>TX</t>
  </si>
  <si>
    <t>RX</t>
  </si>
  <si>
    <t>Total</t>
  </si>
  <si>
    <t>Nodo 2 packet/5min</t>
  </si>
  <si>
    <t>Nodo 3 packet/5min</t>
  </si>
  <si>
    <t>Nodo 4 packet/5min</t>
  </si>
  <si>
    <t>Nodo 5 packet/5min</t>
  </si>
  <si>
    <t>Nodo 6 packet/5min</t>
  </si>
  <si>
    <t>Nodo 7 packet/5min</t>
  </si>
  <si>
    <t>Nodo 8 packet/5min</t>
  </si>
  <si>
    <t>Nodo 9 packet/5min</t>
  </si>
  <si>
    <t>Nodo 10 packet/5min</t>
  </si>
  <si>
    <t>Nodo 11 packet/5min</t>
  </si>
  <si>
    <t>Nodo 12 packet/5min</t>
  </si>
  <si>
    <t>Nodo 13 packet/5min</t>
  </si>
  <si>
    <t>Nodo 14 packet/5min</t>
  </si>
  <si>
    <t>Nodo 15 packet/5min</t>
  </si>
  <si>
    <t>Nodo 16 packet/5min</t>
  </si>
  <si>
    <t>Nodo 17 packet/5min</t>
  </si>
  <si>
    <t>Tiempo de Actividad en cada envio</t>
  </si>
  <si>
    <t>Tiempo total en simulación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</si>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</sst>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10" fontId="16" fillId="0" borderId="0" xfId="0" applyNumberFormat="1" applyFont="1"/>
    <xf numFmtId="10" fontId="16" fillId="33" borderId="0" xfId="0" applyNumberFormat="1" applyFont="1" applyFill="1"/>
    <xf numFmtId="10" fontId="0" fillId="0" borderId="0" xfId="0" applyNumberFormat="1"/>
    <xf numFmtId="0" fontId="18" fillId="34" borderId="0" xfId="0" applyFont="1" applyFill="1" applyAlignment="1">
      <alignment textRotation="90"/>
    </xf>
    <xf numFmtId="0" fontId="16" fillId="0" borderId="0" xfId="0" applyFont="1" applyAlignment="1">
      <alignment horizontal="center"/>
    </xf>
    <xf numFmtId="0" fontId="19" fillId="35" borderId="0" xfId="0" applyFont="1" applyFill="1" applyAlignment="1">
      <alignment horizontal="center"/>
    </xf>
    <xf numFmtId="0" fontId="19" fillId="35" borderId="0" xfId="0" applyFont="1" applyFill="1"/>
    <xf numFmtId="11" fontId="20" fillId="36" borderId="0" xfId="1" applyNumberFormat="1" applyFont="1" applyFill="1" applyAlignment="1">
      <alignment horizontal="center"/>
    </xf>
    <xf numFmtId="11" fontId="20" fillId="36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10" fontId="16" fillId="0" borderId="0" xfId="1" applyNumberFormat="1" applyFont="1"/>
    <xf numFmtId="11" fontId="16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0" fontId="21" fillId="0" borderId="0" xfId="1" applyNumberFormat="1" applyFont="1"/>
    <xf numFmtId="0" fontId="18" fillId="34" borderId="0" xfId="0" applyFont="1" applyFill="1" applyAlignment="1">
      <alignment textRotation="90"/>
    </xf>
    <xf numFmtId="0" fontId="0" fillId="0" borderId="10" xfId="0" applyBorder="1" applyAlignment="1">
      <alignment vertical="top" wrapText="1"/>
    </xf>
    <xf numFmtId="0" fontId="19" fillId="0" borderId="0" xfId="0" applyFont="1"/>
    <xf numFmtId="10" fontId="20" fillId="0" borderId="0" xfId="1" applyNumberFormat="1" applyFont="1"/>
    <xf numFmtId="0" fontId="20" fillId="0" borderId="0" xfId="0" applyFont="1"/>
    <xf numFmtId="0" fontId="22" fillId="0" borderId="0" xfId="0" applyFont="1"/>
    <xf numFmtId="10" fontId="23" fillId="0" borderId="0" xfId="1" applyNumberFormat="1" applyFont="1"/>
    <xf numFmtId="10" fontId="23" fillId="0" borderId="0" xfId="0" applyNumberFormat="1" applyFont="1"/>
    <xf numFmtId="0" fontId="0" fillId="0" borderId="10" xfId="0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[TN1_60.xlsx]Router!TablaDinámica12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Router!$G$2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Router!$F$3:$F$8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21</c:v>
                </c:pt>
                <c:pt idx="3">
                  <c:v>22</c:v>
                </c:pt>
                <c:pt idx="4">
                  <c:v>24</c:v>
                </c:pt>
              </c:strCache>
            </c:strRef>
          </c:cat>
          <c:val>
            <c:numRef>
              <c:f>Router!$G$3:$G$8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226</c:v>
                </c:pt>
                <c:pt idx="3">
                  <c:v>1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B-42CC-A217-A235607DC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3648"/>
        <c:axId val="1689697936"/>
      </c:barChart>
      <c:catAx>
        <c:axId val="849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9697936"/>
        <c:crosses val="autoZero"/>
        <c:auto val="1"/>
        <c:lblAlgn val="ctr"/>
        <c:lblOffset val="100"/>
        <c:noMultiLvlLbl val="0"/>
      </c:catAx>
      <c:valAx>
        <c:axId val="16896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49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Energia!$H$227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Energia!$H$228:$H$249</c:f>
              <c:numCache>
                <c:formatCode>General</c:formatCode>
                <c:ptCount val="22"/>
                <c:pt idx="0">
                  <c:v>4.4229647827148444E-2</c:v>
                </c:pt>
                <c:pt idx="1">
                  <c:v>3.4422903442382816E-2</c:v>
                </c:pt>
                <c:pt idx="2">
                  <c:v>3.868829040527344E-2</c:v>
                </c:pt>
                <c:pt idx="3">
                  <c:v>3.1992617797851564E-2</c:v>
                </c:pt>
                <c:pt idx="4">
                  <c:v>4.1479916381835943E-2</c:v>
                </c:pt>
                <c:pt idx="5">
                  <c:v>5.7816064453125003E-2</c:v>
                </c:pt>
                <c:pt idx="6">
                  <c:v>3.2862936401367185E-2</c:v>
                </c:pt>
                <c:pt idx="7">
                  <c:v>3.8870370483398441E-2</c:v>
                </c:pt>
                <c:pt idx="8">
                  <c:v>4.7823312377929687E-2</c:v>
                </c:pt>
                <c:pt idx="9">
                  <c:v>3.6962155151367186E-2</c:v>
                </c:pt>
                <c:pt idx="10">
                  <c:v>4.2582971191406249E-2</c:v>
                </c:pt>
                <c:pt idx="11">
                  <c:v>5.8126245117187496E-2</c:v>
                </c:pt>
                <c:pt idx="12">
                  <c:v>5.0186022949218749E-2</c:v>
                </c:pt>
                <c:pt idx="13">
                  <c:v>4.8902197265625003E-2</c:v>
                </c:pt>
                <c:pt idx="14">
                  <c:v>5.5454562377929693E-2</c:v>
                </c:pt>
                <c:pt idx="15">
                  <c:v>4.8659994506835939E-2</c:v>
                </c:pt>
                <c:pt idx="16">
                  <c:v>4.9546023559570308E-2</c:v>
                </c:pt>
                <c:pt idx="17">
                  <c:v>4.8901995849609373E-2</c:v>
                </c:pt>
                <c:pt idx="18">
                  <c:v>4.8673388671875005E-2</c:v>
                </c:pt>
                <c:pt idx="19">
                  <c:v>5.2865863037109384E-2</c:v>
                </c:pt>
                <c:pt idx="20">
                  <c:v>4.8860000610351569E-2</c:v>
                </c:pt>
                <c:pt idx="21">
                  <c:v>4.9535650634765623E-2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5-46C8-AEC6-EB72C028183B}"/>
            </c:ext>
          </c:extLst>
        </c:ser>
        <c:ser>
          <c:idx val="1"/>
          <c:order val="1"/>
          <c:tx>
            <c:strRef>
              <c:f>Energia!$I$227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Energia!$I$228:$I$249</c:f>
              <c:numCache>
                <c:formatCode>General</c:formatCode>
                <c:ptCount val="22"/>
                <c:pt idx="0">
                  <c:v>3.151760498046875E-3</c:v>
                </c:pt>
                <c:pt idx="1">
                  <c:v>3.1845251770019536E-3</c:v>
                </c:pt>
                <c:pt idx="2">
                  <c:v>3.1708356018066409E-3</c:v>
                </c:pt>
                <c:pt idx="3">
                  <c:v>3.1928439941406252E-3</c:v>
                </c:pt>
                <c:pt idx="4">
                  <c:v>3.160938690185547E-3</c:v>
                </c:pt>
                <c:pt idx="5">
                  <c:v>3.1070340576171878E-3</c:v>
                </c:pt>
                <c:pt idx="6">
                  <c:v>3.190105407714844E-3</c:v>
                </c:pt>
                <c:pt idx="7">
                  <c:v>3.1696156921386721E-3</c:v>
                </c:pt>
                <c:pt idx="8">
                  <c:v>3.1403845214843748E-3</c:v>
                </c:pt>
                <c:pt idx="9">
                  <c:v>3.1766219482421876E-3</c:v>
                </c:pt>
                <c:pt idx="10">
                  <c:v>3.1573387145996099E-3</c:v>
                </c:pt>
                <c:pt idx="11">
                  <c:v>3.1054378356933595E-3</c:v>
                </c:pt>
                <c:pt idx="12">
                  <c:v>3.1319512329101564E-3</c:v>
                </c:pt>
                <c:pt idx="13">
                  <c:v>3.136748962402344E-3</c:v>
                </c:pt>
                <c:pt idx="14">
                  <c:v>3.1148654479980472E-3</c:v>
                </c:pt>
                <c:pt idx="15">
                  <c:v>3.1369285583496098E-3</c:v>
                </c:pt>
                <c:pt idx="16">
                  <c:v>3.1339170532226558E-3</c:v>
                </c:pt>
                <c:pt idx="17">
                  <c:v>3.1367862243652346E-3</c:v>
                </c:pt>
                <c:pt idx="18">
                  <c:v>3.1374532470703127E-3</c:v>
                </c:pt>
                <c:pt idx="19">
                  <c:v>3.1236099243164062E-3</c:v>
                </c:pt>
                <c:pt idx="20">
                  <c:v>3.1368456420898441E-3</c:v>
                </c:pt>
                <c:pt idx="21">
                  <c:v>3.1347995910644532E-3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5-46C8-AEC6-EB72C028183B}"/>
            </c:ext>
          </c:extLst>
        </c:ser>
        <c:ser>
          <c:idx val="2"/>
          <c:order val="2"/>
          <c:tx>
            <c:strRef>
              <c:f>Energia!$J$227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Energia!$J$228:$J$249</c:f>
              <c:numCache>
                <c:formatCode>General</c:formatCode>
                <c:ptCount val="22"/>
                <c:pt idx="0">
                  <c:v>0.27255468749999995</c:v>
                </c:pt>
                <c:pt idx="1">
                  <c:v>1.0089111328125001E-2</c:v>
                </c:pt>
                <c:pt idx="2">
                  <c:v>0.21703802490234372</c:v>
                </c:pt>
                <c:pt idx="3">
                  <c:v>0</c:v>
                </c:pt>
                <c:pt idx="4">
                  <c:v>0.30673022460937494</c:v>
                </c:pt>
                <c:pt idx="5">
                  <c:v>0.79976385498046876</c:v>
                </c:pt>
                <c:pt idx="6">
                  <c:v>1.0089111328125001E-2</c:v>
                </c:pt>
                <c:pt idx="7">
                  <c:v>0.23261242675781249</c:v>
                </c:pt>
                <c:pt idx="8">
                  <c:v>0.37597869873046874</c:v>
                </c:pt>
                <c:pt idx="9">
                  <c:v>1.027496337890625E-2</c:v>
                </c:pt>
                <c:pt idx="10">
                  <c:v>0.21786108398437498</c:v>
                </c:pt>
                <c:pt idx="11">
                  <c:v>0.20735778808593749</c:v>
                </c:pt>
                <c:pt idx="12">
                  <c:v>4.0887451171874994E-4</c:v>
                </c:pt>
                <c:pt idx="13">
                  <c:v>1.1575927734374998E-3</c:v>
                </c:pt>
                <c:pt idx="14">
                  <c:v>0.10428424072265624</c:v>
                </c:pt>
                <c:pt idx="15">
                  <c:v>4.1418457031249997E-4</c:v>
                </c:pt>
                <c:pt idx="16">
                  <c:v>1.5239868164062499E-3</c:v>
                </c:pt>
                <c:pt idx="17">
                  <c:v>4.1418457031249997E-4</c:v>
                </c:pt>
                <c:pt idx="18">
                  <c:v>1.1522827148437501E-3</c:v>
                </c:pt>
                <c:pt idx="19">
                  <c:v>0.41895831298828123</c:v>
                </c:pt>
                <c:pt idx="20">
                  <c:v>1.6408081054687499E-3</c:v>
                </c:pt>
                <c:pt idx="21">
                  <c:v>7.9066772460937487E-3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5-46C8-AEC6-EB72C028183B}"/>
            </c:ext>
          </c:extLst>
        </c:ser>
        <c:ser>
          <c:idx val="3"/>
          <c:order val="3"/>
          <c:tx>
            <c:strRef>
              <c:f>Energia!$K$227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Energia!$K$228:$K$249</c:f>
              <c:numCache>
                <c:formatCode>General</c:formatCode>
                <c:ptCount val="22"/>
                <c:pt idx="0">
                  <c:v>0.29411718750000004</c:v>
                </c:pt>
                <c:pt idx="1">
                  <c:v>0.10456237792968751</c:v>
                </c:pt>
                <c:pt idx="2">
                  <c:v>0.20399560546875004</c:v>
                </c:pt>
                <c:pt idx="3">
                  <c:v>9.7648925781250007E-2</c:v>
                </c:pt>
                <c:pt idx="4">
                  <c:v>0.25331921386718753</c:v>
                </c:pt>
                <c:pt idx="5">
                  <c:v>0.57807360839843758</c:v>
                </c:pt>
                <c:pt idx="6">
                  <c:v>0.1045279541015625</c:v>
                </c:pt>
                <c:pt idx="7">
                  <c:v>0.212016357421875</c:v>
                </c:pt>
                <c:pt idx="8">
                  <c:v>0.29007238769531252</c:v>
                </c:pt>
                <c:pt idx="9">
                  <c:v>0.1045968017578125</c:v>
                </c:pt>
                <c:pt idx="10">
                  <c:v>0.2393316650390625</c:v>
                </c:pt>
                <c:pt idx="11">
                  <c:v>0.25532153320312495</c:v>
                </c:pt>
                <c:pt idx="12">
                  <c:v>0.10549755859375001</c:v>
                </c:pt>
                <c:pt idx="13">
                  <c:v>0.10274365234375001</c:v>
                </c:pt>
                <c:pt idx="14">
                  <c:v>0.23736376953124999</c:v>
                </c:pt>
                <c:pt idx="15">
                  <c:v>0.11491247558593751</c:v>
                </c:pt>
                <c:pt idx="16">
                  <c:v>0.13499304199218751</c:v>
                </c:pt>
                <c:pt idx="17">
                  <c:v>0.1152337646484375</c:v>
                </c:pt>
                <c:pt idx="18">
                  <c:v>0.10242236328125</c:v>
                </c:pt>
                <c:pt idx="19">
                  <c:v>0.19848779296874999</c:v>
                </c:pt>
                <c:pt idx="20">
                  <c:v>0.10789575195312499</c:v>
                </c:pt>
                <c:pt idx="21">
                  <c:v>0.11278967285156251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E5-46C8-AEC6-EB72C028183B}"/>
            </c:ext>
          </c:extLst>
        </c:ser>
        <c:ser>
          <c:idx val="4"/>
          <c:order val="4"/>
          <c:tx>
            <c:strRef>
              <c:f>Energia!$L$227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Energia!$L$228:$L$249</c:f>
              <c:numCache>
                <c:formatCode>General</c:formatCode>
                <c:ptCount val="22"/>
                <c:pt idx="0">
                  <c:v>0.61405328332519526</c:v>
                </c:pt>
                <c:pt idx="1">
                  <c:v>0.15225891787719728</c:v>
                </c:pt>
                <c:pt idx="2">
                  <c:v>0.46289275637817384</c:v>
                </c:pt>
                <c:pt idx="3">
                  <c:v>0.1328343875732422</c:v>
                </c:pt>
                <c:pt idx="4">
                  <c:v>0.60469029354858395</c:v>
                </c:pt>
                <c:pt idx="5">
                  <c:v>1.4387605618896484</c:v>
                </c:pt>
                <c:pt idx="6">
                  <c:v>0.15067010723876953</c:v>
                </c:pt>
                <c:pt idx="7">
                  <c:v>0.4866687703552246</c:v>
                </c:pt>
                <c:pt idx="8">
                  <c:v>0.7170147833251953</c:v>
                </c:pt>
                <c:pt idx="9">
                  <c:v>0.15501054223632812</c:v>
                </c:pt>
                <c:pt idx="10">
                  <c:v>0.5029330589294434</c:v>
                </c:pt>
                <c:pt idx="11">
                  <c:v>0.52391100424194326</c:v>
                </c:pt>
                <c:pt idx="12">
                  <c:v>0.15922440728759768</c:v>
                </c:pt>
                <c:pt idx="13">
                  <c:v>0.15594019134521486</c:v>
                </c:pt>
                <c:pt idx="14">
                  <c:v>0.40021743807983401</c:v>
                </c:pt>
                <c:pt idx="15">
                  <c:v>0.16712358322143556</c:v>
                </c:pt>
                <c:pt idx="16">
                  <c:v>0.18919696942138672</c:v>
                </c:pt>
                <c:pt idx="17">
                  <c:v>0.1676867312927246</c:v>
                </c:pt>
                <c:pt idx="18">
                  <c:v>0.15538548791503906</c:v>
                </c:pt>
                <c:pt idx="19">
                  <c:v>0.67343557891845707</c:v>
                </c:pt>
                <c:pt idx="20">
                  <c:v>0.16153340631103516</c:v>
                </c:pt>
                <c:pt idx="21">
                  <c:v>0.17336680032348634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E5-46C8-AEC6-EB72C0281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Energia!$H$255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Energia!$H$256:$H$277</c:f>
              <c:numCache>
                <c:formatCode>General</c:formatCode>
                <c:ptCount val="22"/>
                <c:pt idx="0">
                  <c:v>4.357534790039063E-2</c:v>
                </c:pt>
                <c:pt idx="1">
                  <c:v>4.2920242309570318E-2</c:v>
                </c:pt>
                <c:pt idx="2">
                  <c:v>4.771313781738281E-2</c:v>
                </c:pt>
                <c:pt idx="3">
                  <c:v>3.3677059936523437E-2</c:v>
                </c:pt>
                <c:pt idx="4">
                  <c:v>3.9845223999023439E-2</c:v>
                </c:pt>
                <c:pt idx="5">
                  <c:v>4.5367346191406255E-2</c:v>
                </c:pt>
                <c:pt idx="6">
                  <c:v>4.0049258422851564E-2</c:v>
                </c:pt>
                <c:pt idx="7">
                  <c:v>4.6126181030273446E-2</c:v>
                </c:pt>
                <c:pt idx="8">
                  <c:v>5.9285797119140636E-2</c:v>
                </c:pt>
                <c:pt idx="9">
                  <c:v>5.1426644897460939E-2</c:v>
                </c:pt>
                <c:pt idx="10">
                  <c:v>5.0200927734374998E-2</c:v>
                </c:pt>
                <c:pt idx="11">
                  <c:v>5.279869079589844E-2</c:v>
                </c:pt>
                <c:pt idx="12">
                  <c:v>4.932104187011719E-2</c:v>
                </c:pt>
                <c:pt idx="13">
                  <c:v>4.8819918823242194E-2</c:v>
                </c:pt>
                <c:pt idx="14">
                  <c:v>5.3836788940429689E-2</c:v>
                </c:pt>
                <c:pt idx="15">
                  <c:v>4.8852850341796879E-2</c:v>
                </c:pt>
                <c:pt idx="16">
                  <c:v>4.9210766601562504E-2</c:v>
                </c:pt>
                <c:pt idx="17">
                  <c:v>4.9531320190429697E-2</c:v>
                </c:pt>
                <c:pt idx="18">
                  <c:v>4.8161489868164063E-2</c:v>
                </c:pt>
                <c:pt idx="19">
                  <c:v>5.6405346679687503E-2</c:v>
                </c:pt>
                <c:pt idx="20">
                  <c:v>4.916816711425781E-2</c:v>
                </c:pt>
                <c:pt idx="21">
                  <c:v>4.9593859863281249E-2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1-4F11-A07B-170A87924928}"/>
            </c:ext>
          </c:extLst>
        </c:ser>
        <c:ser>
          <c:idx val="1"/>
          <c:order val="1"/>
          <c:tx>
            <c:strRef>
              <c:f>Energia!$I$255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Energia!$I$256:$I$277</c:f>
              <c:numCache>
                <c:formatCode>General</c:formatCode>
                <c:ptCount val="22"/>
                <c:pt idx="0">
                  <c:v>3.1543607788085937E-3</c:v>
                </c:pt>
                <c:pt idx="1">
                  <c:v>3.1564675903320316E-3</c:v>
                </c:pt>
                <c:pt idx="2">
                  <c:v>3.1401740417480472E-3</c:v>
                </c:pt>
                <c:pt idx="3">
                  <c:v>3.1869468688964847E-3</c:v>
                </c:pt>
                <c:pt idx="4">
                  <c:v>3.1669687500000001E-3</c:v>
                </c:pt>
                <c:pt idx="5">
                  <c:v>3.1486486206054685E-3</c:v>
                </c:pt>
                <c:pt idx="6">
                  <c:v>3.1663117980957035E-3</c:v>
                </c:pt>
                <c:pt idx="7">
                  <c:v>3.1461238708496097E-3</c:v>
                </c:pt>
                <c:pt idx="8">
                  <c:v>3.1021886596679692E-3</c:v>
                </c:pt>
                <c:pt idx="9">
                  <c:v>3.127828247070313E-3</c:v>
                </c:pt>
                <c:pt idx="10">
                  <c:v>3.131946197509766E-3</c:v>
                </c:pt>
                <c:pt idx="11">
                  <c:v>3.1238502807617186E-3</c:v>
                </c:pt>
                <c:pt idx="12">
                  <c:v>3.1346565856933597E-3</c:v>
                </c:pt>
                <c:pt idx="13">
                  <c:v>3.1370930480957033E-3</c:v>
                </c:pt>
                <c:pt idx="14">
                  <c:v>3.1197397155761719E-3</c:v>
                </c:pt>
                <c:pt idx="15">
                  <c:v>3.1364290466308598E-3</c:v>
                </c:pt>
                <c:pt idx="16">
                  <c:v>3.1358013000488284E-3</c:v>
                </c:pt>
                <c:pt idx="17">
                  <c:v>3.1345411071777344E-3</c:v>
                </c:pt>
                <c:pt idx="18">
                  <c:v>3.1392424926757817E-3</c:v>
                </c:pt>
                <c:pt idx="19">
                  <c:v>3.1118139953613282E-3</c:v>
                </c:pt>
                <c:pt idx="20">
                  <c:v>3.1359886169433598E-3</c:v>
                </c:pt>
                <c:pt idx="21">
                  <c:v>3.1346250305175783E-3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1-4F11-A07B-170A87924928}"/>
            </c:ext>
          </c:extLst>
        </c:ser>
        <c:ser>
          <c:idx val="2"/>
          <c:order val="2"/>
          <c:tx>
            <c:strRef>
              <c:f>Energia!$J$255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Energia!$J$256:$J$277</c:f>
              <c:numCache>
                <c:formatCode>General</c:formatCode>
                <c:ptCount val="22"/>
                <c:pt idx="0">
                  <c:v>0.13504010009765627</c:v>
                </c:pt>
                <c:pt idx="1">
                  <c:v>0.22773248291015624</c:v>
                </c:pt>
                <c:pt idx="2">
                  <c:v>0.4280809936523437</c:v>
                </c:pt>
                <c:pt idx="3">
                  <c:v>0</c:v>
                </c:pt>
                <c:pt idx="4">
                  <c:v>0.18848052978515625</c:v>
                </c:pt>
                <c:pt idx="5">
                  <c:v>0.11332196044921874</c:v>
                </c:pt>
                <c:pt idx="6">
                  <c:v>1.0036010742187499E-2</c:v>
                </c:pt>
                <c:pt idx="7">
                  <c:v>0.24346087646484371</c:v>
                </c:pt>
                <c:pt idx="8">
                  <c:v>0.24862756347656251</c:v>
                </c:pt>
                <c:pt idx="9">
                  <c:v>3.8593505859375002E-2</c:v>
                </c:pt>
                <c:pt idx="10">
                  <c:v>1.7029357910156251E-2</c:v>
                </c:pt>
                <c:pt idx="11">
                  <c:v>4.8539245605468746E-2</c:v>
                </c:pt>
                <c:pt idx="12">
                  <c:v>1.5239868164062499E-3</c:v>
                </c:pt>
                <c:pt idx="13">
                  <c:v>4.0887451171874994E-4</c:v>
                </c:pt>
                <c:pt idx="14">
                  <c:v>6.515972900390625E-2</c:v>
                </c:pt>
                <c:pt idx="15">
                  <c:v>7.8057861328124987E-4</c:v>
                </c:pt>
                <c:pt idx="16">
                  <c:v>4.0887451171874994E-4</c:v>
                </c:pt>
                <c:pt idx="17">
                  <c:v>1.1368835449218748E-2</c:v>
                </c:pt>
                <c:pt idx="18">
                  <c:v>0</c:v>
                </c:pt>
                <c:pt idx="19">
                  <c:v>0.11134130859374999</c:v>
                </c:pt>
                <c:pt idx="20">
                  <c:v>3.6692504882812494E-3</c:v>
                </c:pt>
                <c:pt idx="21">
                  <c:v>9.1173706054687494E-3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1-4F11-A07B-170A87924928}"/>
            </c:ext>
          </c:extLst>
        </c:ser>
        <c:ser>
          <c:idx val="3"/>
          <c:order val="3"/>
          <c:tx>
            <c:strRef>
              <c:f>Energia!$K$255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Energia!$K$256:$K$277</c:f>
              <c:numCache>
                <c:formatCode>General</c:formatCode>
                <c:ptCount val="22"/>
                <c:pt idx="0">
                  <c:v>0.29909143066406252</c:v>
                </c:pt>
                <c:pt idx="1">
                  <c:v>0.18058740234375001</c:v>
                </c:pt>
                <c:pt idx="2">
                  <c:v>0.28804138183593753</c:v>
                </c:pt>
                <c:pt idx="3">
                  <c:v>9.7012084960937509E-2</c:v>
                </c:pt>
                <c:pt idx="4">
                  <c:v>0.19293981933593748</c:v>
                </c:pt>
                <c:pt idx="5">
                  <c:v>0.20909033203124999</c:v>
                </c:pt>
                <c:pt idx="6">
                  <c:v>0.11200939941406252</c:v>
                </c:pt>
                <c:pt idx="7">
                  <c:v>0.30121997070312501</c:v>
                </c:pt>
                <c:pt idx="8">
                  <c:v>0.37888586425781245</c:v>
                </c:pt>
                <c:pt idx="9">
                  <c:v>0.16466638183593751</c:v>
                </c:pt>
                <c:pt idx="10">
                  <c:v>0.16265832519531251</c:v>
                </c:pt>
                <c:pt idx="11">
                  <c:v>0.20210803222656246</c:v>
                </c:pt>
                <c:pt idx="12">
                  <c:v>0.11144140625000001</c:v>
                </c:pt>
                <c:pt idx="13">
                  <c:v>0.120999755859375</c:v>
                </c:pt>
                <c:pt idx="14">
                  <c:v>0.24436901855468751</c:v>
                </c:pt>
                <c:pt idx="15">
                  <c:v>0.10136669921875001</c:v>
                </c:pt>
                <c:pt idx="16">
                  <c:v>0.14112622070312503</c:v>
                </c:pt>
                <c:pt idx="17">
                  <c:v>0.1143272705078125</c:v>
                </c:pt>
                <c:pt idx="18">
                  <c:v>0.11570422363281251</c:v>
                </c:pt>
                <c:pt idx="19">
                  <c:v>0.2347647705078125</c:v>
                </c:pt>
                <c:pt idx="20">
                  <c:v>0.11175695800781252</c:v>
                </c:pt>
                <c:pt idx="21">
                  <c:v>0.11425268554687501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21-4F11-A07B-170A87924928}"/>
            </c:ext>
          </c:extLst>
        </c:ser>
        <c:ser>
          <c:idx val="4"/>
          <c:order val="4"/>
          <c:tx>
            <c:strRef>
              <c:f>Energia!$L$255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Energia!$L$256:$L$277</c:f>
              <c:numCache>
                <c:formatCode>General</c:formatCode>
                <c:ptCount val="22"/>
                <c:pt idx="0">
                  <c:v>0.48086123944091802</c:v>
                </c:pt>
                <c:pt idx="1">
                  <c:v>0.45439659515380859</c:v>
                </c:pt>
                <c:pt idx="2">
                  <c:v>0.76697568734741206</c:v>
                </c:pt>
                <c:pt idx="3">
                  <c:v>0.13387609176635742</c:v>
                </c:pt>
                <c:pt idx="4">
                  <c:v>0.42443254187011714</c:v>
                </c:pt>
                <c:pt idx="5">
                  <c:v>0.37092828729248045</c:v>
                </c:pt>
                <c:pt idx="6">
                  <c:v>0.16526098037719728</c:v>
                </c:pt>
                <c:pt idx="7">
                  <c:v>0.59395315206909172</c:v>
                </c:pt>
                <c:pt idx="8">
                  <c:v>0.68990141351318357</c:v>
                </c:pt>
                <c:pt idx="9">
                  <c:v>0.25781436083984377</c:v>
                </c:pt>
                <c:pt idx="10">
                  <c:v>0.23302055703735353</c:v>
                </c:pt>
                <c:pt idx="11">
                  <c:v>0.30656981890869139</c:v>
                </c:pt>
                <c:pt idx="12">
                  <c:v>0.16542109152221682</c:v>
                </c:pt>
                <c:pt idx="13">
                  <c:v>0.17336564224243164</c:v>
                </c:pt>
                <c:pt idx="14">
                  <c:v>0.36648527621459959</c:v>
                </c:pt>
                <c:pt idx="15">
                  <c:v>0.15413655722045899</c:v>
                </c:pt>
                <c:pt idx="16">
                  <c:v>0.19388166311645511</c:v>
                </c:pt>
                <c:pt idx="17">
                  <c:v>0.17836196725463868</c:v>
                </c:pt>
                <c:pt idx="18">
                  <c:v>0.16700495599365234</c:v>
                </c:pt>
                <c:pt idx="19">
                  <c:v>0.4056232397766113</c:v>
                </c:pt>
                <c:pt idx="20">
                  <c:v>0.16773036422729493</c:v>
                </c:pt>
                <c:pt idx="21">
                  <c:v>0.17609854104614259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21-4F11-A07B-170A87924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Energia!$H$283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Energia!$H$284:$H$305</c:f>
              <c:numCache>
                <c:formatCode>General</c:formatCode>
                <c:ptCount val="22"/>
                <c:pt idx="0">
                  <c:v>2.73208740234375E-2</c:v>
                </c:pt>
                <c:pt idx="1">
                  <c:v>2.7720181274414064E-2</c:v>
                </c:pt>
                <c:pt idx="2">
                  <c:v>3.1124514770507813E-2</c:v>
                </c:pt>
                <c:pt idx="3">
                  <c:v>2.3993481445312499E-2</c:v>
                </c:pt>
                <c:pt idx="4">
                  <c:v>3.101353454589844E-2</c:v>
                </c:pt>
                <c:pt idx="5">
                  <c:v>4.6140481567382811E-2</c:v>
                </c:pt>
                <c:pt idx="6">
                  <c:v>3.8325942993164067E-2</c:v>
                </c:pt>
                <c:pt idx="7">
                  <c:v>4.3166976928710937E-2</c:v>
                </c:pt>
                <c:pt idx="8">
                  <c:v>6.1945898437499994E-2</c:v>
                </c:pt>
                <c:pt idx="9">
                  <c:v>4.8364315795898435E-2</c:v>
                </c:pt>
                <c:pt idx="10">
                  <c:v>4.9309057617187499E-2</c:v>
                </c:pt>
                <c:pt idx="11">
                  <c:v>5.297291564941406E-2</c:v>
                </c:pt>
                <c:pt idx="12">
                  <c:v>4.9196969604492186E-2</c:v>
                </c:pt>
                <c:pt idx="13">
                  <c:v>4.8706118774414067E-2</c:v>
                </c:pt>
                <c:pt idx="14">
                  <c:v>5.4111318969726568E-2</c:v>
                </c:pt>
                <c:pt idx="15">
                  <c:v>4.8646902465820312E-2</c:v>
                </c:pt>
                <c:pt idx="16">
                  <c:v>4.9793463134765625E-2</c:v>
                </c:pt>
                <c:pt idx="17">
                  <c:v>4.9431216430664067E-2</c:v>
                </c:pt>
                <c:pt idx="18">
                  <c:v>4.9315905761718758E-2</c:v>
                </c:pt>
                <c:pt idx="19">
                  <c:v>5.3014205932617194E-2</c:v>
                </c:pt>
                <c:pt idx="20">
                  <c:v>4.9935461425781258E-2</c:v>
                </c:pt>
                <c:pt idx="21">
                  <c:v>5.0040701293945312E-2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0-4C5E-8C53-E4E210A31745}"/>
            </c:ext>
          </c:extLst>
        </c:ser>
        <c:ser>
          <c:idx val="1"/>
          <c:order val="1"/>
          <c:tx>
            <c:strRef>
              <c:f>Energia!$I$283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Energia!$I$284:$I$305</c:f>
              <c:numCache>
                <c:formatCode>General</c:formatCode>
                <c:ptCount val="22"/>
                <c:pt idx="0">
                  <c:v>3.208654815673828E-3</c:v>
                </c:pt>
                <c:pt idx="1">
                  <c:v>3.2073415832519535E-3</c:v>
                </c:pt>
                <c:pt idx="2">
                  <c:v>3.1959357299804693E-3</c:v>
                </c:pt>
                <c:pt idx="3">
                  <c:v>3.2199163208007811E-3</c:v>
                </c:pt>
                <c:pt idx="4">
                  <c:v>3.1963271484374998E-3</c:v>
                </c:pt>
                <c:pt idx="5">
                  <c:v>3.1458590087890623E-3</c:v>
                </c:pt>
                <c:pt idx="6">
                  <c:v>3.1719198913574219E-3</c:v>
                </c:pt>
                <c:pt idx="7">
                  <c:v>3.1559727783203127E-3</c:v>
                </c:pt>
                <c:pt idx="8">
                  <c:v>3.0932974853515624E-3</c:v>
                </c:pt>
                <c:pt idx="9">
                  <c:v>3.1378594360351566E-3</c:v>
                </c:pt>
                <c:pt idx="10">
                  <c:v>3.1354605712890626E-3</c:v>
                </c:pt>
                <c:pt idx="11">
                  <c:v>3.122513214111328E-3</c:v>
                </c:pt>
                <c:pt idx="12">
                  <c:v>3.1352413635253903E-3</c:v>
                </c:pt>
                <c:pt idx="13">
                  <c:v>3.1368624267578129E-3</c:v>
                </c:pt>
                <c:pt idx="14">
                  <c:v>3.1192442321777347E-3</c:v>
                </c:pt>
                <c:pt idx="15">
                  <c:v>3.1369386291503908E-3</c:v>
                </c:pt>
                <c:pt idx="16">
                  <c:v>3.133826080322265E-3</c:v>
                </c:pt>
                <c:pt idx="17">
                  <c:v>3.1348012695312502E-3</c:v>
                </c:pt>
                <c:pt idx="18">
                  <c:v>3.1354159240722657E-3</c:v>
                </c:pt>
                <c:pt idx="19">
                  <c:v>3.1225548400878908E-3</c:v>
                </c:pt>
                <c:pt idx="20">
                  <c:v>3.1333363037109379E-3</c:v>
                </c:pt>
                <c:pt idx="21">
                  <c:v>3.1330687561035159E-3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0-4C5E-8C53-E4E210A31745}"/>
            </c:ext>
          </c:extLst>
        </c:ser>
        <c:ser>
          <c:idx val="2"/>
          <c:order val="2"/>
          <c:tx>
            <c:strRef>
              <c:f>Energia!$J$283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Energia!$J$284:$J$305</c:f>
              <c:numCache>
                <c:formatCode>General</c:formatCode>
                <c:ptCount val="22"/>
                <c:pt idx="0">
                  <c:v>4.1885742187499998E-2</c:v>
                </c:pt>
                <c:pt idx="1">
                  <c:v>8.0882812499999998E-2</c:v>
                </c:pt>
                <c:pt idx="2">
                  <c:v>0.23637725830078121</c:v>
                </c:pt>
                <c:pt idx="3">
                  <c:v>0</c:v>
                </c:pt>
                <c:pt idx="4">
                  <c:v>0.17325659179687497</c:v>
                </c:pt>
                <c:pt idx="5">
                  <c:v>0.19238873291015623</c:v>
                </c:pt>
                <c:pt idx="6">
                  <c:v>1.0089111328125001E-2</c:v>
                </c:pt>
                <c:pt idx="7">
                  <c:v>0.21666632080078121</c:v>
                </c:pt>
                <c:pt idx="8">
                  <c:v>0.34736279296874994</c:v>
                </c:pt>
                <c:pt idx="9">
                  <c:v>1.2637939453125E-3</c:v>
                </c:pt>
                <c:pt idx="10">
                  <c:v>1.1522827148437501E-3</c:v>
                </c:pt>
                <c:pt idx="11">
                  <c:v>4.8528625488281248E-2</c:v>
                </c:pt>
                <c:pt idx="12">
                  <c:v>1.1469726562499999E-3</c:v>
                </c:pt>
                <c:pt idx="13">
                  <c:v>4.0887451171874994E-4</c:v>
                </c:pt>
                <c:pt idx="14">
                  <c:v>6.5196899414062495E-2</c:v>
                </c:pt>
                <c:pt idx="15">
                  <c:v>4.0887451171874994E-4</c:v>
                </c:pt>
                <c:pt idx="16">
                  <c:v>1.5292968749999998E-3</c:v>
                </c:pt>
                <c:pt idx="17">
                  <c:v>1.6301879882812498E-2</c:v>
                </c:pt>
                <c:pt idx="18">
                  <c:v>1.5239868164062499E-3</c:v>
                </c:pt>
                <c:pt idx="19">
                  <c:v>1.3625610351562499E-2</c:v>
                </c:pt>
                <c:pt idx="20">
                  <c:v>4.05157470703125E-3</c:v>
                </c:pt>
                <c:pt idx="21">
                  <c:v>6.0534667968750004E-3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10-4C5E-8C53-E4E210A31745}"/>
            </c:ext>
          </c:extLst>
        </c:ser>
        <c:ser>
          <c:idx val="3"/>
          <c:order val="3"/>
          <c:tx>
            <c:strRef>
              <c:f>Energia!$K$283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Energia!$K$284:$K$305</c:f>
              <c:numCache>
                <c:formatCode>General</c:formatCode>
                <c:ptCount val="22"/>
                <c:pt idx="0">
                  <c:v>0.14156799316406249</c:v>
                </c:pt>
                <c:pt idx="1">
                  <c:v>0.12759191894531249</c:v>
                </c:pt>
                <c:pt idx="2">
                  <c:v>0.22609570312500002</c:v>
                </c:pt>
                <c:pt idx="3">
                  <c:v>9.7155517578125003E-2</c:v>
                </c:pt>
                <c:pt idx="4">
                  <c:v>0.19381188964843751</c:v>
                </c:pt>
                <c:pt idx="5">
                  <c:v>0.23253295898437501</c:v>
                </c:pt>
                <c:pt idx="6">
                  <c:v>0.1099554443359375</c:v>
                </c:pt>
                <c:pt idx="7">
                  <c:v>0.30326818847656251</c:v>
                </c:pt>
                <c:pt idx="8">
                  <c:v>0.39262097167968751</c:v>
                </c:pt>
                <c:pt idx="9">
                  <c:v>0.14641601562499998</c:v>
                </c:pt>
                <c:pt idx="10">
                  <c:v>0.16172888183593753</c:v>
                </c:pt>
                <c:pt idx="11">
                  <c:v>0.20831005859375001</c:v>
                </c:pt>
                <c:pt idx="12">
                  <c:v>0.1088309326171875</c:v>
                </c:pt>
                <c:pt idx="13">
                  <c:v>0.12064978027343751</c:v>
                </c:pt>
                <c:pt idx="14">
                  <c:v>0.24631396484374998</c:v>
                </c:pt>
                <c:pt idx="15">
                  <c:v>9.8607055664062512E-2</c:v>
                </c:pt>
                <c:pt idx="16">
                  <c:v>0.1296573486328125</c:v>
                </c:pt>
                <c:pt idx="17">
                  <c:v>0.12052929687500002</c:v>
                </c:pt>
                <c:pt idx="18">
                  <c:v>0.11483789062499999</c:v>
                </c:pt>
                <c:pt idx="19">
                  <c:v>0.22522937011718749</c:v>
                </c:pt>
                <c:pt idx="20">
                  <c:v>0.11414941406249998</c:v>
                </c:pt>
                <c:pt idx="21">
                  <c:v>0.11075866699218749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10-4C5E-8C53-E4E210A31745}"/>
            </c:ext>
          </c:extLst>
        </c:ser>
        <c:ser>
          <c:idx val="4"/>
          <c:order val="4"/>
          <c:tx>
            <c:strRef>
              <c:f>Energia!$L$283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Energia!$L$284:$L$305</c:f>
              <c:numCache>
                <c:formatCode>General</c:formatCode>
                <c:ptCount val="22"/>
                <c:pt idx="0">
                  <c:v>0.21398326419067382</c:v>
                </c:pt>
                <c:pt idx="1">
                  <c:v>0.23940225430297851</c:v>
                </c:pt>
                <c:pt idx="2">
                  <c:v>0.49679341192626947</c:v>
                </c:pt>
                <c:pt idx="3">
                  <c:v>0.12436891534423829</c:v>
                </c:pt>
                <c:pt idx="4">
                  <c:v>0.40127834313964839</c:v>
                </c:pt>
                <c:pt idx="5">
                  <c:v>0.47420803247070309</c:v>
                </c:pt>
                <c:pt idx="6">
                  <c:v>0.16154241854858398</c:v>
                </c:pt>
                <c:pt idx="7">
                  <c:v>0.56625745898437496</c:v>
                </c:pt>
                <c:pt idx="8">
                  <c:v>0.80502296057128908</c:v>
                </c:pt>
                <c:pt idx="9">
                  <c:v>0.19918198480224608</c:v>
                </c:pt>
                <c:pt idx="10">
                  <c:v>0.21532568273925784</c:v>
                </c:pt>
                <c:pt idx="11">
                  <c:v>0.31293411294555662</c:v>
                </c:pt>
                <c:pt idx="12">
                  <c:v>0.16231011624145508</c:v>
                </c:pt>
                <c:pt idx="13">
                  <c:v>0.17290163598632813</c:v>
                </c:pt>
                <c:pt idx="14">
                  <c:v>0.36874142745971678</c:v>
                </c:pt>
                <c:pt idx="15">
                  <c:v>0.15079977127075195</c:v>
                </c:pt>
                <c:pt idx="16">
                  <c:v>0.18411393472290039</c:v>
                </c:pt>
                <c:pt idx="17">
                  <c:v>0.18939719445800784</c:v>
                </c:pt>
                <c:pt idx="18">
                  <c:v>0.16881319912719728</c:v>
                </c:pt>
                <c:pt idx="19">
                  <c:v>0.29499174124145511</c:v>
                </c:pt>
                <c:pt idx="20">
                  <c:v>0.17126978649902341</c:v>
                </c:pt>
                <c:pt idx="21">
                  <c:v>0.16998590383911133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10-4C5E-8C53-E4E210A31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Energia!$H$312:$H$333</c:f>
              <c:numCache>
                <c:formatCode>General</c:formatCode>
                <c:ptCount val="22"/>
                <c:pt idx="0">
                  <c:v>8.3659149169921891E-3</c:v>
                </c:pt>
                <c:pt idx="1">
                  <c:v>8.3971343994140631E-3</c:v>
                </c:pt>
                <c:pt idx="2">
                  <c:v>8.4164703369140632E-3</c:v>
                </c:pt>
                <c:pt idx="3">
                  <c:v>8.4401367187500013E-3</c:v>
                </c:pt>
                <c:pt idx="4">
                  <c:v>1.4920999145507813E-2</c:v>
                </c:pt>
                <c:pt idx="5">
                  <c:v>2.01472412109375E-2</c:v>
                </c:pt>
                <c:pt idx="6">
                  <c:v>3.4267813110351562E-2</c:v>
                </c:pt>
                <c:pt idx="7">
                  <c:v>2.2877938842773442E-2</c:v>
                </c:pt>
                <c:pt idx="8">
                  <c:v>2.7250378417968749E-2</c:v>
                </c:pt>
                <c:pt idx="9">
                  <c:v>4.4039511108398439E-2</c:v>
                </c:pt>
                <c:pt idx="10">
                  <c:v>4.0095181274414068E-2</c:v>
                </c:pt>
                <c:pt idx="11">
                  <c:v>5.2663137817382813E-2</c:v>
                </c:pt>
                <c:pt idx="12">
                  <c:v>5.0142315673828125E-2</c:v>
                </c:pt>
                <c:pt idx="13">
                  <c:v>4.878517456054688E-2</c:v>
                </c:pt>
                <c:pt idx="14">
                  <c:v>5.3826113891601558E-2</c:v>
                </c:pt>
                <c:pt idx="15">
                  <c:v>4.8625350952148441E-2</c:v>
                </c:pt>
                <c:pt idx="16">
                  <c:v>5.0621685791015628E-2</c:v>
                </c:pt>
                <c:pt idx="17">
                  <c:v>4.9189114379882819E-2</c:v>
                </c:pt>
                <c:pt idx="18">
                  <c:v>4.9571905517578126E-2</c:v>
                </c:pt>
                <c:pt idx="19">
                  <c:v>5.2054861450195312E-2</c:v>
                </c:pt>
                <c:pt idx="20">
                  <c:v>4.9167361450195318E-2</c:v>
                </c:pt>
                <c:pt idx="21">
                  <c:v>4.8349108886718756E-2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D-422C-BAC3-D6EE598D1B73}"/>
            </c:ext>
          </c:extLst>
        </c:ser>
        <c:ser>
          <c:idx val="1"/>
          <c:order val="1"/>
          <c:tx>
            <c:strRef>
              <c:f>Energia!$I$311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Energia!$I$312:$I$333</c:f>
              <c:numCache>
                <c:formatCode>General</c:formatCode>
                <c:ptCount val="22"/>
                <c:pt idx="0">
                  <c:v>3.2717356262207033E-3</c:v>
                </c:pt>
                <c:pt idx="1">
                  <c:v>3.2716594238281255E-3</c:v>
                </c:pt>
                <c:pt idx="2">
                  <c:v>3.2715681152343749E-3</c:v>
                </c:pt>
                <c:pt idx="3">
                  <c:v>3.2715160827636717E-3</c:v>
                </c:pt>
                <c:pt idx="4">
                  <c:v>3.2499115295410155E-3</c:v>
                </c:pt>
                <c:pt idx="5">
                  <c:v>3.2325299987792976E-3</c:v>
                </c:pt>
                <c:pt idx="6">
                  <c:v>3.1855466918945313E-3</c:v>
                </c:pt>
                <c:pt idx="7">
                  <c:v>3.2235488586425786E-3</c:v>
                </c:pt>
                <c:pt idx="8">
                  <c:v>3.2088193054199219E-3</c:v>
                </c:pt>
                <c:pt idx="9">
                  <c:v>3.1528753356933601E-3</c:v>
                </c:pt>
                <c:pt idx="10">
                  <c:v>3.1659556274414068E-3</c:v>
                </c:pt>
                <c:pt idx="11">
                  <c:v>3.1242010803222654E-3</c:v>
                </c:pt>
                <c:pt idx="12">
                  <c:v>3.1326424255371096E-3</c:v>
                </c:pt>
                <c:pt idx="13">
                  <c:v>3.1372229614257813E-3</c:v>
                </c:pt>
                <c:pt idx="14">
                  <c:v>3.1203083801269534E-3</c:v>
                </c:pt>
                <c:pt idx="15">
                  <c:v>3.1378006896972664E-3</c:v>
                </c:pt>
                <c:pt idx="16">
                  <c:v>3.1310925292968748E-3</c:v>
                </c:pt>
                <c:pt idx="17">
                  <c:v>3.1359553833007815E-3</c:v>
                </c:pt>
                <c:pt idx="18">
                  <c:v>3.1344860534667975E-3</c:v>
                </c:pt>
                <c:pt idx="19">
                  <c:v>3.1262276611328126E-3</c:v>
                </c:pt>
                <c:pt idx="20">
                  <c:v>3.1353501281738282E-3</c:v>
                </c:pt>
                <c:pt idx="21">
                  <c:v>3.1386510009765631E-3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D-422C-BAC3-D6EE598D1B73}"/>
            </c:ext>
          </c:extLst>
        </c:ser>
        <c:ser>
          <c:idx val="2"/>
          <c:order val="2"/>
          <c:tx>
            <c:strRef>
              <c:f>Energia!$J$311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Energia!$J$312:$J$333</c:f>
              <c:numCache>
                <c:formatCode>General</c:formatCode>
                <c:ptCount val="22"/>
                <c:pt idx="0">
                  <c:v>1.3875183105468748E-2</c:v>
                </c:pt>
                <c:pt idx="1">
                  <c:v>1.3875183105468748E-2</c:v>
                </c:pt>
                <c:pt idx="2">
                  <c:v>1.3875183105468748E-2</c:v>
                </c:pt>
                <c:pt idx="3">
                  <c:v>1.3875183105468748E-2</c:v>
                </c:pt>
                <c:pt idx="4">
                  <c:v>7.9151733398437493E-2</c:v>
                </c:pt>
                <c:pt idx="5">
                  <c:v>1.0094421386718748E-2</c:v>
                </c:pt>
                <c:pt idx="6">
                  <c:v>0.44157916259765623</c:v>
                </c:pt>
                <c:pt idx="7">
                  <c:v>7.8710998535156243E-2</c:v>
                </c:pt>
                <c:pt idx="8">
                  <c:v>0.23083355712890621</c:v>
                </c:pt>
                <c:pt idx="9">
                  <c:v>0.25098522949218743</c:v>
                </c:pt>
                <c:pt idx="10">
                  <c:v>4.0887451171874994E-4</c:v>
                </c:pt>
                <c:pt idx="11">
                  <c:v>4.8518005371093749E-2</c:v>
                </c:pt>
                <c:pt idx="12">
                  <c:v>1.5292968749999998E-3</c:v>
                </c:pt>
                <c:pt idx="13">
                  <c:v>4.0887451171874994E-4</c:v>
                </c:pt>
                <c:pt idx="14">
                  <c:v>4.9250793457031247E-2</c:v>
                </c:pt>
                <c:pt idx="15">
                  <c:v>4.0887451171874994E-4</c:v>
                </c:pt>
                <c:pt idx="16">
                  <c:v>1.6779785156249998E-2</c:v>
                </c:pt>
                <c:pt idx="17">
                  <c:v>9.2395019531249999E-4</c:v>
                </c:pt>
                <c:pt idx="18">
                  <c:v>4.6516113281249993E-3</c:v>
                </c:pt>
                <c:pt idx="19">
                  <c:v>2.314654541015625E-2</c:v>
                </c:pt>
                <c:pt idx="20">
                  <c:v>4.6250610351562501E-3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D-422C-BAC3-D6EE598D1B73}"/>
            </c:ext>
          </c:extLst>
        </c:ser>
        <c:ser>
          <c:idx val="3"/>
          <c:order val="3"/>
          <c:tx>
            <c:strRef>
              <c:f>Energia!$K$311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Energia!$K$312:$K$333</c:f>
              <c:numCache>
                <c:formatCode>General</c:formatCode>
                <c:ptCount val="22"/>
                <c:pt idx="0">
                  <c:v>9.6358032226562501E-2</c:v>
                </c:pt>
                <c:pt idx="1">
                  <c:v>9.7430908203125013E-2</c:v>
                </c:pt>
                <c:pt idx="2">
                  <c:v>9.8526733398437497E-2</c:v>
                </c:pt>
                <c:pt idx="3">
                  <c:v>9.7430908203125013E-2</c:v>
                </c:pt>
                <c:pt idx="4">
                  <c:v>0.11399450683593751</c:v>
                </c:pt>
                <c:pt idx="5">
                  <c:v>0.28097302246093753</c:v>
                </c:pt>
                <c:pt idx="6">
                  <c:v>0.27606188964843753</c:v>
                </c:pt>
                <c:pt idx="7">
                  <c:v>0.13347839355468752</c:v>
                </c:pt>
                <c:pt idx="8">
                  <c:v>0.24539025878906254</c:v>
                </c:pt>
                <c:pt idx="9">
                  <c:v>0.23575158691406256</c:v>
                </c:pt>
                <c:pt idx="10">
                  <c:v>0.15513098144531251</c:v>
                </c:pt>
                <c:pt idx="11">
                  <c:v>0.21717419433593751</c:v>
                </c:pt>
                <c:pt idx="12">
                  <c:v>0.11017346191406251</c:v>
                </c:pt>
                <c:pt idx="13">
                  <c:v>0.11998425292968752</c:v>
                </c:pt>
                <c:pt idx="14">
                  <c:v>0.28095007324218751</c:v>
                </c:pt>
                <c:pt idx="15">
                  <c:v>9.7821044921875003E-2</c:v>
                </c:pt>
                <c:pt idx="16">
                  <c:v>0.14367358398437499</c:v>
                </c:pt>
                <c:pt idx="17">
                  <c:v>0.11303063964843749</c:v>
                </c:pt>
                <c:pt idx="18">
                  <c:v>0.11114880371093752</c:v>
                </c:pt>
                <c:pt idx="19">
                  <c:v>0.205108642578125</c:v>
                </c:pt>
                <c:pt idx="20">
                  <c:v>0.10725891113281251</c:v>
                </c:pt>
                <c:pt idx="21">
                  <c:v>0.1006552734375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D-422C-BAC3-D6EE598D1B73}"/>
            </c:ext>
          </c:extLst>
        </c:ser>
        <c:ser>
          <c:idx val="4"/>
          <c:order val="4"/>
          <c:tx>
            <c:strRef>
              <c:f>Energia!$L$311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Energia!$L$312:$L$333</c:f>
              <c:numCache>
                <c:formatCode>General</c:formatCode>
                <c:ptCount val="22"/>
                <c:pt idx="0">
                  <c:v>0.12187086587524415</c:v>
                </c:pt>
                <c:pt idx="1">
                  <c:v>0.12297488513183595</c:v>
                </c:pt>
                <c:pt idx="2">
                  <c:v>0.12408995495605468</c:v>
                </c:pt>
                <c:pt idx="3">
                  <c:v>0.12301774411010744</c:v>
                </c:pt>
                <c:pt idx="4">
                  <c:v>0.21131715090942382</c:v>
                </c:pt>
                <c:pt idx="5">
                  <c:v>0.31444721505737305</c:v>
                </c:pt>
                <c:pt idx="6">
                  <c:v>0.75509441204833982</c:v>
                </c:pt>
                <c:pt idx="7">
                  <c:v>0.23829087979125979</c:v>
                </c:pt>
                <c:pt idx="8">
                  <c:v>0.50668301364135737</c:v>
                </c:pt>
                <c:pt idx="9">
                  <c:v>0.53392920285034173</c:v>
                </c:pt>
                <c:pt idx="10">
                  <c:v>0.19880099285888675</c:v>
                </c:pt>
                <c:pt idx="11">
                  <c:v>0.32147953860473633</c:v>
                </c:pt>
                <c:pt idx="12">
                  <c:v>0.16497771688842774</c:v>
                </c:pt>
                <c:pt idx="13">
                  <c:v>0.17231552496337893</c:v>
                </c:pt>
                <c:pt idx="14">
                  <c:v>0.3871472889709473</c:v>
                </c:pt>
                <c:pt idx="15">
                  <c:v>0.14999307107543947</c:v>
                </c:pt>
                <c:pt idx="16">
                  <c:v>0.2142061474609375</c:v>
                </c:pt>
                <c:pt idx="17">
                  <c:v>0.16627965960693358</c:v>
                </c:pt>
                <c:pt idx="18">
                  <c:v>0.16850680661010745</c:v>
                </c:pt>
                <c:pt idx="19">
                  <c:v>0.28343627709960939</c:v>
                </c:pt>
                <c:pt idx="20">
                  <c:v>0.16418668374633791</c:v>
                </c:pt>
                <c:pt idx="21">
                  <c:v>0.15214303332519533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0D-422C-BAC3-D6EE598D1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Energia!$H$339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Energia!$H$340:$H$361</c:f>
              <c:numCache>
                <c:formatCode>General</c:formatCode>
                <c:ptCount val="22"/>
                <c:pt idx="0">
                  <c:v>5.2724066162109381E-2</c:v>
                </c:pt>
                <c:pt idx="1">
                  <c:v>3.7788363647460937E-2</c:v>
                </c:pt>
                <c:pt idx="2">
                  <c:v>4.4765817260742191E-2</c:v>
                </c:pt>
                <c:pt idx="3">
                  <c:v>3.4438311767578125E-2</c:v>
                </c:pt>
                <c:pt idx="4">
                  <c:v>4.923241882324219E-2</c:v>
                </c:pt>
                <c:pt idx="5">
                  <c:v>4.871759948730469E-2</c:v>
                </c:pt>
                <c:pt idx="6">
                  <c:v>4.3669006347656254E-2</c:v>
                </c:pt>
                <c:pt idx="7">
                  <c:v>4.9736160278320313E-2</c:v>
                </c:pt>
                <c:pt idx="8">
                  <c:v>5.8522430419921875E-2</c:v>
                </c:pt>
                <c:pt idx="9">
                  <c:v>5.2245300292968748E-2</c:v>
                </c:pt>
                <c:pt idx="10">
                  <c:v>5.044151916503907E-2</c:v>
                </c:pt>
                <c:pt idx="11">
                  <c:v>5.3060632324218752E-2</c:v>
                </c:pt>
                <c:pt idx="12">
                  <c:v>4.9276126098632814E-2</c:v>
                </c:pt>
                <c:pt idx="13">
                  <c:v>4.9100692749023435E-2</c:v>
                </c:pt>
                <c:pt idx="14">
                  <c:v>5.4398739624023439E-2</c:v>
                </c:pt>
                <c:pt idx="15">
                  <c:v>4.9118719482421878E-2</c:v>
                </c:pt>
                <c:pt idx="16">
                  <c:v>5.0525106811523439E-2</c:v>
                </c:pt>
                <c:pt idx="17">
                  <c:v>4.9568783569335945E-2</c:v>
                </c:pt>
                <c:pt idx="18">
                  <c:v>4.9750057983398446E-2</c:v>
                </c:pt>
                <c:pt idx="19">
                  <c:v>5.6833255004882823E-2</c:v>
                </c:pt>
                <c:pt idx="20">
                  <c:v>4.9474319458007815E-2</c:v>
                </c:pt>
                <c:pt idx="21">
                  <c:v>4.9707357788085937E-2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3-4338-8601-5E0CAF4482A1}"/>
            </c:ext>
          </c:extLst>
        </c:ser>
        <c:ser>
          <c:idx val="1"/>
          <c:order val="1"/>
          <c:tx>
            <c:strRef>
              <c:f>Energia!$I$339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Energia!$I$340:$I$361</c:f>
              <c:numCache>
                <c:formatCode>General</c:formatCode>
                <c:ptCount val="22"/>
                <c:pt idx="0">
                  <c:v>3.1240365905761723E-3</c:v>
                </c:pt>
                <c:pt idx="1">
                  <c:v>3.1736869812011722E-3</c:v>
                </c:pt>
                <c:pt idx="2">
                  <c:v>3.1504620361328126E-3</c:v>
                </c:pt>
                <c:pt idx="3">
                  <c:v>3.1848115234375E-3</c:v>
                </c:pt>
                <c:pt idx="4">
                  <c:v>3.1357438964843753E-3</c:v>
                </c:pt>
                <c:pt idx="5">
                  <c:v>3.1374240417480471E-3</c:v>
                </c:pt>
                <c:pt idx="6">
                  <c:v>3.1543466796875004E-3</c:v>
                </c:pt>
                <c:pt idx="7">
                  <c:v>3.1340932922363286E-3</c:v>
                </c:pt>
                <c:pt idx="8">
                  <c:v>3.1046580200195313E-3</c:v>
                </c:pt>
                <c:pt idx="9">
                  <c:v>3.1255028991699217E-3</c:v>
                </c:pt>
                <c:pt idx="10">
                  <c:v>3.131422180175781E-3</c:v>
                </c:pt>
                <c:pt idx="11">
                  <c:v>3.1227468566894533E-3</c:v>
                </c:pt>
                <c:pt idx="12">
                  <c:v>3.1348079833984376E-3</c:v>
                </c:pt>
                <c:pt idx="13">
                  <c:v>3.1360993957519536E-3</c:v>
                </c:pt>
                <c:pt idx="14">
                  <c:v>3.1178343200683593E-3</c:v>
                </c:pt>
                <c:pt idx="15">
                  <c:v>3.136111480712891E-3</c:v>
                </c:pt>
                <c:pt idx="16">
                  <c:v>3.1313161010742192E-3</c:v>
                </c:pt>
                <c:pt idx="17">
                  <c:v>3.1344508056640624E-3</c:v>
                </c:pt>
                <c:pt idx="18">
                  <c:v>3.1339257812500005E-3</c:v>
                </c:pt>
                <c:pt idx="19">
                  <c:v>3.1103520507812501E-3</c:v>
                </c:pt>
                <c:pt idx="20">
                  <c:v>3.1349170837402349E-3</c:v>
                </c:pt>
                <c:pt idx="21">
                  <c:v>3.1341674804687501E-3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3-4338-8601-5E0CAF4482A1}"/>
            </c:ext>
          </c:extLst>
        </c:ser>
        <c:ser>
          <c:idx val="2"/>
          <c:order val="2"/>
          <c:tx>
            <c:strRef>
              <c:f>Energia!$J$339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Energia!$J$340:$J$361</c:f>
              <c:numCache>
                <c:formatCode>General</c:formatCode>
                <c:ptCount val="22"/>
                <c:pt idx="0">
                  <c:v>0.38417211914062493</c:v>
                </c:pt>
                <c:pt idx="1">
                  <c:v>2.2785461425781247E-2</c:v>
                </c:pt>
                <c:pt idx="2">
                  <c:v>0.32985021972656248</c:v>
                </c:pt>
                <c:pt idx="3">
                  <c:v>0</c:v>
                </c:pt>
                <c:pt idx="4">
                  <c:v>0.35311358642578122</c:v>
                </c:pt>
                <c:pt idx="5">
                  <c:v>8.887976074218748E-2</c:v>
                </c:pt>
                <c:pt idx="6">
                  <c:v>1.0089111328125001E-2</c:v>
                </c:pt>
                <c:pt idx="7">
                  <c:v>0.23229382324218747</c:v>
                </c:pt>
                <c:pt idx="8">
                  <c:v>0.24606280517578125</c:v>
                </c:pt>
                <c:pt idx="9">
                  <c:v>4.37548828125E-2</c:v>
                </c:pt>
                <c:pt idx="10">
                  <c:v>1.7050598144531248E-2</c:v>
                </c:pt>
                <c:pt idx="11">
                  <c:v>4.85126953125E-2</c:v>
                </c:pt>
                <c:pt idx="12">
                  <c:v>1.1575927734374998E-3</c:v>
                </c:pt>
                <c:pt idx="13">
                  <c:v>4.0887451171874994E-4</c:v>
                </c:pt>
                <c:pt idx="14">
                  <c:v>6.5175659179687498E-2</c:v>
                </c:pt>
                <c:pt idx="15">
                  <c:v>4.1418457031249997E-4</c:v>
                </c:pt>
                <c:pt idx="16">
                  <c:v>4.5347900390624992E-3</c:v>
                </c:pt>
                <c:pt idx="17">
                  <c:v>9.2926025390624976E-4</c:v>
                </c:pt>
                <c:pt idx="18">
                  <c:v>4.6409912109374998E-3</c:v>
                </c:pt>
                <c:pt idx="19">
                  <c:v>0.11615753173828122</c:v>
                </c:pt>
                <c:pt idx="20">
                  <c:v>1.6408081054687499E-3</c:v>
                </c:pt>
                <c:pt idx="21">
                  <c:v>6.2977294921875001E-3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3-4338-8601-5E0CAF4482A1}"/>
            </c:ext>
          </c:extLst>
        </c:ser>
        <c:ser>
          <c:idx val="3"/>
          <c:order val="3"/>
          <c:tx>
            <c:strRef>
              <c:f>Energia!$K$339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Energia!$K$340:$K$361</c:f>
              <c:numCache>
                <c:formatCode>General</c:formatCode>
                <c:ptCount val="22"/>
                <c:pt idx="0">
                  <c:v>0.42597192382812504</c:v>
                </c:pt>
                <c:pt idx="1">
                  <c:v>0.11215856933593751</c:v>
                </c:pt>
                <c:pt idx="2">
                  <c:v>0.258580322265625</c:v>
                </c:pt>
                <c:pt idx="3">
                  <c:v>9.8406250000000001E-2</c:v>
                </c:pt>
                <c:pt idx="4">
                  <c:v>0.30164453125000001</c:v>
                </c:pt>
                <c:pt idx="5">
                  <c:v>0.23479919433593749</c:v>
                </c:pt>
                <c:pt idx="6">
                  <c:v>0.10343212890625002</c:v>
                </c:pt>
                <c:pt idx="7">
                  <c:v>0.28477685546875003</c:v>
                </c:pt>
                <c:pt idx="8">
                  <c:v>0.41266137695312499</c:v>
                </c:pt>
                <c:pt idx="9">
                  <c:v>0.16900378417968748</c:v>
                </c:pt>
                <c:pt idx="10">
                  <c:v>0.156800537109375</c:v>
                </c:pt>
                <c:pt idx="11">
                  <c:v>0.21050744628906251</c:v>
                </c:pt>
                <c:pt idx="12">
                  <c:v>0.10778100585937499</c:v>
                </c:pt>
                <c:pt idx="13">
                  <c:v>0.12596826171875</c:v>
                </c:pt>
                <c:pt idx="14">
                  <c:v>0.24038159179687504</c:v>
                </c:pt>
                <c:pt idx="15">
                  <c:v>0.11429284667968749</c:v>
                </c:pt>
                <c:pt idx="16">
                  <c:v>0.14401782226562501</c:v>
                </c:pt>
                <c:pt idx="17">
                  <c:v>0.1237364501953125</c:v>
                </c:pt>
                <c:pt idx="18">
                  <c:v>0.1175401611328125</c:v>
                </c:pt>
                <c:pt idx="19">
                  <c:v>0.25962451171874995</c:v>
                </c:pt>
                <c:pt idx="20">
                  <c:v>0.12694360351562498</c:v>
                </c:pt>
                <c:pt idx="21">
                  <c:v>0.14539477539062501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03-4338-8601-5E0CAF4482A1}"/>
            </c:ext>
          </c:extLst>
        </c:ser>
        <c:ser>
          <c:idx val="4"/>
          <c:order val="4"/>
          <c:tx>
            <c:strRef>
              <c:f>Energia!$L$339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Energia!$L$340:$L$361</c:f>
              <c:numCache>
                <c:formatCode>General</c:formatCode>
                <c:ptCount val="22"/>
                <c:pt idx="0">
                  <c:v>0.86599214572143546</c:v>
                </c:pt>
                <c:pt idx="1">
                  <c:v>0.17590608139038089</c:v>
                </c:pt>
                <c:pt idx="2">
                  <c:v>0.6363468212890625</c:v>
                </c:pt>
                <c:pt idx="3">
                  <c:v>0.13602937329101561</c:v>
                </c:pt>
                <c:pt idx="4">
                  <c:v>0.70712628039550784</c:v>
                </c:pt>
                <c:pt idx="5">
                  <c:v>0.37553397860717774</c:v>
                </c:pt>
                <c:pt idx="6">
                  <c:v>0.16034459326171879</c:v>
                </c:pt>
                <c:pt idx="7">
                  <c:v>0.56994093228149412</c:v>
                </c:pt>
                <c:pt idx="8">
                  <c:v>0.72035127056884762</c:v>
                </c:pt>
                <c:pt idx="9">
                  <c:v>0.26812947018432615</c:v>
                </c:pt>
                <c:pt idx="10">
                  <c:v>0.22742407659912109</c:v>
                </c:pt>
                <c:pt idx="11">
                  <c:v>0.31520352078247071</c:v>
                </c:pt>
                <c:pt idx="12">
                  <c:v>0.16134953271484373</c:v>
                </c:pt>
                <c:pt idx="13">
                  <c:v>0.17861392837524415</c:v>
                </c:pt>
                <c:pt idx="14">
                  <c:v>0.36307382492065432</c:v>
                </c:pt>
                <c:pt idx="15">
                  <c:v>0.16696186221313475</c:v>
                </c:pt>
                <c:pt idx="16">
                  <c:v>0.20220903521728517</c:v>
                </c:pt>
                <c:pt idx="17">
                  <c:v>0.17736894482421875</c:v>
                </c:pt>
                <c:pt idx="18">
                  <c:v>0.17506513610839844</c:v>
                </c:pt>
                <c:pt idx="19">
                  <c:v>0.43572565051269524</c:v>
                </c:pt>
                <c:pt idx="20">
                  <c:v>0.18119364816284178</c:v>
                </c:pt>
                <c:pt idx="21">
                  <c:v>0.2045340301513672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03-4338-8601-5E0CAF448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Energia!$H$367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Energia!$H$368:$H$389</c:f>
              <c:numCache>
                <c:formatCode>General</c:formatCode>
                <c:ptCount val="22"/>
                <c:pt idx="0">
                  <c:v>3.7092874145507819E-2</c:v>
                </c:pt>
                <c:pt idx="1">
                  <c:v>3.1987683105468755E-2</c:v>
                </c:pt>
                <c:pt idx="2">
                  <c:v>3.3573834228515627E-2</c:v>
                </c:pt>
                <c:pt idx="3">
                  <c:v>3.2118099975585943E-2</c:v>
                </c:pt>
                <c:pt idx="4">
                  <c:v>3.4275769042968751E-2</c:v>
                </c:pt>
                <c:pt idx="5">
                  <c:v>8.0869033813476571E-2</c:v>
                </c:pt>
                <c:pt idx="6">
                  <c:v>4.1407809448242197E-2</c:v>
                </c:pt>
                <c:pt idx="7">
                  <c:v>3.8758081054687504E-2</c:v>
                </c:pt>
                <c:pt idx="8">
                  <c:v>5.2924978637695318E-2</c:v>
                </c:pt>
                <c:pt idx="9">
                  <c:v>4.7863897705078123E-2</c:v>
                </c:pt>
                <c:pt idx="10">
                  <c:v>5.9623068237304684E-2</c:v>
                </c:pt>
                <c:pt idx="11">
                  <c:v>5.4325625610351577E-2</c:v>
                </c:pt>
                <c:pt idx="12">
                  <c:v>4.9982391357421878E-2</c:v>
                </c:pt>
                <c:pt idx="13">
                  <c:v>4.8727871704101575E-2</c:v>
                </c:pt>
                <c:pt idx="14">
                  <c:v>5.3948071289062496E-2</c:v>
                </c:pt>
                <c:pt idx="15">
                  <c:v>4.861487731933594E-2</c:v>
                </c:pt>
                <c:pt idx="16">
                  <c:v>4.9556799316406254E-2</c:v>
                </c:pt>
                <c:pt idx="17">
                  <c:v>4.929546203613281E-2</c:v>
                </c:pt>
                <c:pt idx="18">
                  <c:v>4.8667245483398444E-2</c:v>
                </c:pt>
                <c:pt idx="19">
                  <c:v>5.4357247924804689E-2</c:v>
                </c:pt>
                <c:pt idx="20">
                  <c:v>4.8829385375976565E-2</c:v>
                </c:pt>
                <c:pt idx="21">
                  <c:v>4.9504330444335935E-2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6-439B-BB73-8FEA218CE728}"/>
            </c:ext>
          </c:extLst>
        </c:ser>
        <c:ser>
          <c:idx val="1"/>
          <c:order val="1"/>
          <c:tx>
            <c:strRef>
              <c:f>Energia!$I$367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Energia!$I$368:$I$389</c:f>
              <c:numCache>
                <c:formatCode>General</c:formatCode>
                <c:ptCount val="22"/>
                <c:pt idx="0">
                  <c:v>3.1761895751953127E-3</c:v>
                </c:pt>
                <c:pt idx="1">
                  <c:v>3.1931306762695314E-3</c:v>
                </c:pt>
                <c:pt idx="2">
                  <c:v>3.1878250427246095E-3</c:v>
                </c:pt>
                <c:pt idx="3">
                  <c:v>3.1925955810546878E-3</c:v>
                </c:pt>
                <c:pt idx="4">
                  <c:v>3.1855638122558596E-3</c:v>
                </c:pt>
                <c:pt idx="5">
                  <c:v>3.0301528930664059E-3</c:v>
                </c:pt>
                <c:pt idx="6">
                  <c:v>3.1611847534179687E-3</c:v>
                </c:pt>
                <c:pt idx="7">
                  <c:v>3.1700561218261716E-3</c:v>
                </c:pt>
                <c:pt idx="8">
                  <c:v>3.1227166442871095E-3</c:v>
                </c:pt>
                <c:pt idx="9">
                  <c:v>3.140354309082031E-3</c:v>
                </c:pt>
                <c:pt idx="10">
                  <c:v>3.101050994873047E-3</c:v>
                </c:pt>
                <c:pt idx="11">
                  <c:v>3.1186842956542971E-3</c:v>
                </c:pt>
                <c:pt idx="12">
                  <c:v>3.1332104187011722E-3</c:v>
                </c:pt>
                <c:pt idx="13">
                  <c:v>3.1372451171875005E-3</c:v>
                </c:pt>
                <c:pt idx="14">
                  <c:v>3.1193556823730473E-3</c:v>
                </c:pt>
                <c:pt idx="15">
                  <c:v>3.1378470153808598E-3</c:v>
                </c:pt>
                <c:pt idx="16">
                  <c:v>3.1338569641113285E-3</c:v>
                </c:pt>
                <c:pt idx="17">
                  <c:v>3.135449157714844E-3</c:v>
                </c:pt>
                <c:pt idx="18">
                  <c:v>3.1374344482421879E-3</c:v>
                </c:pt>
                <c:pt idx="19">
                  <c:v>3.118668182373047E-3</c:v>
                </c:pt>
                <c:pt idx="20">
                  <c:v>3.137107147216797E-3</c:v>
                </c:pt>
                <c:pt idx="21">
                  <c:v>3.1349039916992189E-3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6-439B-BB73-8FEA218CE728}"/>
            </c:ext>
          </c:extLst>
        </c:ser>
        <c:ser>
          <c:idx val="2"/>
          <c:order val="2"/>
          <c:tx>
            <c:strRef>
              <c:f>Energia!$J$367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Energia!$J$368:$J$389</c:f>
              <c:numCache>
                <c:formatCode>General</c:formatCode>
                <c:ptCount val="22"/>
                <c:pt idx="0">
                  <c:v>0.11570617675781247</c:v>
                </c:pt>
                <c:pt idx="1">
                  <c:v>8.3367919921874993E-4</c:v>
                </c:pt>
                <c:pt idx="2">
                  <c:v>3.2391357421874996E-2</c:v>
                </c:pt>
                <c:pt idx="3">
                  <c:v>0</c:v>
                </c:pt>
                <c:pt idx="4">
                  <c:v>5.4884765624999998E-2</c:v>
                </c:pt>
                <c:pt idx="5">
                  <c:v>1.6374680786132811</c:v>
                </c:pt>
                <c:pt idx="6">
                  <c:v>8.1567810058593745E-2</c:v>
                </c:pt>
                <c:pt idx="7">
                  <c:v>1.0089111328125001E-2</c:v>
                </c:pt>
                <c:pt idx="8">
                  <c:v>0.36338854980468749</c:v>
                </c:pt>
                <c:pt idx="9">
                  <c:v>4.2023803710937495E-2</c:v>
                </c:pt>
                <c:pt idx="10">
                  <c:v>0.36224157714843747</c:v>
                </c:pt>
                <c:pt idx="11">
                  <c:v>6.4368530273437488E-2</c:v>
                </c:pt>
                <c:pt idx="12">
                  <c:v>1.5292968749999998E-3</c:v>
                </c:pt>
                <c:pt idx="13">
                  <c:v>4.0887451171874994E-4</c:v>
                </c:pt>
                <c:pt idx="14">
                  <c:v>5.7969909667968743E-2</c:v>
                </c:pt>
                <c:pt idx="15">
                  <c:v>4.0887451171874994E-4</c:v>
                </c:pt>
                <c:pt idx="16">
                  <c:v>1.5239868164062499E-3</c:v>
                </c:pt>
                <c:pt idx="17">
                  <c:v>1.6312500000000001E-2</c:v>
                </c:pt>
                <c:pt idx="18">
                  <c:v>1.5611572265624997E-3</c:v>
                </c:pt>
                <c:pt idx="19">
                  <c:v>9.0032043457031252E-2</c:v>
                </c:pt>
                <c:pt idx="20">
                  <c:v>3.7011108398437493E-3</c:v>
                </c:pt>
                <c:pt idx="21">
                  <c:v>1.31795654296875E-2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46-439B-BB73-8FEA218CE728}"/>
            </c:ext>
          </c:extLst>
        </c:ser>
        <c:ser>
          <c:idx val="3"/>
          <c:order val="3"/>
          <c:tx>
            <c:strRef>
              <c:f>Energia!$K$367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Energia!$K$368:$K$389</c:f>
              <c:numCache>
                <c:formatCode>General</c:formatCode>
                <c:ptCount val="22"/>
                <c:pt idx="0">
                  <c:v>0.23478771972656254</c:v>
                </c:pt>
                <c:pt idx="1">
                  <c:v>0.1000643310546875</c:v>
                </c:pt>
                <c:pt idx="2">
                  <c:v>0.14401208496093751</c:v>
                </c:pt>
                <c:pt idx="3">
                  <c:v>9.7155517578125003E-2</c:v>
                </c:pt>
                <c:pt idx="4">
                  <c:v>0.11803356933593752</c:v>
                </c:pt>
                <c:pt idx="5">
                  <c:v>0.87466357421875007</c:v>
                </c:pt>
                <c:pt idx="6">
                  <c:v>0.1209136962890625</c:v>
                </c:pt>
                <c:pt idx="7">
                  <c:v>0.10963415527343751</c:v>
                </c:pt>
                <c:pt idx="8">
                  <c:v>0.29315332031250008</c:v>
                </c:pt>
                <c:pt idx="9">
                  <c:v>0.14279577636718752</c:v>
                </c:pt>
                <c:pt idx="10">
                  <c:v>0.27837976074218757</c:v>
                </c:pt>
                <c:pt idx="11">
                  <c:v>0.20409313964843753</c:v>
                </c:pt>
                <c:pt idx="12">
                  <c:v>0.107494140625</c:v>
                </c:pt>
                <c:pt idx="13">
                  <c:v>0.12016210937500001</c:v>
                </c:pt>
                <c:pt idx="14">
                  <c:v>0.23454675292968752</c:v>
                </c:pt>
                <c:pt idx="15">
                  <c:v>9.8773437499999991E-2</c:v>
                </c:pt>
                <c:pt idx="16">
                  <c:v>0.13126379394531251</c:v>
                </c:pt>
                <c:pt idx="17">
                  <c:v>0.10959973144531251</c:v>
                </c:pt>
                <c:pt idx="18">
                  <c:v>0.10144702148437501</c:v>
                </c:pt>
                <c:pt idx="19">
                  <c:v>0.20815515136718751</c:v>
                </c:pt>
                <c:pt idx="20">
                  <c:v>0.10081018066406248</c:v>
                </c:pt>
                <c:pt idx="21">
                  <c:v>0.111338134765625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46-439B-BB73-8FEA218CE728}"/>
            </c:ext>
          </c:extLst>
        </c:ser>
        <c:ser>
          <c:idx val="4"/>
          <c:order val="4"/>
          <c:tx>
            <c:strRef>
              <c:f>Energia!$L$367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Energia!$L$368:$L$389</c:f>
              <c:numCache>
                <c:formatCode>General</c:formatCode>
                <c:ptCount val="22"/>
                <c:pt idx="0">
                  <c:v>0.39076296020507817</c:v>
                </c:pt>
                <c:pt idx="1">
                  <c:v>0.13607882403564453</c:v>
                </c:pt>
                <c:pt idx="2">
                  <c:v>0.21316510165405272</c:v>
                </c:pt>
                <c:pt idx="3">
                  <c:v>0.13246621313476564</c:v>
                </c:pt>
                <c:pt idx="4">
                  <c:v>0.21037966781616213</c:v>
                </c:pt>
                <c:pt idx="5">
                  <c:v>2.5960308395385745</c:v>
                </c:pt>
                <c:pt idx="6">
                  <c:v>0.24705050054931643</c:v>
                </c:pt>
                <c:pt idx="7">
                  <c:v>0.16165140377807619</c:v>
                </c:pt>
                <c:pt idx="8">
                  <c:v>0.71258956539917007</c:v>
                </c:pt>
                <c:pt idx="9">
                  <c:v>0.23582383209228516</c:v>
                </c:pt>
                <c:pt idx="10">
                  <c:v>0.70334545712280283</c:v>
                </c:pt>
                <c:pt idx="11">
                  <c:v>0.32590597982788089</c:v>
                </c:pt>
                <c:pt idx="12">
                  <c:v>0.16213903927612305</c:v>
                </c:pt>
                <c:pt idx="13">
                  <c:v>0.17243610070800783</c:v>
                </c:pt>
                <c:pt idx="14">
                  <c:v>0.34958408956909182</c:v>
                </c:pt>
                <c:pt idx="15">
                  <c:v>0.15093503634643554</c:v>
                </c:pt>
                <c:pt idx="16">
                  <c:v>0.18547843704223635</c:v>
                </c:pt>
                <c:pt idx="17">
                  <c:v>0.17834314263916018</c:v>
                </c:pt>
                <c:pt idx="18">
                  <c:v>0.15481285864257815</c:v>
                </c:pt>
                <c:pt idx="19">
                  <c:v>0.35566311093139646</c:v>
                </c:pt>
                <c:pt idx="20">
                  <c:v>0.15647778402709961</c:v>
                </c:pt>
                <c:pt idx="21">
                  <c:v>0.17715693463134766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46-439B-BB73-8FEA218CE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Energia!$H$395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Energia!$H$396:$H$417</c:f>
              <c:numCache>
                <c:formatCode>General</c:formatCode>
                <c:ptCount val="22"/>
                <c:pt idx="0">
                  <c:v>4.132633666992188E-2</c:v>
                </c:pt>
                <c:pt idx="1">
                  <c:v>3.3117929077148438E-2</c:v>
                </c:pt>
                <c:pt idx="2">
                  <c:v>3.6741302490234377E-2</c:v>
                </c:pt>
                <c:pt idx="3">
                  <c:v>2.9995074462890625E-2</c:v>
                </c:pt>
                <c:pt idx="4">
                  <c:v>3.8778726196289061E-2</c:v>
                </c:pt>
                <c:pt idx="5">
                  <c:v>4.6280364990234378E-2</c:v>
                </c:pt>
                <c:pt idx="6">
                  <c:v>3.9659014892578122E-2</c:v>
                </c:pt>
                <c:pt idx="7">
                  <c:v>4.5298059082031245E-2</c:v>
                </c:pt>
                <c:pt idx="8">
                  <c:v>5.0249771118164067E-2</c:v>
                </c:pt>
                <c:pt idx="9">
                  <c:v>5.0219256591796879E-2</c:v>
                </c:pt>
                <c:pt idx="10">
                  <c:v>4.9453271484375005E-2</c:v>
                </c:pt>
                <c:pt idx="11">
                  <c:v>5.4024105834960943E-2</c:v>
                </c:pt>
                <c:pt idx="12">
                  <c:v>4.8742071533203132E-2</c:v>
                </c:pt>
                <c:pt idx="13">
                  <c:v>4.8976922607421883E-2</c:v>
                </c:pt>
                <c:pt idx="14">
                  <c:v>5.4147473144531257E-2</c:v>
                </c:pt>
                <c:pt idx="15">
                  <c:v>4.900240173339844E-2</c:v>
                </c:pt>
                <c:pt idx="16">
                  <c:v>4.9288513183593757E-2</c:v>
                </c:pt>
                <c:pt idx="17">
                  <c:v>4.9239669799804688E-2</c:v>
                </c:pt>
                <c:pt idx="18">
                  <c:v>4.8672381591796876E-2</c:v>
                </c:pt>
                <c:pt idx="19">
                  <c:v>5.1220193481445318E-2</c:v>
                </c:pt>
                <c:pt idx="20">
                  <c:v>4.9105828857421881E-2</c:v>
                </c:pt>
                <c:pt idx="21">
                  <c:v>4.9585299682617198E-2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C-457D-AFEB-8E5C3F638032}"/>
            </c:ext>
          </c:extLst>
        </c:ser>
        <c:ser>
          <c:idx val="1"/>
          <c:order val="1"/>
          <c:tx>
            <c:strRef>
              <c:f>Energia!$I$395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Energia!$I$396:$I$417</c:f>
              <c:numCache>
                <c:formatCode>General</c:formatCode>
                <c:ptCount val="22"/>
                <c:pt idx="0">
                  <c:v>3.1604569702148437E-3</c:v>
                </c:pt>
                <c:pt idx="1">
                  <c:v>3.1893581542968754E-3</c:v>
                </c:pt>
                <c:pt idx="2">
                  <c:v>3.17736181640625E-3</c:v>
                </c:pt>
                <c:pt idx="3">
                  <c:v>3.1995330200195317E-3</c:v>
                </c:pt>
                <c:pt idx="4">
                  <c:v>3.1705771179199225E-3</c:v>
                </c:pt>
                <c:pt idx="5">
                  <c:v>3.1454581909179688E-3</c:v>
                </c:pt>
                <c:pt idx="6">
                  <c:v>3.1674951171875008E-3</c:v>
                </c:pt>
                <c:pt idx="7">
                  <c:v>3.1488131103515624E-3</c:v>
                </c:pt>
                <c:pt idx="8">
                  <c:v>3.1317988281249999E-3</c:v>
                </c:pt>
                <c:pt idx="9">
                  <c:v>3.1321422424316408E-3</c:v>
                </c:pt>
                <c:pt idx="10">
                  <c:v>3.1350157775878905E-3</c:v>
                </c:pt>
                <c:pt idx="11">
                  <c:v>3.1197719421386725E-3</c:v>
                </c:pt>
                <c:pt idx="12">
                  <c:v>3.1366371765136716E-3</c:v>
                </c:pt>
                <c:pt idx="13">
                  <c:v>3.1359620971679689E-3</c:v>
                </c:pt>
                <c:pt idx="14">
                  <c:v>3.1192724304199221E-3</c:v>
                </c:pt>
                <c:pt idx="15">
                  <c:v>3.135757995605469E-3</c:v>
                </c:pt>
                <c:pt idx="16">
                  <c:v>3.1354958190917969E-3</c:v>
                </c:pt>
                <c:pt idx="17">
                  <c:v>3.1349734802246093E-3</c:v>
                </c:pt>
                <c:pt idx="18">
                  <c:v>3.1375391845703125E-3</c:v>
                </c:pt>
                <c:pt idx="19">
                  <c:v>3.1283599853515623E-3</c:v>
                </c:pt>
                <c:pt idx="20">
                  <c:v>3.136111480712891E-3</c:v>
                </c:pt>
                <c:pt idx="21">
                  <c:v>3.1338264160156253E-3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C-457D-AFEB-8E5C3F638032}"/>
            </c:ext>
          </c:extLst>
        </c:ser>
        <c:ser>
          <c:idx val="2"/>
          <c:order val="2"/>
          <c:tx>
            <c:strRef>
              <c:f>Energia!$J$395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Energia!$J$396:$J$417</c:f>
              <c:numCache>
                <c:formatCode>General</c:formatCode>
                <c:ptCount val="22"/>
                <c:pt idx="0">
                  <c:v>0.25367742919921871</c:v>
                </c:pt>
                <c:pt idx="1">
                  <c:v>2.0762329101562501E-2</c:v>
                </c:pt>
                <c:pt idx="2">
                  <c:v>0.21682031249999997</c:v>
                </c:pt>
                <c:pt idx="3">
                  <c:v>0</c:v>
                </c:pt>
                <c:pt idx="4">
                  <c:v>0.21328381347656247</c:v>
                </c:pt>
                <c:pt idx="5">
                  <c:v>0.1169593505859375</c:v>
                </c:pt>
                <c:pt idx="6">
                  <c:v>1.0089111328125001E-2</c:v>
                </c:pt>
                <c:pt idx="7">
                  <c:v>0.23230444335937497</c:v>
                </c:pt>
                <c:pt idx="8">
                  <c:v>0.22913433837890623</c:v>
                </c:pt>
                <c:pt idx="9">
                  <c:v>3.6421691894531247E-2</c:v>
                </c:pt>
                <c:pt idx="10">
                  <c:v>1.6408081054687499E-3</c:v>
                </c:pt>
                <c:pt idx="11">
                  <c:v>5.7056579589843739E-2</c:v>
                </c:pt>
                <c:pt idx="12">
                  <c:v>1.6354980468749997E-3</c:v>
                </c:pt>
                <c:pt idx="13">
                  <c:v>4.5666503906249987E-3</c:v>
                </c:pt>
                <c:pt idx="14">
                  <c:v>6.9869750976562492E-2</c:v>
                </c:pt>
                <c:pt idx="15">
                  <c:v>4.6091308593750003E-3</c:v>
                </c:pt>
                <c:pt idx="16">
                  <c:v>1.6354980468749997E-3</c:v>
                </c:pt>
                <c:pt idx="17">
                  <c:v>4.6250610351562501E-3</c:v>
                </c:pt>
                <c:pt idx="18">
                  <c:v>1.6408081054687499E-3</c:v>
                </c:pt>
                <c:pt idx="19">
                  <c:v>6.6110229492187499E-3</c:v>
                </c:pt>
                <c:pt idx="20">
                  <c:v>2.0549926757812498E-3</c:v>
                </c:pt>
                <c:pt idx="21">
                  <c:v>1.3163635253906248E-2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C-457D-AFEB-8E5C3F638032}"/>
            </c:ext>
          </c:extLst>
        </c:ser>
        <c:ser>
          <c:idx val="3"/>
          <c:order val="3"/>
          <c:tx>
            <c:strRef>
              <c:f>Energia!$K$395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Energia!$K$396:$K$417</c:f>
              <c:numCache>
                <c:formatCode>General</c:formatCode>
                <c:ptCount val="22"/>
                <c:pt idx="0">
                  <c:v>0.30190844726562499</c:v>
                </c:pt>
                <c:pt idx="1">
                  <c:v>0.12959423828125002</c:v>
                </c:pt>
                <c:pt idx="2">
                  <c:v>0.22226318359375</c:v>
                </c:pt>
                <c:pt idx="3">
                  <c:v>9.7161254882812492E-2</c:v>
                </c:pt>
                <c:pt idx="4">
                  <c:v>0.22336474609374998</c:v>
                </c:pt>
                <c:pt idx="5">
                  <c:v>0.21364575195312502</c:v>
                </c:pt>
                <c:pt idx="6">
                  <c:v>0.10404602050781249</c:v>
                </c:pt>
                <c:pt idx="7">
                  <c:v>0.21513745117187502</c:v>
                </c:pt>
                <c:pt idx="8">
                  <c:v>0.2125958251953125</c:v>
                </c:pt>
                <c:pt idx="9">
                  <c:v>0.15925610351562502</c:v>
                </c:pt>
                <c:pt idx="10">
                  <c:v>0.15821765136718749</c:v>
                </c:pt>
                <c:pt idx="11">
                  <c:v>0.2325731201171875</c:v>
                </c:pt>
                <c:pt idx="12">
                  <c:v>0.1072359619140625</c:v>
                </c:pt>
                <c:pt idx="13">
                  <c:v>0.12548632812499999</c:v>
                </c:pt>
                <c:pt idx="14">
                  <c:v>0.23427136230468754</c:v>
                </c:pt>
                <c:pt idx="15">
                  <c:v>0.10315100097656252</c:v>
                </c:pt>
                <c:pt idx="16">
                  <c:v>0.13338085937500002</c:v>
                </c:pt>
                <c:pt idx="17">
                  <c:v>0.11659924316406252</c:v>
                </c:pt>
                <c:pt idx="18">
                  <c:v>0.10413781738281248</c:v>
                </c:pt>
                <c:pt idx="19">
                  <c:v>0.19623303222656252</c:v>
                </c:pt>
                <c:pt idx="20">
                  <c:v>0.1075572509765625</c:v>
                </c:pt>
                <c:pt idx="21">
                  <c:v>0.11197497558593751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3C-457D-AFEB-8E5C3F638032}"/>
            </c:ext>
          </c:extLst>
        </c:ser>
        <c:ser>
          <c:idx val="4"/>
          <c:order val="4"/>
          <c:tx>
            <c:strRef>
              <c:f>Energia!$L$395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Energia!$L$396:$L$417</c:f>
              <c:numCache>
                <c:formatCode>General</c:formatCode>
                <c:ptCount val="22"/>
                <c:pt idx="0">
                  <c:v>0.60007267010498044</c:v>
                </c:pt>
                <c:pt idx="1">
                  <c:v>0.18666385461425783</c:v>
                </c:pt>
                <c:pt idx="2">
                  <c:v>0.47900216040039056</c:v>
                </c:pt>
                <c:pt idx="3">
                  <c:v>0.13035586236572266</c:v>
                </c:pt>
                <c:pt idx="4">
                  <c:v>0.47859786288452144</c:v>
                </c:pt>
                <c:pt idx="5">
                  <c:v>0.38003092572021485</c:v>
                </c:pt>
                <c:pt idx="6">
                  <c:v>0.1569616418457031</c:v>
                </c:pt>
                <c:pt idx="7">
                  <c:v>0.4958887667236328</c:v>
                </c:pt>
                <c:pt idx="8">
                  <c:v>0.4951117335205078</c:v>
                </c:pt>
                <c:pt idx="9">
                  <c:v>0.2490291942443848</c:v>
                </c:pt>
                <c:pt idx="10">
                  <c:v>0.21244674673461914</c:v>
                </c:pt>
                <c:pt idx="11">
                  <c:v>0.34677357748413085</c:v>
                </c:pt>
                <c:pt idx="12">
                  <c:v>0.16075016867065431</c:v>
                </c:pt>
                <c:pt idx="13">
                  <c:v>0.18216586322021483</c:v>
                </c:pt>
                <c:pt idx="14">
                  <c:v>0.36140785885620119</c:v>
                </c:pt>
                <c:pt idx="15">
                  <c:v>0.15989829156494142</c:v>
                </c:pt>
                <c:pt idx="16">
                  <c:v>0.18744036642456058</c:v>
                </c:pt>
                <c:pt idx="17">
                  <c:v>0.17359894747924806</c:v>
                </c:pt>
                <c:pt idx="18">
                  <c:v>0.15758854626464841</c:v>
                </c:pt>
                <c:pt idx="19">
                  <c:v>0.25719260864257815</c:v>
                </c:pt>
                <c:pt idx="20">
                  <c:v>0.16185418399047852</c:v>
                </c:pt>
                <c:pt idx="21">
                  <c:v>0.17785773693847656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3C-457D-AFEB-8E5C3F63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Energia!$H$423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Energia!$H$424:$H$445</c:f>
              <c:numCache>
                <c:formatCode>General</c:formatCode>
                <c:ptCount val="22"/>
                <c:pt idx="0">
                  <c:v>4.5103994750976567E-2</c:v>
                </c:pt>
                <c:pt idx="1">
                  <c:v>3.4452914428710943E-2</c:v>
                </c:pt>
                <c:pt idx="2">
                  <c:v>3.8735522460937505E-2</c:v>
                </c:pt>
                <c:pt idx="3">
                  <c:v>3.2484274291992188E-2</c:v>
                </c:pt>
                <c:pt idx="4">
                  <c:v>3.1928768920898437E-2</c:v>
                </c:pt>
                <c:pt idx="5">
                  <c:v>4.4096109008789061E-2</c:v>
                </c:pt>
                <c:pt idx="6">
                  <c:v>3.7414636230468749E-2</c:v>
                </c:pt>
                <c:pt idx="7">
                  <c:v>4.3908590698242191E-2</c:v>
                </c:pt>
                <c:pt idx="8">
                  <c:v>5.4270336914062502E-2</c:v>
                </c:pt>
                <c:pt idx="9">
                  <c:v>4.619164123535157E-2</c:v>
                </c:pt>
                <c:pt idx="10">
                  <c:v>4.550803527832032E-2</c:v>
                </c:pt>
                <c:pt idx="11">
                  <c:v>5.0675765991210944E-2</c:v>
                </c:pt>
                <c:pt idx="12">
                  <c:v>4.7284625244140628E-2</c:v>
                </c:pt>
                <c:pt idx="13">
                  <c:v>4.6736874389648443E-2</c:v>
                </c:pt>
                <c:pt idx="14">
                  <c:v>5.3394982910156256E-2</c:v>
                </c:pt>
                <c:pt idx="15">
                  <c:v>4.6653186035156245E-2</c:v>
                </c:pt>
                <c:pt idx="16">
                  <c:v>4.9638574218750002E-2</c:v>
                </c:pt>
                <c:pt idx="17">
                  <c:v>4.7477380371093753E-2</c:v>
                </c:pt>
                <c:pt idx="18">
                  <c:v>4.7196002197265635E-2</c:v>
                </c:pt>
                <c:pt idx="19">
                  <c:v>5.1770059204101562E-2</c:v>
                </c:pt>
                <c:pt idx="20">
                  <c:v>4.7016741943359384E-2</c:v>
                </c:pt>
                <c:pt idx="21">
                  <c:v>4.7674868774414063E-2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7-4D4A-A34B-4EDB0AFFFD9E}"/>
            </c:ext>
          </c:extLst>
        </c:ser>
        <c:ser>
          <c:idx val="1"/>
          <c:order val="1"/>
          <c:tx>
            <c:strRef>
              <c:f>Energia!$I$423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Energia!$I$424:$I$445</c:f>
              <c:numCache>
                <c:formatCode>General</c:formatCode>
                <c:ptCount val="22"/>
                <c:pt idx="0">
                  <c:v>3.1488973693847657E-3</c:v>
                </c:pt>
                <c:pt idx="1">
                  <c:v>3.1844768371582033E-3</c:v>
                </c:pt>
                <c:pt idx="2">
                  <c:v>3.1707278442382812E-3</c:v>
                </c:pt>
                <c:pt idx="3">
                  <c:v>3.1912252807617192E-3</c:v>
                </c:pt>
                <c:pt idx="4">
                  <c:v>3.1928634643554688E-3</c:v>
                </c:pt>
                <c:pt idx="5">
                  <c:v>3.1528562011718751E-3</c:v>
                </c:pt>
                <c:pt idx="6">
                  <c:v>3.1751264343261722E-3</c:v>
                </c:pt>
                <c:pt idx="7">
                  <c:v>3.1534644775390625E-3</c:v>
                </c:pt>
                <c:pt idx="8">
                  <c:v>3.1187390136718754E-3</c:v>
                </c:pt>
                <c:pt idx="9">
                  <c:v>3.1452987365722654E-3</c:v>
                </c:pt>
                <c:pt idx="10">
                  <c:v>3.1475650024414066E-3</c:v>
                </c:pt>
                <c:pt idx="11">
                  <c:v>3.1308461303710938E-3</c:v>
                </c:pt>
                <c:pt idx="12">
                  <c:v>3.1414688110351563E-3</c:v>
                </c:pt>
                <c:pt idx="13">
                  <c:v>3.1435756225585932E-3</c:v>
                </c:pt>
                <c:pt idx="14">
                  <c:v>3.1211778259277343E-3</c:v>
                </c:pt>
                <c:pt idx="15">
                  <c:v>3.1443017272949217E-3</c:v>
                </c:pt>
                <c:pt idx="16">
                  <c:v>3.1335931091308598E-3</c:v>
                </c:pt>
                <c:pt idx="17">
                  <c:v>3.1415188293457035E-3</c:v>
                </c:pt>
                <c:pt idx="18">
                  <c:v>3.1417454223632815E-3</c:v>
                </c:pt>
                <c:pt idx="19">
                  <c:v>3.1271927795410159E-3</c:v>
                </c:pt>
                <c:pt idx="20">
                  <c:v>3.1430046081542973E-3</c:v>
                </c:pt>
                <c:pt idx="21">
                  <c:v>3.1401804199218753E-3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7-4D4A-A34B-4EDB0AFFFD9E}"/>
            </c:ext>
          </c:extLst>
        </c:ser>
        <c:ser>
          <c:idx val="2"/>
          <c:order val="2"/>
          <c:tx>
            <c:strRef>
              <c:f>Energia!$J$423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Energia!$J$424:$J$445</c:f>
              <c:numCache>
                <c:formatCode>General</c:formatCode>
                <c:ptCount val="22"/>
                <c:pt idx="0">
                  <c:v>0.28445452880859373</c:v>
                </c:pt>
                <c:pt idx="1">
                  <c:v>1.0036010742187499E-2</c:v>
                </c:pt>
                <c:pt idx="2">
                  <c:v>0.21742034912109373</c:v>
                </c:pt>
                <c:pt idx="3">
                  <c:v>1.5877075195312496E-2</c:v>
                </c:pt>
                <c:pt idx="4">
                  <c:v>0</c:v>
                </c:pt>
                <c:pt idx="5">
                  <c:v>0.14367956542968749</c:v>
                </c:pt>
                <c:pt idx="6">
                  <c:v>1.0089111328125001E-2</c:v>
                </c:pt>
                <c:pt idx="7">
                  <c:v>0.22364904785156245</c:v>
                </c:pt>
                <c:pt idx="8">
                  <c:v>0.14746563720703124</c:v>
                </c:pt>
                <c:pt idx="9">
                  <c:v>1.2637939453125E-3</c:v>
                </c:pt>
                <c:pt idx="10">
                  <c:v>1.1522827148437501E-3</c:v>
                </c:pt>
                <c:pt idx="11">
                  <c:v>4.8549865722656252E-2</c:v>
                </c:pt>
                <c:pt idx="12">
                  <c:v>1.5292968749999998E-3</c:v>
                </c:pt>
                <c:pt idx="13">
                  <c:v>4.1418457031249997E-4</c:v>
                </c:pt>
                <c:pt idx="14">
                  <c:v>0.10489489746093748</c:v>
                </c:pt>
                <c:pt idx="15">
                  <c:v>1.6408081054687499E-3</c:v>
                </c:pt>
                <c:pt idx="16">
                  <c:v>4.742413330078124E-2</c:v>
                </c:pt>
                <c:pt idx="17">
                  <c:v>1.7146179199218747E-2</c:v>
                </c:pt>
                <c:pt idx="18">
                  <c:v>8.1456298828124982E-3</c:v>
                </c:pt>
                <c:pt idx="19">
                  <c:v>7.8445495605468749E-2</c:v>
                </c:pt>
                <c:pt idx="20">
                  <c:v>3.7011108398437493E-3</c:v>
                </c:pt>
                <c:pt idx="21">
                  <c:v>6.6906738281250003E-3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7-4D4A-A34B-4EDB0AFFFD9E}"/>
            </c:ext>
          </c:extLst>
        </c:ser>
        <c:ser>
          <c:idx val="3"/>
          <c:order val="3"/>
          <c:tx>
            <c:strRef>
              <c:f>Energia!$K$423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Energia!$K$424:$K$445</c:f>
              <c:numCache>
                <c:formatCode>General</c:formatCode>
                <c:ptCount val="22"/>
                <c:pt idx="0">
                  <c:v>0.31891381835937505</c:v>
                </c:pt>
                <c:pt idx="1">
                  <c:v>0.10465417480468749</c:v>
                </c:pt>
                <c:pt idx="2">
                  <c:v>0.20355957031250002</c:v>
                </c:pt>
                <c:pt idx="3">
                  <c:v>9.7287475585937505E-2</c:v>
                </c:pt>
                <c:pt idx="4">
                  <c:v>9.7155517578125003E-2</c:v>
                </c:pt>
                <c:pt idx="5">
                  <c:v>0.20338171386718751</c:v>
                </c:pt>
                <c:pt idx="6">
                  <c:v>0.11326013183593749</c:v>
                </c:pt>
                <c:pt idx="7">
                  <c:v>0.31315930175781248</c:v>
                </c:pt>
                <c:pt idx="8">
                  <c:v>0.29558593750000001</c:v>
                </c:pt>
                <c:pt idx="9">
                  <c:v>0.13906652832031252</c:v>
                </c:pt>
                <c:pt idx="10">
                  <c:v>0.15790783691406254</c:v>
                </c:pt>
                <c:pt idx="11">
                  <c:v>0.21760449218750003</c:v>
                </c:pt>
                <c:pt idx="12">
                  <c:v>0.10830883789062501</c:v>
                </c:pt>
                <c:pt idx="13">
                  <c:v>0.12032275390625</c:v>
                </c:pt>
                <c:pt idx="14">
                  <c:v>0.2206280517578125</c:v>
                </c:pt>
                <c:pt idx="15">
                  <c:v>9.8957031250000008E-2</c:v>
                </c:pt>
                <c:pt idx="16">
                  <c:v>0.14474645996093749</c:v>
                </c:pt>
                <c:pt idx="17">
                  <c:v>0.1098521728515625</c:v>
                </c:pt>
                <c:pt idx="18">
                  <c:v>0.10930712890625</c:v>
                </c:pt>
                <c:pt idx="19">
                  <c:v>0.19421923828124996</c:v>
                </c:pt>
                <c:pt idx="20">
                  <c:v>0.1264215087890625</c:v>
                </c:pt>
                <c:pt idx="21">
                  <c:v>0.11060375976562502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7-4D4A-A34B-4EDB0AFFFD9E}"/>
            </c:ext>
          </c:extLst>
        </c:ser>
        <c:ser>
          <c:idx val="4"/>
          <c:order val="4"/>
          <c:tx>
            <c:strRef>
              <c:f>Energia!$L$423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Energia!$L$424:$L$445</c:f>
              <c:numCache>
                <c:formatCode>General</c:formatCode>
                <c:ptCount val="22"/>
                <c:pt idx="0">
                  <c:v>0.65162123928833005</c:v>
                </c:pt>
                <c:pt idx="1">
                  <c:v>0.15232757681274411</c:v>
                </c:pt>
                <c:pt idx="2">
                  <c:v>0.4628861697387695</c:v>
                </c:pt>
                <c:pt idx="3">
                  <c:v>0.14884005035400391</c:v>
                </c:pt>
                <c:pt idx="4">
                  <c:v>0.13227714996337891</c:v>
                </c:pt>
                <c:pt idx="5">
                  <c:v>0.39431024450683594</c:v>
                </c:pt>
                <c:pt idx="6">
                  <c:v>0.1639390058288574</c:v>
                </c:pt>
                <c:pt idx="7">
                  <c:v>0.58387040478515617</c:v>
                </c:pt>
                <c:pt idx="8">
                  <c:v>0.50044065063476562</c:v>
                </c:pt>
                <c:pt idx="9">
                  <c:v>0.18966726223754887</c:v>
                </c:pt>
                <c:pt idx="10">
                  <c:v>0.20771571990966803</c:v>
                </c:pt>
                <c:pt idx="11">
                  <c:v>0.31996097003173829</c:v>
                </c:pt>
                <c:pt idx="12">
                  <c:v>0.1602642288208008</c:v>
                </c:pt>
                <c:pt idx="13">
                  <c:v>0.17061738848876953</c:v>
                </c:pt>
                <c:pt idx="14">
                  <c:v>0.38203910995483398</c:v>
                </c:pt>
                <c:pt idx="15">
                  <c:v>0.15039532711791992</c:v>
                </c:pt>
                <c:pt idx="16">
                  <c:v>0.2449427605895996</c:v>
                </c:pt>
                <c:pt idx="17">
                  <c:v>0.17761725125122069</c:v>
                </c:pt>
                <c:pt idx="18">
                  <c:v>0.16779050640869142</c:v>
                </c:pt>
                <c:pt idx="19">
                  <c:v>0.32756198587036128</c:v>
                </c:pt>
                <c:pt idx="20">
                  <c:v>0.18028236618041993</c:v>
                </c:pt>
                <c:pt idx="21">
                  <c:v>0.16810948278808596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B7-4D4A-A34B-4EDB0AFFF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Energia!$H$451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Energia!$H$452:$H$473</c:f>
              <c:numCache>
                <c:formatCode>General</c:formatCode>
                <c:ptCount val="22"/>
                <c:pt idx="0">
                  <c:v>2.9184274291992184E-2</c:v>
                </c:pt>
                <c:pt idx="1">
                  <c:v>2.5833819580078129E-2</c:v>
                </c:pt>
                <c:pt idx="2">
                  <c:v>3.4441534423828128E-2</c:v>
                </c:pt>
                <c:pt idx="3">
                  <c:v>2.3715023803710936E-2</c:v>
                </c:pt>
                <c:pt idx="4">
                  <c:v>2.9639172363281247E-2</c:v>
                </c:pt>
                <c:pt idx="5">
                  <c:v>4.2835546875000005E-2</c:v>
                </c:pt>
                <c:pt idx="6">
                  <c:v>3.7965811157226567E-2</c:v>
                </c:pt>
                <c:pt idx="7">
                  <c:v>4.3656518554687496E-2</c:v>
                </c:pt>
                <c:pt idx="8">
                  <c:v>6.3121765136718758E-2</c:v>
                </c:pt>
                <c:pt idx="9">
                  <c:v>4.8581643676757817E-2</c:v>
                </c:pt>
                <c:pt idx="10">
                  <c:v>4.9458004760742198E-2</c:v>
                </c:pt>
                <c:pt idx="11">
                  <c:v>5.2909771728515631E-2</c:v>
                </c:pt>
                <c:pt idx="12">
                  <c:v>4.9023953247070311E-2</c:v>
                </c:pt>
                <c:pt idx="13">
                  <c:v>4.8705816650390629E-2</c:v>
                </c:pt>
                <c:pt idx="14">
                  <c:v>5.3994195556640631E-2</c:v>
                </c:pt>
                <c:pt idx="15">
                  <c:v>4.8760803222656246E-2</c:v>
                </c:pt>
                <c:pt idx="16">
                  <c:v>5.0525308227539069E-2</c:v>
                </c:pt>
                <c:pt idx="17">
                  <c:v>4.9359713745117183E-2</c:v>
                </c:pt>
                <c:pt idx="18">
                  <c:v>4.9470190429687498E-2</c:v>
                </c:pt>
                <c:pt idx="19">
                  <c:v>5.5695153808593752E-2</c:v>
                </c:pt>
                <c:pt idx="20">
                  <c:v>4.9173504638671886E-2</c:v>
                </c:pt>
                <c:pt idx="21">
                  <c:v>4.9230706787109377E-2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3-4B4A-B2B3-D0FB91D2658B}"/>
            </c:ext>
          </c:extLst>
        </c:ser>
        <c:ser>
          <c:idx val="1"/>
          <c:order val="1"/>
          <c:tx>
            <c:strRef>
              <c:f>Energia!$I$451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Energia!$I$452:$I$473</c:f>
              <c:numCache>
                <c:formatCode>General</c:formatCode>
                <c:ptCount val="22"/>
                <c:pt idx="0">
                  <c:v>3.2024357604980469E-3</c:v>
                </c:pt>
                <c:pt idx="1">
                  <c:v>3.21363818359375E-3</c:v>
                </c:pt>
                <c:pt idx="2">
                  <c:v>3.1842848205566408E-3</c:v>
                </c:pt>
                <c:pt idx="3">
                  <c:v>3.2201949462890627E-3</c:v>
                </c:pt>
                <c:pt idx="4">
                  <c:v>3.2010698242187505E-3</c:v>
                </c:pt>
                <c:pt idx="5">
                  <c:v>3.1570359191894536E-3</c:v>
                </c:pt>
                <c:pt idx="6">
                  <c:v>3.1725644226074223E-3</c:v>
                </c:pt>
                <c:pt idx="7">
                  <c:v>3.1541956176757814E-3</c:v>
                </c:pt>
                <c:pt idx="8">
                  <c:v>3.08924365234375E-3</c:v>
                </c:pt>
                <c:pt idx="9">
                  <c:v>3.1379369812011716E-3</c:v>
                </c:pt>
                <c:pt idx="10">
                  <c:v>3.1342618103027348E-3</c:v>
                </c:pt>
                <c:pt idx="11">
                  <c:v>3.1229737854003908E-3</c:v>
                </c:pt>
                <c:pt idx="12">
                  <c:v>3.1358164062500003E-3</c:v>
                </c:pt>
                <c:pt idx="13">
                  <c:v>3.1374579467773433E-3</c:v>
                </c:pt>
                <c:pt idx="14">
                  <c:v>3.1192190551757814E-3</c:v>
                </c:pt>
                <c:pt idx="15">
                  <c:v>3.1373676452636722E-3</c:v>
                </c:pt>
                <c:pt idx="16">
                  <c:v>3.131266082763672E-3</c:v>
                </c:pt>
                <c:pt idx="17">
                  <c:v>3.1351295776367184E-3</c:v>
                </c:pt>
                <c:pt idx="18">
                  <c:v>3.1348281250000009E-3</c:v>
                </c:pt>
                <c:pt idx="19">
                  <c:v>3.1141943969726568E-3</c:v>
                </c:pt>
                <c:pt idx="20">
                  <c:v>3.1359530334472657E-3</c:v>
                </c:pt>
                <c:pt idx="21">
                  <c:v>3.1358345336914063E-3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3-4B4A-B2B3-D0FB91D2658B}"/>
            </c:ext>
          </c:extLst>
        </c:ser>
        <c:ser>
          <c:idx val="2"/>
          <c:order val="2"/>
          <c:tx>
            <c:strRef>
              <c:f>Energia!$J$451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Energia!$J$452:$J$473</c:f>
              <c:numCache>
                <c:formatCode>General</c:formatCode>
                <c:ptCount val="22"/>
                <c:pt idx="0">
                  <c:v>8.6022949218750006E-2</c:v>
                </c:pt>
                <c:pt idx="1">
                  <c:v>1.010504150390625E-2</c:v>
                </c:pt>
                <c:pt idx="2">
                  <c:v>0.34821240234374995</c:v>
                </c:pt>
                <c:pt idx="3">
                  <c:v>0</c:v>
                </c:pt>
                <c:pt idx="4">
                  <c:v>6.1150634765624996E-2</c:v>
                </c:pt>
                <c:pt idx="5">
                  <c:v>8.4583923339843742E-2</c:v>
                </c:pt>
                <c:pt idx="6">
                  <c:v>1.0089111328125001E-2</c:v>
                </c:pt>
                <c:pt idx="7">
                  <c:v>0.21684155273437497</c:v>
                </c:pt>
                <c:pt idx="8">
                  <c:v>0.29821289062499995</c:v>
                </c:pt>
                <c:pt idx="9">
                  <c:v>3.3028564453124998E-3</c:v>
                </c:pt>
                <c:pt idx="10">
                  <c:v>1.1522827148437501E-3</c:v>
                </c:pt>
                <c:pt idx="11">
                  <c:v>4.85126953125E-2</c:v>
                </c:pt>
                <c:pt idx="12">
                  <c:v>1.1575927734374998E-3</c:v>
                </c:pt>
                <c:pt idx="13">
                  <c:v>4.1418457031249997E-4</c:v>
                </c:pt>
                <c:pt idx="14">
                  <c:v>6.5143798828125002E-2</c:v>
                </c:pt>
                <c:pt idx="15">
                  <c:v>4.0887451171874994E-4</c:v>
                </c:pt>
                <c:pt idx="16">
                  <c:v>4.9277343750000003E-3</c:v>
                </c:pt>
                <c:pt idx="17">
                  <c:v>1.9434814453124997E-3</c:v>
                </c:pt>
                <c:pt idx="18">
                  <c:v>6.8712158203124984E-3</c:v>
                </c:pt>
                <c:pt idx="19">
                  <c:v>8.4435241699218747E-2</c:v>
                </c:pt>
                <c:pt idx="20">
                  <c:v>4.0568847656249993E-3</c:v>
                </c:pt>
                <c:pt idx="21">
                  <c:v>4.1896362304687492E-3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43-4B4A-B2B3-D0FB91D2658B}"/>
            </c:ext>
          </c:extLst>
        </c:ser>
        <c:ser>
          <c:idx val="3"/>
          <c:order val="3"/>
          <c:tx>
            <c:strRef>
              <c:f>Energia!$K$451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Energia!$K$452:$K$473</c:f>
              <c:numCache>
                <c:formatCode>General</c:formatCode>
                <c:ptCount val="22"/>
                <c:pt idx="0">
                  <c:v>0.1521361083984375</c:v>
                </c:pt>
                <c:pt idx="1">
                  <c:v>0.10341491699218749</c:v>
                </c:pt>
                <c:pt idx="2">
                  <c:v>0.2539847412109375</c:v>
                </c:pt>
                <c:pt idx="3">
                  <c:v>9.7155517578125003E-2</c:v>
                </c:pt>
                <c:pt idx="4">
                  <c:v>0.15468920898437499</c:v>
                </c:pt>
                <c:pt idx="5">
                  <c:v>0.24741552734375002</c:v>
                </c:pt>
                <c:pt idx="6">
                  <c:v>0.11004150390624999</c:v>
                </c:pt>
                <c:pt idx="7">
                  <c:v>0.317490966796875</c:v>
                </c:pt>
                <c:pt idx="8">
                  <c:v>0.43440576171875006</c:v>
                </c:pt>
                <c:pt idx="9">
                  <c:v>0.150099365234375</c:v>
                </c:pt>
                <c:pt idx="10">
                  <c:v>0.15937658691406251</c:v>
                </c:pt>
                <c:pt idx="11">
                  <c:v>0.19730017089843752</c:v>
                </c:pt>
                <c:pt idx="12">
                  <c:v>0.10869323730468751</c:v>
                </c:pt>
                <c:pt idx="13">
                  <c:v>9.7832519531249995E-2</c:v>
                </c:pt>
                <c:pt idx="14">
                  <c:v>0.24436328124999998</c:v>
                </c:pt>
                <c:pt idx="15">
                  <c:v>9.8538208007812503E-2</c:v>
                </c:pt>
                <c:pt idx="16">
                  <c:v>0.14787902832031249</c:v>
                </c:pt>
                <c:pt idx="17">
                  <c:v>0.12962292480468751</c:v>
                </c:pt>
                <c:pt idx="18">
                  <c:v>0.12247998046875001</c:v>
                </c:pt>
                <c:pt idx="19">
                  <c:v>0.21930847167968751</c:v>
                </c:pt>
                <c:pt idx="20">
                  <c:v>0.10828015136718752</c:v>
                </c:pt>
                <c:pt idx="21">
                  <c:v>0.10886535644531251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43-4B4A-B2B3-D0FB91D2658B}"/>
            </c:ext>
          </c:extLst>
        </c:ser>
        <c:ser>
          <c:idx val="4"/>
          <c:order val="4"/>
          <c:tx>
            <c:strRef>
              <c:f>Energia!$L$451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Energia!$L$452:$L$473</c:f>
              <c:numCache>
                <c:formatCode>General</c:formatCode>
                <c:ptCount val="22"/>
                <c:pt idx="0">
                  <c:v>0.27054576766967775</c:v>
                </c:pt>
                <c:pt idx="1">
                  <c:v>0.14256741625976563</c:v>
                </c:pt>
                <c:pt idx="2">
                  <c:v>0.63982296279907225</c:v>
                </c:pt>
                <c:pt idx="3">
                  <c:v>0.12409073632812501</c:v>
                </c:pt>
                <c:pt idx="4">
                  <c:v>0.24868008593749999</c:v>
                </c:pt>
                <c:pt idx="5">
                  <c:v>0.37799203347778321</c:v>
                </c:pt>
                <c:pt idx="6">
                  <c:v>0.16126899081420898</c:v>
                </c:pt>
                <c:pt idx="7">
                  <c:v>0.58114323370361332</c:v>
                </c:pt>
                <c:pt idx="8">
                  <c:v>0.79882966113281251</c:v>
                </c:pt>
                <c:pt idx="9">
                  <c:v>0.20512180233764649</c:v>
                </c:pt>
                <c:pt idx="10">
                  <c:v>0.21312113619995118</c:v>
                </c:pt>
                <c:pt idx="11">
                  <c:v>0.30184561172485352</c:v>
                </c:pt>
                <c:pt idx="12">
                  <c:v>0.16201059973144533</c:v>
                </c:pt>
                <c:pt idx="13">
                  <c:v>0.15008997869873048</c:v>
                </c:pt>
                <c:pt idx="14">
                  <c:v>0.3666204946899414</c:v>
                </c:pt>
                <c:pt idx="15">
                  <c:v>0.15084525338745117</c:v>
                </c:pt>
                <c:pt idx="16">
                  <c:v>0.20646333700561523</c:v>
                </c:pt>
                <c:pt idx="17">
                  <c:v>0.18406124957275391</c:v>
                </c:pt>
                <c:pt idx="18">
                  <c:v>0.18195621484375002</c:v>
                </c:pt>
                <c:pt idx="19">
                  <c:v>0.36255306158447265</c:v>
                </c:pt>
                <c:pt idx="20">
                  <c:v>0.16464649380493168</c:v>
                </c:pt>
                <c:pt idx="21">
                  <c:v>0.16542153399658205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43-4B4A-B2B3-D0FB91D26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layout>
        <c:manualLayout>
          <c:xMode val="edge"/>
          <c:yMode val="edge"/>
          <c:x val="0.30857979537567665"/>
          <c:y val="3.6175710594315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Energia!$H$4:$H$25</c:f>
              <c:numCache>
                <c:formatCode>General</c:formatCode>
                <c:ptCount val="22"/>
                <c:pt idx="0">
                  <c:v>4.2054153442382815E-2</c:v>
                </c:pt>
                <c:pt idx="1">
                  <c:v>3.6757415771484378E-2</c:v>
                </c:pt>
                <c:pt idx="2">
                  <c:v>4.078261413574219E-2</c:v>
                </c:pt>
                <c:pt idx="3">
                  <c:v>4.0964794921874999E-2</c:v>
                </c:pt>
                <c:pt idx="4">
                  <c:v>3.9353768920898438E-2</c:v>
                </c:pt>
                <c:pt idx="5">
                  <c:v>4.5385876464843752E-2</c:v>
                </c:pt>
                <c:pt idx="6">
                  <c:v>3.8059570312500006E-2</c:v>
                </c:pt>
                <c:pt idx="7">
                  <c:v>3.8079913330078125E-2</c:v>
                </c:pt>
                <c:pt idx="8">
                  <c:v>4.943272705078125E-2</c:v>
                </c:pt>
                <c:pt idx="9">
                  <c:v>4.8130773925781252E-2</c:v>
                </c:pt>
                <c:pt idx="10">
                  <c:v>4.8137420654296881E-2</c:v>
                </c:pt>
                <c:pt idx="11">
                  <c:v>5.2863143920898442E-2</c:v>
                </c:pt>
                <c:pt idx="12">
                  <c:v>4.9310064697265628E-2</c:v>
                </c:pt>
                <c:pt idx="13">
                  <c:v>4.876583862304687E-2</c:v>
                </c:pt>
                <c:pt idx="14">
                  <c:v>5.3517947387695324E-2</c:v>
                </c:pt>
                <c:pt idx="15">
                  <c:v>4.8323730468750006E-2</c:v>
                </c:pt>
                <c:pt idx="16">
                  <c:v>5.0658041381835946E-2</c:v>
                </c:pt>
                <c:pt idx="17">
                  <c:v>4.9038153076171875E-2</c:v>
                </c:pt>
                <c:pt idx="18">
                  <c:v>4.9268572998046878E-2</c:v>
                </c:pt>
                <c:pt idx="19">
                  <c:v>5.1595834350585942E-2</c:v>
                </c:pt>
                <c:pt idx="20">
                  <c:v>4.9347528076171883E-2</c:v>
                </c:pt>
                <c:pt idx="21">
                  <c:v>4.8926266479492192E-2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C-4C96-ADA7-870633F45437}"/>
            </c:ext>
          </c:extLst>
        </c:ser>
        <c:ser>
          <c:idx val="1"/>
          <c:order val="1"/>
          <c:tx>
            <c:strRef>
              <c:f>Energia!$I$3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Energia!$I$4:$I$25</c:f>
              <c:numCache>
                <c:formatCode>General</c:formatCode>
                <c:ptCount val="22"/>
                <c:pt idx="0">
                  <c:v>3.1594827880859376E-3</c:v>
                </c:pt>
                <c:pt idx="1">
                  <c:v>3.1770580139160159E-3</c:v>
                </c:pt>
                <c:pt idx="2">
                  <c:v>3.1632979431152346E-3</c:v>
                </c:pt>
                <c:pt idx="3">
                  <c:v>3.1632559814453128E-3</c:v>
                </c:pt>
                <c:pt idx="4">
                  <c:v>3.168503540039063E-3</c:v>
                </c:pt>
                <c:pt idx="5">
                  <c:v>3.1483616027832033E-3</c:v>
                </c:pt>
                <c:pt idx="6">
                  <c:v>3.1727836303710936E-3</c:v>
                </c:pt>
                <c:pt idx="7">
                  <c:v>3.1727037353515624E-3</c:v>
                </c:pt>
                <c:pt idx="8">
                  <c:v>3.1343208923339848E-3</c:v>
                </c:pt>
                <c:pt idx="9">
                  <c:v>3.139313659667969E-3</c:v>
                </c:pt>
                <c:pt idx="10">
                  <c:v>3.1385778198242185E-3</c:v>
                </c:pt>
                <c:pt idx="11">
                  <c:v>3.1235394287109372E-3</c:v>
                </c:pt>
                <c:pt idx="12">
                  <c:v>3.1347405090332032E-3</c:v>
                </c:pt>
                <c:pt idx="13">
                  <c:v>3.1366435546875005E-3</c:v>
                </c:pt>
                <c:pt idx="14">
                  <c:v>3.1214715576171875E-3</c:v>
                </c:pt>
                <c:pt idx="15">
                  <c:v>3.1388463745117192E-3</c:v>
                </c:pt>
                <c:pt idx="16">
                  <c:v>3.1304040222167972E-3</c:v>
                </c:pt>
                <c:pt idx="17">
                  <c:v>3.1363948059082033E-3</c:v>
                </c:pt>
                <c:pt idx="18">
                  <c:v>3.1348905639648436E-3</c:v>
                </c:pt>
                <c:pt idx="19">
                  <c:v>3.1278510742187506E-3</c:v>
                </c:pt>
                <c:pt idx="20">
                  <c:v>3.1345750122070315E-3</c:v>
                </c:pt>
                <c:pt idx="21">
                  <c:v>3.1367922668457033E-3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C-4C96-ADA7-870633F45437}"/>
            </c:ext>
          </c:extLst>
        </c:ser>
        <c:ser>
          <c:idx val="2"/>
          <c:order val="2"/>
          <c:tx>
            <c:strRef>
              <c:f>Energia!$J$3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Energia!$J$4:$J$25</c:f>
              <c:numCache>
                <c:formatCode>General</c:formatCode>
                <c:ptCount val="22"/>
                <c:pt idx="0">
                  <c:v>9.0759521484374994E-2</c:v>
                </c:pt>
                <c:pt idx="1">
                  <c:v>1.010504150390625E-2</c:v>
                </c:pt>
                <c:pt idx="2">
                  <c:v>0.21748406982421872</c:v>
                </c:pt>
                <c:pt idx="3">
                  <c:v>6.5329650878906242E-2</c:v>
                </c:pt>
                <c:pt idx="4">
                  <c:v>1.0036010742187499E-2</c:v>
                </c:pt>
                <c:pt idx="5">
                  <c:v>0.23294696044921875</c:v>
                </c:pt>
                <c:pt idx="6">
                  <c:v>0</c:v>
                </c:pt>
                <c:pt idx="7">
                  <c:v>0</c:v>
                </c:pt>
                <c:pt idx="8">
                  <c:v>9.2729553222656233E-2</c:v>
                </c:pt>
                <c:pt idx="9">
                  <c:v>2.9205322265625001E-3</c:v>
                </c:pt>
                <c:pt idx="10">
                  <c:v>1.5292968749999998E-3</c:v>
                </c:pt>
                <c:pt idx="11">
                  <c:v>4.850738525390625E-2</c:v>
                </c:pt>
                <c:pt idx="12">
                  <c:v>1.1575927734374998E-3</c:v>
                </c:pt>
                <c:pt idx="13">
                  <c:v>4.1418457031249997E-4</c:v>
                </c:pt>
                <c:pt idx="14">
                  <c:v>6.4713684082031236E-2</c:v>
                </c:pt>
                <c:pt idx="15">
                  <c:v>0</c:v>
                </c:pt>
                <c:pt idx="16">
                  <c:v>4.3282287597656247E-2</c:v>
                </c:pt>
                <c:pt idx="17">
                  <c:v>1.2266235351562499E-3</c:v>
                </c:pt>
                <c:pt idx="18">
                  <c:v>7.2269897460937498E-3</c:v>
                </c:pt>
                <c:pt idx="19">
                  <c:v>2.3273986816406248E-2</c:v>
                </c:pt>
                <c:pt idx="20">
                  <c:v>6.6694335937499995E-3</c:v>
                </c:pt>
                <c:pt idx="21">
                  <c:v>1.6461181640624999E-3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C-4C96-ADA7-870633F45437}"/>
            </c:ext>
          </c:extLst>
        </c:ser>
        <c:ser>
          <c:idx val="3"/>
          <c:order val="3"/>
          <c:tx>
            <c:strRef>
              <c:f>Energia!$K$3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Energia!$K$4:$K$25</c:f>
              <c:numCache>
                <c:formatCode>General</c:formatCode>
                <c:ptCount val="22"/>
                <c:pt idx="0">
                  <c:v>0.29682519531250001</c:v>
                </c:pt>
                <c:pt idx="1">
                  <c:v>0.1089915771484375</c:v>
                </c:pt>
                <c:pt idx="2">
                  <c:v>0.2338525390625</c:v>
                </c:pt>
                <c:pt idx="3">
                  <c:v>0.11587060546874998</c:v>
                </c:pt>
                <c:pt idx="4">
                  <c:v>0.10453942871093749</c:v>
                </c:pt>
                <c:pt idx="5">
                  <c:v>0.21183850097656254</c:v>
                </c:pt>
                <c:pt idx="6">
                  <c:v>9.9639770507812503E-2</c:v>
                </c:pt>
                <c:pt idx="7">
                  <c:v>9.7648925781250007E-2</c:v>
                </c:pt>
                <c:pt idx="8">
                  <c:v>0.28660131835937502</c:v>
                </c:pt>
                <c:pt idx="9">
                  <c:v>0.14390881347656254</c:v>
                </c:pt>
                <c:pt idx="10">
                  <c:v>0.16235424804687504</c:v>
                </c:pt>
                <c:pt idx="11">
                  <c:v>0.21464404296875</c:v>
                </c:pt>
                <c:pt idx="12">
                  <c:v>0.11038574218750001</c:v>
                </c:pt>
                <c:pt idx="13">
                  <c:v>0.12666821289062502</c:v>
                </c:pt>
                <c:pt idx="14">
                  <c:v>0.22650878906250002</c:v>
                </c:pt>
                <c:pt idx="15">
                  <c:v>0.11731640625000002</c:v>
                </c:pt>
                <c:pt idx="16">
                  <c:v>0.139072265625</c:v>
                </c:pt>
                <c:pt idx="17">
                  <c:v>0.12124072265625001</c:v>
                </c:pt>
                <c:pt idx="18">
                  <c:v>0.11433874511718752</c:v>
                </c:pt>
                <c:pt idx="19">
                  <c:v>0.24659509277343752</c:v>
                </c:pt>
                <c:pt idx="20">
                  <c:v>0.12982946777343751</c:v>
                </c:pt>
                <c:pt idx="21">
                  <c:v>0.14406372070312498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C-4C96-ADA7-870633F45437}"/>
            </c:ext>
          </c:extLst>
        </c:ser>
        <c:ser>
          <c:idx val="4"/>
          <c:order val="4"/>
          <c:tx>
            <c:strRef>
              <c:f>Energia!$L$3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Energia!$L$4:$L$25</c:f>
              <c:numCache>
                <c:formatCode>General</c:formatCode>
                <c:ptCount val="22"/>
                <c:pt idx="0">
                  <c:v>0.43279835302734376</c:v>
                </c:pt>
                <c:pt idx="1">
                  <c:v>0.15903109243774416</c:v>
                </c:pt>
                <c:pt idx="2">
                  <c:v>0.49528252096557612</c:v>
                </c:pt>
                <c:pt idx="3">
                  <c:v>0.22532830725097652</c:v>
                </c:pt>
                <c:pt idx="4">
                  <c:v>0.15709771191406249</c:v>
                </c:pt>
                <c:pt idx="5">
                  <c:v>0.49331969949340826</c:v>
                </c:pt>
                <c:pt idx="6">
                  <c:v>0.14087212445068359</c:v>
                </c:pt>
                <c:pt idx="7">
                  <c:v>0.13890154284667969</c:v>
                </c:pt>
                <c:pt idx="8">
                  <c:v>0.4318979195251465</c:v>
                </c:pt>
                <c:pt idx="9">
                  <c:v>0.19809943328857427</c:v>
                </c:pt>
                <c:pt idx="10">
                  <c:v>0.21515954339599613</c:v>
                </c:pt>
                <c:pt idx="11">
                  <c:v>0.31913811157226563</c:v>
                </c:pt>
                <c:pt idx="12">
                  <c:v>0.16398814016723634</c:v>
                </c:pt>
                <c:pt idx="13">
                  <c:v>0.17898487963867188</c:v>
                </c:pt>
                <c:pt idx="14">
                  <c:v>0.34786189208984375</c:v>
                </c:pt>
                <c:pt idx="15">
                  <c:v>0.16877898309326175</c:v>
                </c:pt>
                <c:pt idx="16">
                  <c:v>0.23614299862670898</c:v>
                </c:pt>
                <c:pt idx="17">
                  <c:v>0.17464189407348635</c:v>
                </c:pt>
                <c:pt idx="18">
                  <c:v>0.17396919842529299</c:v>
                </c:pt>
                <c:pt idx="19">
                  <c:v>0.32459276501464845</c:v>
                </c:pt>
                <c:pt idx="20">
                  <c:v>0.18898100445556643</c:v>
                </c:pt>
                <c:pt idx="21">
                  <c:v>0.19777289761352537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2C-4C96-ADA7-870633F45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Energia!$H$32:$H$53</c:f>
              <c:numCache>
                <c:formatCode>General</c:formatCode>
                <c:ptCount val="22"/>
                <c:pt idx="0">
                  <c:v>3.1851928710937498E-2</c:v>
                </c:pt>
                <c:pt idx="1">
                  <c:v>2.7640521240234375E-2</c:v>
                </c:pt>
                <c:pt idx="2">
                  <c:v>3.5491918945312499E-2</c:v>
                </c:pt>
                <c:pt idx="3">
                  <c:v>2.4189559936523438E-2</c:v>
                </c:pt>
                <c:pt idx="4">
                  <c:v>3.0915243530273438E-2</c:v>
                </c:pt>
                <c:pt idx="5">
                  <c:v>4.455463256835937E-2</c:v>
                </c:pt>
                <c:pt idx="6">
                  <c:v>3.5026950073242191E-2</c:v>
                </c:pt>
                <c:pt idx="7">
                  <c:v>3.6321450805664061E-2</c:v>
                </c:pt>
                <c:pt idx="8">
                  <c:v>4.3816543579101565E-2</c:v>
                </c:pt>
                <c:pt idx="9">
                  <c:v>4.4883645629882819E-2</c:v>
                </c:pt>
                <c:pt idx="10">
                  <c:v>4.3604754638671875E-2</c:v>
                </c:pt>
                <c:pt idx="11">
                  <c:v>5.1151409912109376E-2</c:v>
                </c:pt>
                <c:pt idx="12">
                  <c:v>4.7932580566406258E-2</c:v>
                </c:pt>
                <c:pt idx="13">
                  <c:v>4.6739895629882809E-2</c:v>
                </c:pt>
                <c:pt idx="14">
                  <c:v>5.1999169921875005E-2</c:v>
                </c:pt>
                <c:pt idx="15">
                  <c:v>4.7211410522460945E-2</c:v>
                </c:pt>
                <c:pt idx="16">
                  <c:v>4.7121881103515631E-2</c:v>
                </c:pt>
                <c:pt idx="17">
                  <c:v>4.7883737182617188E-2</c:v>
                </c:pt>
                <c:pt idx="18">
                  <c:v>4.6650164794921879E-2</c:v>
                </c:pt>
                <c:pt idx="19">
                  <c:v>4.916554870605469E-2</c:v>
                </c:pt>
                <c:pt idx="20">
                  <c:v>4.7266195678710939E-2</c:v>
                </c:pt>
                <c:pt idx="21">
                  <c:v>4.7767218017578127E-2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C-4395-86A5-E8C95538E788}"/>
            </c:ext>
          </c:extLst>
        </c:ser>
        <c:ser>
          <c:idx val="1"/>
          <c:order val="1"/>
          <c:tx>
            <c:strRef>
              <c:f>Energia!$I$31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Energia!$I$32:$I$53</c:f>
              <c:numCache>
                <c:formatCode>General</c:formatCode>
                <c:ptCount val="22"/>
                <c:pt idx="0">
                  <c:v>3.1935261230468756E-3</c:v>
                </c:pt>
                <c:pt idx="1">
                  <c:v>3.2076118164062499E-3</c:v>
                </c:pt>
                <c:pt idx="2">
                  <c:v>3.1807862243652344E-3</c:v>
                </c:pt>
                <c:pt idx="3">
                  <c:v>3.2186114807128906E-3</c:v>
                </c:pt>
                <c:pt idx="4">
                  <c:v>3.1967984619140624E-3</c:v>
                </c:pt>
                <c:pt idx="5">
                  <c:v>3.1511978759765627E-3</c:v>
                </c:pt>
                <c:pt idx="6">
                  <c:v>3.1828829650878908E-3</c:v>
                </c:pt>
                <c:pt idx="7">
                  <c:v>3.1788083190917972E-3</c:v>
                </c:pt>
                <c:pt idx="8">
                  <c:v>3.1537766723632814E-3</c:v>
                </c:pt>
                <c:pt idx="9">
                  <c:v>3.1500128784179688E-3</c:v>
                </c:pt>
                <c:pt idx="10">
                  <c:v>3.1537927856445315E-3</c:v>
                </c:pt>
                <c:pt idx="11">
                  <c:v>3.1287329406738283E-3</c:v>
                </c:pt>
                <c:pt idx="12">
                  <c:v>3.1400478210449221E-3</c:v>
                </c:pt>
                <c:pt idx="13">
                  <c:v>3.1433302307128908E-3</c:v>
                </c:pt>
                <c:pt idx="14">
                  <c:v>3.1263938293457031E-3</c:v>
                </c:pt>
                <c:pt idx="15">
                  <c:v>3.1423983459472663E-3</c:v>
                </c:pt>
                <c:pt idx="16">
                  <c:v>3.1420253906249999E-3</c:v>
                </c:pt>
                <c:pt idx="17">
                  <c:v>3.1402546081542972E-3</c:v>
                </c:pt>
                <c:pt idx="18">
                  <c:v>3.1437360839843753E-3</c:v>
                </c:pt>
                <c:pt idx="19">
                  <c:v>3.1359815673828125E-3</c:v>
                </c:pt>
                <c:pt idx="20">
                  <c:v>3.1415460205078127E-3</c:v>
                </c:pt>
                <c:pt idx="21">
                  <c:v>3.1405892944335943E-3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C-4395-86A5-E8C95538E788}"/>
            </c:ext>
          </c:extLst>
        </c:ser>
        <c:ser>
          <c:idx val="2"/>
          <c:order val="2"/>
          <c:tx>
            <c:strRef>
              <c:f>Energia!$J$31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Energia!$J$32:$J$53</c:f>
              <c:numCache>
                <c:formatCode>General</c:formatCode>
                <c:ptCount val="22"/>
                <c:pt idx="0">
                  <c:v>0.1684031982421875</c:v>
                </c:pt>
                <c:pt idx="1">
                  <c:v>7.8652587890624986E-2</c:v>
                </c:pt>
                <c:pt idx="2">
                  <c:v>0.3649709472656249</c:v>
                </c:pt>
                <c:pt idx="3">
                  <c:v>1.5893005371093748E-2</c:v>
                </c:pt>
                <c:pt idx="4">
                  <c:v>0.15541479492187499</c:v>
                </c:pt>
                <c:pt idx="5">
                  <c:v>0.32778460693359374</c:v>
                </c:pt>
                <c:pt idx="6">
                  <c:v>1.0089111328125001E-2</c:v>
                </c:pt>
                <c:pt idx="7">
                  <c:v>6.4936706542968736E-2</c:v>
                </c:pt>
                <c:pt idx="8">
                  <c:v>0.25088433837890622</c:v>
                </c:pt>
                <c:pt idx="9">
                  <c:v>5.8028320312499999E-2</c:v>
                </c:pt>
                <c:pt idx="10">
                  <c:v>1.7549743652343748E-2</c:v>
                </c:pt>
                <c:pt idx="11">
                  <c:v>5.4040466308593736E-2</c:v>
                </c:pt>
                <c:pt idx="12">
                  <c:v>4.9755249023437495E-3</c:v>
                </c:pt>
                <c:pt idx="13">
                  <c:v>1.6461181640625001E-3</c:v>
                </c:pt>
                <c:pt idx="14">
                  <c:v>5.6950378417968732E-2</c:v>
                </c:pt>
                <c:pt idx="15">
                  <c:v>4.6144409179687497E-3</c:v>
                </c:pt>
                <c:pt idx="16">
                  <c:v>1.6408081054687499E-3</c:v>
                </c:pt>
                <c:pt idx="17">
                  <c:v>2.0470275878906249E-2</c:v>
                </c:pt>
                <c:pt idx="18">
                  <c:v>1.2266235351562499E-3</c:v>
                </c:pt>
                <c:pt idx="19">
                  <c:v>5.0233154296874995E-3</c:v>
                </c:pt>
                <c:pt idx="20">
                  <c:v>7.7792358398437482E-3</c:v>
                </c:pt>
                <c:pt idx="21">
                  <c:v>6.2552490234374994E-3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C-4395-86A5-E8C95538E788}"/>
            </c:ext>
          </c:extLst>
        </c:ser>
        <c:ser>
          <c:idx val="3"/>
          <c:order val="3"/>
          <c:tx>
            <c:strRef>
              <c:f>Energia!$K$31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Energia!$K$32:$K$53</c:f>
              <c:numCache>
                <c:formatCode>General</c:formatCode>
                <c:ptCount val="22"/>
                <c:pt idx="0">
                  <c:v>0.19561340332031249</c:v>
                </c:pt>
                <c:pt idx="1">
                  <c:v>0.1340521240234375</c:v>
                </c:pt>
                <c:pt idx="2">
                  <c:v>0.28663574218750004</c:v>
                </c:pt>
                <c:pt idx="3">
                  <c:v>9.7930053710937506E-2</c:v>
                </c:pt>
                <c:pt idx="4">
                  <c:v>0.19548144531249997</c:v>
                </c:pt>
                <c:pt idx="5">
                  <c:v>0.27689953613281248</c:v>
                </c:pt>
                <c:pt idx="6">
                  <c:v>0.11660498046875002</c:v>
                </c:pt>
                <c:pt idx="7">
                  <c:v>0.1430711669921875</c:v>
                </c:pt>
                <c:pt idx="8">
                  <c:v>0.25088659667968749</c:v>
                </c:pt>
                <c:pt idx="9">
                  <c:v>0.14711022949218752</c:v>
                </c:pt>
                <c:pt idx="10">
                  <c:v>0.15294506835937502</c:v>
                </c:pt>
                <c:pt idx="11">
                  <c:v>0.20887805175781249</c:v>
                </c:pt>
                <c:pt idx="12">
                  <c:v>0.1053541259765625</c:v>
                </c:pt>
                <c:pt idx="13">
                  <c:v>0.12178002929687498</c:v>
                </c:pt>
                <c:pt idx="14">
                  <c:v>0.24751879882812497</c:v>
                </c:pt>
                <c:pt idx="15">
                  <c:v>0.10370751953124999</c:v>
                </c:pt>
                <c:pt idx="16">
                  <c:v>0.12421264648437499</c:v>
                </c:pt>
                <c:pt idx="17">
                  <c:v>0.11658203125000001</c:v>
                </c:pt>
                <c:pt idx="18">
                  <c:v>9.8807861328124996E-2</c:v>
                </c:pt>
                <c:pt idx="19">
                  <c:v>0.18719677734375001</c:v>
                </c:pt>
                <c:pt idx="20">
                  <c:v>0.11022509765625001</c:v>
                </c:pt>
                <c:pt idx="21">
                  <c:v>0.10993249511718749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C-4395-86A5-E8C95538E788}"/>
            </c:ext>
          </c:extLst>
        </c:ser>
        <c:ser>
          <c:idx val="4"/>
          <c:order val="4"/>
          <c:tx>
            <c:strRef>
              <c:f>Energia!$L$31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Energia!$L$32:$L$53</c:f>
              <c:numCache>
                <c:formatCode>General</c:formatCode>
                <c:ptCount val="22"/>
                <c:pt idx="0">
                  <c:v>0.3990620563964844</c:v>
                </c:pt>
                <c:pt idx="1">
                  <c:v>0.24355284497070312</c:v>
                </c:pt>
                <c:pt idx="2">
                  <c:v>0.69027939462280274</c:v>
                </c:pt>
                <c:pt idx="3">
                  <c:v>0.14123123049926758</c:v>
                </c:pt>
                <c:pt idx="4">
                  <c:v>0.38500828222656247</c:v>
                </c:pt>
                <c:pt idx="5">
                  <c:v>0.65238997351074213</c:v>
                </c:pt>
                <c:pt idx="6">
                  <c:v>0.16490392483520511</c:v>
                </c:pt>
                <c:pt idx="7">
                  <c:v>0.24750813265991209</c:v>
                </c:pt>
                <c:pt idx="8">
                  <c:v>0.54874125531005857</c:v>
                </c:pt>
                <c:pt idx="9">
                  <c:v>0.25317220831298831</c:v>
                </c:pt>
                <c:pt idx="10">
                  <c:v>0.21725335943603519</c:v>
                </c:pt>
                <c:pt idx="11">
                  <c:v>0.31719866091918941</c:v>
                </c:pt>
                <c:pt idx="12">
                  <c:v>0.16140227926635742</c:v>
                </c:pt>
                <c:pt idx="13">
                  <c:v>0.17330937332153318</c:v>
                </c:pt>
                <c:pt idx="14">
                  <c:v>0.35959474099731442</c:v>
                </c:pt>
                <c:pt idx="15">
                  <c:v>0.15867576931762695</c:v>
                </c:pt>
                <c:pt idx="16">
                  <c:v>0.17611736108398438</c:v>
                </c:pt>
                <c:pt idx="17">
                  <c:v>0.18807629891967775</c:v>
                </c:pt>
                <c:pt idx="18">
                  <c:v>0.14982838574218749</c:v>
                </c:pt>
                <c:pt idx="19">
                  <c:v>0.24452162304687503</c:v>
                </c:pt>
                <c:pt idx="20">
                  <c:v>0.16841207519531251</c:v>
                </c:pt>
                <c:pt idx="21">
                  <c:v>0.16709555145263671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C-4395-86A5-E8C95538E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Energia!$H$59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Energia!$H$60:$H$81</c:f>
              <c:numCache>
                <c:formatCode>General</c:formatCode>
                <c:ptCount val="22"/>
                <c:pt idx="0">
                  <c:v>4.687786560058594E-2</c:v>
                </c:pt>
                <c:pt idx="1">
                  <c:v>3.6146823120117189E-2</c:v>
                </c:pt>
                <c:pt idx="2">
                  <c:v>3.501033325195313E-2</c:v>
                </c:pt>
                <c:pt idx="3">
                  <c:v>3.439279174804688E-2</c:v>
                </c:pt>
                <c:pt idx="4">
                  <c:v>3.7758654785156255E-2</c:v>
                </c:pt>
                <c:pt idx="5">
                  <c:v>5.0767813110351563E-2</c:v>
                </c:pt>
                <c:pt idx="6">
                  <c:v>4.1621109008789063E-2</c:v>
                </c:pt>
                <c:pt idx="7">
                  <c:v>4.7722201538085943E-2</c:v>
                </c:pt>
                <c:pt idx="8">
                  <c:v>5.953001403808595E-2</c:v>
                </c:pt>
                <c:pt idx="9">
                  <c:v>5.0975775146484374E-2</c:v>
                </c:pt>
                <c:pt idx="10">
                  <c:v>4.9526889038085942E-2</c:v>
                </c:pt>
                <c:pt idx="11">
                  <c:v>5.2965866088867192E-2</c:v>
                </c:pt>
                <c:pt idx="12">
                  <c:v>4.9125265502929685E-2</c:v>
                </c:pt>
                <c:pt idx="13">
                  <c:v>4.8657678222656257E-2</c:v>
                </c:pt>
                <c:pt idx="14">
                  <c:v>5.4435397338867188E-2</c:v>
                </c:pt>
                <c:pt idx="15">
                  <c:v>4.8755264282226561E-2</c:v>
                </c:pt>
                <c:pt idx="16">
                  <c:v>5.0225601196289063E-2</c:v>
                </c:pt>
                <c:pt idx="17">
                  <c:v>4.889031372070312E-2</c:v>
                </c:pt>
                <c:pt idx="18">
                  <c:v>4.8856475830078121E-2</c:v>
                </c:pt>
                <c:pt idx="19">
                  <c:v>5.3696704101562506E-2</c:v>
                </c:pt>
                <c:pt idx="20">
                  <c:v>4.9010156250000006E-2</c:v>
                </c:pt>
                <c:pt idx="21">
                  <c:v>4.8743481445312507E-2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F-48AE-876F-D4C447CE3CBC}"/>
            </c:ext>
          </c:extLst>
        </c:ser>
        <c:ser>
          <c:idx val="1"/>
          <c:order val="1"/>
          <c:tx>
            <c:strRef>
              <c:f>Energia!$I$59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Energia!$I$60:$I$81</c:f>
              <c:numCache>
                <c:formatCode>General</c:formatCode>
                <c:ptCount val="22"/>
                <c:pt idx="0">
                  <c:v>3.1433580932617188E-3</c:v>
                </c:pt>
                <c:pt idx="1">
                  <c:v>3.1790520324707031E-3</c:v>
                </c:pt>
                <c:pt idx="2">
                  <c:v>3.183132049560547E-3</c:v>
                </c:pt>
                <c:pt idx="3">
                  <c:v>3.1844640808105476E-3</c:v>
                </c:pt>
                <c:pt idx="4">
                  <c:v>3.1738783264160159E-3</c:v>
                </c:pt>
                <c:pt idx="5">
                  <c:v>3.1299024963378909E-3</c:v>
                </c:pt>
                <c:pt idx="6">
                  <c:v>3.1609182128906257E-3</c:v>
                </c:pt>
                <c:pt idx="7">
                  <c:v>3.1406278991699221E-3</c:v>
                </c:pt>
                <c:pt idx="8">
                  <c:v>3.1013860168457035E-3</c:v>
                </c:pt>
                <c:pt idx="9">
                  <c:v>3.1293244323730473E-3</c:v>
                </c:pt>
                <c:pt idx="10">
                  <c:v>3.1340684509277347E-3</c:v>
                </c:pt>
                <c:pt idx="11">
                  <c:v>3.1232450256347662E-3</c:v>
                </c:pt>
                <c:pt idx="12">
                  <c:v>3.135317565917969E-3</c:v>
                </c:pt>
                <c:pt idx="13">
                  <c:v>3.1369745483398439E-3</c:v>
                </c:pt>
                <c:pt idx="14">
                  <c:v>3.1181582641601562E-3</c:v>
                </c:pt>
                <c:pt idx="15">
                  <c:v>3.1372360534667972E-3</c:v>
                </c:pt>
                <c:pt idx="16">
                  <c:v>3.1318132629394534E-3</c:v>
                </c:pt>
                <c:pt idx="17">
                  <c:v>3.1368822326660151E-3</c:v>
                </c:pt>
                <c:pt idx="18">
                  <c:v>3.1362259521484376E-3</c:v>
                </c:pt>
                <c:pt idx="19">
                  <c:v>3.120217742919922E-3</c:v>
                </c:pt>
                <c:pt idx="20">
                  <c:v>3.135868438720703E-3</c:v>
                </c:pt>
                <c:pt idx="21">
                  <c:v>3.1374136352539067E-3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F-48AE-876F-D4C447CE3CBC}"/>
            </c:ext>
          </c:extLst>
        </c:ser>
        <c:ser>
          <c:idx val="2"/>
          <c:order val="2"/>
          <c:tx>
            <c:strRef>
              <c:f>Energia!$J$59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Energia!$J$60:$J$81</c:f>
              <c:numCache>
                <c:formatCode>General</c:formatCode>
                <c:ptCount val="22"/>
                <c:pt idx="0">
                  <c:v>0.27751428222656249</c:v>
                </c:pt>
                <c:pt idx="1">
                  <c:v>1.5983276367187499E-3</c:v>
                </c:pt>
                <c:pt idx="2">
                  <c:v>6.8074951171874986E-3</c:v>
                </c:pt>
                <c:pt idx="3">
                  <c:v>1.61956787109375E-3</c:v>
                </c:pt>
                <c:pt idx="4">
                  <c:v>5.7221191406249997E-2</c:v>
                </c:pt>
                <c:pt idx="5">
                  <c:v>0.19042401123046873</c:v>
                </c:pt>
                <c:pt idx="6">
                  <c:v>1.0089111328125001E-2</c:v>
                </c:pt>
                <c:pt idx="7">
                  <c:v>0.23823046874999998</c:v>
                </c:pt>
                <c:pt idx="8">
                  <c:v>0.2987120361328125</c:v>
                </c:pt>
                <c:pt idx="9">
                  <c:v>3.3055114746093746E-2</c:v>
                </c:pt>
                <c:pt idx="10">
                  <c:v>1.1575927734374998E-3</c:v>
                </c:pt>
                <c:pt idx="11">
                  <c:v>4.8533935546875004E-2</c:v>
                </c:pt>
                <c:pt idx="12">
                  <c:v>1.1575927734374998E-3</c:v>
                </c:pt>
                <c:pt idx="13">
                  <c:v>4.0887451171874994E-4</c:v>
                </c:pt>
                <c:pt idx="14">
                  <c:v>7.4946166992187493E-2</c:v>
                </c:pt>
                <c:pt idx="15">
                  <c:v>1.1522827148437501E-3</c:v>
                </c:pt>
                <c:pt idx="16">
                  <c:v>3.6442932128906251E-2</c:v>
                </c:pt>
                <c:pt idx="17">
                  <c:v>1.6354980468749997E-3</c:v>
                </c:pt>
                <c:pt idx="18">
                  <c:v>4.6091308593750003E-3</c:v>
                </c:pt>
                <c:pt idx="19">
                  <c:v>7.2859313964843742E-2</c:v>
                </c:pt>
                <c:pt idx="20">
                  <c:v>5.1719970703125E-3</c:v>
                </c:pt>
                <c:pt idx="21">
                  <c:v>1.6408081054687499E-3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0F-48AE-876F-D4C447CE3CBC}"/>
            </c:ext>
          </c:extLst>
        </c:ser>
        <c:ser>
          <c:idx val="3"/>
          <c:order val="3"/>
          <c:tx>
            <c:strRef>
              <c:f>Energia!$K$59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Energia!$K$60:$K$81</c:f>
              <c:numCache>
                <c:formatCode>General</c:formatCode>
                <c:ptCount val="22"/>
                <c:pt idx="0">
                  <c:v>0.32189147949218749</c:v>
                </c:pt>
                <c:pt idx="1">
                  <c:v>9.9031616210937493E-2</c:v>
                </c:pt>
                <c:pt idx="2">
                  <c:v>0.12553222656249999</c:v>
                </c:pt>
                <c:pt idx="3">
                  <c:v>9.8985717773437509E-2</c:v>
                </c:pt>
                <c:pt idx="4">
                  <c:v>0.20338171386718751</c:v>
                </c:pt>
                <c:pt idx="5">
                  <c:v>0.27407104492187501</c:v>
                </c:pt>
                <c:pt idx="6">
                  <c:v>0.10969152832031251</c:v>
                </c:pt>
                <c:pt idx="7">
                  <c:v>0.27086962890624999</c:v>
                </c:pt>
                <c:pt idx="8">
                  <c:v>0.3350184326171875</c:v>
                </c:pt>
                <c:pt idx="9">
                  <c:v>0.15044360351562502</c:v>
                </c:pt>
                <c:pt idx="10">
                  <c:v>0.15639892578125</c:v>
                </c:pt>
                <c:pt idx="11">
                  <c:v>0.20397265624999997</c:v>
                </c:pt>
                <c:pt idx="12">
                  <c:v>0.10705236816406251</c:v>
                </c:pt>
                <c:pt idx="13">
                  <c:v>0.12070141601562502</c:v>
                </c:pt>
                <c:pt idx="14">
                  <c:v>0.22389257812500002</c:v>
                </c:pt>
                <c:pt idx="15">
                  <c:v>9.9926635742187506E-2</c:v>
                </c:pt>
                <c:pt idx="16">
                  <c:v>0.12729931640625003</c:v>
                </c:pt>
                <c:pt idx="17">
                  <c:v>0.12219885253906251</c:v>
                </c:pt>
                <c:pt idx="18">
                  <c:v>0.10914648437500002</c:v>
                </c:pt>
                <c:pt idx="19">
                  <c:v>0.19017443847656249</c:v>
                </c:pt>
                <c:pt idx="20">
                  <c:v>0.1120782470703125</c:v>
                </c:pt>
                <c:pt idx="21">
                  <c:v>0.10250268554687499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0F-48AE-876F-D4C447CE3CBC}"/>
            </c:ext>
          </c:extLst>
        </c:ser>
        <c:ser>
          <c:idx val="4"/>
          <c:order val="4"/>
          <c:tx>
            <c:strRef>
              <c:f>Energia!$L$59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Energia!$L$60:$L$81</c:f>
              <c:numCache>
                <c:formatCode>General</c:formatCode>
                <c:ptCount val="22"/>
                <c:pt idx="0">
                  <c:v>0.64942698541259758</c:v>
                </c:pt>
                <c:pt idx="1">
                  <c:v>0.13995581900024412</c:v>
                </c:pt>
                <c:pt idx="2">
                  <c:v>0.17053318698120118</c:v>
                </c:pt>
                <c:pt idx="3">
                  <c:v>0.13818254147338868</c:v>
                </c:pt>
                <c:pt idx="4">
                  <c:v>0.30153543838500979</c:v>
                </c:pt>
                <c:pt idx="5">
                  <c:v>0.5183927717590332</c:v>
                </c:pt>
                <c:pt idx="6">
                  <c:v>0.1645626668701172</c:v>
                </c:pt>
                <c:pt idx="7">
                  <c:v>0.55996292709350581</c:v>
                </c:pt>
                <c:pt idx="8">
                  <c:v>0.69636186880493167</c:v>
                </c:pt>
                <c:pt idx="9">
                  <c:v>0.23760381784057619</c:v>
                </c:pt>
                <c:pt idx="10">
                  <c:v>0.21021747604370117</c:v>
                </c:pt>
                <c:pt idx="11">
                  <c:v>0.30859570291137695</c:v>
                </c:pt>
                <c:pt idx="12">
                  <c:v>0.16047054400634767</c:v>
                </c:pt>
                <c:pt idx="13">
                  <c:v>0.17290494329833989</c:v>
                </c:pt>
                <c:pt idx="14">
                  <c:v>0.35639230072021488</c:v>
                </c:pt>
                <c:pt idx="15">
                  <c:v>0.15297141879272461</c:v>
                </c:pt>
                <c:pt idx="16">
                  <c:v>0.2170996629943848</c:v>
                </c:pt>
                <c:pt idx="17">
                  <c:v>0.17586154653930663</c:v>
                </c:pt>
                <c:pt idx="18">
                  <c:v>0.16574831701660159</c:v>
                </c:pt>
                <c:pt idx="19">
                  <c:v>0.31985067428588865</c:v>
                </c:pt>
                <c:pt idx="20">
                  <c:v>0.16939626882934572</c:v>
                </c:pt>
                <c:pt idx="21">
                  <c:v>0.15602438873291014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0F-48AE-876F-D4C447CE3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Energia!$H$87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Energia!$H$88:$H$109</c:f>
              <c:numCache>
                <c:formatCode>General</c:formatCode>
                <c:ptCount val="22"/>
                <c:pt idx="0">
                  <c:v>8.3659149169921891E-3</c:v>
                </c:pt>
                <c:pt idx="1">
                  <c:v>8.3970336914062516E-3</c:v>
                </c:pt>
                <c:pt idx="2">
                  <c:v>8.4177795410156249E-3</c:v>
                </c:pt>
                <c:pt idx="3">
                  <c:v>8.4401367187500013E-3</c:v>
                </c:pt>
                <c:pt idx="4">
                  <c:v>1.2143371582031251E-2</c:v>
                </c:pt>
                <c:pt idx="5">
                  <c:v>2.0771228027343751E-2</c:v>
                </c:pt>
                <c:pt idx="6">
                  <c:v>2.2605120849609375E-2</c:v>
                </c:pt>
                <c:pt idx="7">
                  <c:v>2.0619158935546878E-2</c:v>
                </c:pt>
                <c:pt idx="8">
                  <c:v>3.4910733032226568E-2</c:v>
                </c:pt>
                <c:pt idx="9">
                  <c:v>3.8757275390625005E-2</c:v>
                </c:pt>
                <c:pt idx="10">
                  <c:v>3.7554821777343747E-2</c:v>
                </c:pt>
                <c:pt idx="11">
                  <c:v>5.0329431152343757E-2</c:v>
                </c:pt>
                <c:pt idx="12">
                  <c:v>4.7880413818359377E-2</c:v>
                </c:pt>
                <c:pt idx="13">
                  <c:v>4.6701626586914069E-2</c:v>
                </c:pt>
                <c:pt idx="14">
                  <c:v>5.1453936767578125E-2</c:v>
                </c:pt>
                <c:pt idx="15">
                  <c:v>4.6154782104492198E-2</c:v>
                </c:pt>
                <c:pt idx="16">
                  <c:v>4.8457168579101567E-2</c:v>
                </c:pt>
                <c:pt idx="17">
                  <c:v>4.6885317993164061E-2</c:v>
                </c:pt>
                <c:pt idx="18">
                  <c:v>4.691260986328126E-2</c:v>
                </c:pt>
                <c:pt idx="19">
                  <c:v>4.9027075195312499E-2</c:v>
                </c:pt>
                <c:pt idx="20">
                  <c:v>4.6951583862304691E-2</c:v>
                </c:pt>
                <c:pt idx="21">
                  <c:v>4.6744628906250002E-2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0-4022-8064-C48A168A2D08}"/>
            </c:ext>
          </c:extLst>
        </c:ser>
        <c:ser>
          <c:idx val="1"/>
          <c:order val="1"/>
          <c:tx>
            <c:strRef>
              <c:f>Energia!$I$87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Energia!$I$88:$I$109</c:f>
              <c:numCache>
                <c:formatCode>General</c:formatCode>
                <c:ptCount val="22"/>
                <c:pt idx="0">
                  <c:v>3.2717356262207033E-3</c:v>
                </c:pt>
                <c:pt idx="1">
                  <c:v>3.2716597595214844E-3</c:v>
                </c:pt>
                <c:pt idx="2">
                  <c:v>3.2715637512207036E-3</c:v>
                </c:pt>
                <c:pt idx="3">
                  <c:v>3.2715160827636717E-3</c:v>
                </c:pt>
                <c:pt idx="4">
                  <c:v>3.2585784606933592E-3</c:v>
                </c:pt>
                <c:pt idx="5">
                  <c:v>3.2306272888183597E-3</c:v>
                </c:pt>
                <c:pt idx="6">
                  <c:v>3.2237532958984379E-3</c:v>
                </c:pt>
                <c:pt idx="7">
                  <c:v>3.230529266357422E-3</c:v>
                </c:pt>
                <c:pt idx="8">
                  <c:v>3.1834009399414063E-3</c:v>
                </c:pt>
                <c:pt idx="9">
                  <c:v>3.1700725708007815E-3</c:v>
                </c:pt>
                <c:pt idx="10">
                  <c:v>3.1740377807617189E-3</c:v>
                </c:pt>
                <c:pt idx="11">
                  <c:v>3.1319720458984376E-3</c:v>
                </c:pt>
                <c:pt idx="12">
                  <c:v>3.13948486328125E-3</c:v>
                </c:pt>
                <c:pt idx="13">
                  <c:v>3.1435329895019527E-3</c:v>
                </c:pt>
                <c:pt idx="14">
                  <c:v>3.1277332458496095E-3</c:v>
                </c:pt>
                <c:pt idx="15">
                  <c:v>3.1454467773437498E-3</c:v>
                </c:pt>
                <c:pt idx="16">
                  <c:v>3.1377113952636721E-3</c:v>
                </c:pt>
                <c:pt idx="17">
                  <c:v>3.1435289611816408E-3</c:v>
                </c:pt>
                <c:pt idx="18">
                  <c:v>3.142670928955078E-3</c:v>
                </c:pt>
                <c:pt idx="19">
                  <c:v>3.1363877563476568E-3</c:v>
                </c:pt>
                <c:pt idx="20">
                  <c:v>3.1426121826171874E-3</c:v>
                </c:pt>
                <c:pt idx="21">
                  <c:v>3.1440935974121099E-3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0-4022-8064-C48A168A2D08}"/>
            </c:ext>
          </c:extLst>
        </c:ser>
        <c:ser>
          <c:idx val="2"/>
          <c:order val="2"/>
          <c:tx>
            <c:strRef>
              <c:f>Energia!$J$87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Energia!$J$88:$J$109</c:f>
              <c:numCache>
                <c:formatCode>General</c:formatCode>
                <c:ptCount val="22"/>
                <c:pt idx="0">
                  <c:v>1.3875183105468748E-2</c:v>
                </c:pt>
                <c:pt idx="1">
                  <c:v>1.3875183105468748E-2</c:v>
                </c:pt>
                <c:pt idx="2">
                  <c:v>1.3875183105468748E-2</c:v>
                </c:pt>
                <c:pt idx="3">
                  <c:v>1.3875183105468748E-2</c:v>
                </c:pt>
                <c:pt idx="4">
                  <c:v>7.4802795410156234E-2</c:v>
                </c:pt>
                <c:pt idx="5">
                  <c:v>0.16887579345703121</c:v>
                </c:pt>
                <c:pt idx="6">
                  <c:v>8.5529113769531248E-2</c:v>
                </c:pt>
                <c:pt idx="7">
                  <c:v>6.5011047363281255E-2</c:v>
                </c:pt>
                <c:pt idx="8">
                  <c:v>0.29439495849609371</c:v>
                </c:pt>
                <c:pt idx="9">
                  <c:v>6.7501464843749984E-2</c:v>
                </c:pt>
                <c:pt idx="10">
                  <c:v>4.0887451171874994E-4</c:v>
                </c:pt>
                <c:pt idx="11">
                  <c:v>4.8523315429687498E-2</c:v>
                </c:pt>
                <c:pt idx="12">
                  <c:v>1.5239868164062499E-3</c:v>
                </c:pt>
                <c:pt idx="13">
                  <c:v>4.1418457031249997E-4</c:v>
                </c:pt>
                <c:pt idx="14">
                  <c:v>5.9015991210937493E-2</c:v>
                </c:pt>
                <c:pt idx="15">
                  <c:v>0</c:v>
                </c:pt>
                <c:pt idx="16">
                  <c:v>3.6437622070312502E-2</c:v>
                </c:pt>
                <c:pt idx="17">
                  <c:v>1.6408081054687499E-3</c:v>
                </c:pt>
                <c:pt idx="18">
                  <c:v>4.6038208007812501E-3</c:v>
                </c:pt>
                <c:pt idx="19">
                  <c:v>1.7523193359374998E-2</c:v>
                </c:pt>
                <c:pt idx="20">
                  <c:v>4.6091308593750003E-3</c:v>
                </c:pt>
                <c:pt idx="21">
                  <c:v>1.6354980468749997E-3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0-4022-8064-C48A168A2D08}"/>
            </c:ext>
          </c:extLst>
        </c:ser>
        <c:ser>
          <c:idx val="3"/>
          <c:order val="3"/>
          <c:tx>
            <c:strRef>
              <c:f>Energia!$K$87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Energia!$K$88:$K$109</c:f>
              <c:numCache>
                <c:formatCode>General</c:formatCode>
                <c:ptCount val="22"/>
                <c:pt idx="0">
                  <c:v>9.6845703125000002E-2</c:v>
                </c:pt>
                <c:pt idx="1">
                  <c:v>9.79185791015625E-2</c:v>
                </c:pt>
                <c:pt idx="2">
                  <c:v>9.8922607421875003E-2</c:v>
                </c:pt>
                <c:pt idx="3">
                  <c:v>9.79185791015625E-2</c:v>
                </c:pt>
                <c:pt idx="4">
                  <c:v>0.12280126953125001</c:v>
                </c:pt>
                <c:pt idx="5">
                  <c:v>0.1818955078125</c:v>
                </c:pt>
                <c:pt idx="6">
                  <c:v>0.12649035644531251</c:v>
                </c:pt>
                <c:pt idx="7">
                  <c:v>0.1280107421875</c:v>
                </c:pt>
                <c:pt idx="8">
                  <c:v>0.29271154785156256</c:v>
                </c:pt>
                <c:pt idx="9">
                  <c:v>0.16677197265625002</c:v>
                </c:pt>
                <c:pt idx="10">
                  <c:v>0.15554406738281251</c:v>
                </c:pt>
                <c:pt idx="11">
                  <c:v>0.22245825195312502</c:v>
                </c:pt>
                <c:pt idx="12">
                  <c:v>0.1082916259765625</c:v>
                </c:pt>
                <c:pt idx="13">
                  <c:v>0.11880810546875002</c:v>
                </c:pt>
                <c:pt idx="14">
                  <c:v>0.21868884277343748</c:v>
                </c:pt>
                <c:pt idx="15">
                  <c:v>9.8205444335937503E-2</c:v>
                </c:pt>
                <c:pt idx="16">
                  <c:v>0.13132116699218752</c:v>
                </c:pt>
                <c:pt idx="17">
                  <c:v>0.112164306640625</c:v>
                </c:pt>
                <c:pt idx="18">
                  <c:v>0.10699499511718752</c:v>
                </c:pt>
                <c:pt idx="19">
                  <c:v>0.19215954589843751</c:v>
                </c:pt>
                <c:pt idx="20">
                  <c:v>0.10361572265624999</c:v>
                </c:pt>
                <c:pt idx="21">
                  <c:v>0.10238793945312499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00-4022-8064-C48A168A2D08}"/>
            </c:ext>
          </c:extLst>
        </c:ser>
        <c:ser>
          <c:idx val="4"/>
          <c:order val="4"/>
          <c:tx>
            <c:strRef>
              <c:f>Energia!$L$87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Energia!$L$88:$L$109</c:f>
              <c:numCache>
                <c:formatCode>General</c:formatCode>
                <c:ptCount val="22"/>
                <c:pt idx="0">
                  <c:v>0.12235853677368164</c:v>
                </c:pt>
                <c:pt idx="1">
                  <c:v>0.12346245565795899</c:v>
                </c:pt>
                <c:pt idx="2">
                  <c:v>0.12448713381958007</c:v>
                </c:pt>
                <c:pt idx="3">
                  <c:v>0.12350541500854492</c:v>
                </c:pt>
                <c:pt idx="4">
                  <c:v>0.21300601498413085</c:v>
                </c:pt>
                <c:pt idx="5">
                  <c:v>0.37477315658569332</c:v>
                </c:pt>
                <c:pt idx="6">
                  <c:v>0.23784834436035157</c:v>
                </c:pt>
                <c:pt idx="7">
                  <c:v>0.21687147775268556</c:v>
                </c:pt>
                <c:pt idx="8">
                  <c:v>0.62520064031982425</c:v>
                </c:pt>
                <c:pt idx="9">
                  <c:v>0.27620078546142579</c:v>
                </c:pt>
                <c:pt idx="10">
                  <c:v>0.19668180145263672</c:v>
                </c:pt>
                <c:pt idx="11">
                  <c:v>0.3244429705810547</c:v>
                </c:pt>
                <c:pt idx="12">
                  <c:v>0.16083551147460939</c:v>
                </c:pt>
                <c:pt idx="13">
                  <c:v>0.16906744961547854</c:v>
                </c:pt>
                <c:pt idx="14">
                  <c:v>0.33228650399780268</c:v>
                </c:pt>
                <c:pt idx="15">
                  <c:v>0.14750567321777344</c:v>
                </c:pt>
                <c:pt idx="16">
                  <c:v>0.21935366903686526</c:v>
                </c:pt>
                <c:pt idx="17">
                  <c:v>0.16383396170043946</c:v>
                </c:pt>
                <c:pt idx="18">
                  <c:v>0.16165409671020511</c:v>
                </c:pt>
                <c:pt idx="19">
                  <c:v>0.26184620220947263</c:v>
                </c:pt>
                <c:pt idx="20">
                  <c:v>0.15831904956054688</c:v>
                </c:pt>
                <c:pt idx="21">
                  <c:v>0.15391216000366209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00-4022-8064-C48A168A2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Energia!$H$115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Energia!$H$116:$H$137</c:f>
              <c:numCache>
                <c:formatCode>General</c:formatCode>
                <c:ptCount val="22"/>
                <c:pt idx="0">
                  <c:v>1.7137985229492187E-2</c:v>
                </c:pt>
                <c:pt idx="1">
                  <c:v>1.6961846923828124E-2</c:v>
                </c:pt>
                <c:pt idx="2">
                  <c:v>2.1305181884765628E-2</c:v>
                </c:pt>
                <c:pt idx="3">
                  <c:v>1.4360156250000002E-2</c:v>
                </c:pt>
                <c:pt idx="4">
                  <c:v>2.4111712646484377E-2</c:v>
                </c:pt>
                <c:pt idx="5">
                  <c:v>2.5946914672851564E-2</c:v>
                </c:pt>
                <c:pt idx="6">
                  <c:v>2.4932180786132813E-2</c:v>
                </c:pt>
                <c:pt idx="7">
                  <c:v>3.0131231689453124E-2</c:v>
                </c:pt>
                <c:pt idx="8">
                  <c:v>5.1515972900390623E-2</c:v>
                </c:pt>
                <c:pt idx="9">
                  <c:v>4.8389694213867192E-2</c:v>
                </c:pt>
                <c:pt idx="10">
                  <c:v>4.8241854858398436E-2</c:v>
                </c:pt>
                <c:pt idx="11">
                  <c:v>5.358421325683594E-2</c:v>
                </c:pt>
                <c:pt idx="12">
                  <c:v>4.968036804199219E-2</c:v>
                </c:pt>
                <c:pt idx="13">
                  <c:v>4.8983871459960943E-2</c:v>
                </c:pt>
                <c:pt idx="14">
                  <c:v>5.4450906372070319E-2</c:v>
                </c:pt>
                <c:pt idx="15">
                  <c:v>4.9039160156250004E-2</c:v>
                </c:pt>
                <c:pt idx="16">
                  <c:v>5.1129757690429697E-2</c:v>
                </c:pt>
                <c:pt idx="17">
                  <c:v>4.972901000976563E-2</c:v>
                </c:pt>
                <c:pt idx="18">
                  <c:v>4.9340579223632816E-2</c:v>
                </c:pt>
                <c:pt idx="19">
                  <c:v>5.1800674438476565E-2</c:v>
                </c:pt>
                <c:pt idx="20">
                  <c:v>4.9322653198242188E-2</c:v>
                </c:pt>
                <c:pt idx="21">
                  <c:v>4.937280578613281E-2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7-4C88-8C58-55E43650C691}"/>
            </c:ext>
          </c:extLst>
        </c:ser>
        <c:ser>
          <c:idx val="1"/>
          <c:order val="1"/>
          <c:tx>
            <c:strRef>
              <c:f>Energia!$I$115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Energia!$I$116:$I$137</c:f>
              <c:numCache>
                <c:formatCode>General</c:formatCode>
                <c:ptCount val="22"/>
                <c:pt idx="0">
                  <c:v>3.2426820373535159E-3</c:v>
                </c:pt>
                <c:pt idx="1">
                  <c:v>3.2433050842285158E-3</c:v>
                </c:pt>
                <c:pt idx="2">
                  <c:v>3.2287947387695313E-3</c:v>
                </c:pt>
                <c:pt idx="3">
                  <c:v>3.2519659729003908E-3</c:v>
                </c:pt>
                <c:pt idx="4">
                  <c:v>3.2188605651855473E-3</c:v>
                </c:pt>
                <c:pt idx="5">
                  <c:v>3.2134401245117188E-3</c:v>
                </c:pt>
                <c:pt idx="6">
                  <c:v>3.2166997070312503E-3</c:v>
                </c:pt>
                <c:pt idx="7">
                  <c:v>3.1994323120117193E-3</c:v>
                </c:pt>
                <c:pt idx="8">
                  <c:v>3.127996429443359E-3</c:v>
                </c:pt>
                <c:pt idx="9">
                  <c:v>3.1385204162597659E-3</c:v>
                </c:pt>
                <c:pt idx="10">
                  <c:v>3.1388540954589844E-3</c:v>
                </c:pt>
                <c:pt idx="11">
                  <c:v>3.1211848754882821E-3</c:v>
                </c:pt>
                <c:pt idx="12">
                  <c:v>3.1342279052734377E-3</c:v>
                </c:pt>
                <c:pt idx="13">
                  <c:v>3.1365294189453123E-3</c:v>
                </c:pt>
                <c:pt idx="14">
                  <c:v>3.1181901550292974E-3</c:v>
                </c:pt>
                <c:pt idx="15">
                  <c:v>3.1363333740234375E-3</c:v>
                </c:pt>
                <c:pt idx="16">
                  <c:v>3.1291898193359373E-3</c:v>
                </c:pt>
                <c:pt idx="17">
                  <c:v>3.1339724426269534E-3</c:v>
                </c:pt>
                <c:pt idx="18">
                  <c:v>3.1346065673828129E-3</c:v>
                </c:pt>
                <c:pt idx="19">
                  <c:v>3.1271172485351569E-3</c:v>
                </c:pt>
                <c:pt idx="20">
                  <c:v>3.1354484863281248E-3</c:v>
                </c:pt>
                <c:pt idx="21">
                  <c:v>3.1352369995117191E-3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7-4C88-8C58-55E43650C691}"/>
            </c:ext>
          </c:extLst>
        </c:ser>
        <c:ser>
          <c:idx val="2"/>
          <c:order val="2"/>
          <c:tx>
            <c:strRef>
              <c:f>Energia!$J$115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Energia!$J$116:$J$137</c:f>
              <c:numCache>
                <c:formatCode>General</c:formatCode>
                <c:ptCount val="22"/>
                <c:pt idx="0">
                  <c:v>5.2511169433593748E-2</c:v>
                </c:pt>
                <c:pt idx="1">
                  <c:v>6.5000427246093742E-2</c:v>
                </c:pt>
                <c:pt idx="2">
                  <c:v>0.23037689208984372</c:v>
                </c:pt>
                <c:pt idx="3">
                  <c:v>0</c:v>
                </c:pt>
                <c:pt idx="4">
                  <c:v>0.27070147705078124</c:v>
                </c:pt>
                <c:pt idx="5">
                  <c:v>8.2194396972656236E-2</c:v>
                </c:pt>
                <c:pt idx="6">
                  <c:v>6.5021667480468739E-2</c:v>
                </c:pt>
                <c:pt idx="7">
                  <c:v>0.24639733886718751</c:v>
                </c:pt>
                <c:pt idx="8">
                  <c:v>0.17286895751953127</c:v>
                </c:pt>
                <c:pt idx="9">
                  <c:v>3.3081665039062493E-2</c:v>
                </c:pt>
                <c:pt idx="10">
                  <c:v>1.7071838378906246E-2</c:v>
                </c:pt>
                <c:pt idx="11">
                  <c:v>4.8555175781249994E-2</c:v>
                </c:pt>
                <c:pt idx="12">
                  <c:v>1.5239868164062499E-3</c:v>
                </c:pt>
                <c:pt idx="13">
                  <c:v>4.0887451171874994E-4</c:v>
                </c:pt>
                <c:pt idx="14">
                  <c:v>6.515972900390625E-2</c:v>
                </c:pt>
                <c:pt idx="15">
                  <c:v>1.1575927734374998E-3</c:v>
                </c:pt>
                <c:pt idx="16">
                  <c:v>3.9437805175781243E-2</c:v>
                </c:pt>
                <c:pt idx="17">
                  <c:v>1.7539123535156246E-2</c:v>
                </c:pt>
                <c:pt idx="18">
                  <c:v>4.6091308593750003E-3</c:v>
                </c:pt>
                <c:pt idx="19">
                  <c:v>2.2440307617187499E-2</c:v>
                </c:pt>
                <c:pt idx="20">
                  <c:v>5.0180053710937493E-3</c:v>
                </c:pt>
                <c:pt idx="21">
                  <c:v>2.8727416992187496E-3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17-4C88-8C58-55E43650C691}"/>
            </c:ext>
          </c:extLst>
        </c:ser>
        <c:ser>
          <c:idx val="3"/>
          <c:order val="3"/>
          <c:tx>
            <c:strRef>
              <c:f>Energia!$K$115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Energia!$K$116:$K$137</c:f>
              <c:numCache>
                <c:formatCode>General</c:formatCode>
                <c:ptCount val="22"/>
                <c:pt idx="0">
                  <c:v>0.11505017089843751</c:v>
                </c:pt>
                <c:pt idx="1">
                  <c:v>0.12927294921875002</c:v>
                </c:pt>
                <c:pt idx="2">
                  <c:v>0.21544152832031255</c:v>
                </c:pt>
                <c:pt idx="3">
                  <c:v>9.7643188476562504E-2</c:v>
                </c:pt>
                <c:pt idx="4">
                  <c:v>0.22818981933593754</c:v>
                </c:pt>
                <c:pt idx="5">
                  <c:v>0.12921557617187501</c:v>
                </c:pt>
                <c:pt idx="6">
                  <c:v>0.12798779296875001</c:v>
                </c:pt>
                <c:pt idx="7">
                  <c:v>0.31038818359374998</c:v>
                </c:pt>
                <c:pt idx="8">
                  <c:v>0.319556396484375</c:v>
                </c:pt>
                <c:pt idx="9">
                  <c:v>0.15647351074218754</c:v>
                </c:pt>
                <c:pt idx="10">
                  <c:v>0.1565997314453125</c:v>
                </c:pt>
                <c:pt idx="11">
                  <c:v>0.22234924316406252</c:v>
                </c:pt>
                <c:pt idx="12">
                  <c:v>0.113059326171875</c:v>
                </c:pt>
                <c:pt idx="13">
                  <c:v>0.12028833007812499</c:v>
                </c:pt>
                <c:pt idx="14">
                  <c:v>0.2607318115234375</c:v>
                </c:pt>
                <c:pt idx="15">
                  <c:v>0.10097656250000001</c:v>
                </c:pt>
                <c:pt idx="16">
                  <c:v>0.140300048828125</c:v>
                </c:pt>
                <c:pt idx="17">
                  <c:v>0.1131396484375</c:v>
                </c:pt>
                <c:pt idx="18">
                  <c:v>0.1094735107421875</c:v>
                </c:pt>
                <c:pt idx="19">
                  <c:v>0.19954919433593751</c:v>
                </c:pt>
                <c:pt idx="20">
                  <c:v>0.13025976562500002</c:v>
                </c:pt>
                <c:pt idx="21">
                  <c:v>0.10609423828125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17-4C88-8C58-55E43650C691}"/>
            </c:ext>
          </c:extLst>
        </c:ser>
        <c:ser>
          <c:idx val="4"/>
          <c:order val="4"/>
          <c:tx>
            <c:strRef>
              <c:f>Energia!$L$115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Energia!$L$116:$L$137</c:f>
              <c:numCache>
                <c:formatCode>General</c:formatCode>
                <c:ptCount val="22"/>
                <c:pt idx="0">
                  <c:v>0.18794200759887697</c:v>
                </c:pt>
                <c:pt idx="1">
                  <c:v>0.21447852847290039</c:v>
                </c:pt>
                <c:pt idx="2">
                  <c:v>0.47035239703369142</c:v>
                </c:pt>
                <c:pt idx="3">
                  <c:v>0.1152553106994629</c:v>
                </c:pt>
                <c:pt idx="4">
                  <c:v>0.52622186959838868</c:v>
                </c:pt>
                <c:pt idx="5">
                  <c:v>0.24057032794189454</c:v>
                </c:pt>
                <c:pt idx="6">
                  <c:v>0.22115834094238282</c:v>
                </c:pt>
                <c:pt idx="7">
                  <c:v>0.59011618646240227</c:v>
                </c:pt>
                <c:pt idx="8">
                  <c:v>0.54706932333374025</c:v>
                </c:pt>
                <c:pt idx="9">
                  <c:v>0.241083390411377</c:v>
                </c:pt>
                <c:pt idx="10">
                  <c:v>0.22505227877807615</c:v>
                </c:pt>
                <c:pt idx="11">
                  <c:v>0.3276098170776367</c:v>
                </c:pt>
                <c:pt idx="12">
                  <c:v>0.16739790893554687</c:v>
                </c:pt>
                <c:pt idx="13">
                  <c:v>0.17281760546875</c:v>
                </c:pt>
                <c:pt idx="14">
                  <c:v>0.38346063705444333</c:v>
                </c:pt>
                <c:pt idx="15">
                  <c:v>0.15430964880371095</c:v>
                </c:pt>
                <c:pt idx="16">
                  <c:v>0.23399680151367186</c:v>
                </c:pt>
                <c:pt idx="17">
                  <c:v>0.18354175442504883</c:v>
                </c:pt>
                <c:pt idx="18">
                  <c:v>0.16655782739257813</c:v>
                </c:pt>
                <c:pt idx="19">
                  <c:v>0.27691729364013673</c:v>
                </c:pt>
                <c:pt idx="20">
                  <c:v>0.18773587268066408</c:v>
                </c:pt>
                <c:pt idx="21">
                  <c:v>0.16147502276611328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17-4C88-8C58-55E43650C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Energia!$H$143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Energia!$H$144:$H$165</c:f>
              <c:numCache>
                <c:formatCode>General</c:formatCode>
                <c:ptCount val="22"/>
                <c:pt idx="0">
                  <c:v>4.1674081420898436E-2</c:v>
                </c:pt>
                <c:pt idx="1">
                  <c:v>3.6699105834960936E-2</c:v>
                </c:pt>
                <c:pt idx="2">
                  <c:v>4.5624856567382806E-2</c:v>
                </c:pt>
                <c:pt idx="3">
                  <c:v>3.3920672607421876E-2</c:v>
                </c:pt>
                <c:pt idx="4">
                  <c:v>3.8874902343749997E-2</c:v>
                </c:pt>
                <c:pt idx="5">
                  <c:v>4.6641503906249999E-2</c:v>
                </c:pt>
                <c:pt idx="6">
                  <c:v>4.2523352050781255E-2</c:v>
                </c:pt>
                <c:pt idx="7">
                  <c:v>4.8281332397460942E-2</c:v>
                </c:pt>
                <c:pt idx="8">
                  <c:v>5.6614920043945319E-2</c:v>
                </c:pt>
                <c:pt idx="9">
                  <c:v>5.0809506225585936E-2</c:v>
                </c:pt>
                <c:pt idx="10">
                  <c:v>4.9753582763671873E-2</c:v>
                </c:pt>
                <c:pt idx="11">
                  <c:v>5.2663540649414066E-2</c:v>
                </c:pt>
                <c:pt idx="12">
                  <c:v>4.8801690673828127E-2</c:v>
                </c:pt>
                <c:pt idx="13">
                  <c:v>4.8602188110351559E-2</c:v>
                </c:pt>
                <c:pt idx="14">
                  <c:v>5.4576992797851567E-2</c:v>
                </c:pt>
                <c:pt idx="15">
                  <c:v>4.8914685058593754E-2</c:v>
                </c:pt>
                <c:pt idx="16">
                  <c:v>5.0844250488281249E-2</c:v>
                </c:pt>
                <c:pt idx="17">
                  <c:v>4.9108547973632816E-2</c:v>
                </c:pt>
                <c:pt idx="18">
                  <c:v>4.8972793579101566E-2</c:v>
                </c:pt>
                <c:pt idx="19">
                  <c:v>5.5522338867187507E-2</c:v>
                </c:pt>
                <c:pt idx="20">
                  <c:v>4.9152859497070316E-2</c:v>
                </c:pt>
                <c:pt idx="21">
                  <c:v>4.9743310546875003E-2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2-4272-86B1-76AB31FE754D}"/>
            </c:ext>
          </c:extLst>
        </c:ser>
        <c:ser>
          <c:idx val="1"/>
          <c:order val="1"/>
          <c:tx>
            <c:strRef>
              <c:f>Energia!$I$143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Energia!$I$144:$I$165</c:f>
              <c:numCache>
                <c:formatCode>General</c:formatCode>
                <c:ptCount val="22"/>
                <c:pt idx="0">
                  <c:v>3.1608111267089844E-3</c:v>
                </c:pt>
                <c:pt idx="1">
                  <c:v>3.1773070983886717E-3</c:v>
                </c:pt>
                <c:pt idx="2">
                  <c:v>3.1476056213378908E-3</c:v>
                </c:pt>
                <c:pt idx="3">
                  <c:v>3.1868142700195311E-3</c:v>
                </c:pt>
                <c:pt idx="4">
                  <c:v>3.1702854003906253E-3</c:v>
                </c:pt>
                <c:pt idx="5">
                  <c:v>3.1442634582519533E-3</c:v>
                </c:pt>
                <c:pt idx="6">
                  <c:v>3.1574860839843747E-3</c:v>
                </c:pt>
                <c:pt idx="7">
                  <c:v>3.1388846435546876E-3</c:v>
                </c:pt>
                <c:pt idx="8">
                  <c:v>3.1109700622558591E-3</c:v>
                </c:pt>
                <c:pt idx="9">
                  <c:v>3.1298900756835937E-3</c:v>
                </c:pt>
                <c:pt idx="10">
                  <c:v>3.1340154113769529E-3</c:v>
                </c:pt>
                <c:pt idx="11">
                  <c:v>3.1241618041992192E-3</c:v>
                </c:pt>
                <c:pt idx="12">
                  <c:v>3.1363988342285164E-3</c:v>
                </c:pt>
                <c:pt idx="13">
                  <c:v>3.1378604431152343E-3</c:v>
                </c:pt>
                <c:pt idx="14">
                  <c:v>3.1178897094726568E-3</c:v>
                </c:pt>
                <c:pt idx="15">
                  <c:v>3.1366647033691407E-3</c:v>
                </c:pt>
                <c:pt idx="16">
                  <c:v>3.1302254333496092E-3</c:v>
                </c:pt>
                <c:pt idx="17">
                  <c:v>3.1361453857421877E-3</c:v>
                </c:pt>
                <c:pt idx="18">
                  <c:v>3.136655303955078E-3</c:v>
                </c:pt>
                <c:pt idx="19">
                  <c:v>3.1147083435058595E-3</c:v>
                </c:pt>
                <c:pt idx="20">
                  <c:v>3.1360342712402345E-3</c:v>
                </c:pt>
                <c:pt idx="21">
                  <c:v>3.1341087341308594E-3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2-4272-86B1-76AB31FE754D}"/>
            </c:ext>
          </c:extLst>
        </c:ser>
        <c:ser>
          <c:idx val="2"/>
          <c:order val="2"/>
          <c:tx>
            <c:strRef>
              <c:f>Energia!$J$143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Energia!$J$144:$J$165</c:f>
              <c:numCache>
                <c:formatCode>General</c:formatCode>
                <c:ptCount val="22"/>
                <c:pt idx="0">
                  <c:v>0.10944561767578125</c:v>
                </c:pt>
                <c:pt idx="1">
                  <c:v>1.0094421386718748E-2</c:v>
                </c:pt>
                <c:pt idx="2">
                  <c:v>0.35569958496093751</c:v>
                </c:pt>
                <c:pt idx="3">
                  <c:v>0</c:v>
                </c:pt>
                <c:pt idx="4">
                  <c:v>2.657684326171875E-2</c:v>
                </c:pt>
                <c:pt idx="5">
                  <c:v>0.110427978515625</c:v>
                </c:pt>
                <c:pt idx="6">
                  <c:v>6.5011047363281255E-2</c:v>
                </c:pt>
                <c:pt idx="7">
                  <c:v>0.25303491210937501</c:v>
                </c:pt>
                <c:pt idx="8">
                  <c:v>0.13741369628906247</c:v>
                </c:pt>
                <c:pt idx="9">
                  <c:v>3.3033874511718749E-2</c:v>
                </c:pt>
                <c:pt idx="10">
                  <c:v>1.1522827148437501E-3</c:v>
                </c:pt>
                <c:pt idx="11">
                  <c:v>4.8533935546875004E-2</c:v>
                </c:pt>
                <c:pt idx="12">
                  <c:v>1.1522827148437501E-3</c:v>
                </c:pt>
                <c:pt idx="13">
                  <c:v>4.1418457031249997E-4</c:v>
                </c:pt>
                <c:pt idx="14">
                  <c:v>5.3944885253906248E-2</c:v>
                </c:pt>
                <c:pt idx="15">
                  <c:v>1.6726684570312499E-3</c:v>
                </c:pt>
                <c:pt idx="16">
                  <c:v>3.9437805175781243E-2</c:v>
                </c:pt>
                <c:pt idx="17">
                  <c:v>1.6461181640625001E-3</c:v>
                </c:pt>
                <c:pt idx="18">
                  <c:v>4.2055664062499998E-3</c:v>
                </c:pt>
                <c:pt idx="19">
                  <c:v>9.521997070312499E-2</c:v>
                </c:pt>
                <c:pt idx="20">
                  <c:v>3.2816162109374999E-3</c:v>
                </c:pt>
                <c:pt idx="21">
                  <c:v>9.8076782226562496E-3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02-4272-86B1-76AB31FE754D}"/>
            </c:ext>
          </c:extLst>
        </c:ser>
        <c:ser>
          <c:idx val="3"/>
          <c:order val="3"/>
          <c:tx>
            <c:strRef>
              <c:f>Energia!$K$143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Energia!$K$144:$K$165</c:f>
              <c:numCache>
                <c:formatCode>General</c:formatCode>
                <c:ptCount val="22"/>
                <c:pt idx="0">
                  <c:v>0.25415112304687504</c:v>
                </c:pt>
                <c:pt idx="1">
                  <c:v>0.10456237792968751</c:v>
                </c:pt>
                <c:pt idx="2">
                  <c:v>0.28090991210937499</c:v>
                </c:pt>
                <c:pt idx="3">
                  <c:v>9.7643188476562504E-2</c:v>
                </c:pt>
                <c:pt idx="4">
                  <c:v>0.143696533203125</c:v>
                </c:pt>
                <c:pt idx="5">
                  <c:v>0.17873999023437501</c:v>
                </c:pt>
                <c:pt idx="6">
                  <c:v>0.12813696289062501</c:v>
                </c:pt>
                <c:pt idx="7">
                  <c:v>0.31685412597656254</c:v>
                </c:pt>
                <c:pt idx="8">
                  <c:v>0.36925292968750001</c:v>
                </c:pt>
                <c:pt idx="9">
                  <c:v>0.1507017822265625</c:v>
                </c:pt>
                <c:pt idx="10">
                  <c:v>0.16015112304687501</c:v>
                </c:pt>
                <c:pt idx="11">
                  <c:v>0.20443737792968752</c:v>
                </c:pt>
                <c:pt idx="12">
                  <c:v>0.10957104492187501</c:v>
                </c:pt>
                <c:pt idx="13">
                  <c:v>0.12151037597656252</c:v>
                </c:pt>
                <c:pt idx="14">
                  <c:v>0.28197131347656251</c:v>
                </c:pt>
                <c:pt idx="15">
                  <c:v>0.10203222656250001</c:v>
                </c:pt>
                <c:pt idx="16">
                  <c:v>0.13981237792968751</c:v>
                </c:pt>
                <c:pt idx="17">
                  <c:v>0.11307080078125002</c:v>
                </c:pt>
                <c:pt idx="18">
                  <c:v>0.1069376220703125</c:v>
                </c:pt>
                <c:pt idx="19">
                  <c:v>0.22469006347656251</c:v>
                </c:pt>
                <c:pt idx="20">
                  <c:v>0.10895715332031249</c:v>
                </c:pt>
                <c:pt idx="21">
                  <c:v>0.11024804687499999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02-4272-86B1-76AB31FE754D}"/>
            </c:ext>
          </c:extLst>
        </c:ser>
        <c:ser>
          <c:idx val="4"/>
          <c:order val="4"/>
          <c:tx>
            <c:strRef>
              <c:f>Energia!$L$143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Energia!$L$144:$L$165</c:f>
              <c:numCache>
                <c:formatCode>General</c:formatCode>
                <c:ptCount val="22"/>
                <c:pt idx="0">
                  <c:v>0.40843163327026372</c:v>
                </c:pt>
                <c:pt idx="1">
                  <c:v>0.15453321224975586</c:v>
                </c:pt>
                <c:pt idx="2">
                  <c:v>0.68538195925903322</c:v>
                </c:pt>
                <c:pt idx="3">
                  <c:v>0.13475067535400392</c:v>
                </c:pt>
                <c:pt idx="4">
                  <c:v>0.21231856420898437</c:v>
                </c:pt>
                <c:pt idx="5">
                  <c:v>0.33895373611450197</c:v>
                </c:pt>
                <c:pt idx="6">
                  <c:v>0.23882884838867191</c:v>
                </c:pt>
                <c:pt idx="7">
                  <c:v>0.62130925512695323</c:v>
                </c:pt>
                <c:pt idx="8">
                  <c:v>0.56639251608276364</c:v>
                </c:pt>
                <c:pt idx="9">
                  <c:v>0.23767505303955078</c:v>
                </c:pt>
                <c:pt idx="10">
                  <c:v>0.2141910039367676</c:v>
                </c:pt>
                <c:pt idx="11">
                  <c:v>0.30875901593017585</c:v>
                </c:pt>
                <c:pt idx="12">
                  <c:v>0.16266141714477542</c:v>
                </c:pt>
                <c:pt idx="13">
                  <c:v>0.17366460910034182</c:v>
                </c:pt>
                <c:pt idx="14">
                  <c:v>0.39361108123779298</c:v>
                </c:pt>
                <c:pt idx="15">
                  <c:v>0.15575624478149414</c:v>
                </c:pt>
                <c:pt idx="16">
                  <c:v>0.2332246590270996</c:v>
                </c:pt>
                <c:pt idx="17">
                  <c:v>0.16696161230468753</c:v>
                </c:pt>
                <c:pt idx="18">
                  <c:v>0.16325263735961915</c:v>
                </c:pt>
                <c:pt idx="19">
                  <c:v>0.37854708139038085</c:v>
                </c:pt>
                <c:pt idx="20">
                  <c:v>0.16452766329956053</c:v>
                </c:pt>
                <c:pt idx="21">
                  <c:v>0.17293314437866208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02-4272-86B1-76AB31FE7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Energia!$H$171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Energia!$H$172:$H$193</c:f>
              <c:numCache>
                <c:formatCode>General</c:formatCode>
                <c:ptCount val="22"/>
                <c:pt idx="0">
                  <c:v>3.5035308837890626E-2</c:v>
                </c:pt>
                <c:pt idx="1">
                  <c:v>3.2360705566406252E-2</c:v>
                </c:pt>
                <c:pt idx="2">
                  <c:v>3.662981872558594E-2</c:v>
                </c:pt>
                <c:pt idx="3">
                  <c:v>2.981551208496094E-2</c:v>
                </c:pt>
                <c:pt idx="4">
                  <c:v>3.8707122802734376E-2</c:v>
                </c:pt>
                <c:pt idx="5">
                  <c:v>4.3910604858398442E-2</c:v>
                </c:pt>
                <c:pt idx="6">
                  <c:v>3.8466229248046872E-2</c:v>
                </c:pt>
                <c:pt idx="7">
                  <c:v>4.3601129150390626E-2</c:v>
                </c:pt>
                <c:pt idx="8">
                  <c:v>4.9551159667968761E-2</c:v>
                </c:pt>
                <c:pt idx="9">
                  <c:v>4.7851107788085941E-2</c:v>
                </c:pt>
                <c:pt idx="10">
                  <c:v>4.786802673339844E-2</c:v>
                </c:pt>
                <c:pt idx="11">
                  <c:v>5.2525268554687504E-2</c:v>
                </c:pt>
                <c:pt idx="12">
                  <c:v>4.9296368408203124E-2</c:v>
                </c:pt>
                <c:pt idx="13">
                  <c:v>4.8639852905273437E-2</c:v>
                </c:pt>
                <c:pt idx="14">
                  <c:v>5.3658132934570314E-2</c:v>
                </c:pt>
                <c:pt idx="15">
                  <c:v>4.8690811157226566E-2</c:v>
                </c:pt>
                <c:pt idx="16">
                  <c:v>5.0131741333007816E-2</c:v>
                </c:pt>
                <c:pt idx="17">
                  <c:v>4.9164340209960945E-2</c:v>
                </c:pt>
                <c:pt idx="18">
                  <c:v>4.9286499023437499E-2</c:v>
                </c:pt>
                <c:pt idx="19">
                  <c:v>5.3627719116210934E-2</c:v>
                </c:pt>
                <c:pt idx="20">
                  <c:v>4.8929086303710942E-2</c:v>
                </c:pt>
                <c:pt idx="21">
                  <c:v>4.9539678955078124E-2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A-443D-A691-C43ABF1983F5}"/>
            </c:ext>
          </c:extLst>
        </c:ser>
        <c:ser>
          <c:idx val="1"/>
          <c:order val="1"/>
          <c:tx>
            <c:strRef>
              <c:f>Energia!$I$171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Energia!$I$172:$I$193</c:f>
              <c:numCache>
                <c:formatCode>General</c:formatCode>
                <c:ptCount val="22"/>
                <c:pt idx="0">
                  <c:v>3.1829541320800782E-3</c:v>
                </c:pt>
                <c:pt idx="1">
                  <c:v>3.1918832397460936E-3</c:v>
                </c:pt>
                <c:pt idx="2">
                  <c:v>3.1771479797363289E-3</c:v>
                </c:pt>
                <c:pt idx="3">
                  <c:v>3.1999157104492183E-3</c:v>
                </c:pt>
                <c:pt idx="4">
                  <c:v>3.1702531738281251E-3</c:v>
                </c:pt>
                <c:pt idx="5">
                  <c:v>3.1534372863769532E-3</c:v>
                </c:pt>
                <c:pt idx="6">
                  <c:v>3.171487854003906E-3</c:v>
                </c:pt>
                <c:pt idx="7">
                  <c:v>3.1538851013183595E-3</c:v>
                </c:pt>
                <c:pt idx="8">
                  <c:v>3.1339932556152341E-3</c:v>
                </c:pt>
                <c:pt idx="9">
                  <c:v>3.1403815002441411E-3</c:v>
                </c:pt>
                <c:pt idx="10">
                  <c:v>3.1395842285156248E-3</c:v>
                </c:pt>
                <c:pt idx="11">
                  <c:v>3.1242067871093751E-3</c:v>
                </c:pt>
                <c:pt idx="12">
                  <c:v>3.1355663146972659E-3</c:v>
                </c:pt>
                <c:pt idx="13">
                  <c:v>3.1375935668945315E-3</c:v>
                </c:pt>
                <c:pt idx="14">
                  <c:v>3.1203395996093754E-3</c:v>
                </c:pt>
                <c:pt idx="15">
                  <c:v>3.1376130371093755E-3</c:v>
                </c:pt>
                <c:pt idx="16">
                  <c:v>3.1326088562011723E-3</c:v>
                </c:pt>
                <c:pt idx="17">
                  <c:v>3.1357667236328129E-3</c:v>
                </c:pt>
                <c:pt idx="18">
                  <c:v>3.1354132385253909E-3</c:v>
                </c:pt>
                <c:pt idx="19">
                  <c:v>3.1210801391601565E-3</c:v>
                </c:pt>
                <c:pt idx="20">
                  <c:v>3.1365985717773438E-3</c:v>
                </c:pt>
                <c:pt idx="21">
                  <c:v>3.1348069763183595E-3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A-443D-A691-C43ABF1983F5}"/>
            </c:ext>
          </c:extLst>
        </c:ser>
        <c:ser>
          <c:idx val="2"/>
          <c:order val="2"/>
          <c:tx>
            <c:strRef>
              <c:f>Energia!$J$171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Energia!$J$172:$J$193</c:f>
              <c:numCache>
                <c:formatCode>General</c:formatCode>
                <c:ptCount val="22"/>
                <c:pt idx="0">
                  <c:v>3.6899597167968749E-2</c:v>
                </c:pt>
                <c:pt idx="1">
                  <c:v>1.0142211914062501E-2</c:v>
                </c:pt>
                <c:pt idx="2">
                  <c:v>0.21677252197265623</c:v>
                </c:pt>
                <c:pt idx="3">
                  <c:v>0</c:v>
                </c:pt>
                <c:pt idx="4">
                  <c:v>0.1493082275390625</c:v>
                </c:pt>
                <c:pt idx="5">
                  <c:v>0.16670928955078124</c:v>
                </c:pt>
                <c:pt idx="6">
                  <c:v>6.501635742187499E-2</c:v>
                </c:pt>
                <c:pt idx="7">
                  <c:v>0.24703985595703121</c:v>
                </c:pt>
                <c:pt idx="8">
                  <c:v>0.11381579589843747</c:v>
                </c:pt>
                <c:pt idx="9">
                  <c:v>3.3134765624999998E-3</c:v>
                </c:pt>
                <c:pt idx="10">
                  <c:v>1.5239868164062499E-3</c:v>
                </c:pt>
                <c:pt idx="11">
                  <c:v>4.8502075195312494E-2</c:v>
                </c:pt>
                <c:pt idx="12">
                  <c:v>1.5239868164062499E-3</c:v>
                </c:pt>
                <c:pt idx="13">
                  <c:v>4.0887451171874994E-4</c:v>
                </c:pt>
                <c:pt idx="14">
                  <c:v>4.9617187499999993E-2</c:v>
                </c:pt>
                <c:pt idx="15">
                  <c:v>4.0887451171874994E-4</c:v>
                </c:pt>
                <c:pt idx="16">
                  <c:v>4.5401000976562494E-3</c:v>
                </c:pt>
                <c:pt idx="17">
                  <c:v>9.2395019531249999E-4</c:v>
                </c:pt>
                <c:pt idx="18">
                  <c:v>6.6959838867187505E-3</c:v>
                </c:pt>
                <c:pt idx="19">
                  <c:v>8.5014038085937493E-2</c:v>
                </c:pt>
                <c:pt idx="20">
                  <c:v>1.6354980468749997E-3</c:v>
                </c:pt>
                <c:pt idx="21">
                  <c:v>8.6553955078124984E-3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A-443D-A691-C43ABF1983F5}"/>
            </c:ext>
          </c:extLst>
        </c:ser>
        <c:ser>
          <c:idx val="3"/>
          <c:order val="3"/>
          <c:tx>
            <c:strRef>
              <c:f>Energia!$K$171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Energia!$K$172:$K$193</c:f>
              <c:numCache>
                <c:formatCode>General</c:formatCode>
                <c:ptCount val="22"/>
                <c:pt idx="0">
                  <c:v>0.16844152832031251</c:v>
                </c:pt>
                <c:pt idx="1">
                  <c:v>0.10577868652343751</c:v>
                </c:pt>
                <c:pt idx="2">
                  <c:v>0.22754150390625</c:v>
                </c:pt>
                <c:pt idx="3">
                  <c:v>9.7643188476562504E-2</c:v>
                </c:pt>
                <c:pt idx="4">
                  <c:v>0.20866003417968751</c:v>
                </c:pt>
                <c:pt idx="5">
                  <c:v>0.19667480468750001</c:v>
                </c:pt>
                <c:pt idx="6">
                  <c:v>0.12824023437500001</c:v>
                </c:pt>
                <c:pt idx="7">
                  <c:v>0.29396228027343757</c:v>
                </c:pt>
                <c:pt idx="8">
                  <c:v>0.2617587890625</c:v>
                </c:pt>
                <c:pt idx="9">
                  <c:v>0.14362194824218752</c:v>
                </c:pt>
                <c:pt idx="10">
                  <c:v>0.164236083984375</c:v>
                </c:pt>
                <c:pt idx="11">
                  <c:v>0.19993359375000003</c:v>
                </c:pt>
                <c:pt idx="12">
                  <c:v>0.10505004882812499</c:v>
                </c:pt>
                <c:pt idx="13">
                  <c:v>0.12162512207031252</c:v>
                </c:pt>
                <c:pt idx="14">
                  <c:v>0.25194226074218751</c:v>
                </c:pt>
                <c:pt idx="15">
                  <c:v>9.8888183593749998E-2</c:v>
                </c:pt>
                <c:pt idx="16">
                  <c:v>0.13799938964843753</c:v>
                </c:pt>
                <c:pt idx="17">
                  <c:v>0.12050061035156251</c:v>
                </c:pt>
                <c:pt idx="18">
                  <c:v>0.10845227050781252</c:v>
                </c:pt>
                <c:pt idx="19">
                  <c:v>0.18900976562499999</c:v>
                </c:pt>
                <c:pt idx="20">
                  <c:v>0.10728186035156252</c:v>
                </c:pt>
                <c:pt idx="21">
                  <c:v>0.10947924804687501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A-443D-A691-C43ABF1983F5}"/>
            </c:ext>
          </c:extLst>
        </c:ser>
        <c:ser>
          <c:idx val="4"/>
          <c:order val="4"/>
          <c:tx>
            <c:strRef>
              <c:f>Energia!$L$171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Energia!$L$172:$L$193</c:f>
              <c:numCache>
                <c:formatCode>General</c:formatCode>
                <c:ptCount val="22"/>
                <c:pt idx="0">
                  <c:v>0.24355938845825195</c:v>
                </c:pt>
                <c:pt idx="1">
                  <c:v>0.15147348724365234</c:v>
                </c:pt>
                <c:pt idx="2">
                  <c:v>0.48412099258422853</c:v>
                </c:pt>
                <c:pt idx="3">
                  <c:v>0.13065861627197267</c:v>
                </c:pt>
                <c:pt idx="4">
                  <c:v>0.39984563769531251</c:v>
                </c:pt>
                <c:pt idx="5">
                  <c:v>0.41044813638305666</c:v>
                </c:pt>
                <c:pt idx="6">
                  <c:v>0.23489430889892576</c:v>
                </c:pt>
                <c:pt idx="7">
                  <c:v>0.58775715048217769</c:v>
                </c:pt>
                <c:pt idx="8">
                  <c:v>0.42825973788452143</c:v>
                </c:pt>
                <c:pt idx="9">
                  <c:v>0.1979269140930176</c:v>
                </c:pt>
                <c:pt idx="10">
                  <c:v>0.21676768176269531</c:v>
                </c:pt>
                <c:pt idx="11">
                  <c:v>0.30408514428710942</c:v>
                </c:pt>
                <c:pt idx="12">
                  <c:v>0.15900597036743164</c:v>
                </c:pt>
                <c:pt idx="13">
                  <c:v>0.17381144305419924</c:v>
                </c:pt>
                <c:pt idx="14">
                  <c:v>0.35833792077636717</c:v>
                </c:pt>
                <c:pt idx="15">
                  <c:v>0.15112548229980469</c:v>
                </c:pt>
                <c:pt idx="16">
                  <c:v>0.19580383993530276</c:v>
                </c:pt>
                <c:pt idx="17">
                  <c:v>0.17372466748046878</c:v>
                </c:pt>
                <c:pt idx="18">
                  <c:v>0.16757016665649416</c:v>
                </c:pt>
                <c:pt idx="19">
                  <c:v>0.33077260296630856</c:v>
                </c:pt>
                <c:pt idx="20">
                  <c:v>0.16098304327392582</c:v>
                </c:pt>
                <c:pt idx="21">
                  <c:v>0.17080912948608398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CA-443D-A691-C43ABF198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Energia!$H$199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Energia!$H$200:$H$221</c:f>
              <c:numCache>
                <c:formatCode>General</c:formatCode>
                <c:ptCount val="22"/>
                <c:pt idx="0">
                  <c:v>3.9174206542968749E-2</c:v>
                </c:pt>
                <c:pt idx="1">
                  <c:v>3.8586676025390627E-2</c:v>
                </c:pt>
                <c:pt idx="2">
                  <c:v>4.4054919433593749E-2</c:v>
                </c:pt>
                <c:pt idx="3">
                  <c:v>3.1826751708984378E-2</c:v>
                </c:pt>
                <c:pt idx="4">
                  <c:v>4.1597442626953127E-2</c:v>
                </c:pt>
                <c:pt idx="5">
                  <c:v>4.3716943359374996E-2</c:v>
                </c:pt>
                <c:pt idx="6">
                  <c:v>3.9652670288085945E-2</c:v>
                </c:pt>
                <c:pt idx="7">
                  <c:v>4.5734527587890622E-2</c:v>
                </c:pt>
                <c:pt idx="8">
                  <c:v>6.0651498413085939E-2</c:v>
                </c:pt>
                <c:pt idx="9">
                  <c:v>4.5835034179687512E-2</c:v>
                </c:pt>
                <c:pt idx="10">
                  <c:v>4.5546304321289061E-2</c:v>
                </c:pt>
                <c:pt idx="11">
                  <c:v>5.0595803833007817E-2</c:v>
                </c:pt>
                <c:pt idx="12">
                  <c:v>4.7110601806640631E-2</c:v>
                </c:pt>
                <c:pt idx="13">
                  <c:v>4.6662451171875008E-2</c:v>
                </c:pt>
                <c:pt idx="14">
                  <c:v>5.1405496215820308E-2</c:v>
                </c:pt>
                <c:pt idx="15">
                  <c:v>4.6664263916015629E-2</c:v>
                </c:pt>
                <c:pt idx="16">
                  <c:v>4.7572750854492189E-2</c:v>
                </c:pt>
                <c:pt idx="17">
                  <c:v>4.7620184326171877E-2</c:v>
                </c:pt>
                <c:pt idx="18">
                  <c:v>4.6712805175781254E-2</c:v>
                </c:pt>
                <c:pt idx="19">
                  <c:v>5.2278634643554686E-2</c:v>
                </c:pt>
                <c:pt idx="20">
                  <c:v>4.6776452636718757E-2</c:v>
                </c:pt>
                <c:pt idx="21">
                  <c:v>4.7108587646484373E-2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C-4584-9845-77DD9486DC2A}"/>
            </c:ext>
          </c:extLst>
        </c:ser>
        <c:ser>
          <c:idx val="1"/>
          <c:order val="1"/>
          <c:tx>
            <c:strRef>
              <c:f>Energia!$I$199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Energia!$I$200:$I$221</c:f>
              <c:numCache>
                <c:formatCode>General</c:formatCode>
                <c:ptCount val="22"/>
                <c:pt idx="0">
                  <c:v>3.168600219726563E-3</c:v>
                </c:pt>
                <c:pt idx="1">
                  <c:v>3.1707557067871097E-3</c:v>
                </c:pt>
                <c:pt idx="2">
                  <c:v>3.1529555664062503E-3</c:v>
                </c:pt>
                <c:pt idx="3">
                  <c:v>3.1936070251464841E-3</c:v>
                </c:pt>
                <c:pt idx="4">
                  <c:v>3.1609316406250006E-3</c:v>
                </c:pt>
                <c:pt idx="5">
                  <c:v>3.153518524169922E-3</c:v>
                </c:pt>
                <c:pt idx="6">
                  <c:v>3.1676780700683593E-3</c:v>
                </c:pt>
                <c:pt idx="7">
                  <c:v>3.1472403869628905E-3</c:v>
                </c:pt>
                <c:pt idx="8">
                  <c:v>3.0975866394042976E-3</c:v>
                </c:pt>
                <c:pt idx="9">
                  <c:v>3.1470621337890627E-3</c:v>
                </c:pt>
                <c:pt idx="10">
                  <c:v>3.1480289306640625E-3</c:v>
                </c:pt>
                <c:pt idx="11">
                  <c:v>3.1305433349609383E-3</c:v>
                </c:pt>
                <c:pt idx="12">
                  <c:v>3.1422187500000005E-3</c:v>
                </c:pt>
                <c:pt idx="13">
                  <c:v>3.1437448120117187E-3</c:v>
                </c:pt>
                <c:pt idx="14">
                  <c:v>3.1284647216796879E-3</c:v>
                </c:pt>
                <c:pt idx="15">
                  <c:v>3.1436128845214839E-3</c:v>
                </c:pt>
                <c:pt idx="16">
                  <c:v>3.1412700805664062E-3</c:v>
                </c:pt>
                <c:pt idx="17">
                  <c:v>3.1404348754882818E-3</c:v>
                </c:pt>
                <c:pt idx="18">
                  <c:v>3.1441738281250001E-3</c:v>
                </c:pt>
                <c:pt idx="19">
                  <c:v>3.1249355773925788E-3</c:v>
                </c:pt>
                <c:pt idx="20">
                  <c:v>3.14397006225586E-3</c:v>
                </c:pt>
                <c:pt idx="21">
                  <c:v>3.1420472106933593E-3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C-4584-9845-77DD9486DC2A}"/>
            </c:ext>
          </c:extLst>
        </c:ser>
        <c:ser>
          <c:idx val="2"/>
          <c:order val="2"/>
          <c:tx>
            <c:strRef>
              <c:f>Energia!$J$199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Energia!$J$200:$J$221</c:f>
              <c:numCache>
                <c:formatCode>General</c:formatCode>
                <c:ptCount val="22"/>
                <c:pt idx="0">
                  <c:v>0.1042152099609375</c:v>
                </c:pt>
                <c:pt idx="1">
                  <c:v>0.13331964111328123</c:v>
                </c:pt>
                <c:pt idx="2">
                  <c:v>0.39376739501953123</c:v>
                </c:pt>
                <c:pt idx="3">
                  <c:v>0</c:v>
                </c:pt>
                <c:pt idx="4">
                  <c:v>0.25631652832031249</c:v>
                </c:pt>
                <c:pt idx="5">
                  <c:v>9.3287109374999996E-2</c:v>
                </c:pt>
                <c:pt idx="6">
                  <c:v>1.0089111328125001E-2</c:v>
                </c:pt>
                <c:pt idx="7">
                  <c:v>0.23391870117187499</c:v>
                </c:pt>
                <c:pt idx="8">
                  <c:v>0.47769287109374992</c:v>
                </c:pt>
                <c:pt idx="9">
                  <c:v>1.2637939453125E-3</c:v>
                </c:pt>
                <c:pt idx="10">
                  <c:v>1.1575927734374998E-3</c:v>
                </c:pt>
                <c:pt idx="11">
                  <c:v>4.8565795898437493E-2</c:v>
                </c:pt>
                <c:pt idx="12">
                  <c:v>1.1522827148437501E-3</c:v>
                </c:pt>
                <c:pt idx="13">
                  <c:v>4.0887451171874994E-4</c:v>
                </c:pt>
                <c:pt idx="14">
                  <c:v>4.8852539062499999E-2</c:v>
                </c:pt>
                <c:pt idx="15">
                  <c:v>4.0887451171874994E-4</c:v>
                </c:pt>
                <c:pt idx="16">
                  <c:v>1.1522827148437501E-3</c:v>
                </c:pt>
                <c:pt idx="17">
                  <c:v>1.0243103027343749E-2</c:v>
                </c:pt>
                <c:pt idx="18">
                  <c:v>1.1522827148437501E-3</c:v>
                </c:pt>
                <c:pt idx="19">
                  <c:v>9.1571960449218739E-2</c:v>
                </c:pt>
                <c:pt idx="20">
                  <c:v>1.6461181640625001E-3</c:v>
                </c:pt>
                <c:pt idx="21">
                  <c:v>4.6144409179687497E-3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BC-4584-9845-77DD9486DC2A}"/>
            </c:ext>
          </c:extLst>
        </c:ser>
        <c:ser>
          <c:idx val="3"/>
          <c:order val="3"/>
          <c:tx>
            <c:strRef>
              <c:f>Energia!$K$199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Energia!$K$200:$K$221</c:f>
              <c:numCache>
                <c:formatCode>General</c:formatCode>
                <c:ptCount val="22"/>
                <c:pt idx="0">
                  <c:v>0.21297448730468752</c:v>
                </c:pt>
                <c:pt idx="1">
                  <c:v>0.16501062011718751</c:v>
                </c:pt>
                <c:pt idx="2">
                  <c:v>0.30109948730468755</c:v>
                </c:pt>
                <c:pt idx="3">
                  <c:v>9.7643188476562504E-2</c:v>
                </c:pt>
                <c:pt idx="4">
                  <c:v>0.22399584960937496</c:v>
                </c:pt>
                <c:pt idx="5">
                  <c:v>0.16441967773437502</c:v>
                </c:pt>
                <c:pt idx="6">
                  <c:v>0.11398876953125002</c:v>
                </c:pt>
                <c:pt idx="7">
                  <c:v>0.29882751464843754</c:v>
                </c:pt>
                <c:pt idx="8">
                  <c:v>0.42766442871093757</c:v>
                </c:pt>
                <c:pt idx="9">
                  <c:v>0.14015087890625003</c:v>
                </c:pt>
                <c:pt idx="10">
                  <c:v>0.15339831542968749</c:v>
                </c:pt>
                <c:pt idx="11">
                  <c:v>0.20099499511718752</c:v>
                </c:pt>
                <c:pt idx="12">
                  <c:v>0.109984130859375</c:v>
                </c:pt>
                <c:pt idx="13">
                  <c:v>9.8446411132812509E-2</c:v>
                </c:pt>
                <c:pt idx="14">
                  <c:v>0.23352551269531252</c:v>
                </c:pt>
                <c:pt idx="15">
                  <c:v>9.8934082031250009E-2</c:v>
                </c:pt>
                <c:pt idx="16">
                  <c:v>0.13629541015624999</c:v>
                </c:pt>
                <c:pt idx="17">
                  <c:v>0.12016210937500001</c:v>
                </c:pt>
                <c:pt idx="18">
                  <c:v>0.103099365234375</c:v>
                </c:pt>
                <c:pt idx="19">
                  <c:v>0.2094632568359375</c:v>
                </c:pt>
                <c:pt idx="20">
                  <c:v>0.1046312255859375</c:v>
                </c:pt>
                <c:pt idx="21">
                  <c:v>0.10719006347656253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BC-4584-9845-77DD9486DC2A}"/>
            </c:ext>
          </c:extLst>
        </c:ser>
        <c:ser>
          <c:idx val="4"/>
          <c:order val="4"/>
          <c:tx>
            <c:strRef>
              <c:f>Energia!$L$199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Energia!$L$200:$L$221</c:f>
              <c:numCache>
                <c:formatCode>General</c:formatCode>
                <c:ptCount val="22"/>
                <c:pt idx="0">
                  <c:v>0.35953250402832032</c:v>
                </c:pt>
                <c:pt idx="1">
                  <c:v>0.34008769296264652</c:v>
                </c:pt>
                <c:pt idx="2">
                  <c:v>0.74207475732421879</c:v>
                </c:pt>
                <c:pt idx="3">
                  <c:v>0.13266354721069337</c:v>
                </c:pt>
                <c:pt idx="4">
                  <c:v>0.52507075219726551</c:v>
                </c:pt>
                <c:pt idx="5">
                  <c:v>0.30457724899291994</c:v>
                </c:pt>
                <c:pt idx="6">
                  <c:v>0.16689822921752934</c:v>
                </c:pt>
                <c:pt idx="7">
                  <c:v>0.58162798379516611</c:v>
                </c:pt>
                <c:pt idx="8">
                  <c:v>0.96910638485717771</c:v>
                </c:pt>
                <c:pt idx="9">
                  <c:v>0.19039676916503911</c:v>
                </c:pt>
                <c:pt idx="10">
                  <c:v>0.20325024145507811</c:v>
                </c:pt>
                <c:pt idx="11">
                  <c:v>0.30328713818359376</c:v>
                </c:pt>
                <c:pt idx="12">
                  <c:v>0.16138923413085937</c:v>
                </c:pt>
                <c:pt idx="13">
                  <c:v>0.14866148162841797</c:v>
                </c:pt>
                <c:pt idx="14">
                  <c:v>0.33691201269531251</c:v>
                </c:pt>
                <c:pt idx="15">
                  <c:v>0.14915083334350587</c:v>
                </c:pt>
                <c:pt idx="16">
                  <c:v>0.18816171380615235</c:v>
                </c:pt>
                <c:pt idx="17">
                  <c:v>0.1811658316040039</c:v>
                </c:pt>
                <c:pt idx="18">
                  <c:v>0.15410862695312499</c:v>
                </c:pt>
                <c:pt idx="19">
                  <c:v>0.35643878750610347</c:v>
                </c:pt>
                <c:pt idx="20">
                  <c:v>0.15619776644897462</c:v>
                </c:pt>
                <c:pt idx="21">
                  <c:v>0.162055139251709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BC-4584-9845-77DD9486D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8</xdr:row>
      <xdr:rowOff>165735</xdr:rowOff>
    </xdr:from>
    <xdr:to>
      <xdr:col>10</xdr:col>
      <xdr:colOff>102870</xdr:colOff>
      <xdr:row>23</xdr:row>
      <xdr:rowOff>165735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921078-25E7-4E3D-80AB-EB15A4B3F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15240</xdr:rowOff>
    </xdr:from>
    <xdr:to>
      <xdr:col>14</xdr:col>
      <xdr:colOff>784860</xdr:colOff>
      <xdr:row>21</xdr:row>
      <xdr:rowOff>11430</xdr:rowOff>
    </xdr:to>
    <xdr:graphicFrame macro="">
      <xdr:nvGraphicFramePr>
        <xdr:cNvPr id="2" name="Graphique 13">
          <a:extLst>
            <a:ext uri="{FF2B5EF4-FFF2-40B4-BE49-F238E27FC236}">
              <a16:creationId xmlns:a16="http://schemas.microsoft.com/office/drawing/2014/main" id="{A682C759-B1BE-4382-B028-9DB587928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788670</xdr:colOff>
      <xdr:row>31</xdr:row>
      <xdr:rowOff>3810</xdr:rowOff>
    </xdr:from>
    <xdr:to>
      <xdr:col>15</xdr:col>
      <xdr:colOff>0</xdr:colOff>
      <xdr:row>48</xdr:row>
      <xdr:rowOff>175260</xdr:rowOff>
    </xdr:to>
    <xdr:graphicFrame macro="">
      <xdr:nvGraphicFramePr>
        <xdr:cNvPr id="3" name="Graphique 13">
          <a:extLst>
            <a:ext uri="{FF2B5EF4-FFF2-40B4-BE49-F238E27FC236}">
              <a16:creationId xmlns:a16="http://schemas.microsoft.com/office/drawing/2014/main" id="{5D59203E-8F0A-4A6E-9A76-50036E70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58</xdr:row>
      <xdr:rowOff>186690</xdr:rowOff>
    </xdr:from>
    <xdr:to>
      <xdr:col>15</xdr:col>
      <xdr:colOff>3810</xdr:colOff>
      <xdr:row>76</xdr:row>
      <xdr:rowOff>160020</xdr:rowOff>
    </xdr:to>
    <xdr:graphicFrame macro="">
      <xdr:nvGraphicFramePr>
        <xdr:cNvPr id="4" name="Graphique 13">
          <a:extLst>
            <a:ext uri="{FF2B5EF4-FFF2-40B4-BE49-F238E27FC236}">
              <a16:creationId xmlns:a16="http://schemas.microsoft.com/office/drawing/2014/main" id="{20E35B2D-452D-4ED4-89E6-03FF3512D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</xdr:colOff>
      <xdr:row>87</xdr:row>
      <xdr:rowOff>22860</xdr:rowOff>
    </xdr:from>
    <xdr:to>
      <xdr:col>15</xdr:col>
      <xdr:colOff>15240</xdr:colOff>
      <xdr:row>105</xdr:row>
      <xdr:rowOff>11430</xdr:rowOff>
    </xdr:to>
    <xdr:graphicFrame macro="">
      <xdr:nvGraphicFramePr>
        <xdr:cNvPr id="5" name="Graphique 13">
          <a:extLst>
            <a:ext uri="{FF2B5EF4-FFF2-40B4-BE49-F238E27FC236}">
              <a16:creationId xmlns:a16="http://schemas.microsoft.com/office/drawing/2014/main" id="{DF6F0EAF-3511-4925-873E-8A6F410CF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</xdr:colOff>
      <xdr:row>114</xdr:row>
      <xdr:rowOff>194310</xdr:rowOff>
    </xdr:from>
    <xdr:to>
      <xdr:col>15</xdr:col>
      <xdr:colOff>19050</xdr:colOff>
      <xdr:row>132</xdr:row>
      <xdr:rowOff>167640</xdr:rowOff>
    </xdr:to>
    <xdr:graphicFrame macro="">
      <xdr:nvGraphicFramePr>
        <xdr:cNvPr id="6" name="Graphique 13">
          <a:extLst>
            <a:ext uri="{FF2B5EF4-FFF2-40B4-BE49-F238E27FC236}">
              <a16:creationId xmlns:a16="http://schemas.microsoft.com/office/drawing/2014/main" id="{2F9F0418-3586-49DE-8FF2-C137F36F5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</xdr:colOff>
      <xdr:row>143</xdr:row>
      <xdr:rowOff>26670</xdr:rowOff>
    </xdr:from>
    <xdr:to>
      <xdr:col>15</xdr:col>
      <xdr:colOff>60960</xdr:colOff>
      <xdr:row>161</xdr:row>
      <xdr:rowOff>15240</xdr:rowOff>
    </xdr:to>
    <xdr:graphicFrame macro="">
      <xdr:nvGraphicFramePr>
        <xdr:cNvPr id="7" name="Graphique 13">
          <a:extLst>
            <a:ext uri="{FF2B5EF4-FFF2-40B4-BE49-F238E27FC236}">
              <a16:creationId xmlns:a16="http://schemas.microsoft.com/office/drawing/2014/main" id="{5F9C5A8B-4D62-49C5-8CB0-DCE9D9E97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11430</xdr:colOff>
      <xdr:row>171</xdr:row>
      <xdr:rowOff>3810</xdr:rowOff>
    </xdr:from>
    <xdr:to>
      <xdr:col>15</xdr:col>
      <xdr:colOff>15240</xdr:colOff>
      <xdr:row>188</xdr:row>
      <xdr:rowOff>175260</xdr:rowOff>
    </xdr:to>
    <xdr:graphicFrame macro="">
      <xdr:nvGraphicFramePr>
        <xdr:cNvPr id="8" name="Graphique 13">
          <a:extLst>
            <a:ext uri="{FF2B5EF4-FFF2-40B4-BE49-F238E27FC236}">
              <a16:creationId xmlns:a16="http://schemas.microsoft.com/office/drawing/2014/main" id="{C5248009-BE45-4440-B997-395A7E742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199</xdr:row>
      <xdr:rowOff>15240</xdr:rowOff>
    </xdr:from>
    <xdr:to>
      <xdr:col>15</xdr:col>
      <xdr:colOff>11430</xdr:colOff>
      <xdr:row>217</xdr:row>
      <xdr:rowOff>3810</xdr:rowOff>
    </xdr:to>
    <xdr:graphicFrame macro="">
      <xdr:nvGraphicFramePr>
        <xdr:cNvPr id="9" name="Graphique 13">
          <a:extLst>
            <a:ext uri="{FF2B5EF4-FFF2-40B4-BE49-F238E27FC236}">
              <a16:creationId xmlns:a16="http://schemas.microsoft.com/office/drawing/2014/main" id="{BAE64983-E1C1-4A04-954D-59A95DBF0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227</xdr:row>
      <xdr:rowOff>11430</xdr:rowOff>
    </xdr:from>
    <xdr:to>
      <xdr:col>15</xdr:col>
      <xdr:colOff>3810</xdr:colOff>
      <xdr:row>245</xdr:row>
      <xdr:rowOff>0</xdr:rowOff>
    </xdr:to>
    <xdr:graphicFrame macro="">
      <xdr:nvGraphicFramePr>
        <xdr:cNvPr id="10" name="Graphique 13">
          <a:extLst>
            <a:ext uri="{FF2B5EF4-FFF2-40B4-BE49-F238E27FC236}">
              <a16:creationId xmlns:a16="http://schemas.microsoft.com/office/drawing/2014/main" id="{0DB7AB9E-7FBC-4A24-8F71-BC59811CB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7620</xdr:colOff>
      <xdr:row>254</xdr:row>
      <xdr:rowOff>190500</xdr:rowOff>
    </xdr:from>
    <xdr:to>
      <xdr:col>15</xdr:col>
      <xdr:colOff>11430</xdr:colOff>
      <xdr:row>272</xdr:row>
      <xdr:rowOff>163830</xdr:rowOff>
    </xdr:to>
    <xdr:graphicFrame macro="">
      <xdr:nvGraphicFramePr>
        <xdr:cNvPr id="11" name="Graphique 13">
          <a:extLst>
            <a:ext uri="{FF2B5EF4-FFF2-40B4-BE49-F238E27FC236}">
              <a16:creationId xmlns:a16="http://schemas.microsoft.com/office/drawing/2014/main" id="{A2BEB9E9-F090-408E-99F2-5957FDA57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11430</xdr:colOff>
      <xdr:row>282</xdr:row>
      <xdr:rowOff>190500</xdr:rowOff>
    </xdr:from>
    <xdr:to>
      <xdr:col>15</xdr:col>
      <xdr:colOff>15240</xdr:colOff>
      <xdr:row>300</xdr:row>
      <xdr:rowOff>163830</xdr:rowOff>
    </xdr:to>
    <xdr:graphicFrame macro="">
      <xdr:nvGraphicFramePr>
        <xdr:cNvPr id="12" name="Graphique 13">
          <a:extLst>
            <a:ext uri="{FF2B5EF4-FFF2-40B4-BE49-F238E27FC236}">
              <a16:creationId xmlns:a16="http://schemas.microsoft.com/office/drawing/2014/main" id="{057CC143-30CB-4591-9CDF-21DEB1FB6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7620</xdr:colOff>
      <xdr:row>311</xdr:row>
      <xdr:rowOff>0</xdr:rowOff>
    </xdr:from>
    <xdr:to>
      <xdr:col>15</xdr:col>
      <xdr:colOff>11430</xdr:colOff>
      <xdr:row>328</xdr:row>
      <xdr:rowOff>171450</xdr:rowOff>
    </xdr:to>
    <xdr:graphicFrame macro="">
      <xdr:nvGraphicFramePr>
        <xdr:cNvPr id="13" name="Graphique 13">
          <a:extLst>
            <a:ext uri="{FF2B5EF4-FFF2-40B4-BE49-F238E27FC236}">
              <a16:creationId xmlns:a16="http://schemas.microsoft.com/office/drawing/2014/main" id="{CE7C5706-618A-4C0D-A491-7D9D75D41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49530</xdr:colOff>
      <xdr:row>339</xdr:row>
      <xdr:rowOff>45720</xdr:rowOff>
    </xdr:from>
    <xdr:to>
      <xdr:col>15</xdr:col>
      <xdr:colOff>53340</xdr:colOff>
      <xdr:row>357</xdr:row>
      <xdr:rowOff>34290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6E74CC76-4E39-4F0B-B0EF-5F4FB4BFC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784860</xdr:colOff>
      <xdr:row>366</xdr:row>
      <xdr:rowOff>186690</xdr:rowOff>
    </xdr:from>
    <xdr:to>
      <xdr:col>14</xdr:col>
      <xdr:colOff>788670</xdr:colOff>
      <xdr:row>384</xdr:row>
      <xdr:rowOff>160020</xdr:rowOff>
    </xdr:to>
    <xdr:graphicFrame macro="">
      <xdr:nvGraphicFramePr>
        <xdr:cNvPr id="15" name="Graphique 13">
          <a:extLst>
            <a:ext uri="{FF2B5EF4-FFF2-40B4-BE49-F238E27FC236}">
              <a16:creationId xmlns:a16="http://schemas.microsoft.com/office/drawing/2014/main" id="{BE3C348B-FF60-4205-B892-A7AADD0B0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777240</xdr:colOff>
      <xdr:row>394</xdr:row>
      <xdr:rowOff>194310</xdr:rowOff>
    </xdr:from>
    <xdr:to>
      <xdr:col>14</xdr:col>
      <xdr:colOff>781050</xdr:colOff>
      <xdr:row>412</xdr:row>
      <xdr:rowOff>167640</xdr:rowOff>
    </xdr:to>
    <xdr:graphicFrame macro="">
      <xdr:nvGraphicFramePr>
        <xdr:cNvPr id="16" name="Graphique 13">
          <a:extLst>
            <a:ext uri="{FF2B5EF4-FFF2-40B4-BE49-F238E27FC236}">
              <a16:creationId xmlns:a16="http://schemas.microsoft.com/office/drawing/2014/main" id="{648E083C-AC84-459A-8B62-F32AA0B44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781050</xdr:colOff>
      <xdr:row>423</xdr:row>
      <xdr:rowOff>11430</xdr:rowOff>
    </xdr:from>
    <xdr:to>
      <xdr:col>14</xdr:col>
      <xdr:colOff>784860</xdr:colOff>
      <xdr:row>441</xdr:row>
      <xdr:rowOff>0</xdr:rowOff>
    </xdr:to>
    <xdr:graphicFrame macro="">
      <xdr:nvGraphicFramePr>
        <xdr:cNvPr id="17" name="Graphique 13">
          <a:extLst>
            <a:ext uri="{FF2B5EF4-FFF2-40B4-BE49-F238E27FC236}">
              <a16:creationId xmlns:a16="http://schemas.microsoft.com/office/drawing/2014/main" id="{31F887D0-8D26-46B7-B4C3-A84D68528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19050</xdr:colOff>
      <xdr:row>451</xdr:row>
      <xdr:rowOff>7620</xdr:rowOff>
    </xdr:from>
    <xdr:to>
      <xdr:col>15</xdr:col>
      <xdr:colOff>22860</xdr:colOff>
      <xdr:row>468</xdr:row>
      <xdr:rowOff>179070</xdr:rowOff>
    </xdr:to>
    <xdr:graphicFrame macro="">
      <xdr:nvGraphicFramePr>
        <xdr:cNvPr id="18" name="Graphique 13">
          <a:extLst>
            <a:ext uri="{FF2B5EF4-FFF2-40B4-BE49-F238E27FC236}">
              <a16:creationId xmlns:a16="http://schemas.microsoft.com/office/drawing/2014/main" id="{38CFCEFA-7563-4485-9B55-B0EBA5F55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N1_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N1_30"/>
      <sheetName val="Router"/>
      <sheetName val="Nodo"/>
      <sheetName val="Energia"/>
    </sheetNames>
    <sheetDataSet>
      <sheetData sheetId="0" refreshError="1"/>
      <sheetData sheetId="1" refreshError="1"/>
      <sheetData sheetId="2" refreshError="1"/>
      <sheetData sheetId="3">
        <row r="3">
          <cell r="H3" t="str">
            <v>CPU</v>
          </cell>
          <cell r="I3" t="str">
            <v>LPM</v>
          </cell>
          <cell r="J3" t="str">
            <v>TX</v>
          </cell>
          <cell r="K3" t="str">
            <v>RX</v>
          </cell>
          <cell r="L3" t="str">
            <v>Total</v>
          </cell>
        </row>
        <row r="4">
          <cell r="G4">
            <v>10</v>
          </cell>
          <cell r="H4">
            <v>4.0582003784179692E-2</v>
          </cell>
          <cell r="I4">
            <v>3.1644557495117188E-3</v>
          </cell>
          <cell r="J4">
            <v>6.4049926757812486E-2</v>
          </cell>
          <cell r="K4">
            <v>0.23850549316406253</v>
          </cell>
          <cell r="L4">
            <v>0.34630187945556645</v>
          </cell>
        </row>
        <row r="5">
          <cell r="G5">
            <v>15</v>
          </cell>
          <cell r="H5">
            <v>4.0513723754882811E-2</v>
          </cell>
          <cell r="I5">
            <v>3.1646037902832032E-3</v>
          </cell>
          <cell r="J5">
            <v>0.13321875</v>
          </cell>
          <cell r="K5">
            <v>0.11773522949218748</v>
          </cell>
          <cell r="L5">
            <v>0.29463230703735349</v>
          </cell>
        </row>
        <row r="6">
          <cell r="G6">
            <v>20</v>
          </cell>
          <cell r="H6">
            <v>4.5054345703125005E-2</v>
          </cell>
          <cell r="I6">
            <v>3.1495566711425781E-3</v>
          </cell>
          <cell r="J6">
            <v>0.34411834716796874</v>
          </cell>
          <cell r="K6">
            <v>0.22652600097656253</v>
          </cell>
          <cell r="L6">
            <v>0.61884825051879888</v>
          </cell>
        </row>
        <row r="7">
          <cell r="G7">
            <v>25</v>
          </cell>
          <cell r="H7">
            <v>3.3817346191406257E-2</v>
          </cell>
          <cell r="I7">
            <v>3.1870895385742184E-3</v>
          </cell>
          <cell r="J7">
            <v>0</v>
          </cell>
          <cell r="K7">
            <v>6.5783935546875005E-2</v>
          </cell>
          <cell r="L7">
            <v>0.10278837127685547</v>
          </cell>
        </row>
        <row r="8">
          <cell r="G8">
            <v>30</v>
          </cell>
          <cell r="H8">
            <v>3.3801434326171872E-2</v>
          </cell>
          <cell r="I8">
            <v>3.1871153869628909E-3</v>
          </cell>
          <cell r="J8">
            <v>0</v>
          </cell>
          <cell r="K8">
            <v>6.356359863281251E-2</v>
          </cell>
          <cell r="L8">
            <v>0.10055214834594728</v>
          </cell>
        </row>
        <row r="9">
          <cell r="G9">
            <v>35</v>
          </cell>
          <cell r="H9">
            <v>3.3833963012695312E-2</v>
          </cell>
          <cell r="I9">
            <v>3.1870458984375001E-3</v>
          </cell>
          <cell r="J9">
            <v>0</v>
          </cell>
          <cell r="K9">
            <v>6.356359863281251E-2</v>
          </cell>
          <cell r="L9">
            <v>0.10058460754394533</v>
          </cell>
        </row>
        <row r="10">
          <cell r="G10">
            <v>40</v>
          </cell>
          <cell r="H10">
            <v>3.3825704956054692E-2</v>
          </cell>
          <cell r="I10">
            <v>3.187037841796875E-3</v>
          </cell>
          <cell r="J10">
            <v>0</v>
          </cell>
          <cell r="K10">
            <v>6.356359863281251E-2</v>
          </cell>
          <cell r="L10">
            <v>0.10057634143066407</v>
          </cell>
        </row>
        <row r="11">
          <cell r="G11">
            <v>45</v>
          </cell>
          <cell r="H11">
            <v>3.3882101440429691E-2</v>
          </cell>
          <cell r="I11">
            <v>3.1868743591308593E-3</v>
          </cell>
          <cell r="J11">
            <v>0</v>
          </cell>
          <cell r="K11">
            <v>6.6799438476562487E-2</v>
          </cell>
          <cell r="L11">
            <v>0.10386841427612303</v>
          </cell>
        </row>
        <row r="12">
          <cell r="G12">
            <v>50</v>
          </cell>
          <cell r="H12">
            <v>4.4327636718750001E-2</v>
          </cell>
          <cell r="I12">
            <v>3.1520209960937502E-3</v>
          </cell>
          <cell r="J12">
            <v>9.6106750488281253E-2</v>
          </cell>
          <cell r="K12">
            <v>0.16509667968750003</v>
          </cell>
          <cell r="L12">
            <v>0.30868308789062504</v>
          </cell>
        </row>
        <row r="13">
          <cell r="G13">
            <v>55</v>
          </cell>
          <cell r="H13">
            <v>4.393960876464844E-2</v>
          </cell>
          <cell r="I13">
            <v>3.1532872314453128E-3</v>
          </cell>
          <cell r="J13">
            <v>8.2305908203125007E-4</v>
          </cell>
          <cell r="K13">
            <v>7.934118652343751E-2</v>
          </cell>
          <cell r="L13">
            <v>0.12725714160156251</v>
          </cell>
        </row>
        <row r="14">
          <cell r="G14">
            <v>60</v>
          </cell>
          <cell r="H14">
            <v>4.2752261352539067E-2</v>
          </cell>
          <cell r="I14">
            <v>3.1573591918945317E-3</v>
          </cell>
          <cell r="J14">
            <v>4.0887451171874994E-4</v>
          </cell>
          <cell r="K14">
            <v>8.3385986328125009E-2</v>
          </cell>
          <cell r="L14">
            <v>0.12970448138427737</v>
          </cell>
        </row>
        <row r="15">
          <cell r="G15">
            <v>65</v>
          </cell>
          <cell r="H15">
            <v>4.3253384399414063E-2</v>
          </cell>
          <cell r="I15">
            <v>3.1557186584472655E-3</v>
          </cell>
          <cell r="J15">
            <v>1.1522827148437501E-3</v>
          </cell>
          <cell r="K15">
            <v>0.12518225097656249</v>
          </cell>
          <cell r="L15">
            <v>0.17274363674926757</v>
          </cell>
        </row>
        <row r="16">
          <cell r="G16">
            <v>70</v>
          </cell>
          <cell r="H16">
            <v>4.2612176513671877E-2</v>
          </cell>
          <cell r="I16">
            <v>3.1576750793457032E-3</v>
          </cell>
          <cell r="J16">
            <v>4.0887451171874994E-4</v>
          </cell>
          <cell r="K16">
            <v>6.6736328125000008E-2</v>
          </cell>
          <cell r="L16">
            <v>0.11291505422973633</v>
          </cell>
        </row>
        <row r="17">
          <cell r="G17">
            <v>75</v>
          </cell>
          <cell r="H17">
            <v>4.3002218627929689E-2</v>
          </cell>
          <cell r="I17">
            <v>3.1565954895019532E-3</v>
          </cell>
          <cell r="J17">
            <v>1.1522827148437501E-3</v>
          </cell>
          <cell r="K17">
            <v>7.5239013671875007E-2</v>
          </cell>
          <cell r="L17">
            <v>0.12255011050415041</v>
          </cell>
        </row>
        <row r="18">
          <cell r="G18">
            <v>80</v>
          </cell>
          <cell r="H18">
            <v>4.5419311523437499E-2</v>
          </cell>
          <cell r="I18">
            <v>3.1483988647460948E-3</v>
          </cell>
          <cell r="J18">
            <v>4.0887451171874994E-4</v>
          </cell>
          <cell r="K18">
            <v>9.202062988281251E-2</v>
          </cell>
          <cell r="L18">
            <v>0.14099721478271485</v>
          </cell>
        </row>
        <row r="19">
          <cell r="G19">
            <v>85</v>
          </cell>
          <cell r="H19">
            <v>4.5611462402343754E-2</v>
          </cell>
          <cell r="I19">
            <v>3.1477489624023441E-3</v>
          </cell>
          <cell r="J19">
            <v>1.1522827148437501E-3</v>
          </cell>
          <cell r="K19">
            <v>0.1033575439453125</v>
          </cell>
          <cell r="L19">
            <v>0.15326903802490235</v>
          </cell>
        </row>
        <row r="20">
          <cell r="G20">
            <v>90</v>
          </cell>
          <cell r="H20">
            <v>4.6873233032226569E-2</v>
          </cell>
          <cell r="I20">
            <v>3.1436219482421876E-3</v>
          </cell>
          <cell r="J20">
            <v>4.4965576171875E-2</v>
          </cell>
          <cell r="K20">
            <v>0.11786145019531252</v>
          </cell>
          <cell r="L20">
            <v>0.21284388134765628</v>
          </cell>
        </row>
        <row r="21">
          <cell r="G21">
            <v>95</v>
          </cell>
          <cell r="H21">
            <v>4.4636709594726563E-2</v>
          </cell>
          <cell r="I21">
            <v>3.1503871765136719E-3</v>
          </cell>
          <cell r="J21">
            <v>1.2213134765624999E-3</v>
          </cell>
          <cell r="K21">
            <v>8.6449707031250003E-2</v>
          </cell>
          <cell r="L21">
            <v>0.13545811727905274</v>
          </cell>
        </row>
        <row r="22">
          <cell r="G22">
            <v>100</v>
          </cell>
          <cell r="H22">
            <v>4.5223434448242179E-2</v>
          </cell>
          <cell r="I22">
            <v>3.14915283203125E-3</v>
          </cell>
          <cell r="J22">
            <v>4.6250610351562501E-3</v>
          </cell>
          <cell r="K22">
            <v>9.0528930664062507E-2</v>
          </cell>
          <cell r="L22">
            <v>0.1435265789794922</v>
          </cell>
        </row>
        <row r="23">
          <cell r="G23">
            <v>105</v>
          </cell>
          <cell r="H23">
            <v>4.4839938354492188E-2</v>
          </cell>
          <cell r="I23">
            <v>3.1496570434570315E-3</v>
          </cell>
          <cell r="J23">
            <v>1.6408081054687499E-3</v>
          </cell>
          <cell r="K23">
            <v>9.2359130859374999E-2</v>
          </cell>
          <cell r="L23">
            <v>0.14198953436279296</v>
          </cell>
        </row>
        <row r="24">
          <cell r="G24">
            <v>110</v>
          </cell>
          <cell r="H24">
            <v>4.5352642822265622E-2</v>
          </cell>
          <cell r="I24">
            <v>3.1487207946777345E-3</v>
          </cell>
          <cell r="J24">
            <v>4.6144409179687497E-3</v>
          </cell>
          <cell r="K24">
            <v>9.5784301757812509E-2</v>
          </cell>
          <cell r="L24">
            <v>0.1489001062927246</v>
          </cell>
        </row>
        <row r="25">
          <cell r="G25">
            <v>115</v>
          </cell>
          <cell r="H25">
            <v>4.5046792602539069E-2</v>
          </cell>
          <cell r="I25">
            <v>3.1489752502441406E-3</v>
          </cell>
          <cell r="J25">
            <v>5.7348632812499996E-3</v>
          </cell>
          <cell r="K25">
            <v>0.1246544189453125</v>
          </cell>
          <cell r="L25">
            <v>0.17858505007934572</v>
          </cell>
        </row>
        <row r="31">
          <cell r="H31" t="str">
            <v>CPU</v>
          </cell>
          <cell r="I31" t="str">
            <v>LPM</v>
          </cell>
          <cell r="J31" t="str">
            <v>TX</v>
          </cell>
          <cell r="K31" t="str">
            <v>RX</v>
          </cell>
          <cell r="L31" t="str">
            <v>Total</v>
          </cell>
        </row>
        <row r="32">
          <cell r="G32">
            <v>10</v>
          </cell>
          <cell r="H32">
            <v>2.6911798095703123E-2</v>
          </cell>
          <cell r="I32">
            <v>3.2101003112792966E-3</v>
          </cell>
          <cell r="J32">
            <v>2.5987426757812501E-2</v>
          </cell>
          <cell r="K32">
            <v>0.10906042480468751</v>
          </cell>
          <cell r="L32">
            <v>0.16516974996948244</v>
          </cell>
        </row>
        <row r="33">
          <cell r="G33">
            <v>15</v>
          </cell>
          <cell r="H33">
            <v>2.7211102294921876E-2</v>
          </cell>
          <cell r="I33">
            <v>3.2091311645507815E-3</v>
          </cell>
          <cell r="J33">
            <v>6.4952636718749998E-2</v>
          </cell>
          <cell r="K33">
            <v>9.4114746093750007E-2</v>
          </cell>
          <cell r="L33">
            <v>0.18948761627197266</v>
          </cell>
        </row>
        <row r="34">
          <cell r="G34">
            <v>20</v>
          </cell>
          <cell r="H34">
            <v>3.0962777709960938E-2</v>
          </cell>
          <cell r="I34">
            <v>3.196488952636719E-3</v>
          </cell>
          <cell r="J34">
            <v>0.23044592285156246</v>
          </cell>
          <cell r="K34">
            <v>0.21506860351562504</v>
          </cell>
          <cell r="L34">
            <v>0.47967379302978519</v>
          </cell>
        </row>
        <row r="35">
          <cell r="G35">
            <v>25</v>
          </cell>
          <cell r="H35">
            <v>2.3814321899414063E-2</v>
          </cell>
          <cell r="I35">
            <v>3.2203919982910158E-3</v>
          </cell>
          <cell r="J35">
            <v>0</v>
          </cell>
          <cell r="K35">
            <v>6.356359863281251E-2</v>
          </cell>
          <cell r="L35">
            <v>9.0598312530517588E-2</v>
          </cell>
        </row>
        <row r="36">
          <cell r="G36">
            <v>30</v>
          </cell>
          <cell r="H36">
            <v>3.2108129882812503E-2</v>
          </cell>
          <cell r="I36">
            <v>3.1927738342285156E-3</v>
          </cell>
          <cell r="J36">
            <v>6.1639160156249997E-2</v>
          </cell>
          <cell r="K36">
            <v>0.10288708496093751</v>
          </cell>
          <cell r="L36">
            <v>0.19982714883422853</v>
          </cell>
        </row>
        <row r="37">
          <cell r="G37">
            <v>35</v>
          </cell>
          <cell r="H37">
            <v>5.4435195922851565E-2</v>
          </cell>
          <cell r="I37">
            <v>3.1183781433105472E-3</v>
          </cell>
          <cell r="J37">
            <v>0.55913854980468747</v>
          </cell>
          <cell r="K37">
            <v>0.37106018066406249</v>
          </cell>
          <cell r="L37">
            <v>0.98775230453491214</v>
          </cell>
        </row>
        <row r="38">
          <cell r="G38">
            <v>40</v>
          </cell>
          <cell r="H38">
            <v>3.6853994750976567E-2</v>
          </cell>
          <cell r="I38">
            <v>3.1768945312500001E-3</v>
          </cell>
          <cell r="J38">
            <v>7.8742858886718739E-2</v>
          </cell>
          <cell r="K38">
            <v>9.9662719726562488E-2</v>
          </cell>
          <cell r="L38">
            <v>0.2184364678955078</v>
          </cell>
        </row>
        <row r="39">
          <cell r="G39">
            <v>45</v>
          </cell>
          <cell r="H39">
            <v>4.1242144775390628E-2</v>
          </cell>
          <cell r="I39">
            <v>3.1617138061523441E-3</v>
          </cell>
          <cell r="J39">
            <v>0.2459884643554687</v>
          </cell>
          <cell r="K39">
            <v>0.1996868896484375</v>
          </cell>
          <cell r="L39">
            <v>0.49007921258544918</v>
          </cell>
        </row>
        <row r="40">
          <cell r="G40">
            <v>50</v>
          </cell>
          <cell r="H40">
            <v>6.2129589843750006E-2</v>
          </cell>
          <cell r="I40">
            <v>3.0920849609374999E-3</v>
          </cell>
          <cell r="J40">
            <v>0.17447259521484373</v>
          </cell>
          <cell r="K40">
            <v>0.25835083007812504</v>
          </cell>
          <cell r="L40">
            <v>0.49804510009765629</v>
          </cell>
        </row>
        <row r="41">
          <cell r="G41">
            <v>55</v>
          </cell>
          <cell r="H41">
            <v>5.4343350219726562E-2</v>
          </cell>
          <cell r="I41">
            <v>3.1179880676269534E-3</v>
          </cell>
          <cell r="J41">
            <v>0.51051434326171863</v>
          </cell>
          <cell r="K41">
            <v>0.32266027832031247</v>
          </cell>
          <cell r="L41">
            <v>0.89063595986938471</v>
          </cell>
        </row>
        <row r="42">
          <cell r="G42">
            <v>60</v>
          </cell>
          <cell r="H42">
            <v>3.6120437622070317E-2</v>
          </cell>
          <cell r="I42">
            <v>3.1794484863281254E-3</v>
          </cell>
          <cell r="J42">
            <v>1.6408081054687499E-3</v>
          </cell>
          <cell r="K42">
            <v>8.3523681640625014E-2</v>
          </cell>
          <cell r="L42">
            <v>0.12446437585449222</v>
          </cell>
        </row>
        <row r="43">
          <cell r="G43">
            <v>65</v>
          </cell>
          <cell r="H43">
            <v>3.6973333740234378E-2</v>
          </cell>
          <cell r="I43">
            <v>3.1759361267089847E-3</v>
          </cell>
          <cell r="J43">
            <v>6.2658691406250007E-3</v>
          </cell>
          <cell r="K43">
            <v>0.12817138671875</v>
          </cell>
          <cell r="L43">
            <v>0.17458652572631836</v>
          </cell>
        </row>
        <row r="44">
          <cell r="G44">
            <v>70</v>
          </cell>
          <cell r="H44">
            <v>3.5677624511718749E-2</v>
          </cell>
          <cell r="I44">
            <v>3.1809654846191413E-3</v>
          </cell>
          <cell r="J44">
            <v>0</v>
          </cell>
          <cell r="K44">
            <v>6.356359863281251E-2</v>
          </cell>
          <cell r="L44">
            <v>0.1024221886291504</v>
          </cell>
        </row>
        <row r="45">
          <cell r="G45">
            <v>75</v>
          </cell>
          <cell r="H45">
            <v>3.56852783203125E-2</v>
          </cell>
          <cell r="I45">
            <v>3.1808956604003906E-3</v>
          </cell>
          <cell r="J45">
            <v>0</v>
          </cell>
          <cell r="K45">
            <v>6.84632568359375E-2</v>
          </cell>
          <cell r="L45">
            <v>0.10732943081665039</v>
          </cell>
        </row>
        <row r="46">
          <cell r="G46">
            <v>80</v>
          </cell>
          <cell r="H46">
            <v>3.8249102783203121E-2</v>
          </cell>
          <cell r="I46">
            <v>3.1722881469726564E-3</v>
          </cell>
          <cell r="J46">
            <v>3.4924255371093747E-2</v>
          </cell>
          <cell r="K46">
            <v>9.2594360351562502E-2</v>
          </cell>
          <cell r="L46">
            <v>0.16894000665283204</v>
          </cell>
        </row>
        <row r="47">
          <cell r="G47">
            <v>85</v>
          </cell>
          <cell r="H47">
            <v>3.9107235717773442E-2</v>
          </cell>
          <cell r="I47">
            <v>3.1694297180175786E-3</v>
          </cell>
          <cell r="J47">
            <v>1.2319335937500001E-3</v>
          </cell>
          <cell r="K47">
            <v>9.1366577148437503E-2</v>
          </cell>
          <cell r="L47">
            <v>0.13487517617797851</v>
          </cell>
        </row>
        <row r="48">
          <cell r="G48">
            <v>90</v>
          </cell>
          <cell r="H48">
            <v>4.3824499511718747E-2</v>
          </cell>
          <cell r="I48">
            <v>3.1536491088867192E-3</v>
          </cell>
          <cell r="J48">
            <v>4.6091308593750003E-3</v>
          </cell>
          <cell r="K48">
            <v>0.1066851806640625</v>
          </cell>
          <cell r="L48">
            <v>0.15827246014404298</v>
          </cell>
        </row>
        <row r="49">
          <cell r="G49">
            <v>95</v>
          </cell>
          <cell r="H49">
            <v>4.3228005981445307E-2</v>
          </cell>
          <cell r="I49">
            <v>3.1554524536132819E-3</v>
          </cell>
          <cell r="J49">
            <v>1.6514282226562499E-3</v>
          </cell>
          <cell r="K49">
            <v>6.7287109375000001E-2</v>
          </cell>
          <cell r="L49">
            <v>0.11532199603271484</v>
          </cell>
        </row>
        <row r="50">
          <cell r="G50">
            <v>100</v>
          </cell>
          <cell r="H50">
            <v>4.3030215454101559E-2</v>
          </cell>
          <cell r="I50">
            <v>3.156395751953125E-3</v>
          </cell>
          <cell r="J50">
            <v>4.6091308593750003E-3</v>
          </cell>
          <cell r="K50">
            <v>6.9622192382812489E-2</v>
          </cell>
          <cell r="L50">
            <v>0.12041793444824217</v>
          </cell>
        </row>
        <row r="51">
          <cell r="G51">
            <v>105</v>
          </cell>
          <cell r="H51">
            <v>4.2686901855468751E-2</v>
          </cell>
          <cell r="I51">
            <v>3.1573074951171875E-3</v>
          </cell>
          <cell r="J51">
            <v>1.6354980468749997E-3</v>
          </cell>
          <cell r="K51">
            <v>7.1343383789062492E-2</v>
          </cell>
          <cell r="L51">
            <v>0.11882309118652343</v>
          </cell>
        </row>
        <row r="52">
          <cell r="G52">
            <v>110</v>
          </cell>
          <cell r="H52">
            <v>4.321148986816406E-2</v>
          </cell>
          <cell r="I52">
            <v>3.1557988891601561E-3</v>
          </cell>
          <cell r="J52">
            <v>6.0959472656249994E-3</v>
          </cell>
          <cell r="K52">
            <v>7.1624511718750006E-2</v>
          </cell>
          <cell r="L52">
            <v>0.12408774774169923</v>
          </cell>
        </row>
        <row r="53">
          <cell r="G53">
            <v>115</v>
          </cell>
          <cell r="H53">
            <v>4.3023266601562506E-2</v>
          </cell>
          <cell r="I53">
            <v>3.155767669677735E-3</v>
          </cell>
          <cell r="J53">
            <v>1.7539123535156246E-2</v>
          </cell>
          <cell r="K53">
            <v>9.6702270507812493E-2</v>
          </cell>
          <cell r="L53">
            <v>0.160420428314209</v>
          </cell>
        </row>
        <row r="59">
          <cell r="H59" t="str">
            <v>CPU</v>
          </cell>
          <cell r="I59" t="str">
            <v>LPM</v>
          </cell>
          <cell r="J59" t="str">
            <v>TX</v>
          </cell>
          <cell r="K59" t="str">
            <v>RX</v>
          </cell>
          <cell r="L59" t="str">
            <v>Total</v>
          </cell>
        </row>
        <row r="60">
          <cell r="G60">
            <v>10</v>
          </cell>
          <cell r="H60">
            <v>4.7316549682617184E-2</v>
          </cell>
          <cell r="I60">
            <v>3.1419401245117188E-3</v>
          </cell>
          <cell r="J60">
            <v>0.31268280029296869</v>
          </cell>
          <cell r="K60">
            <v>0.33517333984374997</v>
          </cell>
          <cell r="L60">
            <v>0.69831462994384763</v>
          </cell>
        </row>
        <row r="61">
          <cell r="G61">
            <v>15</v>
          </cell>
          <cell r="H61">
            <v>3.6265054321289063E-2</v>
          </cell>
          <cell r="I61">
            <v>3.1787243957519537E-3</v>
          </cell>
          <cell r="J61">
            <v>5.6392822265624995E-3</v>
          </cell>
          <cell r="K61">
            <v>7.78380126953125E-2</v>
          </cell>
          <cell r="L61">
            <v>0.12292107363891602</v>
          </cell>
        </row>
        <row r="62">
          <cell r="G62">
            <v>20</v>
          </cell>
          <cell r="H62">
            <v>3.5019094848632817E-2</v>
          </cell>
          <cell r="I62">
            <v>3.1831038513183596E-3</v>
          </cell>
          <cell r="J62">
            <v>8.6288452148437483E-3</v>
          </cell>
          <cell r="K62">
            <v>8.4630981445312489E-2</v>
          </cell>
          <cell r="L62">
            <v>0.13146202536010743</v>
          </cell>
        </row>
        <row r="63">
          <cell r="G63">
            <v>25</v>
          </cell>
          <cell r="H63">
            <v>3.7860470581054691E-2</v>
          </cell>
          <cell r="I63">
            <v>3.1735130920410161E-3</v>
          </cell>
          <cell r="J63">
            <v>3.4653442382812497E-2</v>
          </cell>
          <cell r="K63">
            <v>0.12261193847656249</v>
          </cell>
          <cell r="L63">
            <v>0.19829936453247068</v>
          </cell>
        </row>
        <row r="64">
          <cell r="G64">
            <v>30</v>
          </cell>
          <cell r="H64">
            <v>3.7606585693359375E-2</v>
          </cell>
          <cell r="I64">
            <v>3.1736953735351562E-3</v>
          </cell>
          <cell r="J64">
            <v>1.012628173828125E-2</v>
          </cell>
          <cell r="K64">
            <v>0.11627221679687499</v>
          </cell>
          <cell r="L64">
            <v>0.16717877960205077</v>
          </cell>
        </row>
        <row r="65">
          <cell r="G65">
            <v>35</v>
          </cell>
          <cell r="H65">
            <v>4.2210955810546881E-2</v>
          </cell>
          <cell r="I65">
            <v>3.1591356811523441E-3</v>
          </cell>
          <cell r="J65">
            <v>7.7048950195312479E-2</v>
          </cell>
          <cell r="K65">
            <v>0.14572180175781252</v>
          </cell>
          <cell r="L65">
            <v>0.26814084344482425</v>
          </cell>
        </row>
        <row r="66">
          <cell r="G66">
            <v>40</v>
          </cell>
          <cell r="H66">
            <v>3.9172494506835943E-2</v>
          </cell>
          <cell r="I66">
            <v>3.1692131958007811E-3</v>
          </cell>
          <cell r="J66">
            <v>1.01103515625E-2</v>
          </cell>
          <cell r="K66">
            <v>7.4871826171875003E-2</v>
          </cell>
          <cell r="L66">
            <v>0.12732388543701173</v>
          </cell>
        </row>
        <row r="67">
          <cell r="G67">
            <v>45</v>
          </cell>
          <cell r="H67">
            <v>4.616666564941406E-2</v>
          </cell>
          <cell r="I67">
            <v>3.1460000000000008E-3</v>
          </cell>
          <cell r="J67">
            <v>0.25190917968749998</v>
          </cell>
          <cell r="K67">
            <v>0.243571533203125</v>
          </cell>
          <cell r="L67">
            <v>0.54479337854003906</v>
          </cell>
        </row>
        <row r="68">
          <cell r="G68">
            <v>50</v>
          </cell>
          <cell r="H68">
            <v>5.5571786499023439E-2</v>
          </cell>
          <cell r="I68">
            <v>3.1138775024414068E-3</v>
          </cell>
          <cell r="J68">
            <v>0.3793665161132812</v>
          </cell>
          <cell r="K68">
            <v>0.28571203613281249</v>
          </cell>
          <cell r="L68">
            <v>0.7237642162475586</v>
          </cell>
        </row>
        <row r="69">
          <cell r="G69">
            <v>55</v>
          </cell>
          <cell r="H69">
            <v>4.3558227539062508E-2</v>
          </cell>
          <cell r="I69">
            <v>3.1545759582519537E-3</v>
          </cell>
          <cell r="J69">
            <v>7.3703613281249991E-3</v>
          </cell>
          <cell r="K69">
            <v>0.11202661132812498</v>
          </cell>
          <cell r="L69">
            <v>0.16610977615356445</v>
          </cell>
        </row>
        <row r="70">
          <cell r="G70">
            <v>60</v>
          </cell>
          <cell r="H70">
            <v>4.2795565795898438E-2</v>
          </cell>
          <cell r="I70">
            <v>3.1570963439941408E-3</v>
          </cell>
          <cell r="J70">
            <v>2.4426269531249998E-3</v>
          </cell>
          <cell r="K70">
            <v>8.1435302734375006E-2</v>
          </cell>
          <cell r="L70">
            <v>0.12983059182739259</v>
          </cell>
        </row>
        <row r="71">
          <cell r="G71">
            <v>65</v>
          </cell>
          <cell r="H71">
            <v>4.3681091308593753E-2</v>
          </cell>
          <cell r="I71">
            <v>3.1541472778320312E-3</v>
          </cell>
          <cell r="J71">
            <v>1.7061218261718747E-2</v>
          </cell>
          <cell r="K71">
            <v>0.12315698242187499</v>
          </cell>
          <cell r="L71">
            <v>0.18705343927001952</v>
          </cell>
        </row>
        <row r="72">
          <cell r="G72">
            <v>70</v>
          </cell>
          <cell r="H72">
            <v>4.2340667724609371E-2</v>
          </cell>
          <cell r="I72">
            <v>3.1586183776855467E-3</v>
          </cell>
          <cell r="J72">
            <v>4.0887451171874994E-4</v>
          </cell>
          <cell r="K72">
            <v>6.4366821289062515E-2</v>
          </cell>
          <cell r="L72">
            <v>0.11027498190307618</v>
          </cell>
        </row>
        <row r="73">
          <cell r="G73">
            <v>75</v>
          </cell>
          <cell r="H73">
            <v>4.3039581298828129E-2</v>
          </cell>
          <cell r="I73">
            <v>3.1562832946777346E-3</v>
          </cell>
          <cell r="J73">
            <v>1.1522827148437501E-3</v>
          </cell>
          <cell r="K73">
            <v>7.6340576171874994E-2</v>
          </cell>
          <cell r="L73">
            <v>0.12368872348022461</v>
          </cell>
        </row>
        <row r="74">
          <cell r="G74">
            <v>80</v>
          </cell>
          <cell r="H74">
            <v>4.5592932128906249E-2</v>
          </cell>
          <cell r="I74">
            <v>3.1471393432617187E-3</v>
          </cell>
          <cell r="J74">
            <v>1.0253723144531247E-2</v>
          </cell>
          <cell r="K74">
            <v>0.1006036376953125</v>
          </cell>
          <cell r="L74">
            <v>0.15959743231201171</v>
          </cell>
        </row>
        <row r="75">
          <cell r="G75">
            <v>85</v>
          </cell>
          <cell r="H75">
            <v>5.1543869018554692E-2</v>
          </cell>
          <cell r="I75">
            <v>3.127986694335937E-3</v>
          </cell>
          <cell r="J75">
            <v>0.14250073242187497</v>
          </cell>
          <cell r="K75">
            <v>0.15036901855468751</v>
          </cell>
          <cell r="L75">
            <v>0.34754160668945311</v>
          </cell>
        </row>
        <row r="76">
          <cell r="G76">
            <v>90</v>
          </cell>
          <cell r="H76">
            <v>4.8715484619140617E-2</v>
          </cell>
          <cell r="I76">
            <v>3.137486480712891E-3</v>
          </cell>
          <cell r="J76">
            <v>3.5906616210937499E-2</v>
          </cell>
          <cell r="K76">
            <v>9.7247314453124997E-2</v>
          </cell>
          <cell r="L76">
            <v>0.18500690176391599</v>
          </cell>
        </row>
        <row r="77">
          <cell r="G77">
            <v>95</v>
          </cell>
          <cell r="H77">
            <v>4.6572720336914071E-2</v>
          </cell>
          <cell r="I77">
            <v>3.144548797607422E-3</v>
          </cell>
          <cell r="J77">
            <v>1.2319335937500001E-3</v>
          </cell>
          <cell r="K77">
            <v>6.7843627929687497E-2</v>
          </cell>
          <cell r="L77">
            <v>0.11879283065795898</v>
          </cell>
        </row>
        <row r="78">
          <cell r="G78">
            <v>100</v>
          </cell>
          <cell r="H78">
            <v>4.6881692504882812E-2</v>
          </cell>
          <cell r="I78">
            <v>3.1428031921386722E-3</v>
          </cell>
          <cell r="J78">
            <v>4.6144409179687497E-3</v>
          </cell>
          <cell r="K78">
            <v>7.1727783203124992E-2</v>
          </cell>
          <cell r="L78">
            <v>0.12636671981811523</v>
          </cell>
        </row>
        <row r="79">
          <cell r="G79">
            <v>105</v>
          </cell>
          <cell r="H79">
            <v>4.6688433837890626E-2</v>
          </cell>
          <cell r="I79">
            <v>3.1441798706054688E-3</v>
          </cell>
          <cell r="J79">
            <v>1.6408081054687499E-3</v>
          </cell>
          <cell r="K79">
            <v>6.9191894531249992E-2</v>
          </cell>
          <cell r="L79">
            <v>0.12066531634521484</v>
          </cell>
        </row>
        <row r="80">
          <cell r="G80">
            <v>110</v>
          </cell>
          <cell r="H80">
            <v>4.6855407714843755E-2</v>
          </cell>
          <cell r="I80">
            <v>3.1429351196289061E-3</v>
          </cell>
          <cell r="J80">
            <v>4.6144409179687497E-3</v>
          </cell>
          <cell r="K80">
            <v>7.2450683593750009E-2</v>
          </cell>
          <cell r="L80">
            <v>0.12706346734619142</v>
          </cell>
        </row>
        <row r="81">
          <cell r="G81">
            <v>115</v>
          </cell>
          <cell r="H81">
            <v>4.677907104492187E-2</v>
          </cell>
          <cell r="I81">
            <v>3.1439868469238285E-3</v>
          </cell>
          <cell r="J81">
            <v>2.0656127929687498E-3</v>
          </cell>
          <cell r="K81">
            <v>0.11491247558593751</v>
          </cell>
          <cell r="L81">
            <v>0.16690114627075195</v>
          </cell>
        </row>
        <row r="87">
          <cell r="H87" t="str">
            <v>CPU</v>
          </cell>
          <cell r="I87" t="str">
            <v>LPM</v>
          </cell>
          <cell r="J87" t="str">
            <v>TX</v>
          </cell>
          <cell r="K87" t="str">
            <v>RX</v>
          </cell>
          <cell r="L87" t="str">
            <v>Total</v>
          </cell>
        </row>
        <row r="88">
          <cell r="G88">
            <v>10</v>
          </cell>
          <cell r="H88">
            <v>8.2531219482421883E-3</v>
          </cell>
          <cell r="I88">
            <v>3.2721921691894534E-3</v>
          </cell>
          <cell r="J88">
            <v>1.3875183105468748E-2</v>
          </cell>
          <cell r="K88">
            <v>6.2766113281249994E-2</v>
          </cell>
          <cell r="L88">
            <v>8.8166610504150381E-2</v>
          </cell>
        </row>
        <row r="89">
          <cell r="G89">
            <v>15</v>
          </cell>
          <cell r="H89">
            <v>8.2843414306640623E-3</v>
          </cell>
          <cell r="I89">
            <v>3.2721159667968751E-3</v>
          </cell>
          <cell r="J89">
            <v>1.3875183105468748E-2</v>
          </cell>
          <cell r="K89">
            <v>6.3838989257812506E-2</v>
          </cell>
          <cell r="L89">
            <v>8.9270629760742196E-2</v>
          </cell>
        </row>
        <row r="90">
          <cell r="G90">
            <v>20</v>
          </cell>
          <cell r="H90">
            <v>8.3034759521484376E-3</v>
          </cell>
          <cell r="I90">
            <v>3.2720253295898442E-3</v>
          </cell>
          <cell r="J90">
            <v>1.3875183105468748E-2</v>
          </cell>
          <cell r="K90">
            <v>6.4843017578125009E-2</v>
          </cell>
          <cell r="L90">
            <v>9.0293701965332041E-2</v>
          </cell>
        </row>
        <row r="91">
          <cell r="G91">
            <v>25</v>
          </cell>
          <cell r="H91">
            <v>8.3264373779296866E-3</v>
          </cell>
          <cell r="I91">
            <v>3.2719763183593755E-3</v>
          </cell>
          <cell r="J91">
            <v>1.3875183105468748E-2</v>
          </cell>
          <cell r="K91">
            <v>6.3838989257812506E-2</v>
          </cell>
          <cell r="L91">
            <v>8.931258605957032E-2</v>
          </cell>
        </row>
        <row r="92">
          <cell r="G92">
            <v>30</v>
          </cell>
          <cell r="H92">
            <v>8.3354003906250008E-3</v>
          </cell>
          <cell r="I92">
            <v>3.2719192504882815E-3</v>
          </cell>
          <cell r="J92">
            <v>1.3875183105468748E-2</v>
          </cell>
          <cell r="K92">
            <v>6.3838989257812506E-2</v>
          </cell>
          <cell r="L92">
            <v>8.9321492004394543E-2</v>
          </cell>
        </row>
        <row r="93">
          <cell r="G93">
            <v>35</v>
          </cell>
          <cell r="H93">
            <v>1.5547201538085937E-2</v>
          </cell>
          <cell r="I93">
            <v>3.2479218749999999E-3</v>
          </cell>
          <cell r="J93">
            <v>8.4472412109374978E-2</v>
          </cell>
          <cell r="K93">
            <v>0.16840710449218751</v>
          </cell>
          <cell r="L93">
            <v>0.27167464001464842</v>
          </cell>
        </row>
        <row r="94">
          <cell r="G94">
            <v>40</v>
          </cell>
          <cell r="H94">
            <v>1.3096572875976561E-2</v>
          </cell>
          <cell r="I94">
            <v>3.2560510253906248E-3</v>
          </cell>
          <cell r="J94">
            <v>1.0089111328125001E-2</v>
          </cell>
          <cell r="K94">
            <v>7.0190185546875006E-2</v>
          </cell>
          <cell r="L94">
            <v>9.6631920776367189E-2</v>
          </cell>
        </row>
        <row r="95">
          <cell r="G95">
            <v>45</v>
          </cell>
          <cell r="H95">
            <v>3.1177185058593751E-2</v>
          </cell>
          <cell r="I95">
            <v>3.1958706054687502E-3</v>
          </cell>
          <cell r="J95">
            <v>0.57844592285156249</v>
          </cell>
          <cell r="K95">
            <v>0.33171374511718749</v>
          </cell>
          <cell r="L95">
            <v>0.94453272363281249</v>
          </cell>
        </row>
        <row r="96">
          <cell r="G96">
            <v>50</v>
          </cell>
          <cell r="H96">
            <v>3.4484536743164068E-2</v>
          </cell>
          <cell r="I96">
            <v>3.1847732543945312E-3</v>
          </cell>
          <cell r="J96">
            <v>0.24612652587890621</v>
          </cell>
          <cell r="K96">
            <v>0.21412194824218753</v>
          </cell>
          <cell r="L96">
            <v>0.49791778411865228</v>
          </cell>
        </row>
        <row r="97">
          <cell r="G97">
            <v>55</v>
          </cell>
          <cell r="H97">
            <v>2.6462942504882812E-2</v>
          </cell>
          <cell r="I97">
            <v>3.2111926574707036E-3</v>
          </cell>
          <cell r="J97">
            <v>7.8652587890624986E-2</v>
          </cell>
          <cell r="K97">
            <v>0.162905029296875</v>
          </cell>
          <cell r="L97">
            <v>0.27123175234985353</v>
          </cell>
        </row>
        <row r="98">
          <cell r="G98">
            <v>60</v>
          </cell>
          <cell r="H98">
            <v>2.2784179687499996E-2</v>
          </cell>
          <cell r="I98">
            <v>3.2233813476562501E-3</v>
          </cell>
          <cell r="J98">
            <v>1.2266235351562499E-3</v>
          </cell>
          <cell r="K98">
            <v>8.3764648437500006E-2</v>
          </cell>
          <cell r="L98">
            <v>0.11099883300781249</v>
          </cell>
        </row>
        <row r="99">
          <cell r="G99">
            <v>65</v>
          </cell>
          <cell r="H99">
            <v>2.8603894042968755E-2</v>
          </cell>
          <cell r="I99">
            <v>3.2037886047363287E-3</v>
          </cell>
          <cell r="J99">
            <v>5.0286254882812489E-3</v>
          </cell>
          <cell r="K99">
            <v>0.12640429687500002</v>
          </cell>
          <cell r="L99">
            <v>0.16324060501098636</v>
          </cell>
        </row>
        <row r="100">
          <cell r="G100">
            <v>70</v>
          </cell>
          <cell r="H100">
            <v>2.8858886718750001E-2</v>
          </cell>
          <cell r="I100">
            <v>3.2036204223632814E-3</v>
          </cell>
          <cell r="J100">
            <v>1.2266235351562499E-3</v>
          </cell>
          <cell r="K100">
            <v>6.7092041015625006E-2</v>
          </cell>
          <cell r="L100">
            <v>0.10038117169189453</v>
          </cell>
        </row>
        <row r="101">
          <cell r="G101">
            <v>75</v>
          </cell>
          <cell r="H101">
            <v>2.8873388671875003E-2</v>
          </cell>
          <cell r="I101">
            <v>3.2035952453613281E-3</v>
          </cell>
          <cell r="J101">
            <v>4.6144409179687497E-3</v>
          </cell>
          <cell r="K101">
            <v>7.4963623046875011E-2</v>
          </cell>
          <cell r="L101">
            <v>0.11165504788208008</v>
          </cell>
        </row>
        <row r="102">
          <cell r="G102">
            <v>80</v>
          </cell>
          <cell r="H102">
            <v>3.4239312744140625E-2</v>
          </cell>
          <cell r="I102">
            <v>3.185544342041016E-3</v>
          </cell>
          <cell r="J102">
            <v>3.8306762695312503E-2</v>
          </cell>
          <cell r="K102">
            <v>9.588757324218751E-2</v>
          </cell>
          <cell r="L102">
            <v>0.17161919302368167</v>
          </cell>
        </row>
        <row r="103">
          <cell r="G103">
            <v>85</v>
          </cell>
          <cell r="H103">
            <v>3.5378118896484373E-2</v>
          </cell>
          <cell r="I103">
            <v>3.1812783508300782E-3</v>
          </cell>
          <cell r="J103">
            <v>5.7348632812500005E-3</v>
          </cell>
          <cell r="K103">
            <v>8.9496215820312516E-2</v>
          </cell>
          <cell r="L103">
            <v>0.13379047634887697</v>
          </cell>
        </row>
        <row r="104">
          <cell r="G104">
            <v>90</v>
          </cell>
          <cell r="H104">
            <v>4.3836080932617191E-2</v>
          </cell>
          <cell r="I104">
            <v>3.1530485534667966E-3</v>
          </cell>
          <cell r="J104">
            <v>6.1012573242187496E-3</v>
          </cell>
          <cell r="K104">
            <v>0.11038000488281251</v>
          </cell>
          <cell r="L104">
            <v>0.16347039169311525</v>
          </cell>
        </row>
        <row r="105">
          <cell r="G105">
            <v>95</v>
          </cell>
          <cell r="H105">
            <v>4.349629211425781E-2</v>
          </cell>
          <cell r="I105">
            <v>3.1542070312500004E-3</v>
          </cell>
          <cell r="J105">
            <v>1.6408081054687499E-3</v>
          </cell>
          <cell r="K105">
            <v>7.0517211914062503E-2</v>
          </cell>
          <cell r="L105">
            <v>0.11880851916503907</v>
          </cell>
        </row>
        <row r="106">
          <cell r="G106">
            <v>100</v>
          </cell>
          <cell r="H106">
            <v>4.3216726684570314E-2</v>
          </cell>
          <cell r="I106">
            <v>3.1550784912109378E-3</v>
          </cell>
          <cell r="J106">
            <v>4.6144409179687497E-3</v>
          </cell>
          <cell r="K106">
            <v>7.1240112304687506E-2</v>
          </cell>
          <cell r="L106">
            <v>0.12222635839843751</v>
          </cell>
        </row>
        <row r="107">
          <cell r="G107">
            <v>105</v>
          </cell>
          <cell r="H107">
            <v>4.2873513793945307E-2</v>
          </cell>
          <cell r="I107">
            <v>3.1569902648925785E-3</v>
          </cell>
          <cell r="J107">
            <v>1.2266235351562499E-3</v>
          </cell>
          <cell r="K107">
            <v>7.2926879882812504E-2</v>
          </cell>
          <cell r="L107">
            <v>0.12018400747680663</v>
          </cell>
        </row>
        <row r="108">
          <cell r="G108">
            <v>110</v>
          </cell>
          <cell r="H108">
            <v>4.3054989624023439E-2</v>
          </cell>
          <cell r="I108">
            <v>3.1555310058593747E-3</v>
          </cell>
          <cell r="J108">
            <v>4.6091308593750003E-3</v>
          </cell>
          <cell r="K108">
            <v>6.9386962890625001E-2</v>
          </cell>
          <cell r="L108">
            <v>0.12020661437988281</v>
          </cell>
        </row>
        <row r="109">
          <cell r="G109">
            <v>115</v>
          </cell>
          <cell r="H109">
            <v>4.2868075561523444E-2</v>
          </cell>
          <cell r="I109">
            <v>3.1568932495117195E-3</v>
          </cell>
          <cell r="J109">
            <v>1.6354980468749997E-3</v>
          </cell>
          <cell r="K109">
            <v>0.10254858398437501</v>
          </cell>
          <cell r="L109">
            <v>0.15020905084228517</v>
          </cell>
        </row>
        <row r="115">
          <cell r="H115" t="str">
            <v>CPU</v>
          </cell>
          <cell r="I115" t="str">
            <v>LPM</v>
          </cell>
          <cell r="J115" t="str">
            <v>TX</v>
          </cell>
          <cell r="K115" t="str">
            <v>RX</v>
          </cell>
          <cell r="L115" t="str">
            <v>Total</v>
          </cell>
        </row>
        <row r="116">
          <cell r="G116">
            <v>10</v>
          </cell>
          <cell r="H116">
            <v>1.6612188720703126E-2</v>
          </cell>
          <cell r="I116">
            <v>3.2444427490234381E-3</v>
          </cell>
          <cell r="J116">
            <v>4.4816894531250005E-2</v>
          </cell>
          <cell r="K116">
            <v>7.6294677734374997E-2</v>
          </cell>
          <cell r="L116">
            <v>0.14096820373535157</v>
          </cell>
        </row>
        <row r="117">
          <cell r="G117">
            <v>15</v>
          </cell>
          <cell r="H117">
            <v>1.7265078735351564E-2</v>
          </cell>
          <cell r="I117">
            <v>3.2422896118164059E-3</v>
          </cell>
          <cell r="J117">
            <v>8.0845642089843753E-2</v>
          </cell>
          <cell r="K117">
            <v>9.5331054687499986E-2</v>
          </cell>
          <cell r="L117">
            <v>0.1966840651245117</v>
          </cell>
        </row>
        <row r="118">
          <cell r="G118">
            <v>20</v>
          </cell>
          <cell r="H118">
            <v>2.1171844482421875E-2</v>
          </cell>
          <cell r="I118">
            <v>3.2292277832031246E-3</v>
          </cell>
          <cell r="J118">
            <v>0.23080700683593747</v>
          </cell>
          <cell r="K118">
            <v>0.18212500000000001</v>
          </cell>
          <cell r="L118">
            <v>0.43733307910156249</v>
          </cell>
        </row>
        <row r="119">
          <cell r="G119">
            <v>25</v>
          </cell>
          <cell r="H119">
            <v>2.2487091064453124E-2</v>
          </cell>
          <cell r="I119">
            <v>3.2248970031738284E-3</v>
          </cell>
          <cell r="J119">
            <v>0.14371142578124999</v>
          </cell>
          <cell r="K119">
            <v>0.14012219238281254</v>
          </cell>
          <cell r="L119">
            <v>0.30954560623168947</v>
          </cell>
        </row>
        <row r="120">
          <cell r="G120">
            <v>30</v>
          </cell>
          <cell r="H120">
            <v>1.8411035156250002E-2</v>
          </cell>
          <cell r="I120">
            <v>3.2384318237304688E-3</v>
          </cell>
          <cell r="J120">
            <v>0</v>
          </cell>
          <cell r="K120">
            <v>6.356359863281251E-2</v>
          </cell>
          <cell r="L120">
            <v>8.5213065612792988E-2</v>
          </cell>
        </row>
        <row r="121">
          <cell r="G121">
            <v>35</v>
          </cell>
          <cell r="H121">
            <v>2.7109185791015625E-2</v>
          </cell>
          <cell r="I121">
            <v>3.2094769287109377E-3</v>
          </cell>
          <cell r="J121">
            <v>5.8182312011718744E-2</v>
          </cell>
          <cell r="K121">
            <v>8.2789306640624991E-2</v>
          </cell>
          <cell r="L121">
            <v>0.17129028137207031</v>
          </cell>
        </row>
        <row r="122">
          <cell r="G122">
            <v>40</v>
          </cell>
          <cell r="H122">
            <v>2.6850466918945316E-2</v>
          </cell>
          <cell r="I122">
            <v>3.2103030700683594E-3</v>
          </cell>
          <cell r="J122">
            <v>6.4936706542968736E-2</v>
          </cell>
          <cell r="K122">
            <v>9.4103271484375001E-2</v>
          </cell>
          <cell r="L122">
            <v>0.1891007480163574</v>
          </cell>
        </row>
        <row r="123">
          <cell r="G123">
            <v>45</v>
          </cell>
          <cell r="H123">
            <v>3.2261004638671875E-2</v>
          </cell>
          <cell r="I123">
            <v>3.1923099060058597E-3</v>
          </cell>
          <cell r="J123">
            <v>0.24645043945312498</v>
          </cell>
          <cell r="K123">
            <v>0.27912561035156253</v>
          </cell>
          <cell r="L123">
            <v>0.56102936434936523</v>
          </cell>
        </row>
        <row r="124">
          <cell r="G124">
            <v>50</v>
          </cell>
          <cell r="H124">
            <v>3.6059912109375002E-2</v>
          </cell>
          <cell r="I124">
            <v>3.1795357666015629E-3</v>
          </cell>
          <cell r="J124">
            <v>6.2887023925781244E-2</v>
          </cell>
          <cell r="K124">
            <v>0.18142504882812499</v>
          </cell>
          <cell r="L124">
            <v>0.28355152062988281</v>
          </cell>
        </row>
        <row r="125">
          <cell r="G125">
            <v>55</v>
          </cell>
          <cell r="H125">
            <v>3.7471939086914062E-2</v>
          </cell>
          <cell r="I125">
            <v>3.1743150634765626E-3</v>
          </cell>
          <cell r="J125">
            <v>4.0887451171874994E-4</v>
          </cell>
          <cell r="K125">
            <v>9.1096923828125009E-2</v>
          </cell>
          <cell r="L125">
            <v>0.13215205249023437</v>
          </cell>
        </row>
        <row r="126">
          <cell r="G126">
            <v>60</v>
          </cell>
          <cell r="H126">
            <v>3.7083709716796878E-2</v>
          </cell>
          <cell r="I126">
            <v>3.1762295227050785E-3</v>
          </cell>
          <cell r="J126">
            <v>4.1418457031249997E-4</v>
          </cell>
          <cell r="K126">
            <v>8.4154785156250009E-2</v>
          </cell>
          <cell r="L126">
            <v>0.12482890896606447</v>
          </cell>
        </row>
        <row r="127">
          <cell r="G127">
            <v>65</v>
          </cell>
          <cell r="H127">
            <v>3.7395602416992184E-2</v>
          </cell>
          <cell r="I127">
            <v>3.1751378479003903E-3</v>
          </cell>
          <cell r="J127">
            <v>1.1522827148437501E-3</v>
          </cell>
          <cell r="K127">
            <v>0.13243994140625001</v>
          </cell>
          <cell r="L127">
            <v>0.17416296438598633</v>
          </cell>
        </row>
        <row r="128">
          <cell r="G128">
            <v>70</v>
          </cell>
          <cell r="H128">
            <v>3.6448544311523438E-2</v>
          </cell>
          <cell r="I128">
            <v>3.17759814453125E-3</v>
          </cell>
          <cell r="J128">
            <v>4.1418457031249997E-4</v>
          </cell>
          <cell r="K128">
            <v>6.7327270507812495E-2</v>
          </cell>
          <cell r="L128">
            <v>0.10736759753417968</v>
          </cell>
        </row>
        <row r="129">
          <cell r="G129">
            <v>75</v>
          </cell>
          <cell r="H129">
            <v>3.716488037109375E-2</v>
          </cell>
          <cell r="I129">
            <v>3.1759562683105471E-3</v>
          </cell>
          <cell r="J129">
            <v>1.1575927734374998E-3</v>
          </cell>
          <cell r="K129">
            <v>7.8084716796874995E-2</v>
          </cell>
          <cell r="L129">
            <v>0.1195831462097168</v>
          </cell>
        </row>
        <row r="130">
          <cell r="G130">
            <v>80</v>
          </cell>
          <cell r="H130">
            <v>4.3115112304687501E-2</v>
          </cell>
          <cell r="I130">
            <v>3.1553987426757809E-3</v>
          </cell>
          <cell r="J130">
            <v>4.0887451171874994E-4</v>
          </cell>
          <cell r="K130">
            <v>9.3403320312499996E-2</v>
          </cell>
          <cell r="L130">
            <v>0.14008270587158203</v>
          </cell>
        </row>
        <row r="131">
          <cell r="G131">
            <v>85</v>
          </cell>
          <cell r="H131">
            <v>4.5850845336914067E-2</v>
          </cell>
          <cell r="I131">
            <v>3.1463534851074219E-3</v>
          </cell>
          <cell r="J131">
            <v>1.1522827148437501E-3</v>
          </cell>
          <cell r="K131">
            <v>9.2651733398437519E-2</v>
          </cell>
          <cell r="L131">
            <v>0.14280121493530276</v>
          </cell>
        </row>
        <row r="132">
          <cell r="G132">
            <v>90</v>
          </cell>
          <cell r="H132">
            <v>5.0446252441406249E-2</v>
          </cell>
          <cell r="I132">
            <v>3.131015991210938E-3</v>
          </cell>
          <cell r="J132">
            <v>4.0738769531249996E-2</v>
          </cell>
          <cell r="K132">
            <v>0.1028067626953125</v>
          </cell>
          <cell r="L132">
            <v>0.1971228006591797</v>
          </cell>
        </row>
        <row r="133">
          <cell r="G133">
            <v>95</v>
          </cell>
          <cell r="H133">
            <v>4.9666571044921878E-2</v>
          </cell>
          <cell r="I133">
            <v>3.1336699829101564E-3</v>
          </cell>
          <cell r="J133">
            <v>4.94366455078125E-3</v>
          </cell>
          <cell r="K133">
            <v>7.7459350585937503E-2</v>
          </cell>
          <cell r="L133">
            <v>0.13520325616455078</v>
          </cell>
        </row>
        <row r="134">
          <cell r="G134">
            <v>100</v>
          </cell>
          <cell r="H134">
            <v>4.898719482421876E-2</v>
          </cell>
          <cell r="I134">
            <v>3.1365149841308597E-3</v>
          </cell>
          <cell r="J134">
            <v>1.2266235351562499E-3</v>
          </cell>
          <cell r="K134">
            <v>6.8514892578125E-2</v>
          </cell>
          <cell r="L134">
            <v>0.12186522592163088</v>
          </cell>
        </row>
        <row r="135">
          <cell r="G135">
            <v>105</v>
          </cell>
          <cell r="H135">
            <v>4.9325976562500005E-2</v>
          </cell>
          <cell r="I135">
            <v>3.1350406188964844E-3</v>
          </cell>
          <cell r="J135">
            <v>4.6038208007812501E-3</v>
          </cell>
          <cell r="K135">
            <v>7.7344604492187496E-2</v>
          </cell>
          <cell r="L135">
            <v>0.13440944247436523</v>
          </cell>
        </row>
        <row r="136">
          <cell r="G136">
            <v>110</v>
          </cell>
          <cell r="H136">
            <v>4.8876416015625007E-2</v>
          </cell>
          <cell r="I136">
            <v>3.1368815612792971E-3</v>
          </cell>
          <cell r="J136">
            <v>1.6408081054687499E-3</v>
          </cell>
          <cell r="K136">
            <v>6.7023193359375011E-2</v>
          </cell>
          <cell r="L136">
            <v>0.12067729904174807</v>
          </cell>
        </row>
        <row r="137">
          <cell r="G137">
            <v>115</v>
          </cell>
          <cell r="H137">
            <v>4.9347427368164061E-2</v>
          </cell>
          <cell r="I137">
            <v>3.1353477783203128E-3</v>
          </cell>
          <cell r="J137">
            <v>4.6091308593749995E-3</v>
          </cell>
          <cell r="K137">
            <v>0.10451647949218751</v>
          </cell>
          <cell r="L137">
            <v>0.16160838549804687</v>
          </cell>
        </row>
        <row r="143">
          <cell r="H143" t="str">
            <v>CPU</v>
          </cell>
          <cell r="I143" t="str">
            <v>LPM</v>
          </cell>
          <cell r="J143" t="str">
            <v>TX</v>
          </cell>
          <cell r="K143" t="str">
            <v>RX</v>
          </cell>
          <cell r="L143" t="str">
            <v>Total</v>
          </cell>
        </row>
        <row r="144">
          <cell r="G144">
            <v>10</v>
          </cell>
          <cell r="H144">
            <v>4.0502243041992188E-2</v>
          </cell>
          <cell r="I144">
            <v>3.164717926025391E-3</v>
          </cell>
          <cell r="J144">
            <v>7.9300415039062502E-2</v>
          </cell>
          <cell r="K144">
            <v>0.24012915039062499</v>
          </cell>
          <cell r="L144">
            <v>0.36309652639770507</v>
          </cell>
        </row>
        <row r="145">
          <cell r="G145">
            <v>15</v>
          </cell>
          <cell r="H145">
            <v>3.6666375732421874E-2</v>
          </cell>
          <cell r="I145">
            <v>3.1774813232421876E-3</v>
          </cell>
          <cell r="J145">
            <v>1.0089111328125001E-2</v>
          </cell>
          <cell r="K145">
            <v>7.0574584960937506E-2</v>
          </cell>
          <cell r="L145">
            <v>0.12050755334472657</v>
          </cell>
        </row>
        <row r="146">
          <cell r="G146">
            <v>20</v>
          </cell>
          <cell r="H146">
            <v>3.6160620117187507E-2</v>
          </cell>
          <cell r="I146">
            <v>3.1785031738281251E-3</v>
          </cell>
          <cell r="J146">
            <v>6.5005737304687491E-2</v>
          </cell>
          <cell r="K146">
            <v>0.10905468750000002</v>
          </cell>
          <cell r="L146">
            <v>0.21339954809570316</v>
          </cell>
        </row>
        <row r="147">
          <cell r="G147">
            <v>25</v>
          </cell>
          <cell r="H147">
            <v>4.5574401855468752E-2</v>
          </cell>
          <cell r="I147">
            <v>3.1478610839843751E-3</v>
          </cell>
          <cell r="J147">
            <v>0.36533203125000002</v>
          </cell>
          <cell r="K147">
            <v>0.225694091796875</v>
          </cell>
          <cell r="L147">
            <v>0.63974838598632822</v>
          </cell>
        </row>
        <row r="148">
          <cell r="G148">
            <v>30</v>
          </cell>
          <cell r="H148">
            <v>3.3791564941406255E-2</v>
          </cell>
          <cell r="I148">
            <v>3.187069061279297E-3</v>
          </cell>
          <cell r="J148">
            <v>0</v>
          </cell>
          <cell r="K148">
            <v>6.356359863281251E-2</v>
          </cell>
          <cell r="L148">
            <v>0.10054223263549805</v>
          </cell>
        </row>
        <row r="149">
          <cell r="G149">
            <v>35</v>
          </cell>
          <cell r="H149">
            <v>3.9113681030273441E-2</v>
          </cell>
          <cell r="I149">
            <v>3.1694078979492193E-3</v>
          </cell>
          <cell r="J149">
            <v>5.8187622070312493E-2</v>
          </cell>
          <cell r="K149">
            <v>0.12665100097656251</v>
          </cell>
          <cell r="L149">
            <v>0.22712171197509767</v>
          </cell>
        </row>
        <row r="150">
          <cell r="G150">
            <v>40</v>
          </cell>
          <cell r="H150">
            <v>3.8538537597656249E-2</v>
          </cell>
          <cell r="I150">
            <v>3.171298522949219E-3</v>
          </cell>
          <cell r="J150">
            <v>6.5032287597656238E-2</v>
          </cell>
          <cell r="K150">
            <v>9.8882446289062495E-2</v>
          </cell>
          <cell r="L150">
            <v>0.2056245700073242</v>
          </cell>
        </row>
        <row r="151">
          <cell r="G151">
            <v>45</v>
          </cell>
          <cell r="H151">
            <v>4.4727246093750006E-2</v>
          </cell>
          <cell r="I151">
            <v>3.1506782226562503E-3</v>
          </cell>
          <cell r="J151">
            <v>0.26959698486328126</v>
          </cell>
          <cell r="K151">
            <v>0.31193151855468754</v>
          </cell>
          <cell r="L151">
            <v>0.62940642773437505</v>
          </cell>
        </row>
        <row r="152">
          <cell r="G152">
            <v>50</v>
          </cell>
          <cell r="H152">
            <v>4.7392785644531248E-2</v>
          </cell>
          <cell r="I152">
            <v>3.1417810058593757E-3</v>
          </cell>
          <cell r="J152">
            <v>6.5297790527343733E-2</v>
          </cell>
          <cell r="K152">
            <v>0.17869982910156249</v>
          </cell>
          <cell r="L152">
            <v>0.29453218627929684</v>
          </cell>
        </row>
        <row r="153">
          <cell r="G153">
            <v>55</v>
          </cell>
          <cell r="H153">
            <v>4.7371737670898445E-2</v>
          </cell>
          <cell r="I153">
            <v>3.1418441162109375E-3</v>
          </cell>
          <cell r="J153">
            <v>4.0887451171874994E-4</v>
          </cell>
          <cell r="K153">
            <v>0.10518200683593751</v>
          </cell>
          <cell r="L153">
            <v>0.15610446313476564</v>
          </cell>
        </row>
        <row r="154">
          <cell r="G154">
            <v>60</v>
          </cell>
          <cell r="H154">
            <v>4.6474026489257816E-2</v>
          </cell>
          <cell r="I154">
            <v>3.1441771850585932E-3</v>
          </cell>
          <cell r="J154">
            <v>4.0887451171874994E-4</v>
          </cell>
          <cell r="K154">
            <v>8.1704956054687486E-2</v>
          </cell>
          <cell r="L154">
            <v>0.13173203424072263</v>
          </cell>
        </row>
        <row r="155">
          <cell r="G155">
            <v>65</v>
          </cell>
          <cell r="H155">
            <v>4.7220474243164064E-2</v>
          </cell>
          <cell r="I155">
            <v>3.1423990173339847E-3</v>
          </cell>
          <cell r="J155">
            <v>1.703997802734375E-2</v>
          </cell>
          <cell r="K155">
            <v>0.1232774658203125</v>
          </cell>
          <cell r="L155">
            <v>0.19068031710815431</v>
          </cell>
        </row>
        <row r="156">
          <cell r="G156">
            <v>70</v>
          </cell>
          <cell r="H156">
            <v>4.6146221923828126E-2</v>
          </cell>
          <cell r="I156">
            <v>3.1460439758300785E-3</v>
          </cell>
          <cell r="J156">
            <v>4.0887451171874994E-4</v>
          </cell>
          <cell r="K156">
            <v>6.4355346679687508E-2</v>
          </cell>
          <cell r="L156">
            <v>0.11405648709106446</v>
          </cell>
        </row>
        <row r="157">
          <cell r="G157">
            <v>75</v>
          </cell>
          <cell r="H157">
            <v>4.6715222167968751E-2</v>
          </cell>
          <cell r="I157">
            <v>3.1440835266113285E-3</v>
          </cell>
          <cell r="J157">
            <v>1.1522827148437501E-3</v>
          </cell>
          <cell r="K157">
            <v>7.6564331054687504E-2</v>
          </cell>
          <cell r="L157">
            <v>0.12757591946411134</v>
          </cell>
        </row>
        <row r="158">
          <cell r="G158">
            <v>80</v>
          </cell>
          <cell r="H158">
            <v>4.925397033691406E-2</v>
          </cell>
          <cell r="I158">
            <v>3.1348949279785166E-3</v>
          </cell>
          <cell r="J158">
            <v>4.0887451171874994E-4</v>
          </cell>
          <cell r="K158">
            <v>9.4372924804687522E-2</v>
          </cell>
          <cell r="L158">
            <v>0.14717066458129885</v>
          </cell>
        </row>
        <row r="159">
          <cell r="G159">
            <v>85</v>
          </cell>
          <cell r="H159">
            <v>4.9359109497070314E-2</v>
          </cell>
          <cell r="I159">
            <v>3.1353850402832035E-3</v>
          </cell>
          <cell r="J159">
            <v>2.7877807617187498E-3</v>
          </cell>
          <cell r="K159">
            <v>8.9347045898437505E-2</v>
          </cell>
          <cell r="L159">
            <v>0.14462932119750976</v>
          </cell>
        </row>
        <row r="160">
          <cell r="G160">
            <v>90</v>
          </cell>
          <cell r="H160">
            <v>5.0504058837890629E-2</v>
          </cell>
          <cell r="I160">
            <v>3.1315504150390629E-3</v>
          </cell>
          <cell r="J160">
            <v>3.89970703125E-2</v>
          </cell>
          <cell r="K160">
            <v>0.105807373046875</v>
          </cell>
          <cell r="L160">
            <v>0.19844005261230468</v>
          </cell>
        </row>
        <row r="161">
          <cell r="G161">
            <v>95</v>
          </cell>
          <cell r="H161">
            <v>4.8610244750976563E-2</v>
          </cell>
          <cell r="I161">
            <v>3.137839965820313E-3</v>
          </cell>
          <cell r="J161">
            <v>1.6354980468749997E-3</v>
          </cell>
          <cell r="K161">
            <v>6.6908447265625004E-2</v>
          </cell>
          <cell r="L161">
            <v>0.12029203002929689</v>
          </cell>
        </row>
        <row r="162">
          <cell r="G162">
            <v>100</v>
          </cell>
          <cell r="H162">
            <v>4.896524047851563E-2</v>
          </cell>
          <cell r="I162">
            <v>3.1366841735839843E-3</v>
          </cell>
          <cell r="J162">
            <v>4.6091308593750003E-3</v>
          </cell>
          <cell r="K162">
            <v>7.2594116210937518E-2</v>
          </cell>
          <cell r="L162">
            <v>0.12930517172241213</v>
          </cell>
        </row>
        <row r="163">
          <cell r="G163">
            <v>105</v>
          </cell>
          <cell r="H163">
            <v>4.9024658203125002E-2</v>
          </cell>
          <cell r="I163">
            <v>3.1360990600585938E-3</v>
          </cell>
          <cell r="J163">
            <v>1.75338134765625E-2</v>
          </cell>
          <cell r="K163">
            <v>6.8084594726562503E-2</v>
          </cell>
          <cell r="L163">
            <v>0.13777916546630858</v>
          </cell>
        </row>
        <row r="164">
          <cell r="G164">
            <v>110</v>
          </cell>
          <cell r="H164">
            <v>4.8992028808593754E-2</v>
          </cell>
          <cell r="I164">
            <v>3.1365928649902345E-3</v>
          </cell>
          <cell r="J164">
            <v>4.5932006835937489E-3</v>
          </cell>
          <cell r="K164">
            <v>7.2622802734375005E-2</v>
          </cell>
          <cell r="L164">
            <v>0.12934462509155276</v>
          </cell>
        </row>
        <row r="165">
          <cell r="G165">
            <v>115</v>
          </cell>
          <cell r="H165">
            <v>4.8696853637695318E-2</v>
          </cell>
          <cell r="I165">
            <v>3.1374522399902341E-3</v>
          </cell>
          <cell r="J165">
            <v>1.6461181640624999E-3</v>
          </cell>
          <cell r="K165">
            <v>9.8274291992187512E-2</v>
          </cell>
          <cell r="L165">
            <v>0.15175471603393556</v>
          </cell>
        </row>
        <row r="171">
          <cell r="H171" t="str">
            <v>CPU</v>
          </cell>
          <cell r="I171" t="str">
            <v>LPM</v>
          </cell>
          <cell r="J171" t="str">
            <v>TX</v>
          </cell>
          <cell r="K171" t="str">
            <v>RX</v>
          </cell>
          <cell r="L171" t="str">
            <v>Total</v>
          </cell>
        </row>
        <row r="172">
          <cell r="G172">
            <v>10</v>
          </cell>
          <cell r="H172">
            <v>3.5448614501953128E-2</v>
          </cell>
          <cell r="I172">
            <v>3.1816368713378906E-3</v>
          </cell>
          <cell r="J172">
            <v>4.1046752929687499E-2</v>
          </cell>
          <cell r="K172">
            <v>0.1535302734375</v>
          </cell>
          <cell r="L172">
            <v>0.23320727774047853</v>
          </cell>
        </row>
        <row r="173">
          <cell r="G173">
            <v>15</v>
          </cell>
          <cell r="H173">
            <v>3.2216290283203129E-2</v>
          </cell>
          <cell r="I173">
            <v>3.1924545898437502E-3</v>
          </cell>
          <cell r="J173">
            <v>1.0089111328125001E-2</v>
          </cell>
          <cell r="K173">
            <v>7.16646728515625E-2</v>
          </cell>
          <cell r="L173">
            <v>0.11716252905273437</v>
          </cell>
        </row>
        <row r="174">
          <cell r="G174">
            <v>20</v>
          </cell>
          <cell r="H174">
            <v>3.6371603393554691E-2</v>
          </cell>
          <cell r="I174">
            <v>3.1779271240234374E-3</v>
          </cell>
          <cell r="J174">
            <v>0.21672473144531249</v>
          </cell>
          <cell r="K174">
            <v>0.17410424804687499</v>
          </cell>
          <cell r="L174">
            <v>0.43037851000976557</v>
          </cell>
        </row>
        <row r="175">
          <cell r="G175">
            <v>25</v>
          </cell>
          <cell r="H175">
            <v>3.4204266357421874E-2</v>
          </cell>
          <cell r="I175">
            <v>3.1858041687011724E-3</v>
          </cell>
          <cell r="J175">
            <v>5.0934082031250001E-2</v>
          </cell>
          <cell r="K175">
            <v>8.8165161132812503E-2</v>
          </cell>
          <cell r="L175">
            <v>0.17648931369018556</v>
          </cell>
        </row>
        <row r="176">
          <cell r="G176">
            <v>30</v>
          </cell>
          <cell r="H176">
            <v>3.2057574462890627E-2</v>
          </cell>
          <cell r="I176">
            <v>3.192913818359375E-3</v>
          </cell>
          <cell r="J176">
            <v>0</v>
          </cell>
          <cell r="K176">
            <v>6.4734008789062492E-2</v>
          </cell>
          <cell r="L176">
            <v>9.9984497070312484E-2</v>
          </cell>
        </row>
        <row r="177">
          <cell r="G177">
            <v>35</v>
          </cell>
          <cell r="H177">
            <v>4.8951242065429688E-2</v>
          </cell>
          <cell r="I177">
            <v>3.1366717529296884E-3</v>
          </cell>
          <cell r="J177">
            <v>0.55036633300781235</v>
          </cell>
          <cell r="K177">
            <v>0.31484033203125</v>
          </cell>
          <cell r="L177">
            <v>0.91729457885742183</v>
          </cell>
        </row>
        <row r="178">
          <cell r="G178">
            <v>40</v>
          </cell>
          <cell r="H178">
            <v>3.269012145996094E-2</v>
          </cell>
          <cell r="I178">
            <v>3.1908775024414066E-3</v>
          </cell>
          <cell r="J178">
            <v>1.0089111328125001E-2</v>
          </cell>
          <cell r="K178">
            <v>7.0482788085937498E-2</v>
          </cell>
          <cell r="L178">
            <v>0.11645289837646484</v>
          </cell>
        </row>
        <row r="179">
          <cell r="G179">
            <v>45</v>
          </cell>
          <cell r="H179">
            <v>4.4112322998046877E-2</v>
          </cell>
          <cell r="I179">
            <v>3.152835052490234E-3</v>
          </cell>
          <cell r="J179">
            <v>0.39378332519531245</v>
          </cell>
          <cell r="K179">
            <v>0.31155285644531255</v>
          </cell>
          <cell r="L179">
            <v>0.75260133969116216</v>
          </cell>
        </row>
        <row r="180">
          <cell r="G180">
            <v>50</v>
          </cell>
          <cell r="H180">
            <v>4.220199279785157E-2</v>
          </cell>
          <cell r="I180">
            <v>3.1590910339355468E-3</v>
          </cell>
          <cell r="J180">
            <v>4.1583068847656245E-2</v>
          </cell>
          <cell r="K180">
            <v>0.13781005859374998</v>
          </cell>
          <cell r="L180">
            <v>0.22475421127319334</v>
          </cell>
        </row>
        <row r="181">
          <cell r="G181">
            <v>55</v>
          </cell>
          <cell r="H181">
            <v>4.5674304199218752E-2</v>
          </cell>
          <cell r="I181">
            <v>3.1468761596679688E-3</v>
          </cell>
          <cell r="J181">
            <v>4.1418457031249997E-4</v>
          </cell>
          <cell r="K181">
            <v>9.3753295898437491E-2</v>
          </cell>
          <cell r="L181">
            <v>0.1429886608276367</v>
          </cell>
        </row>
        <row r="182">
          <cell r="G182">
            <v>60</v>
          </cell>
          <cell r="H182">
            <v>4.4814358520507816E-2</v>
          </cell>
          <cell r="I182">
            <v>3.1504163818359379E-3</v>
          </cell>
          <cell r="J182">
            <v>4.0887451171874994E-4</v>
          </cell>
          <cell r="K182">
            <v>8.1888549804687502E-2</v>
          </cell>
          <cell r="L182">
            <v>0.13026219921875001</v>
          </cell>
        </row>
        <row r="183">
          <cell r="G183">
            <v>65</v>
          </cell>
          <cell r="H183">
            <v>4.5516394042968748E-2</v>
          </cell>
          <cell r="I183">
            <v>3.1481360168457029E-3</v>
          </cell>
          <cell r="J183">
            <v>3.0161132812500002E-3</v>
          </cell>
          <cell r="K183">
            <v>0.12856152343750002</v>
          </cell>
          <cell r="L183">
            <v>0.18024216677856447</v>
          </cell>
        </row>
        <row r="184">
          <cell r="G184">
            <v>70</v>
          </cell>
          <cell r="H184">
            <v>4.4601763916015627E-2</v>
          </cell>
          <cell r="I184">
            <v>3.1511257019042971E-3</v>
          </cell>
          <cell r="J184">
            <v>3.9294433593749998E-4</v>
          </cell>
          <cell r="K184">
            <v>6.4257812499999997E-2</v>
          </cell>
          <cell r="L184">
            <v>0.11240364645385742</v>
          </cell>
        </row>
        <row r="185">
          <cell r="G185">
            <v>75</v>
          </cell>
          <cell r="H185">
            <v>4.4914260864257816E-2</v>
          </cell>
          <cell r="I185">
            <v>3.1500615539550784E-3</v>
          </cell>
          <cell r="J185">
            <v>1.1522827148437501E-3</v>
          </cell>
          <cell r="K185">
            <v>7.4567749023437505E-2</v>
          </cell>
          <cell r="L185">
            <v>0.12378435415649415</v>
          </cell>
        </row>
        <row r="186">
          <cell r="G186">
            <v>80</v>
          </cell>
          <cell r="H186">
            <v>4.690636596679687E-2</v>
          </cell>
          <cell r="I186">
            <v>3.1428669738769533E-3</v>
          </cell>
          <cell r="J186">
            <v>4.0887451171874994E-4</v>
          </cell>
          <cell r="K186">
            <v>9.2858276367187492E-2</v>
          </cell>
          <cell r="L186">
            <v>0.14331638381958006</v>
          </cell>
        </row>
        <row r="187">
          <cell r="G187">
            <v>85</v>
          </cell>
          <cell r="H187">
            <v>4.6916436767578125E-2</v>
          </cell>
          <cell r="I187">
            <v>3.1428310546875006E-3</v>
          </cell>
          <cell r="J187">
            <v>1.1522827148437501E-3</v>
          </cell>
          <cell r="K187">
            <v>8.7442260742187486E-2</v>
          </cell>
          <cell r="L187">
            <v>0.13865381127929688</v>
          </cell>
        </row>
        <row r="188">
          <cell r="G188">
            <v>90</v>
          </cell>
          <cell r="H188">
            <v>4.8885681152343756E-2</v>
          </cell>
          <cell r="I188">
            <v>3.1369356079101562E-3</v>
          </cell>
          <cell r="J188">
            <v>4.7509094238281244E-2</v>
          </cell>
          <cell r="K188">
            <v>9.6742431640625001E-2</v>
          </cell>
          <cell r="L188">
            <v>0.19627414263916015</v>
          </cell>
        </row>
        <row r="189">
          <cell r="G189">
            <v>95</v>
          </cell>
          <cell r="H189">
            <v>4.6662048339843755E-2</v>
          </cell>
          <cell r="I189">
            <v>3.1436971435546881E-3</v>
          </cell>
          <cell r="J189">
            <v>1.6408081054687499E-3</v>
          </cell>
          <cell r="K189">
            <v>6.7120727539062522E-2</v>
          </cell>
          <cell r="L189">
            <v>0.11856728112792972</v>
          </cell>
        </row>
        <row r="190">
          <cell r="G190">
            <v>100</v>
          </cell>
          <cell r="H190">
            <v>4.7097106933593751E-2</v>
          </cell>
          <cell r="I190">
            <v>3.1421986083984377E-3</v>
          </cell>
          <cell r="J190">
            <v>4.6250610351562501E-3</v>
          </cell>
          <cell r="K190">
            <v>7.1372070312500008E-2</v>
          </cell>
          <cell r="L190">
            <v>0.12623643688964845</v>
          </cell>
        </row>
        <row r="191">
          <cell r="G191">
            <v>105</v>
          </cell>
          <cell r="H191">
            <v>4.7107781982421874E-2</v>
          </cell>
          <cell r="I191">
            <v>3.1427625732421876E-3</v>
          </cell>
          <cell r="J191">
            <v>1.7528503417968747E-2</v>
          </cell>
          <cell r="K191">
            <v>6.8520629882812489E-2</v>
          </cell>
          <cell r="L191">
            <v>0.13629967785644531</v>
          </cell>
        </row>
        <row r="192">
          <cell r="G192">
            <v>110</v>
          </cell>
          <cell r="H192">
            <v>4.6981393432617188E-2</v>
          </cell>
          <cell r="I192">
            <v>3.1425158386230471E-3</v>
          </cell>
          <cell r="J192">
            <v>4.2002563476562496E-3</v>
          </cell>
          <cell r="K192">
            <v>7.1475341796875008E-2</v>
          </cell>
          <cell r="L192">
            <v>0.12579950741577151</v>
          </cell>
        </row>
        <row r="193">
          <cell r="G193">
            <v>115</v>
          </cell>
          <cell r="H193">
            <v>4.6739694213867186E-2</v>
          </cell>
          <cell r="I193">
            <v>3.1440932617187501E-3</v>
          </cell>
          <cell r="J193">
            <v>1.6354980468749997E-3</v>
          </cell>
          <cell r="K193">
            <v>0.10799902343750002</v>
          </cell>
          <cell r="L193">
            <v>0.15951830895996097</v>
          </cell>
        </row>
        <row r="199">
          <cell r="H199" t="str">
            <v>CPU</v>
          </cell>
          <cell r="I199" t="str">
            <v>LPM</v>
          </cell>
          <cell r="J199" t="str">
            <v>TX</v>
          </cell>
          <cell r="K199" t="str">
            <v>RX</v>
          </cell>
          <cell r="L199" t="str">
            <v>Total</v>
          </cell>
        </row>
        <row r="200">
          <cell r="G200">
            <v>10</v>
          </cell>
          <cell r="H200">
            <v>3.6035943603515627E-2</v>
          </cell>
          <cell r="I200">
            <v>3.1789835510253905E-3</v>
          </cell>
          <cell r="J200">
            <v>2.7670715332031245E-2</v>
          </cell>
          <cell r="K200">
            <v>0.15907250976562501</v>
          </cell>
          <cell r="L200">
            <v>0.22595815225219729</v>
          </cell>
        </row>
        <row r="201">
          <cell r="G201">
            <v>15</v>
          </cell>
          <cell r="H201">
            <v>4.1367123413085939E-2</v>
          </cell>
          <cell r="I201">
            <v>3.1614053039550781E-3</v>
          </cell>
          <cell r="J201">
            <v>0.25830249023437502</v>
          </cell>
          <cell r="K201">
            <v>0.17005944824218752</v>
          </cell>
          <cell r="L201">
            <v>0.4728904671936035</v>
          </cell>
        </row>
        <row r="202">
          <cell r="G202">
            <v>20</v>
          </cell>
          <cell r="H202">
            <v>4.8741567993164064E-2</v>
          </cell>
          <cell r="I202">
            <v>3.1373293762207034E-3</v>
          </cell>
          <cell r="J202">
            <v>0.56170330810546865</v>
          </cell>
          <cell r="K202">
            <v>0.33091625976562505</v>
          </cell>
          <cell r="L202">
            <v>0.94449846524047842</v>
          </cell>
        </row>
        <row r="203">
          <cell r="G203">
            <v>25</v>
          </cell>
          <cell r="H203">
            <v>3.5041149902343749E-2</v>
          </cell>
          <cell r="I203">
            <v>3.182975952148438E-3</v>
          </cell>
          <cell r="J203">
            <v>3.5041076660156247E-2</v>
          </cell>
          <cell r="K203">
            <v>9.6157226562499989E-2</v>
          </cell>
          <cell r="L203">
            <v>0.16942242907714844</v>
          </cell>
        </row>
        <row r="204">
          <cell r="G204">
            <v>30</v>
          </cell>
          <cell r="H204">
            <v>3.4340826416015623E-2</v>
          </cell>
          <cell r="I204">
            <v>3.1853724670410158E-3</v>
          </cell>
          <cell r="J204">
            <v>1.6142578124999998E-3</v>
          </cell>
          <cell r="K204">
            <v>6.7631347656249993E-2</v>
          </cell>
          <cell r="L204">
            <v>0.10677180435180664</v>
          </cell>
        </row>
        <row r="205">
          <cell r="G205">
            <v>35</v>
          </cell>
          <cell r="H205">
            <v>4.1183734130859385E-2</v>
          </cell>
          <cell r="I205">
            <v>3.1618749389648437E-3</v>
          </cell>
          <cell r="J205">
            <v>5.9090332031249998E-2</v>
          </cell>
          <cell r="K205">
            <v>9.9295532226562511E-2</v>
          </cell>
          <cell r="L205">
            <v>0.20273147332763675</v>
          </cell>
        </row>
        <row r="206">
          <cell r="G206">
            <v>40</v>
          </cell>
          <cell r="H206">
            <v>3.8915286254882817E-2</v>
          </cell>
          <cell r="I206">
            <v>3.1694830932617189E-3</v>
          </cell>
          <cell r="J206">
            <v>1.0099731445312499E-2</v>
          </cell>
          <cell r="K206">
            <v>7.8262573242187508E-2</v>
          </cell>
          <cell r="L206">
            <v>0.13044707403564454</v>
          </cell>
        </row>
        <row r="207">
          <cell r="G207">
            <v>45</v>
          </cell>
          <cell r="H207">
            <v>4.469642944335938E-2</v>
          </cell>
          <cell r="I207">
            <v>3.1501740112304688E-3</v>
          </cell>
          <cell r="J207">
            <v>0.21683093261718747</v>
          </cell>
          <cell r="K207">
            <v>0.25213159179687505</v>
          </cell>
          <cell r="L207">
            <v>0.51680912786865241</v>
          </cell>
        </row>
        <row r="208">
          <cell r="G208">
            <v>50</v>
          </cell>
          <cell r="H208">
            <v>5.1166213989257817E-2</v>
          </cell>
          <cell r="I208">
            <v>3.1292401733398435E-3</v>
          </cell>
          <cell r="J208">
            <v>0.18288372802734371</v>
          </cell>
          <cell r="K208">
            <v>0.25251025390624998</v>
          </cell>
          <cell r="L208">
            <v>0.48968943609619131</v>
          </cell>
        </row>
        <row r="209">
          <cell r="G209">
            <v>55</v>
          </cell>
          <cell r="H209">
            <v>4.2768072509765623E-2</v>
          </cell>
          <cell r="I209">
            <v>3.1565830688476564E-3</v>
          </cell>
          <cell r="J209">
            <v>4.0887451171874994E-4</v>
          </cell>
          <cell r="K209">
            <v>9.4332763671875E-2</v>
          </cell>
          <cell r="L209">
            <v>0.14066629376220702</v>
          </cell>
        </row>
        <row r="210">
          <cell r="G210">
            <v>60</v>
          </cell>
          <cell r="H210">
            <v>4.1933303833007814E-2</v>
          </cell>
          <cell r="I210">
            <v>3.1600269470214849E-3</v>
          </cell>
          <cell r="J210">
            <v>4.0887451171874994E-4</v>
          </cell>
          <cell r="K210">
            <v>8.5233398437499996E-2</v>
          </cell>
          <cell r="L210">
            <v>0.13073560372924803</v>
          </cell>
        </row>
        <row r="211">
          <cell r="G211">
            <v>65</v>
          </cell>
          <cell r="H211">
            <v>4.3009469604492187E-2</v>
          </cell>
          <cell r="I211">
            <v>3.1564450988769534E-3</v>
          </cell>
          <cell r="J211">
            <v>1.1575927734374998E-3</v>
          </cell>
          <cell r="K211">
            <v>0.12604858398437499</v>
          </cell>
          <cell r="L211">
            <v>0.17337209146118163</v>
          </cell>
        </row>
        <row r="212">
          <cell r="G212">
            <v>70</v>
          </cell>
          <cell r="H212">
            <v>4.2316799926757812E-2</v>
          </cell>
          <cell r="I212">
            <v>3.1580362854003907E-3</v>
          </cell>
          <cell r="J212">
            <v>4.0887451171874994E-4</v>
          </cell>
          <cell r="K212">
            <v>6.4814331054687507E-2</v>
          </cell>
          <cell r="L212">
            <v>0.11069804177856446</v>
          </cell>
        </row>
        <row r="213">
          <cell r="G213">
            <v>75</v>
          </cell>
          <cell r="H213">
            <v>4.2584179687500001E-2</v>
          </cell>
          <cell r="I213">
            <v>3.1579325561523438E-3</v>
          </cell>
          <cell r="J213">
            <v>1.1575927734374998E-3</v>
          </cell>
          <cell r="K213">
            <v>6.8514892578125E-2</v>
          </cell>
          <cell r="L213">
            <v>0.11541459759521484</v>
          </cell>
        </row>
        <row r="214">
          <cell r="G214">
            <v>80</v>
          </cell>
          <cell r="H214">
            <v>4.7832778930664066E-2</v>
          </cell>
          <cell r="I214">
            <v>3.1402606506347659E-3</v>
          </cell>
          <cell r="J214">
            <v>4.9500366210937494E-2</v>
          </cell>
          <cell r="K214">
            <v>0.11651318359375003</v>
          </cell>
          <cell r="L214">
            <v>0.21698658938598636</v>
          </cell>
        </row>
        <row r="215">
          <cell r="G215">
            <v>85</v>
          </cell>
          <cell r="H215">
            <v>4.7826837158203128E-2</v>
          </cell>
          <cell r="I215">
            <v>3.1396664733886722E-3</v>
          </cell>
          <cell r="J215">
            <v>3.2125854492187499E-3</v>
          </cell>
          <cell r="K215">
            <v>0.10382226562499999</v>
          </cell>
          <cell r="L215">
            <v>0.15800135470581056</v>
          </cell>
        </row>
        <row r="216">
          <cell r="G216">
            <v>90</v>
          </cell>
          <cell r="H216">
            <v>5.0825015258789061E-2</v>
          </cell>
          <cell r="I216">
            <v>3.1304151000976564E-3</v>
          </cell>
          <cell r="J216">
            <v>1.6317810058593746E-2</v>
          </cell>
          <cell r="K216">
            <v>0.1360028076171875</v>
          </cell>
          <cell r="L216">
            <v>0.20627604803466798</v>
          </cell>
        </row>
        <row r="217">
          <cell r="G217">
            <v>95</v>
          </cell>
          <cell r="H217">
            <v>4.8543374633789063E-2</v>
          </cell>
          <cell r="I217">
            <v>3.1379725646972657E-3</v>
          </cell>
          <cell r="J217">
            <v>3.7435913085937496E-3</v>
          </cell>
          <cell r="K217">
            <v>8.2462280273437508E-2</v>
          </cell>
          <cell r="L217">
            <v>0.13788721878051757</v>
          </cell>
        </row>
        <row r="218">
          <cell r="G218">
            <v>100</v>
          </cell>
          <cell r="H218">
            <v>4.9967285156249999E-2</v>
          </cell>
          <cell r="I218">
            <v>3.1331395874023438E-3</v>
          </cell>
          <cell r="J218">
            <v>1.7884277343749998E-2</v>
          </cell>
          <cell r="K218">
            <v>0.100988037109375</v>
          </cell>
          <cell r="L218">
            <v>0.17197273919677736</v>
          </cell>
        </row>
        <row r="219">
          <cell r="G219">
            <v>105</v>
          </cell>
          <cell r="H219">
            <v>4.8341052246093759E-2</v>
          </cell>
          <cell r="I219">
            <v>3.1386076965332029E-3</v>
          </cell>
          <cell r="J219">
            <v>3.7276611328124994E-3</v>
          </cell>
          <cell r="K219">
            <v>8.1836914062500002E-2</v>
          </cell>
          <cell r="L219">
            <v>0.13704423513793945</v>
          </cell>
        </row>
        <row r="220">
          <cell r="G220">
            <v>110</v>
          </cell>
          <cell r="H220">
            <v>5.029710388183594E-2</v>
          </cell>
          <cell r="I220">
            <v>3.1320173645019533E-3</v>
          </cell>
          <cell r="J220">
            <v>2.0480895996093748E-2</v>
          </cell>
          <cell r="K220">
            <v>0.1075457763671875</v>
          </cell>
          <cell r="L220">
            <v>0.18145579360961914</v>
          </cell>
        </row>
        <row r="221">
          <cell r="G221">
            <v>115</v>
          </cell>
          <cell r="H221">
            <v>6.0981820678710941E-2</v>
          </cell>
          <cell r="I221">
            <v>3.095904815673828E-3</v>
          </cell>
          <cell r="J221">
            <v>0.44393682861328121</v>
          </cell>
          <cell r="K221">
            <v>0.26364062499999996</v>
          </cell>
          <cell r="L221">
            <v>0.7716551791076659</v>
          </cell>
        </row>
        <row r="227">
          <cell r="H227" t="str">
            <v>CPU</v>
          </cell>
          <cell r="I227" t="str">
            <v>LPM</v>
          </cell>
          <cell r="J227" t="str">
            <v>TX</v>
          </cell>
          <cell r="K227" t="str">
            <v>RX</v>
          </cell>
          <cell r="L227" t="str">
            <v>Total</v>
          </cell>
        </row>
        <row r="228">
          <cell r="G228">
            <v>10</v>
          </cell>
          <cell r="H228">
            <v>4.5269961547851567E-2</v>
          </cell>
          <cell r="I228">
            <v>3.1482232971191408E-3</v>
          </cell>
          <cell r="J228">
            <v>0.33731616210937498</v>
          </cell>
          <cell r="K228">
            <v>0.31599353027343752</v>
          </cell>
          <cell r="L228">
            <v>0.70172787722778329</v>
          </cell>
        </row>
        <row r="229">
          <cell r="G229">
            <v>15</v>
          </cell>
          <cell r="H229">
            <v>3.4204769897460935E-2</v>
          </cell>
          <cell r="I229">
            <v>3.185169708251953E-3</v>
          </cell>
          <cell r="J229">
            <v>1.0089111328125001E-2</v>
          </cell>
          <cell r="K229">
            <v>7.0494262695312504E-2</v>
          </cell>
          <cell r="L229">
            <v>0.11797331362915039</v>
          </cell>
        </row>
        <row r="230">
          <cell r="G230">
            <v>20</v>
          </cell>
          <cell r="H230">
            <v>3.8523028564453131E-2</v>
          </cell>
          <cell r="I230">
            <v>3.1713831176757809E-3</v>
          </cell>
          <cell r="J230">
            <v>0.21709643554687499</v>
          </cell>
          <cell r="K230">
            <v>0.16993896484374998</v>
          </cell>
          <cell r="L230">
            <v>0.4287298120727539</v>
          </cell>
        </row>
        <row r="231">
          <cell r="G231">
            <v>25</v>
          </cell>
          <cell r="H231">
            <v>3.4942758178710939E-2</v>
          </cell>
          <cell r="I231">
            <v>3.1830058288574224E-3</v>
          </cell>
          <cell r="J231">
            <v>9.665368652343749E-2</v>
          </cell>
          <cell r="K231">
            <v>0.11663366699218751</v>
          </cell>
          <cell r="L231">
            <v>0.25141311752319334</v>
          </cell>
        </row>
        <row r="232">
          <cell r="G232">
            <v>30</v>
          </cell>
          <cell r="H232">
            <v>3.4298126220703128E-2</v>
          </cell>
          <cell r="I232">
            <v>3.1848041381835938E-3</v>
          </cell>
          <cell r="J232">
            <v>5.3583801269531245E-2</v>
          </cell>
          <cell r="K232">
            <v>9.1825561523437502E-2</v>
          </cell>
          <cell r="L232">
            <v>0.18289229315185546</v>
          </cell>
        </row>
        <row r="233">
          <cell r="G233">
            <v>35</v>
          </cell>
          <cell r="H233">
            <v>3.6156390380859375E-2</v>
          </cell>
          <cell r="I233">
            <v>3.1791930236816407E-3</v>
          </cell>
          <cell r="J233">
            <v>7.3432800292968739E-2</v>
          </cell>
          <cell r="K233">
            <v>0.1874951171875</v>
          </cell>
          <cell r="L233">
            <v>0.30026350088500975</v>
          </cell>
        </row>
        <row r="234">
          <cell r="G234">
            <v>40</v>
          </cell>
          <cell r="H234">
            <v>3.3005941772460939E-2</v>
          </cell>
          <cell r="I234">
            <v>3.1897532653808597E-3</v>
          </cell>
          <cell r="J234">
            <v>1.0089111328125001E-2</v>
          </cell>
          <cell r="K234">
            <v>7.0528686523437509E-2</v>
          </cell>
          <cell r="L234">
            <v>0.11681349288940431</v>
          </cell>
        </row>
        <row r="235">
          <cell r="G235">
            <v>45</v>
          </cell>
          <cell r="H235">
            <v>3.902566223144531E-2</v>
          </cell>
          <cell r="I235">
            <v>3.169778503417969E-3</v>
          </cell>
          <cell r="J235">
            <v>0.23289916992187495</v>
          </cell>
          <cell r="K235">
            <v>0.1778564453125</v>
          </cell>
          <cell r="L235">
            <v>0.45295105596923824</v>
          </cell>
        </row>
        <row r="236">
          <cell r="G236">
            <v>50</v>
          </cell>
          <cell r="H236">
            <v>3.7589666748046875E-2</v>
          </cell>
          <cell r="I236">
            <v>3.1743583679199219E-3</v>
          </cell>
          <cell r="J236">
            <v>9.1980834960937494E-2</v>
          </cell>
          <cell r="K236">
            <v>0.11865893554687501</v>
          </cell>
          <cell r="L236">
            <v>0.25140379562377929</v>
          </cell>
        </row>
        <row r="237">
          <cell r="G237">
            <v>55</v>
          </cell>
          <cell r="H237">
            <v>3.4942556762695309E-2</v>
          </cell>
          <cell r="I237">
            <v>3.1833267517089848E-3</v>
          </cell>
          <cell r="J237">
            <v>1.0253723144531247E-2</v>
          </cell>
          <cell r="K237">
            <v>7.0482788085937498E-2</v>
          </cell>
          <cell r="L237">
            <v>0.11886239474487303</v>
          </cell>
        </row>
        <row r="238">
          <cell r="G238">
            <v>60</v>
          </cell>
          <cell r="H238">
            <v>3.6250350952148437E-2</v>
          </cell>
          <cell r="I238">
            <v>3.1788939208984377E-3</v>
          </cell>
          <cell r="J238">
            <v>6.5818176269531237E-2</v>
          </cell>
          <cell r="K238">
            <v>0.10972021484375001</v>
          </cell>
          <cell r="L238">
            <v>0.21496763598632812</v>
          </cell>
        </row>
        <row r="239">
          <cell r="G239">
            <v>65</v>
          </cell>
          <cell r="H239">
            <v>4.1801477050781258E-2</v>
          </cell>
          <cell r="I239">
            <v>3.1598248596191409E-3</v>
          </cell>
          <cell r="J239">
            <v>0.24773547363281248</v>
          </cell>
          <cell r="K239">
            <v>0.22859143066406251</v>
          </cell>
          <cell r="L239">
            <v>0.52128820620727545</v>
          </cell>
        </row>
        <row r="240">
          <cell r="G240">
            <v>70</v>
          </cell>
          <cell r="H240">
            <v>3.3935375976562501E-2</v>
          </cell>
          <cell r="I240">
            <v>3.1860156555175785E-3</v>
          </cell>
          <cell r="J240">
            <v>0</v>
          </cell>
          <cell r="K240">
            <v>6.3695556640625012E-2</v>
          </cell>
          <cell r="L240">
            <v>0.1008169482727051</v>
          </cell>
        </row>
        <row r="241">
          <cell r="G241">
            <v>75</v>
          </cell>
          <cell r="H241">
            <v>3.3969717407226568E-2</v>
          </cell>
          <cell r="I241">
            <v>3.1865997619628912E-3</v>
          </cell>
          <cell r="J241">
            <v>0</v>
          </cell>
          <cell r="K241">
            <v>6.6242919921875004E-2</v>
          </cell>
          <cell r="L241">
            <v>0.10339923709106447</v>
          </cell>
        </row>
        <row r="242">
          <cell r="G242">
            <v>80</v>
          </cell>
          <cell r="H242">
            <v>4.0473339843749997E-2</v>
          </cell>
          <cell r="I242">
            <v>3.1648428039550785E-3</v>
          </cell>
          <cell r="J242">
            <v>4.6457702636718744E-2</v>
          </cell>
          <cell r="K242">
            <v>0.10031103515625001</v>
          </cell>
          <cell r="L242">
            <v>0.19040692044067381</v>
          </cell>
        </row>
        <row r="243">
          <cell r="G243">
            <v>85</v>
          </cell>
          <cell r="H243">
            <v>4.1529867553710936E-2</v>
          </cell>
          <cell r="I243">
            <v>3.1612434997558602E-3</v>
          </cell>
          <cell r="J243">
            <v>1.6461181640625001E-3</v>
          </cell>
          <cell r="K243">
            <v>0.1029329833984375</v>
          </cell>
          <cell r="L243">
            <v>0.14927021261596679</v>
          </cell>
        </row>
        <row r="244">
          <cell r="G244">
            <v>90</v>
          </cell>
          <cell r="H244">
            <v>4.377364196777344E-2</v>
          </cell>
          <cell r="I244">
            <v>3.1539012145996095E-3</v>
          </cell>
          <cell r="J244">
            <v>4.6144409179687497E-3</v>
          </cell>
          <cell r="K244">
            <v>0.10538281250000001</v>
          </cell>
          <cell r="L244">
            <v>0.15692479660034181</v>
          </cell>
        </row>
        <row r="245">
          <cell r="G245">
            <v>95</v>
          </cell>
          <cell r="H245">
            <v>4.2798788452148441E-2</v>
          </cell>
          <cell r="I245">
            <v>3.157164489746094E-3</v>
          </cell>
          <cell r="J245">
            <v>1.6408081054687499E-3</v>
          </cell>
          <cell r="K245">
            <v>7.1131103515625002E-2</v>
          </cell>
          <cell r="L245">
            <v>0.11872786456298828</v>
          </cell>
        </row>
        <row r="246">
          <cell r="G246">
            <v>100</v>
          </cell>
          <cell r="H246">
            <v>4.3028503417968753E-2</v>
          </cell>
          <cell r="I246">
            <v>3.1563047790527346E-3</v>
          </cell>
          <cell r="J246">
            <v>4.6144409179687497E-3</v>
          </cell>
          <cell r="K246">
            <v>6.9759887695312509E-2</v>
          </cell>
          <cell r="L246">
            <v>0.12055913681030275</v>
          </cell>
        </row>
        <row r="247">
          <cell r="G247">
            <v>105</v>
          </cell>
          <cell r="H247">
            <v>4.2805838012695316E-2</v>
          </cell>
          <cell r="I247">
            <v>3.1571084289550785E-3</v>
          </cell>
          <cell r="J247">
            <v>1.2266235351562499E-3</v>
          </cell>
          <cell r="K247">
            <v>7.24334716796875E-2</v>
          </cell>
          <cell r="L247">
            <v>0.11962304165649415</v>
          </cell>
        </row>
        <row r="248">
          <cell r="G248">
            <v>110</v>
          </cell>
          <cell r="H248">
            <v>4.326969909667968E-2</v>
          </cell>
          <cell r="I248">
            <v>3.1556874389648435E-3</v>
          </cell>
          <cell r="J248">
            <v>6.0853271484374999E-3</v>
          </cell>
          <cell r="K248">
            <v>7.1050781250000014E-2</v>
          </cell>
          <cell r="L248">
            <v>0.12356149493408203</v>
          </cell>
        </row>
        <row r="249">
          <cell r="G249">
            <v>115</v>
          </cell>
          <cell r="H249">
            <v>4.2664645385742189E-2</v>
          </cell>
          <cell r="I249">
            <v>3.1570255126953128E-3</v>
          </cell>
          <cell r="J249">
            <v>1.6354980468749997E-3</v>
          </cell>
          <cell r="K249">
            <v>0.10030529785156252</v>
          </cell>
          <cell r="L249">
            <v>0.14776246679687502</v>
          </cell>
        </row>
        <row r="255">
          <cell r="H255" t="str">
            <v>CPU</v>
          </cell>
          <cell r="I255" t="str">
            <v>LPM</v>
          </cell>
          <cell r="J255" t="str">
            <v>TX</v>
          </cell>
          <cell r="K255" t="str">
            <v>RX</v>
          </cell>
          <cell r="L255" t="str">
            <v>Total</v>
          </cell>
        </row>
        <row r="256">
          <cell r="G256">
            <v>10</v>
          </cell>
          <cell r="H256">
            <v>4.0992691040039067E-2</v>
          </cell>
          <cell r="I256">
            <v>3.1629864196777348E-3</v>
          </cell>
          <cell r="J256">
            <v>5.6785766601562496E-2</v>
          </cell>
          <cell r="K256">
            <v>0.23818994140625005</v>
          </cell>
          <cell r="L256">
            <v>0.33913138546752936</v>
          </cell>
        </row>
        <row r="257">
          <cell r="G257">
            <v>15</v>
          </cell>
          <cell r="H257">
            <v>3.837196655273438E-2</v>
          </cell>
          <cell r="I257">
            <v>3.1717124328613281E-3</v>
          </cell>
          <cell r="J257">
            <v>7.8700378417968744E-2</v>
          </cell>
          <cell r="K257">
            <v>0.11892858886718752</v>
          </cell>
          <cell r="L257">
            <v>0.23917264627075197</v>
          </cell>
        </row>
        <row r="258">
          <cell r="G258">
            <v>20</v>
          </cell>
          <cell r="H258">
            <v>4.5239849853515625E-2</v>
          </cell>
          <cell r="I258">
            <v>3.1490141906738282E-3</v>
          </cell>
          <cell r="J258">
            <v>0.3784850463867187</v>
          </cell>
          <cell r="K258">
            <v>0.24007177734375001</v>
          </cell>
          <cell r="L258">
            <v>0.66694568777465824</v>
          </cell>
        </row>
        <row r="259">
          <cell r="G259">
            <v>25</v>
          </cell>
          <cell r="H259">
            <v>3.3782601928710937E-2</v>
          </cell>
          <cell r="I259">
            <v>3.1872681274414064E-3</v>
          </cell>
          <cell r="J259">
            <v>0</v>
          </cell>
          <cell r="K259">
            <v>6.3253784179687494E-2</v>
          </cell>
          <cell r="L259">
            <v>0.10022365423583984</v>
          </cell>
        </row>
        <row r="260">
          <cell r="G260">
            <v>30</v>
          </cell>
          <cell r="H260">
            <v>3.3752087402343749E-2</v>
          </cell>
          <cell r="I260">
            <v>3.187343322753907E-3</v>
          </cell>
          <cell r="J260">
            <v>0</v>
          </cell>
          <cell r="K260">
            <v>6.3248046875000005E-2</v>
          </cell>
          <cell r="L260">
            <v>0.10018747760009766</v>
          </cell>
        </row>
        <row r="261">
          <cell r="G261">
            <v>35</v>
          </cell>
          <cell r="H261">
            <v>3.9820953369140627E-2</v>
          </cell>
          <cell r="I261">
            <v>3.1669962768554687E-3</v>
          </cell>
          <cell r="J261">
            <v>5.9998352050781238E-2</v>
          </cell>
          <cell r="K261">
            <v>0.1423597412109375</v>
          </cell>
          <cell r="L261">
            <v>0.24534604290771483</v>
          </cell>
        </row>
        <row r="262">
          <cell r="G262">
            <v>40</v>
          </cell>
          <cell r="H262">
            <v>3.7236483764648443E-2</v>
          </cell>
          <cell r="I262">
            <v>3.1756638793945312E-3</v>
          </cell>
          <cell r="J262">
            <v>1.0089111328125001E-2</v>
          </cell>
          <cell r="K262">
            <v>7.9794433593750005E-2</v>
          </cell>
          <cell r="L262">
            <v>0.130295692565918</v>
          </cell>
        </row>
        <row r="263">
          <cell r="G263">
            <v>45</v>
          </cell>
          <cell r="H263">
            <v>4.3559436035156246E-2</v>
          </cell>
          <cell r="I263">
            <v>3.1546182556152348E-3</v>
          </cell>
          <cell r="J263">
            <v>0.23332928466796871</v>
          </cell>
          <cell r="K263">
            <v>0.26911401367187504</v>
          </cell>
          <cell r="L263">
            <v>0.54915735263061527</v>
          </cell>
        </row>
        <row r="264">
          <cell r="G264">
            <v>50</v>
          </cell>
          <cell r="H264">
            <v>4.9239468383789065E-2</v>
          </cell>
          <cell r="I264">
            <v>3.1356022338867189E-3</v>
          </cell>
          <cell r="J264">
            <v>0.2011025390625</v>
          </cell>
          <cell r="K264">
            <v>0.24711145019531253</v>
          </cell>
          <cell r="L264">
            <v>0.5005890598754883</v>
          </cell>
        </row>
        <row r="265">
          <cell r="G265">
            <v>55</v>
          </cell>
          <cell r="H265">
            <v>4.3734869384765625E-2</v>
          </cell>
          <cell r="I265">
            <v>3.1539868164062504E-3</v>
          </cell>
          <cell r="J265">
            <v>1.3737121582031249E-2</v>
          </cell>
          <cell r="K265">
            <v>0.10982922363281251</v>
          </cell>
          <cell r="L265">
            <v>0.17045520141601564</v>
          </cell>
        </row>
        <row r="266">
          <cell r="G266">
            <v>60</v>
          </cell>
          <cell r="H266">
            <v>4.3115011596679693E-2</v>
          </cell>
          <cell r="I266">
            <v>3.1553352966308596E-3</v>
          </cell>
          <cell r="J266">
            <v>3.8975830078124994E-3</v>
          </cell>
          <cell r="K266">
            <v>9.2192749023437506E-2</v>
          </cell>
          <cell r="L266">
            <v>0.14236067892456056</v>
          </cell>
        </row>
        <row r="267">
          <cell r="G267">
            <v>65</v>
          </cell>
          <cell r="H267">
            <v>4.3169998168945317E-2</v>
          </cell>
          <cell r="I267">
            <v>3.155298034667969E-3</v>
          </cell>
          <cell r="J267">
            <v>1.6673583984374999E-3</v>
          </cell>
          <cell r="K267">
            <v>0.13408081054687498</v>
          </cell>
          <cell r="L267">
            <v>0.18207346514892578</v>
          </cell>
        </row>
        <row r="268">
          <cell r="G268">
            <v>70</v>
          </cell>
          <cell r="H268">
            <v>4.2748031616210935E-2</v>
          </cell>
          <cell r="I268">
            <v>3.1566458435058598E-3</v>
          </cell>
          <cell r="J268">
            <v>3.8975830078124994E-3</v>
          </cell>
          <cell r="K268">
            <v>7.1997436523437514E-2</v>
          </cell>
          <cell r="L268">
            <v>0.12179969699096681</v>
          </cell>
        </row>
        <row r="269">
          <cell r="G269">
            <v>75</v>
          </cell>
          <cell r="H269">
            <v>4.2897482299804689E-2</v>
          </cell>
          <cell r="I269">
            <v>3.1561748657226562E-3</v>
          </cell>
          <cell r="J269">
            <v>1.6726684570312499E-3</v>
          </cell>
          <cell r="K269">
            <v>9.7172729492187512E-2</v>
          </cell>
          <cell r="L269">
            <v>0.1448990551147461</v>
          </cell>
        </row>
        <row r="270">
          <cell r="G270">
            <v>80</v>
          </cell>
          <cell r="H270">
            <v>4.5885791015624997E-2</v>
          </cell>
          <cell r="I270">
            <v>3.146277618408203E-3</v>
          </cell>
          <cell r="J270">
            <v>4.253356933593749E-3</v>
          </cell>
          <cell r="K270">
            <v>9.9553710937499998E-2</v>
          </cell>
          <cell r="L270">
            <v>0.15283913650512695</v>
          </cell>
        </row>
        <row r="271">
          <cell r="G271">
            <v>85</v>
          </cell>
          <cell r="H271">
            <v>4.8009722900390628E-2</v>
          </cell>
          <cell r="I271">
            <v>3.1398410339355471E-3</v>
          </cell>
          <cell r="J271">
            <v>2.0390625000000001E-3</v>
          </cell>
          <cell r="K271">
            <v>9.8239868164062508E-2</v>
          </cell>
          <cell r="L271">
            <v>0.1514284945983887</v>
          </cell>
        </row>
        <row r="272">
          <cell r="G272">
            <v>90</v>
          </cell>
          <cell r="H272">
            <v>4.8847210693359372E-2</v>
          </cell>
          <cell r="I272">
            <v>3.1370598144531258E-3</v>
          </cell>
          <cell r="J272">
            <v>4.2023803710937495E-2</v>
          </cell>
          <cell r="K272">
            <v>0.10495251464843751</v>
          </cell>
          <cell r="L272">
            <v>0.19896058886718748</v>
          </cell>
        </row>
        <row r="273">
          <cell r="G273">
            <v>95</v>
          </cell>
          <cell r="H273">
            <v>4.6862658691406246E-2</v>
          </cell>
          <cell r="I273">
            <v>3.1430653686523439E-3</v>
          </cell>
          <cell r="J273">
            <v>3.1223144531249995E-3</v>
          </cell>
          <cell r="K273">
            <v>7.1268798828125007E-2</v>
          </cell>
          <cell r="L273">
            <v>0.1243968373413086</v>
          </cell>
        </row>
        <row r="274">
          <cell r="G274">
            <v>100</v>
          </cell>
          <cell r="H274">
            <v>4.6689743041992193E-2</v>
          </cell>
          <cell r="I274">
            <v>3.1441654357910161E-3</v>
          </cell>
          <cell r="J274">
            <v>1.2266235351562499E-3</v>
          </cell>
          <cell r="K274">
            <v>6.7304321289062496E-2</v>
          </cell>
          <cell r="L274">
            <v>0.11836485330200196</v>
          </cell>
        </row>
        <row r="275">
          <cell r="G275">
            <v>105</v>
          </cell>
          <cell r="H275">
            <v>4.7415344238281254E-2</v>
          </cell>
          <cell r="I275">
            <v>3.1410391235351565E-3</v>
          </cell>
          <cell r="J275">
            <v>1.0758178710937498E-2</v>
          </cell>
          <cell r="K275">
            <v>7.8864990234375001E-2</v>
          </cell>
          <cell r="L275">
            <v>0.14017955230712892</v>
          </cell>
        </row>
        <row r="276">
          <cell r="G276">
            <v>110</v>
          </cell>
          <cell r="H276">
            <v>4.6816333007812502E-2</v>
          </cell>
          <cell r="I276">
            <v>3.1437273559570319E-3</v>
          </cell>
          <cell r="J276">
            <v>5.7507934570312494E-3</v>
          </cell>
          <cell r="K276">
            <v>6.9398437500000007E-2</v>
          </cell>
          <cell r="L276">
            <v>0.12510929132080079</v>
          </cell>
        </row>
        <row r="277">
          <cell r="G277">
            <v>115</v>
          </cell>
          <cell r="H277">
            <v>4.7207583618164059E-2</v>
          </cell>
          <cell r="I277">
            <v>3.1418011474609376E-3</v>
          </cell>
          <cell r="J277">
            <v>6.6747436523437497E-3</v>
          </cell>
          <cell r="K277">
            <v>0.117006591796875</v>
          </cell>
          <cell r="L277">
            <v>0.17403072021484375</v>
          </cell>
        </row>
        <row r="283">
          <cell r="H283" t="str">
            <v>CPU</v>
          </cell>
          <cell r="I283" t="str">
            <v>LPM</v>
          </cell>
          <cell r="J283" t="str">
            <v>TX</v>
          </cell>
          <cell r="K283" t="str">
            <v>RX</v>
          </cell>
          <cell r="L283" t="str">
            <v>Total</v>
          </cell>
        </row>
        <row r="284">
          <cell r="G284">
            <v>10</v>
          </cell>
          <cell r="H284">
            <v>2.6619543457031252E-2</v>
          </cell>
          <cell r="I284">
            <v>3.2110802001953124E-3</v>
          </cell>
          <cell r="J284">
            <v>2.6003356933593746E-2</v>
          </cell>
          <cell r="K284">
            <v>9.8102172851562516E-2</v>
          </cell>
          <cell r="L284">
            <v>0.15393615344238282</v>
          </cell>
        </row>
        <row r="285">
          <cell r="G285">
            <v>15</v>
          </cell>
          <cell r="H285">
            <v>2.7160345458984374E-2</v>
          </cell>
          <cell r="I285">
            <v>3.2092946472167972E-3</v>
          </cell>
          <cell r="J285">
            <v>6.4979187011718745E-2</v>
          </cell>
          <cell r="K285">
            <v>9.3409057617187499E-2</v>
          </cell>
          <cell r="L285">
            <v>0.18875788473510741</v>
          </cell>
        </row>
        <row r="286">
          <cell r="G286">
            <v>20</v>
          </cell>
          <cell r="H286">
            <v>3.0771936035156256E-2</v>
          </cell>
          <cell r="I286">
            <v>3.1971996154785158E-3</v>
          </cell>
          <cell r="J286">
            <v>0.23035565185546872</v>
          </cell>
          <cell r="K286">
            <v>0.1893826904296875</v>
          </cell>
          <cell r="L286">
            <v>0.45370747793579103</v>
          </cell>
        </row>
        <row r="287">
          <cell r="G287">
            <v>25</v>
          </cell>
          <cell r="H287">
            <v>3.1168222045898433E-2</v>
          </cell>
          <cell r="I287">
            <v>3.1958991394042966E-3</v>
          </cell>
          <cell r="J287">
            <v>7.0114013671874989E-2</v>
          </cell>
          <cell r="K287">
            <v>0.13951977539062502</v>
          </cell>
          <cell r="L287">
            <v>0.24399791024780274</v>
          </cell>
        </row>
        <row r="288">
          <cell r="G288">
            <v>30</v>
          </cell>
          <cell r="H288">
            <v>2.8332284545898444E-2</v>
          </cell>
          <cell r="I288">
            <v>3.2053891906738286E-3</v>
          </cell>
          <cell r="J288">
            <v>0</v>
          </cell>
          <cell r="K288">
            <v>6.3248046875000005E-2</v>
          </cell>
          <cell r="L288">
            <v>9.4785720611572283E-2</v>
          </cell>
        </row>
        <row r="289">
          <cell r="G289">
            <v>35</v>
          </cell>
          <cell r="H289">
            <v>3.6525686645507816E-2</v>
          </cell>
          <cell r="I289">
            <v>3.177392700195313E-3</v>
          </cell>
          <cell r="J289">
            <v>7.5094848632812489E-2</v>
          </cell>
          <cell r="K289">
            <v>0.16447131347656246</v>
          </cell>
          <cell r="L289">
            <v>0.27926924145507809</v>
          </cell>
        </row>
        <row r="290">
          <cell r="G290">
            <v>40</v>
          </cell>
          <cell r="H290">
            <v>3.348430480957032E-2</v>
          </cell>
          <cell r="I290">
            <v>3.1880865478515624E-3</v>
          </cell>
          <cell r="J290">
            <v>1.0089111328125001E-2</v>
          </cell>
          <cell r="K290">
            <v>7.9668212890625006E-2</v>
          </cell>
          <cell r="L290">
            <v>0.12642971557617189</v>
          </cell>
        </row>
        <row r="291">
          <cell r="G291">
            <v>45</v>
          </cell>
          <cell r="H291">
            <v>4.0451687622070312E-2</v>
          </cell>
          <cell r="I291">
            <v>3.1643241577148438E-3</v>
          </cell>
          <cell r="J291">
            <v>0.25725109863281248</v>
          </cell>
          <cell r="K291">
            <v>0.27848876953124996</v>
          </cell>
          <cell r="L291">
            <v>0.57935587994384763</v>
          </cell>
        </row>
        <row r="292">
          <cell r="G292">
            <v>50</v>
          </cell>
          <cell r="H292">
            <v>4.3817147827148434E-2</v>
          </cell>
          <cell r="I292">
            <v>3.1537561950683592E-3</v>
          </cell>
          <cell r="J292">
            <v>0.20169195556640623</v>
          </cell>
          <cell r="K292">
            <v>0.2278455810546875</v>
          </cell>
          <cell r="L292">
            <v>0.47650844064331055</v>
          </cell>
        </row>
        <row r="293">
          <cell r="G293">
            <v>55</v>
          </cell>
          <cell r="H293">
            <v>4.0799835205078121E-2</v>
          </cell>
          <cell r="I293">
            <v>3.1636876831054686E-3</v>
          </cell>
          <cell r="J293">
            <v>2.5605102539062497E-2</v>
          </cell>
          <cell r="K293">
            <v>0.11109716796875001</v>
          </cell>
          <cell r="L293">
            <v>0.18066579339599609</v>
          </cell>
        </row>
        <row r="294">
          <cell r="G294">
            <v>60</v>
          </cell>
          <cell r="H294">
            <v>3.8684765625000006E-2</v>
          </cell>
          <cell r="I294">
            <v>3.1701531372070315E-3</v>
          </cell>
          <cell r="J294">
            <v>1.4443359374999997E-3</v>
          </cell>
          <cell r="K294">
            <v>8.6948852539062496E-2</v>
          </cell>
          <cell r="L294">
            <v>0.13024810723876953</v>
          </cell>
        </row>
        <row r="295">
          <cell r="G295">
            <v>65</v>
          </cell>
          <cell r="H295">
            <v>4.1826351928710939E-2</v>
          </cell>
          <cell r="I295">
            <v>3.1601598815917966E-3</v>
          </cell>
          <cell r="J295">
            <v>7.7367553710937492E-3</v>
          </cell>
          <cell r="K295">
            <v>0.13899194335937498</v>
          </cell>
          <cell r="L295">
            <v>0.19171521054077145</v>
          </cell>
        </row>
        <row r="296">
          <cell r="G296">
            <v>70</v>
          </cell>
          <cell r="H296">
            <v>4.075804138183594E-2</v>
          </cell>
          <cell r="I296">
            <v>3.1639186401367192E-3</v>
          </cell>
          <cell r="J296">
            <v>1.4390258789062499E-3</v>
          </cell>
          <cell r="K296">
            <v>6.7591186523437499E-2</v>
          </cell>
          <cell r="L296">
            <v>0.1129521724243164</v>
          </cell>
        </row>
        <row r="297">
          <cell r="G297">
            <v>75</v>
          </cell>
          <cell r="H297">
            <v>4.1983355712890622E-2</v>
          </cell>
          <cell r="I297">
            <v>3.1598396301269534E-3</v>
          </cell>
          <cell r="J297">
            <v>8.1190795898437498E-3</v>
          </cell>
          <cell r="K297">
            <v>0.1056754150390625</v>
          </cell>
          <cell r="L297">
            <v>0.15893768997192381</v>
          </cell>
        </row>
        <row r="298">
          <cell r="G298">
            <v>80</v>
          </cell>
          <cell r="H298">
            <v>4.5349822998046879E-2</v>
          </cell>
          <cell r="I298">
            <v>3.1480238952636716E-3</v>
          </cell>
          <cell r="J298">
            <v>1.4496459960937499E-3</v>
          </cell>
          <cell r="K298">
            <v>0.1086416015625</v>
          </cell>
          <cell r="L298">
            <v>0.15858909445190428</v>
          </cell>
        </row>
        <row r="299">
          <cell r="G299">
            <v>85</v>
          </cell>
          <cell r="H299">
            <v>4.5900192260742184E-2</v>
          </cell>
          <cell r="I299">
            <v>3.1468466186523446E-3</v>
          </cell>
          <cell r="J299">
            <v>3.7595214843749998E-3</v>
          </cell>
          <cell r="K299">
            <v>0.104189453125</v>
          </cell>
          <cell r="L299">
            <v>0.15699601348876951</v>
          </cell>
        </row>
        <row r="300">
          <cell r="G300">
            <v>90</v>
          </cell>
          <cell r="H300">
            <v>4.7544653320312505E-2</v>
          </cell>
          <cell r="I300">
            <v>3.141280487060547E-3</v>
          </cell>
          <cell r="J300">
            <v>4.1418457031249997E-4</v>
          </cell>
          <cell r="K300">
            <v>0.11033984375000001</v>
          </cell>
          <cell r="L300">
            <v>0.16143996212768558</v>
          </cell>
        </row>
        <row r="301">
          <cell r="G301">
            <v>95</v>
          </cell>
          <cell r="H301">
            <v>4.7494097900390622E-2</v>
          </cell>
          <cell r="I301">
            <v>3.1408286437988281E-3</v>
          </cell>
          <cell r="J301">
            <v>1.1522827148437501E-3</v>
          </cell>
          <cell r="K301">
            <v>8.0196044921875015E-2</v>
          </cell>
          <cell r="L301">
            <v>0.13198325418090823</v>
          </cell>
        </row>
        <row r="302">
          <cell r="G302">
            <v>100</v>
          </cell>
          <cell r="H302">
            <v>4.6798306274414066E-2</v>
          </cell>
          <cell r="I302">
            <v>3.1432600708007812E-3</v>
          </cell>
          <cell r="J302">
            <v>4.1418457031249997E-4</v>
          </cell>
          <cell r="K302">
            <v>8.005834960937501E-2</v>
          </cell>
          <cell r="L302">
            <v>0.13041410052490235</v>
          </cell>
        </row>
        <row r="303">
          <cell r="G303">
            <v>105</v>
          </cell>
          <cell r="H303">
            <v>4.7272640991210944E-2</v>
          </cell>
          <cell r="I303">
            <v>3.1422257995605469E-3</v>
          </cell>
          <cell r="J303">
            <v>1.1522827148437501E-3</v>
          </cell>
          <cell r="K303">
            <v>7.9301025390625002E-2</v>
          </cell>
          <cell r="L303">
            <v>0.13086817489624025</v>
          </cell>
        </row>
        <row r="304">
          <cell r="G304">
            <v>110</v>
          </cell>
          <cell r="H304">
            <v>4.6692260742187505E-2</v>
          </cell>
          <cell r="I304">
            <v>3.1434624938964846E-3</v>
          </cell>
          <cell r="J304">
            <v>4.0887451171874994E-4</v>
          </cell>
          <cell r="K304">
            <v>8.2295898437500001E-2</v>
          </cell>
          <cell r="L304">
            <v>0.13254049618530273</v>
          </cell>
        </row>
        <row r="305">
          <cell r="G305">
            <v>115</v>
          </cell>
          <cell r="H305">
            <v>4.698260192871094E-2</v>
          </cell>
          <cell r="I305">
            <v>3.1426051330566405E-3</v>
          </cell>
          <cell r="J305">
            <v>1.1575927734374998E-3</v>
          </cell>
          <cell r="K305">
            <v>9.9771728515625005E-2</v>
          </cell>
          <cell r="L305">
            <v>0.15105452835083008</v>
          </cell>
        </row>
        <row r="311">
          <cell r="H311" t="str">
            <v>CPU</v>
          </cell>
          <cell r="I311" t="str">
            <v>LPM</v>
          </cell>
          <cell r="J311" t="str">
            <v>TX</v>
          </cell>
          <cell r="K311" t="str">
            <v>RX</v>
          </cell>
          <cell r="L311" t="str">
            <v>Total</v>
          </cell>
        </row>
        <row r="312">
          <cell r="G312">
            <v>10</v>
          </cell>
          <cell r="H312">
            <v>8.2533233642578131E-3</v>
          </cell>
          <cell r="I312">
            <v>3.2721914978027346E-3</v>
          </cell>
          <cell r="J312">
            <v>1.3864562988281249E-2</v>
          </cell>
          <cell r="K312">
            <v>6.2450561523437503E-2</v>
          </cell>
          <cell r="L312">
            <v>8.7840639373779297E-2</v>
          </cell>
        </row>
        <row r="313">
          <cell r="G313">
            <v>15</v>
          </cell>
          <cell r="H313">
            <v>8.2844421386718756E-3</v>
          </cell>
          <cell r="I313">
            <v>3.2721156311035162E-3</v>
          </cell>
          <cell r="J313">
            <v>1.3864562988281249E-2</v>
          </cell>
          <cell r="K313">
            <v>6.3523437500000002E-2</v>
          </cell>
          <cell r="L313">
            <v>8.8944558258056639E-2</v>
          </cell>
        </row>
        <row r="314">
          <cell r="G314">
            <v>20</v>
          </cell>
          <cell r="H314">
            <v>8.3038787841796888E-3</v>
          </cell>
          <cell r="I314">
            <v>3.2720243225097655E-3</v>
          </cell>
          <cell r="J314">
            <v>1.3864562988281249E-2</v>
          </cell>
          <cell r="K314">
            <v>6.4619262695312499E-2</v>
          </cell>
          <cell r="L314">
            <v>9.0059728790283206E-2</v>
          </cell>
        </row>
        <row r="315">
          <cell r="G315">
            <v>25</v>
          </cell>
          <cell r="H315">
            <v>8.3257324218749991E-3</v>
          </cell>
          <cell r="I315">
            <v>3.2719786682128909E-3</v>
          </cell>
          <cell r="J315">
            <v>1.3864562988281249E-2</v>
          </cell>
          <cell r="K315">
            <v>6.3523437500000002E-2</v>
          </cell>
          <cell r="L315">
            <v>8.8985711578369139E-2</v>
          </cell>
        </row>
        <row r="316">
          <cell r="G316">
            <v>30</v>
          </cell>
          <cell r="H316">
            <v>1.3644525146484376E-2</v>
          </cell>
          <cell r="I316">
            <v>3.2542204895019532E-3</v>
          </cell>
          <cell r="J316">
            <v>4.6489562988281247E-2</v>
          </cell>
          <cell r="K316">
            <v>7.1607299804687496E-2</v>
          </cell>
          <cell r="L316">
            <v>0.13499560842895508</v>
          </cell>
        </row>
        <row r="317">
          <cell r="G317">
            <v>35</v>
          </cell>
          <cell r="H317">
            <v>1.9541180419921873E-2</v>
          </cell>
          <cell r="I317">
            <v>3.234678100585938E-3</v>
          </cell>
          <cell r="J317">
            <v>1.0094421386718748E-2</v>
          </cell>
          <cell r="K317">
            <v>0.11141845703125</v>
          </cell>
          <cell r="L317">
            <v>0.14428873693847655</v>
          </cell>
        </row>
        <row r="318">
          <cell r="G318">
            <v>40</v>
          </cell>
          <cell r="H318">
            <v>2.0694085693359378E-2</v>
          </cell>
          <cell r="I318">
            <v>3.2307749938964847E-3</v>
          </cell>
          <cell r="J318">
            <v>6.4973876953124995E-2</v>
          </cell>
          <cell r="K318">
            <v>9.368444824218751E-2</v>
          </cell>
          <cell r="L318">
            <v>0.18258318588256839</v>
          </cell>
        </row>
        <row r="319">
          <cell r="G319">
            <v>45</v>
          </cell>
          <cell r="H319">
            <v>2.5243771362304691E-2</v>
          </cell>
          <cell r="I319">
            <v>3.2149648437500003E-3</v>
          </cell>
          <cell r="J319">
            <v>0.24561676025390619</v>
          </cell>
          <cell r="K319">
            <v>0.18335278320312504</v>
          </cell>
          <cell r="L319">
            <v>0.45742827966308591</v>
          </cell>
        </row>
        <row r="320">
          <cell r="G320">
            <v>50</v>
          </cell>
          <cell r="H320">
            <v>2.7583319091796874E-2</v>
          </cell>
          <cell r="I320">
            <v>3.2079149475097656E-3</v>
          </cell>
          <cell r="J320">
            <v>0.16398522949218747</v>
          </cell>
          <cell r="K320">
            <v>0.21400146484374999</v>
          </cell>
          <cell r="L320">
            <v>0.40877792837524407</v>
          </cell>
        </row>
        <row r="321">
          <cell r="G321">
            <v>55</v>
          </cell>
          <cell r="H321">
            <v>2.2902209472656251E-2</v>
          </cell>
          <cell r="I321">
            <v>3.2235310668945315E-3</v>
          </cell>
          <cell r="J321">
            <v>5.7699096679687499E-2</v>
          </cell>
          <cell r="K321">
            <v>0.14167126464843752</v>
          </cell>
          <cell r="L321">
            <v>0.2254961018676758</v>
          </cell>
        </row>
        <row r="322">
          <cell r="G322">
            <v>60</v>
          </cell>
          <cell r="H322">
            <v>2.0966702270507814E-2</v>
          </cell>
          <cell r="I322">
            <v>3.2298827209472658E-3</v>
          </cell>
          <cell r="J322">
            <v>3.9506835937499997E-3</v>
          </cell>
          <cell r="K322">
            <v>9.1188720703125004E-2</v>
          </cell>
          <cell r="L322">
            <v>0.11933598928833009</v>
          </cell>
        </row>
        <row r="323">
          <cell r="G323">
            <v>65</v>
          </cell>
          <cell r="H323">
            <v>2.6963461303710943E-2</v>
          </cell>
          <cell r="I323">
            <v>3.2099012451171872E-3</v>
          </cell>
          <cell r="J323">
            <v>4.9330444335937496E-3</v>
          </cell>
          <cell r="K323">
            <v>0.124052001953125</v>
          </cell>
          <cell r="L323">
            <v>0.15915840893554689</v>
          </cell>
        </row>
        <row r="324">
          <cell r="G324">
            <v>70</v>
          </cell>
          <cell r="H324">
            <v>2.6244305419921878E-2</v>
          </cell>
          <cell r="I324">
            <v>3.2119996643066406E-3</v>
          </cell>
          <cell r="J324">
            <v>0</v>
          </cell>
          <cell r="K324">
            <v>6.5279052734374995E-2</v>
          </cell>
          <cell r="L324">
            <v>9.4735357818603511E-2</v>
          </cell>
        </row>
        <row r="325">
          <cell r="G325">
            <v>75</v>
          </cell>
          <cell r="H325">
            <v>2.58384521484375E-2</v>
          </cell>
          <cell r="I325">
            <v>3.2137469482421879E-3</v>
          </cell>
          <cell r="J325">
            <v>0</v>
          </cell>
          <cell r="K325">
            <v>7.1085205078125005E-2</v>
          </cell>
          <cell r="L325">
            <v>0.10013740417480468</v>
          </cell>
        </row>
        <row r="326">
          <cell r="G326">
            <v>80</v>
          </cell>
          <cell r="H326">
            <v>3.1943371582031248E-2</v>
          </cell>
          <cell r="I326">
            <v>3.1934250793457029E-3</v>
          </cell>
          <cell r="J326">
            <v>4.2830932617187498E-2</v>
          </cell>
          <cell r="K326">
            <v>9.4338500976562503E-2</v>
          </cell>
          <cell r="L326">
            <v>0.17230623025512695</v>
          </cell>
        </row>
        <row r="327">
          <cell r="G327">
            <v>85</v>
          </cell>
          <cell r="H327">
            <v>3.7532061767578132E-2</v>
          </cell>
          <cell r="I327">
            <v>3.1740465087890623E-3</v>
          </cell>
          <cell r="J327">
            <v>6.6933288574218736E-2</v>
          </cell>
          <cell r="K327">
            <v>9.4338500976562503E-2</v>
          </cell>
          <cell r="L327">
            <v>0.20197789782714842</v>
          </cell>
        </row>
        <row r="328">
          <cell r="G328">
            <v>90</v>
          </cell>
          <cell r="H328">
            <v>4.5045080566406256E-2</v>
          </cell>
          <cell r="I328">
            <v>3.149662414550781E-3</v>
          </cell>
          <cell r="J328">
            <v>1.6461181640625001E-3</v>
          </cell>
          <cell r="K328">
            <v>0.1043673095703125</v>
          </cell>
          <cell r="L328">
            <v>0.15420817071533205</v>
          </cell>
        </row>
        <row r="329">
          <cell r="G329">
            <v>95</v>
          </cell>
          <cell r="H329">
            <v>4.5776119995117187E-2</v>
          </cell>
          <cell r="I329">
            <v>3.1465632934570315E-3</v>
          </cell>
          <cell r="J329">
            <v>4.6091308593750003E-3</v>
          </cell>
          <cell r="K329">
            <v>7.4154663085937503E-2</v>
          </cell>
          <cell r="L329">
            <v>0.12768647723388671</v>
          </cell>
        </row>
        <row r="330">
          <cell r="G330">
            <v>100</v>
          </cell>
          <cell r="H330">
            <v>4.4651312255859374E-2</v>
          </cell>
          <cell r="I330">
            <v>3.150853454589844E-3</v>
          </cell>
          <cell r="J330">
            <v>1.6514282226562499E-3</v>
          </cell>
          <cell r="K330">
            <v>6.6633056640625007E-2</v>
          </cell>
          <cell r="L330">
            <v>0.11608665057373048</v>
          </cell>
        </row>
        <row r="331">
          <cell r="G331">
            <v>105</v>
          </cell>
          <cell r="H331">
            <v>4.5166534423828127E-2</v>
          </cell>
          <cell r="I331">
            <v>3.1492327270507816E-3</v>
          </cell>
          <cell r="J331">
            <v>4.6144409179687497E-3</v>
          </cell>
          <cell r="K331">
            <v>7.5950439453125004E-2</v>
          </cell>
          <cell r="L331">
            <v>0.12888064752197265</v>
          </cell>
        </row>
        <row r="332">
          <cell r="G332">
            <v>110</v>
          </cell>
          <cell r="H332">
            <v>4.4683840942382813E-2</v>
          </cell>
          <cell r="I332">
            <v>3.1502481994628907E-3</v>
          </cell>
          <cell r="J332">
            <v>1.6354980468749997E-3</v>
          </cell>
          <cell r="K332">
            <v>6.7757568359374992E-2</v>
          </cell>
          <cell r="L332">
            <v>0.11722715554809571</v>
          </cell>
        </row>
        <row r="333">
          <cell r="G333">
            <v>115</v>
          </cell>
          <cell r="H333">
            <v>4.5249819946289072E-2</v>
          </cell>
          <cell r="I333">
            <v>3.149046081542969E-3</v>
          </cell>
          <cell r="J333">
            <v>5.0233154296874995E-3</v>
          </cell>
          <cell r="K333">
            <v>0.10799902343750002</v>
          </cell>
          <cell r="L333">
            <v>0.16142120489501957</v>
          </cell>
        </row>
        <row r="339">
          <cell r="H339" t="str">
            <v>CPU</v>
          </cell>
          <cell r="I339" t="str">
            <v>LPM</v>
          </cell>
          <cell r="J339" t="str">
            <v>TX</v>
          </cell>
          <cell r="K339" t="str">
            <v>RX</v>
          </cell>
          <cell r="L339" t="str">
            <v>Total</v>
          </cell>
        </row>
        <row r="340">
          <cell r="G340">
            <v>10</v>
          </cell>
          <cell r="H340">
            <v>5.6758932495117188E-2</v>
          </cell>
          <cell r="I340">
            <v>3.1106135559082026E-3</v>
          </cell>
          <cell r="J340">
            <v>0.63108984374999999</v>
          </cell>
          <cell r="K340">
            <v>0.44166918945312511</v>
          </cell>
          <cell r="L340">
            <v>1.1326285792541504</v>
          </cell>
        </row>
        <row r="341">
          <cell r="G341">
            <v>15</v>
          </cell>
          <cell r="H341">
            <v>3.766278076171875E-2</v>
          </cell>
          <cell r="I341">
            <v>3.1741901855468755E-3</v>
          </cell>
          <cell r="J341">
            <v>2.2780151367187498E-2</v>
          </cell>
          <cell r="K341">
            <v>7.7333129882812518E-2</v>
          </cell>
          <cell r="L341">
            <v>0.14095025219726565</v>
          </cell>
        </row>
        <row r="342">
          <cell r="G342">
            <v>20</v>
          </cell>
          <cell r="H342">
            <v>3.9957513427734376E-2</v>
          </cell>
          <cell r="I342">
            <v>3.1666196289062503E-3</v>
          </cell>
          <cell r="J342">
            <v>0.17221051025390624</v>
          </cell>
          <cell r="K342">
            <v>0.14189501953125</v>
          </cell>
          <cell r="L342">
            <v>0.35722966284179686</v>
          </cell>
        </row>
        <row r="343">
          <cell r="G343">
            <v>25</v>
          </cell>
          <cell r="H343">
            <v>4.7765707397460937E-2</v>
          </cell>
          <cell r="I343">
            <v>3.1399689331054691E-3</v>
          </cell>
          <cell r="J343">
            <v>0.44262524414062493</v>
          </cell>
          <cell r="K343">
            <v>0.26806982421874997</v>
          </cell>
          <cell r="L343">
            <v>0.76160074468994132</v>
          </cell>
        </row>
        <row r="344">
          <cell r="G344">
            <v>30</v>
          </cell>
          <cell r="H344">
            <v>4.0530038452148441E-2</v>
          </cell>
          <cell r="I344">
            <v>3.164724304199219E-3</v>
          </cell>
          <cell r="J344">
            <v>6.734216308593749E-2</v>
          </cell>
          <cell r="K344">
            <v>0.1368289794921875</v>
          </cell>
          <cell r="L344">
            <v>0.24786590533447267</v>
          </cell>
        </row>
        <row r="345">
          <cell r="G345">
            <v>35</v>
          </cell>
          <cell r="H345">
            <v>6.3087423706054691E-2</v>
          </cell>
          <cell r="I345">
            <v>3.0888941955566408E-3</v>
          </cell>
          <cell r="J345">
            <v>0.709784912109375</v>
          </cell>
          <cell r="K345">
            <v>0.41824951171875002</v>
          </cell>
          <cell r="L345">
            <v>1.1942107417297363</v>
          </cell>
        </row>
        <row r="346">
          <cell r="G346">
            <v>40</v>
          </cell>
          <cell r="H346">
            <v>4.154658508300782E-2</v>
          </cell>
          <cell r="I346">
            <v>3.1607846069335939E-3</v>
          </cell>
          <cell r="J346">
            <v>1.0115661621093751E-2</v>
          </cell>
          <cell r="K346">
            <v>7.1423706054687522E-2</v>
          </cell>
          <cell r="L346">
            <v>0.12624673736572267</v>
          </cell>
        </row>
        <row r="347">
          <cell r="G347">
            <v>45</v>
          </cell>
          <cell r="H347">
            <v>5.1165408325195311E-2</v>
          </cell>
          <cell r="I347">
            <v>3.1292059326171878E-3</v>
          </cell>
          <cell r="J347">
            <v>0.33914282226562498</v>
          </cell>
          <cell r="K347">
            <v>0.28243603515625004</v>
          </cell>
          <cell r="L347">
            <v>0.67587347167968748</v>
          </cell>
        </row>
        <row r="348">
          <cell r="G348">
            <v>50</v>
          </cell>
          <cell r="H348">
            <v>5.0955029296875003E-2</v>
          </cell>
          <cell r="I348">
            <v>3.1292922058105471E-3</v>
          </cell>
          <cell r="J348">
            <v>0.14064752197265623</v>
          </cell>
          <cell r="K348">
            <v>0.1819471435546875</v>
          </cell>
          <cell r="L348">
            <v>0.37667898703002928</v>
          </cell>
        </row>
        <row r="349">
          <cell r="G349">
            <v>55</v>
          </cell>
          <cell r="H349">
            <v>4.5863232421875004E-2</v>
          </cell>
          <cell r="I349">
            <v>3.1470178222656252E-3</v>
          </cell>
          <cell r="J349">
            <v>4.0887451171874994E-4</v>
          </cell>
          <cell r="K349">
            <v>0.10702368164062501</v>
          </cell>
          <cell r="L349">
            <v>0.15644280639648439</v>
          </cell>
        </row>
        <row r="350">
          <cell r="G350">
            <v>60</v>
          </cell>
          <cell r="H350">
            <v>4.4973477172851564E-2</v>
          </cell>
          <cell r="I350">
            <v>3.1498880004882813E-3</v>
          </cell>
          <cell r="J350">
            <v>4.1418457031249997E-4</v>
          </cell>
          <cell r="K350">
            <v>8.2043457031250003E-2</v>
          </cell>
          <cell r="L350">
            <v>0.13058100677490234</v>
          </cell>
        </row>
        <row r="351">
          <cell r="G351">
            <v>65</v>
          </cell>
          <cell r="H351">
            <v>4.557208557128907E-2</v>
          </cell>
          <cell r="I351">
            <v>3.1472259521484374E-3</v>
          </cell>
          <cell r="J351">
            <v>1.1575927734374998E-3</v>
          </cell>
          <cell r="K351">
            <v>0.12675427246093751</v>
          </cell>
          <cell r="L351">
            <v>0.17663117675781254</v>
          </cell>
        </row>
        <row r="352">
          <cell r="G352">
            <v>70</v>
          </cell>
          <cell r="H352">
            <v>4.5046691894531248E-2</v>
          </cell>
          <cell r="I352">
            <v>3.1496798706054695E-3</v>
          </cell>
          <cell r="J352">
            <v>4.0887451171874994E-4</v>
          </cell>
          <cell r="K352">
            <v>6.6426513671874993E-2</v>
          </cell>
          <cell r="L352">
            <v>0.11503175994873047</v>
          </cell>
        </row>
        <row r="353">
          <cell r="G353">
            <v>75</v>
          </cell>
          <cell r="H353">
            <v>4.5412966918945322E-2</v>
          </cell>
          <cell r="I353">
            <v>3.1484733886718752E-3</v>
          </cell>
          <cell r="J353">
            <v>1.1575927734374998E-3</v>
          </cell>
          <cell r="K353">
            <v>7.4338256835937505E-2</v>
          </cell>
          <cell r="L353">
            <v>0.12405728991699221</v>
          </cell>
        </row>
        <row r="354">
          <cell r="G354">
            <v>80</v>
          </cell>
          <cell r="H354">
            <v>4.7483724975585936E-2</v>
          </cell>
          <cell r="I354">
            <v>3.1414110717773438E-3</v>
          </cell>
          <cell r="J354">
            <v>4.1418457031249997E-4</v>
          </cell>
          <cell r="K354">
            <v>9.3099243164062498E-2</v>
          </cell>
          <cell r="L354">
            <v>0.14413856378173828</v>
          </cell>
        </row>
        <row r="355">
          <cell r="G355">
            <v>85</v>
          </cell>
          <cell r="H355">
            <v>4.7681716918945315E-2</v>
          </cell>
          <cell r="I355">
            <v>3.1408038024902342E-3</v>
          </cell>
          <cell r="J355">
            <v>3.1966552734374997E-3</v>
          </cell>
          <cell r="K355">
            <v>9.6128540039062502E-2</v>
          </cell>
          <cell r="L355">
            <v>0.15014771603393556</v>
          </cell>
        </row>
        <row r="356">
          <cell r="G356">
            <v>90</v>
          </cell>
          <cell r="H356">
            <v>4.8930294799804687E-2</v>
          </cell>
          <cell r="I356">
            <v>3.1360493774414068E-3</v>
          </cell>
          <cell r="J356">
            <v>3.5354370117187492E-2</v>
          </cell>
          <cell r="K356">
            <v>0.11290441894531252</v>
          </cell>
          <cell r="L356">
            <v>0.2003251332397461</v>
          </cell>
        </row>
        <row r="357">
          <cell r="G357">
            <v>95</v>
          </cell>
          <cell r="H357">
            <v>4.6944735717773439E-2</v>
          </cell>
          <cell r="I357">
            <v>3.1432741699218753E-3</v>
          </cell>
          <cell r="J357">
            <v>1.6354980468749997E-3</v>
          </cell>
          <cell r="K357">
            <v>8.4699829101562513E-2</v>
          </cell>
          <cell r="L357">
            <v>0.13642333703613282</v>
          </cell>
        </row>
        <row r="358">
          <cell r="G358">
            <v>100</v>
          </cell>
          <cell r="H358">
            <v>4.7225912475585934E-2</v>
          </cell>
          <cell r="I358">
            <v>3.1416719055175784E-3</v>
          </cell>
          <cell r="J358">
            <v>4.2002563476562496E-3</v>
          </cell>
          <cell r="K358">
            <v>9.2611572265625011E-2</v>
          </cell>
          <cell r="L358">
            <v>0.14717941299438478</v>
          </cell>
        </row>
        <row r="359">
          <cell r="G359">
            <v>105</v>
          </cell>
          <cell r="H359">
            <v>4.7381304931640625E-2</v>
          </cell>
          <cell r="I359">
            <v>3.1419142761230467E-3</v>
          </cell>
          <cell r="J359">
            <v>7.8164062499999996E-3</v>
          </cell>
          <cell r="K359">
            <v>9.1051025390624998E-2</v>
          </cell>
          <cell r="L359">
            <v>0.14939065084838865</v>
          </cell>
        </row>
        <row r="360">
          <cell r="G360">
            <v>110</v>
          </cell>
          <cell r="H360">
            <v>4.7547775268554693E-2</v>
          </cell>
          <cell r="I360">
            <v>3.1405980224609377E-3</v>
          </cell>
          <cell r="J360">
            <v>6.6588134765624991E-3</v>
          </cell>
          <cell r="K360">
            <v>9.7086669921875007E-2</v>
          </cell>
          <cell r="L360">
            <v>0.15443385668945314</v>
          </cell>
        </row>
        <row r="361">
          <cell r="G361">
            <v>115</v>
          </cell>
          <cell r="H361">
            <v>4.723437194824219E-2</v>
          </cell>
          <cell r="I361">
            <v>3.1423996887207034E-3</v>
          </cell>
          <cell r="J361">
            <v>3.7011108398437493E-3</v>
          </cell>
          <cell r="K361">
            <v>0.13526269531249999</v>
          </cell>
          <cell r="L361">
            <v>0.18934057778930663</v>
          </cell>
        </row>
        <row r="367">
          <cell r="H367" t="str">
            <v>CPU</v>
          </cell>
          <cell r="I367" t="str">
            <v>LPM</v>
          </cell>
          <cell r="J367" t="str">
            <v>TX</v>
          </cell>
          <cell r="K367" t="str">
            <v>RX</v>
          </cell>
          <cell r="L367" t="str">
            <v>Total</v>
          </cell>
        </row>
        <row r="368">
          <cell r="G368">
            <v>10</v>
          </cell>
          <cell r="H368">
            <v>3.6206643676757813E-2</v>
          </cell>
          <cell r="I368">
            <v>3.1791621398925781E-3</v>
          </cell>
          <cell r="J368">
            <v>0.10066809082031249</v>
          </cell>
          <cell r="K368">
            <v>0.22393847656249999</v>
          </cell>
          <cell r="L368">
            <v>0.36399237319946287</v>
          </cell>
        </row>
        <row r="369">
          <cell r="G369">
            <v>15</v>
          </cell>
          <cell r="H369">
            <v>3.1725238037109381E-2</v>
          </cell>
          <cell r="I369">
            <v>3.1940991516113282E-3</v>
          </cell>
          <cell r="J369">
            <v>4.0356445312499995E-4</v>
          </cell>
          <cell r="K369">
            <v>6.4045532226562493E-2</v>
          </cell>
          <cell r="L369">
            <v>9.9368433868408199E-2</v>
          </cell>
        </row>
        <row r="370">
          <cell r="G370">
            <v>20</v>
          </cell>
          <cell r="H370">
            <v>3.0851898193359376E-2</v>
          </cell>
          <cell r="I370">
            <v>3.19697705078125E-3</v>
          </cell>
          <cell r="J370">
            <v>1.0089111328125001E-2</v>
          </cell>
          <cell r="K370">
            <v>8.6197265625000019E-2</v>
          </cell>
          <cell r="L370">
            <v>0.13033525219726566</v>
          </cell>
        </row>
        <row r="371">
          <cell r="G371">
            <v>25</v>
          </cell>
          <cell r="H371">
            <v>3.8936737060546879E-2</v>
          </cell>
          <cell r="I371">
            <v>3.1700215454101566E-3</v>
          </cell>
          <cell r="J371">
            <v>0.23218231201171868</v>
          </cell>
          <cell r="K371">
            <v>0.1819471435546875</v>
          </cell>
          <cell r="L371">
            <v>0.45623621417236321</v>
          </cell>
        </row>
        <row r="372">
          <cell r="G372">
            <v>30</v>
          </cell>
          <cell r="H372">
            <v>3.8790106201171876E-2</v>
          </cell>
          <cell r="I372">
            <v>3.1704106140136722E-3</v>
          </cell>
          <cell r="J372">
            <v>0.13096197509765622</v>
          </cell>
          <cell r="K372">
            <v>0.12483801269531251</v>
          </cell>
          <cell r="L372">
            <v>0.29776050460815429</v>
          </cell>
        </row>
        <row r="373">
          <cell r="G373">
            <v>35</v>
          </cell>
          <cell r="H373">
            <v>5.1155639648437501E-2</v>
          </cell>
          <cell r="I373">
            <v>3.1291780700683598E-3</v>
          </cell>
          <cell r="J373">
            <v>0.55373822021484365</v>
          </cell>
          <cell r="K373">
            <v>0.30466809082031254</v>
          </cell>
          <cell r="L373">
            <v>0.9126911287536621</v>
          </cell>
        </row>
        <row r="374">
          <cell r="G374">
            <v>40</v>
          </cell>
          <cell r="H374">
            <v>3.3580883789062502E-2</v>
          </cell>
          <cell r="I374">
            <v>3.1871227722167971E-3</v>
          </cell>
          <cell r="J374">
            <v>0</v>
          </cell>
          <cell r="K374">
            <v>6.3248046875000005E-2</v>
          </cell>
          <cell r="L374">
            <v>0.10001605343627931</v>
          </cell>
        </row>
        <row r="375">
          <cell r="G375">
            <v>45</v>
          </cell>
          <cell r="H375">
            <v>4.1414154052734367E-2</v>
          </cell>
          <cell r="I375">
            <v>3.1611437988281255E-3</v>
          </cell>
          <cell r="J375">
            <v>0.18853363037109375</v>
          </cell>
          <cell r="K375">
            <v>0.1782637939453125</v>
          </cell>
          <cell r="L375">
            <v>0.41137272216796872</v>
          </cell>
        </row>
        <row r="376">
          <cell r="G376">
            <v>50</v>
          </cell>
          <cell r="H376">
            <v>5.0947375488281259E-2</v>
          </cell>
          <cell r="I376">
            <v>3.1292958984375E-3</v>
          </cell>
          <cell r="J376">
            <v>0.19151257324218746</v>
          </cell>
          <cell r="K376">
            <v>0.22608422851562501</v>
          </cell>
          <cell r="L376">
            <v>0.47167347314453123</v>
          </cell>
        </row>
        <row r="377">
          <cell r="G377">
            <v>55</v>
          </cell>
          <cell r="H377">
            <v>5.4979421997070309E-2</v>
          </cell>
          <cell r="I377">
            <v>3.1159769287109383E-3</v>
          </cell>
          <cell r="J377">
            <v>0.49195568847656246</v>
          </cell>
          <cell r="K377">
            <v>0.28841430664062501</v>
          </cell>
          <cell r="L377">
            <v>0.83846539404296871</v>
          </cell>
        </row>
        <row r="378">
          <cell r="G378">
            <v>60</v>
          </cell>
          <cell r="H378">
            <v>4.7269015502929695E-2</v>
          </cell>
          <cell r="I378">
            <v>3.1415863037109379E-3</v>
          </cell>
          <cell r="J378">
            <v>0.25147906494140621</v>
          </cell>
          <cell r="K378">
            <v>0.17499926757812498</v>
          </cell>
          <cell r="L378">
            <v>0.47688893432617185</v>
          </cell>
        </row>
        <row r="379">
          <cell r="G379">
            <v>65</v>
          </cell>
          <cell r="H379">
            <v>5.2559408569335941E-2</v>
          </cell>
          <cell r="I379">
            <v>3.1242695617675776E-3</v>
          </cell>
          <cell r="J379">
            <v>0.41752459716796875</v>
          </cell>
          <cell r="K379">
            <v>0.28035913085937503</v>
          </cell>
          <cell r="L379">
            <v>0.75356740615844731</v>
          </cell>
        </row>
        <row r="380">
          <cell r="G380">
            <v>70</v>
          </cell>
          <cell r="H380">
            <v>3.9854388427734373E-2</v>
          </cell>
          <cell r="I380">
            <v>3.1670278320312501E-3</v>
          </cell>
          <cell r="J380">
            <v>0</v>
          </cell>
          <cell r="K380">
            <v>6.31103515625E-2</v>
          </cell>
          <cell r="L380">
            <v>0.10613176782226563</v>
          </cell>
        </row>
        <row r="381">
          <cell r="G381">
            <v>75</v>
          </cell>
          <cell r="H381">
            <v>3.9893362426757811E-2</v>
          </cell>
          <cell r="I381">
            <v>3.1668314514160158E-3</v>
          </cell>
          <cell r="J381">
            <v>0</v>
          </cell>
          <cell r="K381">
            <v>6.8268188476562519E-2</v>
          </cell>
          <cell r="L381">
            <v>0.11132838235473635</v>
          </cell>
        </row>
        <row r="382">
          <cell r="G382">
            <v>80</v>
          </cell>
          <cell r="H382">
            <v>4.2251239013671886E-2</v>
          </cell>
          <cell r="I382">
            <v>3.1588902893066404E-3</v>
          </cell>
          <cell r="J382">
            <v>3.5418090820312491E-2</v>
          </cell>
          <cell r="K382">
            <v>9.2961547851562507E-2</v>
          </cell>
          <cell r="L382">
            <v>0.17378976797485352</v>
          </cell>
        </row>
        <row r="383">
          <cell r="G383">
            <v>85</v>
          </cell>
          <cell r="H383">
            <v>4.301964111328125E-2</v>
          </cell>
          <cell r="I383">
            <v>3.1563017578125001E-3</v>
          </cell>
          <cell r="J383">
            <v>1.2266235351562499E-3</v>
          </cell>
          <cell r="K383">
            <v>9.0930541992187516E-2</v>
          </cell>
          <cell r="L383">
            <v>0.13833310839843752</v>
          </cell>
        </row>
        <row r="384">
          <cell r="G384">
            <v>90</v>
          </cell>
          <cell r="H384">
            <v>4.5879244995117197E-2</v>
          </cell>
          <cell r="I384">
            <v>3.146836212158203E-3</v>
          </cell>
          <cell r="J384">
            <v>3.1223144531249995E-3</v>
          </cell>
          <cell r="K384">
            <v>0.10761462402343751</v>
          </cell>
          <cell r="L384">
            <v>0.15976301968383791</v>
          </cell>
        </row>
        <row r="385">
          <cell r="G385">
            <v>95</v>
          </cell>
          <cell r="H385">
            <v>4.5086672973632815E-2</v>
          </cell>
          <cell r="I385">
            <v>3.1492300415039065E-3</v>
          </cell>
          <cell r="J385">
            <v>1.6408081054687499E-3</v>
          </cell>
          <cell r="K385">
            <v>7.30989990234375E-2</v>
          </cell>
          <cell r="L385">
            <v>0.12297571014404297</v>
          </cell>
        </row>
        <row r="386">
          <cell r="G386">
            <v>100</v>
          </cell>
          <cell r="H386">
            <v>4.4923324584960934E-2</v>
          </cell>
          <cell r="I386">
            <v>3.1494183654785157E-3</v>
          </cell>
          <cell r="J386">
            <v>4.6038208007812501E-3</v>
          </cell>
          <cell r="K386">
            <v>7.8377319335937515E-2</v>
          </cell>
          <cell r="L386">
            <v>0.13105388308715821</v>
          </cell>
        </row>
        <row r="387">
          <cell r="G387">
            <v>105</v>
          </cell>
          <cell r="H387">
            <v>4.4678704833984374E-2</v>
          </cell>
          <cell r="I387">
            <v>3.1508870239257813E-3</v>
          </cell>
          <cell r="J387">
            <v>1.6248779296875E-3</v>
          </cell>
          <cell r="K387">
            <v>6.928369140625E-2</v>
          </cell>
          <cell r="L387">
            <v>0.11873816119384765</v>
          </cell>
        </row>
        <row r="388">
          <cell r="G388">
            <v>110</v>
          </cell>
          <cell r="H388">
            <v>4.5158779907226561E-2</v>
          </cell>
          <cell r="I388">
            <v>3.1492005004882815E-3</v>
          </cell>
          <cell r="J388">
            <v>4.5985107421874999E-3</v>
          </cell>
          <cell r="K388">
            <v>7.7063476562500011E-2</v>
          </cell>
          <cell r="L388">
            <v>0.12996996771240235</v>
          </cell>
        </row>
        <row r="389">
          <cell r="G389">
            <v>115</v>
          </cell>
          <cell r="H389">
            <v>4.4770046997070323E-2</v>
          </cell>
          <cell r="I389">
            <v>3.1504912414550786E-3</v>
          </cell>
          <cell r="J389">
            <v>1.2160034179687499E-3</v>
          </cell>
          <cell r="K389">
            <v>9.7430908203125013E-2</v>
          </cell>
          <cell r="L389">
            <v>0.14656744985961917</v>
          </cell>
        </row>
        <row r="395">
          <cell r="H395" t="str">
            <v>CPU</v>
          </cell>
          <cell r="I395" t="str">
            <v>LPM</v>
          </cell>
          <cell r="J395" t="str">
            <v>TX</v>
          </cell>
          <cell r="K395" t="str">
            <v>RX</v>
          </cell>
          <cell r="L395" t="str">
            <v>Total</v>
          </cell>
        </row>
        <row r="396">
          <cell r="G396">
            <v>10</v>
          </cell>
          <cell r="H396">
            <v>4.1923031616210943E-2</v>
          </cell>
          <cell r="I396">
            <v>3.1585498962402344E-3</v>
          </cell>
          <cell r="J396">
            <v>0.30182373046874994</v>
          </cell>
          <cell r="K396">
            <v>0.31353222656250002</v>
          </cell>
          <cell r="L396">
            <v>0.66043753854370113</v>
          </cell>
        </row>
        <row r="397">
          <cell r="G397">
            <v>15</v>
          </cell>
          <cell r="H397">
            <v>3.2208837890625001E-2</v>
          </cell>
          <cell r="I397">
            <v>3.1924837951660154E-3</v>
          </cell>
          <cell r="J397">
            <v>1.0089111328125001E-2</v>
          </cell>
          <cell r="K397">
            <v>7.5933227539062495E-2</v>
          </cell>
          <cell r="L397">
            <v>0.12142366055297851</v>
          </cell>
        </row>
        <row r="398">
          <cell r="G398">
            <v>20</v>
          </cell>
          <cell r="H398">
            <v>3.6575839233398438E-2</v>
          </cell>
          <cell r="I398">
            <v>3.1779321594238288E-3</v>
          </cell>
          <cell r="J398">
            <v>0.21705395507812497</v>
          </cell>
          <cell r="K398">
            <v>0.18654846191406252</v>
          </cell>
          <cell r="L398">
            <v>0.44335618838500979</v>
          </cell>
        </row>
        <row r="399">
          <cell r="G399">
            <v>25</v>
          </cell>
          <cell r="H399">
            <v>3.2407736206054687E-2</v>
          </cell>
          <cell r="I399">
            <v>3.1911212158203129E-3</v>
          </cell>
          <cell r="J399">
            <v>4.1386596679687492E-2</v>
          </cell>
          <cell r="K399">
            <v>0.12436181640624998</v>
          </cell>
          <cell r="L399">
            <v>0.20134727050781248</v>
          </cell>
        </row>
        <row r="400">
          <cell r="G400">
            <v>30</v>
          </cell>
          <cell r="H400">
            <v>3.7757949829101564E-2</v>
          </cell>
          <cell r="I400">
            <v>3.1738659057617192E-3</v>
          </cell>
          <cell r="J400">
            <v>0.188761962890625</v>
          </cell>
          <cell r="K400">
            <v>0.14637585449218751</v>
          </cell>
          <cell r="L400">
            <v>0.37606963311767583</v>
          </cell>
        </row>
        <row r="401">
          <cell r="G401">
            <v>35</v>
          </cell>
          <cell r="H401">
            <v>3.8848516845703125E-2</v>
          </cell>
          <cell r="I401">
            <v>3.1703656311035159E-3</v>
          </cell>
          <cell r="J401">
            <v>4.8533935546875004E-2</v>
          </cell>
          <cell r="K401">
            <v>9.7666137695312502E-2</v>
          </cell>
          <cell r="L401">
            <v>0.18821895571899416</v>
          </cell>
        </row>
        <row r="402">
          <cell r="G402">
            <v>40</v>
          </cell>
          <cell r="H402">
            <v>3.7053698730468758E-2</v>
          </cell>
          <cell r="I402">
            <v>3.1762788696289065E-3</v>
          </cell>
          <cell r="J402">
            <v>1.008380126953125E-2</v>
          </cell>
          <cell r="K402">
            <v>7.0184448242187489E-2</v>
          </cell>
          <cell r="L402">
            <v>0.1204982271118164</v>
          </cell>
        </row>
        <row r="403">
          <cell r="G403">
            <v>45</v>
          </cell>
          <cell r="H403">
            <v>4.2972610473632808E-2</v>
          </cell>
          <cell r="I403">
            <v>3.155943572998047E-3</v>
          </cell>
          <cell r="J403">
            <v>0.23192211914062497</v>
          </cell>
          <cell r="K403">
            <v>0.21272204589843746</v>
          </cell>
          <cell r="L403">
            <v>0.49077271908569331</v>
          </cell>
        </row>
        <row r="404">
          <cell r="G404">
            <v>50</v>
          </cell>
          <cell r="H404">
            <v>3.5586785888671875E-2</v>
          </cell>
          <cell r="I404">
            <v>3.1805371398925786E-3</v>
          </cell>
          <cell r="J404">
            <v>0</v>
          </cell>
          <cell r="K404">
            <v>7.0454101562499996E-2</v>
          </cell>
          <cell r="L404">
            <v>0.10922142459106446</v>
          </cell>
        </row>
        <row r="405">
          <cell r="G405">
            <v>55</v>
          </cell>
          <cell r="H405">
            <v>4.1008703613281253E-2</v>
          </cell>
          <cell r="I405">
            <v>3.1631905212402343E-3</v>
          </cell>
          <cell r="J405">
            <v>5.8092041015624991E-2</v>
          </cell>
          <cell r="K405">
            <v>0.13169409179687502</v>
          </cell>
          <cell r="L405">
            <v>0.2339580269470215</v>
          </cell>
        </row>
        <row r="406">
          <cell r="G406">
            <v>60</v>
          </cell>
          <cell r="H406">
            <v>3.8766238403320316E-2</v>
          </cell>
          <cell r="I406">
            <v>3.1706294860839846E-3</v>
          </cell>
          <cell r="J406">
            <v>5.3419189453124995E-3</v>
          </cell>
          <cell r="K406">
            <v>8.5652221679687515E-2</v>
          </cell>
          <cell r="L406">
            <v>0.13293100851440431</v>
          </cell>
        </row>
        <row r="407">
          <cell r="G407">
            <v>65</v>
          </cell>
          <cell r="H407">
            <v>3.9347021484375001E-2</v>
          </cell>
          <cell r="I407">
            <v>3.168001007080078E-3</v>
          </cell>
          <cell r="J407">
            <v>4.6091308593750003E-3</v>
          </cell>
          <cell r="K407">
            <v>0.1313900146484375</v>
          </cell>
          <cell r="L407">
            <v>0.17851416799926756</v>
          </cell>
        </row>
        <row r="408">
          <cell r="G408">
            <v>70</v>
          </cell>
          <cell r="H408">
            <v>3.8572073364257817E-2</v>
          </cell>
          <cell r="I408">
            <v>3.1712219848632817E-3</v>
          </cell>
          <cell r="J408">
            <v>1.6408081054687499E-3</v>
          </cell>
          <cell r="K408">
            <v>6.5651977539062503E-2</v>
          </cell>
          <cell r="L408">
            <v>0.10903608099365236</v>
          </cell>
        </row>
        <row r="409">
          <cell r="G409">
            <v>75</v>
          </cell>
          <cell r="H409">
            <v>3.8835726928710936E-2</v>
          </cell>
          <cell r="I409">
            <v>3.1703370971679691E-3</v>
          </cell>
          <cell r="J409">
            <v>4.6091308593750003E-3</v>
          </cell>
          <cell r="K409">
            <v>7.855517578125E-2</v>
          </cell>
          <cell r="L409">
            <v>0.12517037066650391</v>
          </cell>
        </row>
        <row r="410">
          <cell r="G410">
            <v>80</v>
          </cell>
          <cell r="H410">
            <v>4.0952105712890631E-2</v>
          </cell>
          <cell r="I410">
            <v>3.1631525878906253E-3</v>
          </cell>
          <cell r="J410">
            <v>1.6354980468749997E-3</v>
          </cell>
          <cell r="K410">
            <v>9.3294311523437493E-2</v>
          </cell>
          <cell r="L410">
            <v>0.13904506787109375</v>
          </cell>
        </row>
        <row r="411">
          <cell r="G411">
            <v>85</v>
          </cell>
          <cell r="H411">
            <v>4.5476715087890633E-2</v>
          </cell>
          <cell r="I411">
            <v>3.1481460876464848E-3</v>
          </cell>
          <cell r="J411">
            <v>6.4193298339843746E-2</v>
          </cell>
          <cell r="K411">
            <v>9.7161254882812492E-2</v>
          </cell>
          <cell r="L411">
            <v>0.20997941439819334</v>
          </cell>
        </row>
        <row r="412">
          <cell r="G412">
            <v>90</v>
          </cell>
          <cell r="H412">
            <v>4.5439151000976563E-2</v>
          </cell>
          <cell r="I412">
            <v>3.1483307189941402E-3</v>
          </cell>
          <cell r="J412">
            <v>1.6461181640625001E-3</v>
          </cell>
          <cell r="K412">
            <v>9.9375854492187485E-2</v>
          </cell>
          <cell r="L412">
            <v>0.1496094543762207</v>
          </cell>
        </row>
        <row r="413">
          <cell r="G413">
            <v>95</v>
          </cell>
          <cell r="H413">
            <v>4.5649429321289063E-2</v>
          </cell>
          <cell r="I413">
            <v>3.1477385559082033E-3</v>
          </cell>
          <cell r="J413">
            <v>6.2499389648437492E-3</v>
          </cell>
          <cell r="K413">
            <v>7.9180541992187506E-2</v>
          </cell>
          <cell r="L413">
            <v>0.13422764883422852</v>
          </cell>
        </row>
        <row r="414">
          <cell r="G414">
            <v>100</v>
          </cell>
          <cell r="H414">
            <v>4.4655642700195321E-2</v>
          </cell>
          <cell r="I414">
            <v>3.1503388366699221E-3</v>
          </cell>
          <cell r="J414">
            <v>1.6461181640625001E-3</v>
          </cell>
          <cell r="K414">
            <v>6.5468383789062501E-2</v>
          </cell>
          <cell r="L414">
            <v>0.11492048348999025</v>
          </cell>
        </row>
        <row r="415">
          <cell r="G415">
            <v>105</v>
          </cell>
          <cell r="H415">
            <v>4.5247906494140629E-2</v>
          </cell>
          <cell r="I415">
            <v>3.1491054992675784E-3</v>
          </cell>
          <cell r="J415">
            <v>4.1949462890624994E-3</v>
          </cell>
          <cell r="K415">
            <v>7.8887939453125E-2</v>
          </cell>
          <cell r="L415">
            <v>0.13147989773559571</v>
          </cell>
        </row>
        <row r="416">
          <cell r="G416">
            <v>110</v>
          </cell>
          <cell r="H416">
            <v>4.4701766967773435E-2</v>
          </cell>
          <cell r="I416">
            <v>3.1501723327636722E-3</v>
          </cell>
          <cell r="J416">
            <v>3.69580078125E-3</v>
          </cell>
          <cell r="K416">
            <v>6.597900390625E-2</v>
          </cell>
          <cell r="L416">
            <v>0.11752674398803711</v>
          </cell>
        </row>
        <row r="417">
          <cell r="G417">
            <v>115</v>
          </cell>
          <cell r="H417">
            <v>4.529423217773438E-2</v>
          </cell>
          <cell r="I417">
            <v>3.1489614868164062E-3</v>
          </cell>
          <cell r="J417">
            <v>4.619750976562499E-3</v>
          </cell>
          <cell r="K417">
            <v>0.10404028320312501</v>
          </cell>
          <cell r="L417">
            <v>0.1571032278442383</v>
          </cell>
        </row>
        <row r="423">
          <cell r="H423" t="str">
            <v>CPU</v>
          </cell>
          <cell r="I423" t="str">
            <v>LPM</v>
          </cell>
          <cell r="J423" t="str">
            <v>TX</v>
          </cell>
          <cell r="K423" t="str">
            <v>RX</v>
          </cell>
          <cell r="L423" t="str">
            <v>Total</v>
          </cell>
        </row>
        <row r="424">
          <cell r="G424">
            <v>10</v>
          </cell>
          <cell r="H424">
            <v>4.5136926269531245E-2</v>
          </cell>
          <cell r="I424">
            <v>3.1486684265136723E-3</v>
          </cell>
          <cell r="J424">
            <v>0.31775390624999994</v>
          </cell>
          <cell r="K424">
            <v>0.3151444091796875</v>
          </cell>
          <cell r="L424">
            <v>0.68118391012573243</v>
          </cell>
        </row>
        <row r="425">
          <cell r="G425">
            <v>15</v>
          </cell>
          <cell r="H425">
            <v>3.4381512451171874E-2</v>
          </cell>
          <cell r="I425">
            <v>3.184581237792969E-3</v>
          </cell>
          <cell r="J425">
            <v>1.0089111328125001E-2</v>
          </cell>
          <cell r="K425">
            <v>7.9983764648437511E-2</v>
          </cell>
          <cell r="L425">
            <v>0.12763896966552735</v>
          </cell>
        </row>
        <row r="426">
          <cell r="G426">
            <v>20</v>
          </cell>
          <cell r="H426">
            <v>3.8513562011718752E-2</v>
          </cell>
          <cell r="I426">
            <v>3.1714176940917968E-3</v>
          </cell>
          <cell r="J426">
            <v>0.21669818115234374</v>
          </cell>
          <cell r="K426">
            <v>0.16942834472656251</v>
          </cell>
          <cell r="L426">
            <v>0.42781150558471681</v>
          </cell>
        </row>
        <row r="427">
          <cell r="G427">
            <v>25</v>
          </cell>
          <cell r="H427">
            <v>3.1863610839843751E-2</v>
          </cell>
          <cell r="I427">
            <v>3.1932693176269533E-3</v>
          </cell>
          <cell r="J427">
            <v>0</v>
          </cell>
          <cell r="K427">
            <v>6.3248046875000005E-2</v>
          </cell>
          <cell r="L427">
            <v>9.8304927032470707E-2</v>
          </cell>
        </row>
        <row r="428">
          <cell r="G428">
            <v>30</v>
          </cell>
          <cell r="H428">
            <v>3.1726849365234372E-2</v>
          </cell>
          <cell r="I428">
            <v>3.1934338073730472E-3</v>
          </cell>
          <cell r="J428">
            <v>0</v>
          </cell>
          <cell r="K428">
            <v>6.3248046875000005E-2</v>
          </cell>
          <cell r="L428">
            <v>9.8168330047607416E-2</v>
          </cell>
        </row>
        <row r="429">
          <cell r="G429">
            <v>35</v>
          </cell>
          <cell r="H429">
            <v>3.8981048583984379E-2</v>
          </cell>
          <cell r="I429">
            <v>3.169978912353516E-3</v>
          </cell>
          <cell r="J429">
            <v>5.0572998046874991E-2</v>
          </cell>
          <cell r="K429">
            <v>9.9593872070312506E-2</v>
          </cell>
          <cell r="L429">
            <v>0.19231789761352538</v>
          </cell>
        </row>
        <row r="430">
          <cell r="G430">
            <v>40</v>
          </cell>
          <cell r="H430">
            <v>3.7152392578124999E-2</v>
          </cell>
          <cell r="I430">
            <v>3.1760536193847656E-3</v>
          </cell>
          <cell r="J430">
            <v>1.0115661621093751E-2</v>
          </cell>
          <cell r="K430">
            <v>8.0046875000000003E-2</v>
          </cell>
          <cell r="L430">
            <v>0.13049098281860352</v>
          </cell>
        </row>
        <row r="431">
          <cell r="G431">
            <v>45</v>
          </cell>
          <cell r="H431">
            <v>4.3086813354492187E-2</v>
          </cell>
          <cell r="I431">
            <v>3.1562587890625001E-3</v>
          </cell>
          <cell r="J431">
            <v>0.21713891601562499</v>
          </cell>
          <cell r="K431">
            <v>0.2712884521484375</v>
          </cell>
          <cell r="L431">
            <v>0.53467044030761723</v>
          </cell>
        </row>
        <row r="432">
          <cell r="G432">
            <v>50</v>
          </cell>
          <cell r="H432">
            <v>4.1822726440429697E-2</v>
          </cell>
          <cell r="I432">
            <v>3.1603314208984378E-3</v>
          </cell>
          <cell r="J432">
            <v>6.5064147949218748E-2</v>
          </cell>
          <cell r="K432">
            <v>0.17537792968750002</v>
          </cell>
          <cell r="L432">
            <v>0.28542513549804693</v>
          </cell>
        </row>
        <row r="433">
          <cell r="G433">
            <v>55</v>
          </cell>
          <cell r="H433">
            <v>4.1181820678710943E-2</v>
          </cell>
          <cell r="I433">
            <v>3.162466766357422E-3</v>
          </cell>
          <cell r="J433">
            <v>1.6408081054687499E-3</v>
          </cell>
          <cell r="K433">
            <v>8.3586791992187506E-2</v>
          </cell>
          <cell r="L433">
            <v>0.12957188754272464</v>
          </cell>
        </row>
        <row r="434">
          <cell r="G434">
            <v>60</v>
          </cell>
          <cell r="H434">
            <v>4.1046972656250007E-2</v>
          </cell>
          <cell r="I434">
            <v>3.1630297241210942E-3</v>
          </cell>
          <cell r="J434">
            <v>4.6197509765624999E-3</v>
          </cell>
          <cell r="K434">
            <v>8.6449707031250003E-2</v>
          </cell>
          <cell r="L434">
            <v>0.13527946038818361</v>
          </cell>
        </row>
        <row r="435">
          <cell r="G435">
            <v>65</v>
          </cell>
          <cell r="H435">
            <v>4.0820278930664068E-2</v>
          </cell>
          <cell r="I435">
            <v>3.1637440795898443E-3</v>
          </cell>
          <cell r="J435">
            <v>1.7124938964843746E-2</v>
          </cell>
          <cell r="K435">
            <v>0.1214530029296875</v>
          </cell>
          <cell r="L435">
            <v>0.18256196490478516</v>
          </cell>
        </row>
        <row r="436">
          <cell r="G436">
            <v>70</v>
          </cell>
          <cell r="H436">
            <v>4.0450982666015621E-2</v>
          </cell>
          <cell r="I436">
            <v>3.1642811889648435E-3</v>
          </cell>
          <cell r="J436">
            <v>5.0339355468749991E-3</v>
          </cell>
          <cell r="K436">
            <v>6.9759887695312509E-2</v>
          </cell>
          <cell r="L436">
            <v>0.11840908709716796</v>
          </cell>
        </row>
        <row r="437">
          <cell r="G437">
            <v>75</v>
          </cell>
          <cell r="H437">
            <v>4.0256817626953122E-2</v>
          </cell>
          <cell r="I437">
            <v>3.165615234375E-3</v>
          </cell>
          <cell r="J437">
            <v>1.6461181640625001E-3</v>
          </cell>
          <cell r="K437">
            <v>6.6380615234375009E-2</v>
          </cell>
          <cell r="L437">
            <v>0.11144916625976564</v>
          </cell>
        </row>
        <row r="438">
          <cell r="G438">
            <v>80</v>
          </cell>
          <cell r="H438">
            <v>4.3897814941406259E-2</v>
          </cell>
          <cell r="I438">
            <v>3.1533553771972652E-3</v>
          </cell>
          <cell r="J438">
            <v>2.0066711425781248E-2</v>
          </cell>
          <cell r="K438">
            <v>9.8492309570312506E-2</v>
          </cell>
          <cell r="L438">
            <v>0.16561019131469729</v>
          </cell>
        </row>
        <row r="439">
          <cell r="G439">
            <v>85</v>
          </cell>
          <cell r="H439">
            <v>4.5056964111328125E-2</v>
          </cell>
          <cell r="I439">
            <v>3.1491316833496099E-3</v>
          </cell>
          <cell r="J439">
            <v>1.6514282226562499E-3</v>
          </cell>
          <cell r="K439">
            <v>8.6013671875000003E-2</v>
          </cell>
          <cell r="L439">
            <v>0.13587119589233398</v>
          </cell>
        </row>
        <row r="440">
          <cell r="G440">
            <v>90</v>
          </cell>
          <cell r="H440">
            <v>4.7486746215820316E-2</v>
          </cell>
          <cell r="I440">
            <v>3.1416138305664066E-3</v>
          </cell>
          <cell r="J440">
            <v>5.3801513671874995E-2</v>
          </cell>
          <cell r="K440">
            <v>0.11103979492187502</v>
          </cell>
          <cell r="L440">
            <v>0.21546966864013672</v>
          </cell>
        </row>
        <row r="441">
          <cell r="G441">
            <v>95</v>
          </cell>
          <cell r="H441">
            <v>4.5482656860351564E-2</v>
          </cell>
          <cell r="I441">
            <v>3.1476680603027343E-3</v>
          </cell>
          <cell r="J441">
            <v>6.6641235351562501E-3</v>
          </cell>
          <cell r="K441">
            <v>7.4998046875000002E-2</v>
          </cell>
          <cell r="L441">
            <v>0.13029249533081055</v>
          </cell>
        </row>
        <row r="442">
          <cell r="G442">
            <v>100</v>
          </cell>
          <cell r="H442">
            <v>4.4574371337890627E-2</v>
          </cell>
          <cell r="I442">
            <v>3.1506738586425781E-3</v>
          </cell>
          <cell r="J442">
            <v>1.6461181640625001E-3</v>
          </cell>
          <cell r="K442">
            <v>6.658715820312501E-2</v>
          </cell>
          <cell r="L442">
            <v>0.11595832156372071</v>
          </cell>
        </row>
        <row r="443">
          <cell r="G443">
            <v>105</v>
          </cell>
          <cell r="H443">
            <v>4.5169656372070308E-2</v>
          </cell>
          <cell r="I443">
            <v>3.149323699951172E-3</v>
          </cell>
          <cell r="J443">
            <v>4.1949462890624994E-3</v>
          </cell>
          <cell r="K443">
            <v>7.465380859375001E-2</v>
          </cell>
          <cell r="L443">
            <v>0.12716773495483399</v>
          </cell>
        </row>
        <row r="444">
          <cell r="G444">
            <v>110</v>
          </cell>
          <cell r="H444">
            <v>4.4565609741210939E-2</v>
          </cell>
          <cell r="I444">
            <v>3.1506305541992197E-3</v>
          </cell>
          <cell r="J444">
            <v>1.6408081054687499E-3</v>
          </cell>
          <cell r="K444">
            <v>6.571508789062501E-2</v>
          </cell>
          <cell r="L444">
            <v>0.11507213629150392</v>
          </cell>
        </row>
        <row r="445">
          <cell r="G445">
            <v>115</v>
          </cell>
          <cell r="H445">
            <v>4.522846984863281E-2</v>
          </cell>
          <cell r="I445">
            <v>3.1491645812988284E-3</v>
          </cell>
          <cell r="J445">
            <v>4.5932006835937489E-3</v>
          </cell>
          <cell r="K445">
            <v>0.1032427978515625</v>
          </cell>
          <cell r="L445">
            <v>0.15621363296508789</v>
          </cell>
        </row>
        <row r="451">
          <cell r="H451" t="str">
            <v>CPU</v>
          </cell>
          <cell r="I451" t="str">
            <v>LPM</v>
          </cell>
          <cell r="J451" t="str">
            <v>TX</v>
          </cell>
          <cell r="K451" t="str">
            <v>RX</v>
          </cell>
          <cell r="L451" t="str">
            <v>Total</v>
          </cell>
        </row>
        <row r="452">
          <cell r="G452">
            <v>10</v>
          </cell>
          <cell r="H452">
            <v>2.7204254150390628E-2</v>
          </cell>
          <cell r="I452">
            <v>3.209134185791016E-3</v>
          </cell>
          <cell r="J452">
            <v>4.183795166015624E-2</v>
          </cell>
          <cell r="K452">
            <v>9.1882934570312505E-2</v>
          </cell>
          <cell r="L452">
            <v>0.16413427456665039</v>
          </cell>
        </row>
        <row r="453">
          <cell r="G453">
            <v>15</v>
          </cell>
          <cell r="H453">
            <v>2.7181091308593749E-2</v>
          </cell>
          <cell r="I453">
            <v>3.2092355651855472E-3</v>
          </cell>
          <cell r="J453">
            <v>6.5473022460937488E-2</v>
          </cell>
          <cell r="K453">
            <v>9.3099243164062498E-2</v>
          </cell>
          <cell r="L453">
            <v>0.18896259249877928</v>
          </cell>
        </row>
        <row r="454">
          <cell r="G454">
            <v>20</v>
          </cell>
          <cell r="H454">
            <v>3.0791171264648441E-2</v>
          </cell>
          <cell r="I454">
            <v>3.197058959960938E-3</v>
          </cell>
          <cell r="J454">
            <v>0.23010607910156247</v>
          </cell>
          <cell r="K454">
            <v>0.17541235351562501</v>
          </cell>
          <cell r="L454">
            <v>0.43950666284179685</v>
          </cell>
        </row>
        <row r="455">
          <cell r="G455">
            <v>25</v>
          </cell>
          <cell r="H455">
            <v>2.8754956054687503E-2</v>
          </cell>
          <cell r="I455">
            <v>3.2032823791503908E-3</v>
          </cell>
          <cell r="J455">
            <v>3.1201904296874992E-2</v>
          </cell>
          <cell r="K455">
            <v>0.10593359375000001</v>
          </cell>
          <cell r="L455">
            <v>0.16909373648071291</v>
          </cell>
        </row>
        <row r="456">
          <cell r="G456">
            <v>30</v>
          </cell>
          <cell r="H456">
            <v>2.9323049926757813E-2</v>
          </cell>
          <cell r="I456">
            <v>3.2014451293945314E-3</v>
          </cell>
          <cell r="J456">
            <v>1.3094604492187498E-2</v>
          </cell>
          <cell r="K456">
            <v>8.0178833007812506E-2</v>
          </cell>
          <cell r="L456">
            <v>0.12579793255615235</v>
          </cell>
        </row>
        <row r="457">
          <cell r="G457">
            <v>35</v>
          </cell>
          <cell r="H457">
            <v>3.606021423339844E-2</v>
          </cell>
          <cell r="I457">
            <v>3.1795995483398436E-3</v>
          </cell>
          <cell r="J457">
            <v>5.4221008300781248E-2</v>
          </cell>
          <cell r="K457">
            <v>0.13678881835937501</v>
          </cell>
          <cell r="L457">
            <v>0.23024964044189455</v>
          </cell>
        </row>
        <row r="458">
          <cell r="G458">
            <v>40</v>
          </cell>
          <cell r="H458">
            <v>3.3148947143554694E-2</v>
          </cell>
          <cell r="I458">
            <v>3.1893286132812504E-3</v>
          </cell>
          <cell r="J458">
            <v>1.0094421386718748E-2</v>
          </cell>
          <cell r="K458">
            <v>7.9846069335937506E-2</v>
          </cell>
          <cell r="L458">
            <v>0.12627876647949221</v>
          </cell>
        </row>
        <row r="459">
          <cell r="G459">
            <v>45</v>
          </cell>
          <cell r="H459">
            <v>4.0978289794921872E-2</v>
          </cell>
          <cell r="I459">
            <v>3.1625433044433593E-3</v>
          </cell>
          <cell r="J459">
            <v>0.21671411132812499</v>
          </cell>
          <cell r="K459">
            <v>0.28169018554687503</v>
          </cell>
          <cell r="L459">
            <v>0.54254512997436533</v>
          </cell>
        </row>
        <row r="460">
          <cell r="G460">
            <v>50</v>
          </cell>
          <cell r="H460">
            <v>4.5887301635742193E-2</v>
          </cell>
          <cell r="I460">
            <v>3.1461943664550787E-3</v>
          </cell>
          <cell r="J460">
            <v>8.0909362792968731E-2</v>
          </cell>
          <cell r="K460">
            <v>0.20337597656250003</v>
          </cell>
          <cell r="L460">
            <v>0.33331883535766604</v>
          </cell>
        </row>
        <row r="461">
          <cell r="G461">
            <v>55</v>
          </cell>
          <cell r="H461">
            <v>4.3969418334960944E-2</v>
          </cell>
          <cell r="I461">
            <v>3.1532214355468749E-3</v>
          </cell>
          <cell r="J461">
            <v>2.4532470703124997E-3</v>
          </cell>
          <cell r="K461">
            <v>9.6564575195312502E-2</v>
          </cell>
          <cell r="L461">
            <v>0.14614046203613282</v>
          </cell>
        </row>
        <row r="462">
          <cell r="G462">
            <v>60</v>
          </cell>
          <cell r="H462">
            <v>4.2764950561523435E-2</v>
          </cell>
          <cell r="I462">
            <v>3.1572601623535155E-3</v>
          </cell>
          <cell r="J462">
            <v>4.0887451171874994E-4</v>
          </cell>
          <cell r="K462">
            <v>8.6558715820312507E-2</v>
          </cell>
          <cell r="L462">
            <v>0.1328898010559082</v>
          </cell>
        </row>
        <row r="463">
          <cell r="G463">
            <v>65</v>
          </cell>
          <cell r="H463">
            <v>4.321189270019532E-2</v>
          </cell>
          <cell r="I463">
            <v>3.1558210449218753E-3</v>
          </cell>
          <cell r="J463">
            <v>1.1522827148437501E-3</v>
          </cell>
          <cell r="K463">
            <v>0.13391442871093748</v>
          </cell>
          <cell r="L463">
            <v>0.18143442517089842</v>
          </cell>
        </row>
        <row r="464">
          <cell r="G464">
            <v>70</v>
          </cell>
          <cell r="H464">
            <v>4.2565951538085949E-2</v>
          </cell>
          <cell r="I464">
            <v>3.157805328369141E-3</v>
          </cell>
          <cell r="J464">
            <v>4.0887451171874994E-4</v>
          </cell>
          <cell r="K464">
            <v>6.9008300781250004E-2</v>
          </cell>
          <cell r="L464">
            <v>0.11514093215942384</v>
          </cell>
        </row>
        <row r="465">
          <cell r="G465">
            <v>75</v>
          </cell>
          <cell r="H465">
            <v>4.2454467773437504E-2</v>
          </cell>
          <cell r="I465">
            <v>3.1576529235839844E-3</v>
          </cell>
          <cell r="J465">
            <v>1.1575927734374998E-3</v>
          </cell>
          <cell r="K465">
            <v>7.4458740234375015E-2</v>
          </cell>
          <cell r="L465">
            <v>0.12122845370483401</v>
          </cell>
        </row>
        <row r="466">
          <cell r="G466">
            <v>80</v>
          </cell>
          <cell r="H466">
            <v>4.7997436523437499E-2</v>
          </cell>
          <cell r="I466">
            <v>3.1391488342285157E-3</v>
          </cell>
          <cell r="J466">
            <v>3.457379150390625E-2</v>
          </cell>
          <cell r="K466">
            <v>9.3925415039062488E-2</v>
          </cell>
          <cell r="L466">
            <v>0.17963579190063475</v>
          </cell>
        </row>
        <row r="467">
          <cell r="G467">
            <v>85</v>
          </cell>
          <cell r="H467">
            <v>4.7681515502929685E-2</v>
          </cell>
          <cell r="I467">
            <v>3.1407940673828126E-3</v>
          </cell>
          <cell r="J467">
            <v>9.101440429687498E-3</v>
          </cell>
          <cell r="K467">
            <v>0.10392553710937501</v>
          </cell>
          <cell r="L467">
            <v>0.16384928710937499</v>
          </cell>
        </row>
        <row r="468">
          <cell r="G468">
            <v>90</v>
          </cell>
          <cell r="H468">
            <v>4.7501852416992188E-2</v>
          </cell>
          <cell r="I468">
            <v>3.1407041015625004E-3</v>
          </cell>
          <cell r="J468">
            <v>4.6144409179687497E-3</v>
          </cell>
          <cell r="K468">
            <v>0.10552050781250001</v>
          </cell>
          <cell r="L468">
            <v>0.16077750524902346</v>
          </cell>
        </row>
        <row r="469">
          <cell r="G469">
            <v>95</v>
          </cell>
          <cell r="H469">
            <v>4.6546737670898446E-2</v>
          </cell>
          <cell r="I469">
            <v>3.1445696105957036E-3</v>
          </cell>
          <cell r="J469">
            <v>1.6354980468749997E-3</v>
          </cell>
          <cell r="K469">
            <v>7.4642333984374989E-2</v>
          </cell>
          <cell r="L469">
            <v>0.12596913931274414</v>
          </cell>
        </row>
        <row r="470">
          <cell r="G470">
            <v>100</v>
          </cell>
          <cell r="H470">
            <v>4.6944937133789062E-2</v>
          </cell>
          <cell r="I470">
            <v>3.1426326599121096E-3</v>
          </cell>
          <cell r="J470">
            <v>4.6197509765624999E-3</v>
          </cell>
          <cell r="K470">
            <v>7.3202270507812514E-2</v>
          </cell>
          <cell r="L470">
            <v>0.12790959127807619</v>
          </cell>
        </row>
        <row r="471">
          <cell r="G471">
            <v>105</v>
          </cell>
          <cell r="H471">
            <v>4.6671313476562497E-2</v>
          </cell>
          <cell r="I471">
            <v>3.1442641296386717E-3</v>
          </cell>
          <cell r="J471">
            <v>1.6408081054687499E-3</v>
          </cell>
          <cell r="K471">
            <v>7.1567138671875016E-2</v>
          </cell>
          <cell r="L471">
            <v>0.12302352438354494</v>
          </cell>
        </row>
        <row r="472">
          <cell r="G472">
            <v>110</v>
          </cell>
          <cell r="H472">
            <v>4.6995794677734376E-2</v>
          </cell>
          <cell r="I472">
            <v>3.1423902893066413E-3</v>
          </cell>
          <cell r="J472">
            <v>4.21087646484375E-3</v>
          </cell>
          <cell r="K472">
            <v>7.2473632812500008E-2</v>
          </cell>
          <cell r="L472">
            <v>0.12682269424438478</v>
          </cell>
        </row>
        <row r="473">
          <cell r="G473">
            <v>115</v>
          </cell>
          <cell r="H473">
            <v>4.669759826660156E-2</v>
          </cell>
          <cell r="I473">
            <v>3.1441573791503906E-3</v>
          </cell>
          <cell r="J473">
            <v>1.6461181640624999E-3</v>
          </cell>
          <cell r="K473">
            <v>9.3196777343750009E-2</v>
          </cell>
          <cell r="L473">
            <v>0.14468465115356446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ta" refreshedDate="44004.751644328702" createdVersion="6" refreshedVersion="6" minRefreshableVersion="3" recordCount="251">
  <cacheSource type="worksheet">
    <worksheetSource ref="A1:D252" sheet="Router"/>
  </cacheSource>
  <cacheFields count="4">
    <cacheField name="Tiempo" numFmtId="0">
      <sharedItems containsSemiMixedTypes="0" containsString="0" containsNumber="1" containsInteger="1" minValue="360638434" maxValue="6963531555"/>
    </cacheField>
    <cacheField name="Router" numFmtId="0">
      <sharedItems containsSemiMixedTypes="0" containsString="0" containsNumber="1" containsInteger="1" minValue="18" maxValue="24" count="5">
        <n v="18"/>
        <n v="24"/>
        <n v="19"/>
        <n v="21"/>
        <n v="22"/>
      </sharedItems>
    </cacheField>
    <cacheField name="Data" numFmtId="0">
      <sharedItems/>
    </cacheField>
    <cacheField name="Nodo" numFmtId="0">
      <sharedItems containsSemiMixedTypes="0" containsString="0" containsNumber="1" containsInteger="1" minValue="1" maxValue="17" count="17">
        <n v="6"/>
        <n v="7"/>
        <n v="14"/>
        <n v="13"/>
        <n v="15"/>
        <n v="3"/>
        <n v="1"/>
        <n v="16"/>
        <n v="9"/>
        <n v="12"/>
        <n v="8"/>
        <n v="10"/>
        <n v="11"/>
        <n v="17"/>
        <n v="2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1">
  <r>
    <n v="360638434"/>
    <x v="0"/>
    <s v="Hello 1 "/>
    <x v="0"/>
  </r>
  <r>
    <n v="360751512"/>
    <x v="0"/>
    <s v="Hello 1 "/>
    <x v="1"/>
  </r>
  <r>
    <n v="361314661"/>
    <x v="0"/>
    <s v="Hello 1 "/>
    <x v="2"/>
  </r>
  <r>
    <n v="361463860"/>
    <x v="0"/>
    <s v="Hello 1 "/>
    <x v="3"/>
  </r>
  <r>
    <n v="361474670"/>
    <x v="0"/>
    <s v="Hello 1 "/>
    <x v="4"/>
  </r>
  <r>
    <n v="362194376"/>
    <x v="0"/>
    <s v="Hello 1 "/>
    <x v="5"/>
  </r>
  <r>
    <n v="363309848"/>
    <x v="0"/>
    <s v="Hello 1 "/>
    <x v="6"/>
  </r>
  <r>
    <n v="364175301"/>
    <x v="0"/>
    <s v="Hello 1 "/>
    <x v="7"/>
  </r>
  <r>
    <n v="364676011"/>
    <x v="0"/>
    <s v="Hello 1 "/>
    <x v="8"/>
  </r>
  <r>
    <n v="660929927"/>
    <x v="0"/>
    <s v="Hello 2 "/>
    <x v="2"/>
  </r>
  <r>
    <n v="1260767562"/>
    <x v="1"/>
    <s v="Hello 4 "/>
    <x v="6"/>
  </r>
  <r>
    <n v="1560944667"/>
    <x v="2"/>
    <s v="Hello 5 "/>
    <x v="9"/>
  </r>
  <r>
    <n v="1860455700"/>
    <x v="1"/>
    <s v="Hello 6 "/>
    <x v="10"/>
  </r>
  <r>
    <n v="1860885399"/>
    <x v="1"/>
    <s v="Hello 6 "/>
    <x v="4"/>
  </r>
  <r>
    <n v="1860926721"/>
    <x v="1"/>
    <s v="Hello 6 "/>
    <x v="7"/>
  </r>
  <r>
    <n v="1861005566"/>
    <x v="1"/>
    <s v="Hello 6 "/>
    <x v="11"/>
  </r>
  <r>
    <n v="1861049917"/>
    <x v="1"/>
    <s v="Hello 6 "/>
    <x v="12"/>
  </r>
  <r>
    <n v="1861414985"/>
    <x v="1"/>
    <s v="Hello 6 "/>
    <x v="8"/>
  </r>
  <r>
    <n v="1861424904"/>
    <x v="1"/>
    <s v="Hello 6 "/>
    <x v="13"/>
  </r>
  <r>
    <n v="1862035196"/>
    <x v="1"/>
    <s v="Hello 6 "/>
    <x v="5"/>
  </r>
  <r>
    <n v="1863192869"/>
    <x v="1"/>
    <s v="Hello 6 "/>
    <x v="3"/>
  </r>
  <r>
    <n v="1864183105"/>
    <x v="1"/>
    <s v="Hello 6 "/>
    <x v="14"/>
  </r>
  <r>
    <n v="1864190908"/>
    <x v="1"/>
    <s v="Hello 6 "/>
    <x v="15"/>
  </r>
  <r>
    <n v="2160809639"/>
    <x v="1"/>
    <s v="Hello 7 "/>
    <x v="2"/>
  </r>
  <r>
    <n v="2760507628"/>
    <x v="3"/>
    <s v="Hello 9 "/>
    <x v="10"/>
  </r>
  <r>
    <n v="2760701022"/>
    <x v="3"/>
    <s v="Hello 9 "/>
    <x v="0"/>
  </r>
  <r>
    <n v="2760736802"/>
    <x v="3"/>
    <s v="Hello 9 "/>
    <x v="6"/>
  </r>
  <r>
    <n v="2760843749"/>
    <x v="3"/>
    <s v="Hello 9 "/>
    <x v="7"/>
  </r>
  <r>
    <n v="2760985797"/>
    <x v="3"/>
    <s v="Hello 9 "/>
    <x v="1"/>
  </r>
  <r>
    <n v="2761017611"/>
    <x v="3"/>
    <s v="Hello 9 "/>
    <x v="11"/>
  </r>
  <r>
    <n v="2761138349"/>
    <x v="3"/>
    <s v="Hello 9 "/>
    <x v="16"/>
  </r>
  <r>
    <n v="2761220850"/>
    <x v="3"/>
    <s v="Hello 9 "/>
    <x v="13"/>
  </r>
  <r>
    <n v="2761276640"/>
    <x v="3"/>
    <s v="Hello 9 "/>
    <x v="12"/>
  </r>
  <r>
    <n v="2761416607"/>
    <x v="4"/>
    <s v="Hello 9 "/>
    <x v="8"/>
  </r>
  <r>
    <n v="2761829361"/>
    <x v="3"/>
    <s v="Hello 9 "/>
    <x v="3"/>
  </r>
  <r>
    <n v="2761853658"/>
    <x v="3"/>
    <s v="Hello 9 "/>
    <x v="5"/>
  </r>
  <r>
    <n v="3060498246"/>
    <x v="3"/>
    <s v="Hello 10 "/>
    <x v="10"/>
  </r>
  <r>
    <n v="3060642863"/>
    <x v="3"/>
    <s v="Hello 10 "/>
    <x v="12"/>
  </r>
  <r>
    <n v="3060691436"/>
    <x v="3"/>
    <s v="Hello 10 "/>
    <x v="0"/>
  </r>
  <r>
    <n v="3060868229"/>
    <x v="3"/>
    <s v="Hello 10 "/>
    <x v="6"/>
  </r>
  <r>
    <n v="3060959237"/>
    <x v="3"/>
    <s v="Hello 10 "/>
    <x v="7"/>
  </r>
  <r>
    <n v="3061007447"/>
    <x v="3"/>
    <s v="Hello 10 "/>
    <x v="11"/>
  </r>
  <r>
    <n v="3061128698"/>
    <x v="3"/>
    <s v="Hello 10 "/>
    <x v="16"/>
  </r>
  <r>
    <n v="3061147827"/>
    <x v="3"/>
    <s v="Hello 10 "/>
    <x v="4"/>
  </r>
  <r>
    <n v="3061319827"/>
    <x v="3"/>
    <s v="Hello 10 "/>
    <x v="3"/>
  </r>
  <r>
    <n v="3061344112"/>
    <x v="3"/>
    <s v="Hello 10 "/>
    <x v="5"/>
  </r>
  <r>
    <n v="3061586220"/>
    <x v="3"/>
    <s v="Hello 10 "/>
    <x v="13"/>
  </r>
  <r>
    <n v="3061601367"/>
    <x v="3"/>
    <s v="Hello 10 "/>
    <x v="1"/>
  </r>
  <r>
    <n v="3360469055"/>
    <x v="3"/>
    <s v="Hello 11 "/>
    <x v="10"/>
  </r>
  <r>
    <n v="3360612866"/>
    <x v="3"/>
    <s v="Hello 11 "/>
    <x v="12"/>
  </r>
  <r>
    <n v="3360662566"/>
    <x v="3"/>
    <s v="Hello 11 "/>
    <x v="0"/>
  </r>
  <r>
    <n v="3360804682"/>
    <x v="3"/>
    <s v="Hello 11 "/>
    <x v="15"/>
  </r>
  <r>
    <n v="3360827061"/>
    <x v="3"/>
    <s v="Hello 11 "/>
    <x v="14"/>
  </r>
  <r>
    <n v="3360978824"/>
    <x v="3"/>
    <s v="Hello 11 "/>
    <x v="11"/>
  </r>
  <r>
    <n v="3361012575"/>
    <x v="3"/>
    <s v="Hello 11 "/>
    <x v="9"/>
  </r>
  <r>
    <n v="3361067743"/>
    <x v="3"/>
    <s v="Hello 11 "/>
    <x v="4"/>
  </r>
  <r>
    <n v="3361089334"/>
    <x v="3"/>
    <s v="Hello 11 "/>
    <x v="6"/>
  </r>
  <r>
    <n v="3361099657"/>
    <x v="3"/>
    <s v="Hello 11 "/>
    <x v="16"/>
  </r>
  <r>
    <n v="3361180041"/>
    <x v="3"/>
    <s v="Hello 11 "/>
    <x v="7"/>
  </r>
  <r>
    <n v="3361197344"/>
    <x v="3"/>
    <s v="Hello 11 "/>
    <x v="1"/>
  </r>
  <r>
    <n v="3361290764"/>
    <x v="3"/>
    <s v="Hello 11 "/>
    <x v="3"/>
  </r>
  <r>
    <n v="3361315132"/>
    <x v="3"/>
    <s v="Hello 11 "/>
    <x v="5"/>
  </r>
  <r>
    <n v="3361682200"/>
    <x v="3"/>
    <s v="Hello 11 "/>
    <x v="13"/>
  </r>
  <r>
    <n v="3660555374"/>
    <x v="3"/>
    <s v="Hello 12 "/>
    <x v="10"/>
  </r>
  <r>
    <n v="3660574057"/>
    <x v="3"/>
    <s v="Hello 12 "/>
    <x v="12"/>
  </r>
  <r>
    <n v="3660739985"/>
    <x v="3"/>
    <s v="Hello 12 "/>
    <x v="14"/>
  </r>
  <r>
    <n v="3660748857"/>
    <x v="3"/>
    <s v="Hello 12 "/>
    <x v="0"/>
  </r>
  <r>
    <n v="3660785431"/>
    <x v="3"/>
    <s v="Hello 12 "/>
    <x v="15"/>
  </r>
  <r>
    <n v="3660891550"/>
    <x v="3"/>
    <s v="Hello 12 "/>
    <x v="7"/>
  </r>
  <r>
    <n v="3660980446"/>
    <x v="3"/>
    <s v="Hello 12 "/>
    <x v="4"/>
  </r>
  <r>
    <n v="3660993167"/>
    <x v="3"/>
    <s v="Hello 12 "/>
    <x v="9"/>
  </r>
  <r>
    <n v="3661040884"/>
    <x v="3"/>
    <s v="Hello 12 "/>
    <x v="6"/>
  </r>
  <r>
    <n v="3661104762"/>
    <x v="3"/>
    <s v="Hello 12 "/>
    <x v="8"/>
  </r>
  <r>
    <n v="3661148754"/>
    <x v="3"/>
    <s v="Hello 12 "/>
    <x v="1"/>
  </r>
  <r>
    <n v="3661181601"/>
    <x v="3"/>
    <s v="Hello 12 "/>
    <x v="2"/>
  </r>
  <r>
    <n v="3661268388"/>
    <x v="3"/>
    <s v="Hello 12 "/>
    <x v="13"/>
  </r>
  <r>
    <n v="3661376956"/>
    <x v="3"/>
    <s v="Hello 12 "/>
    <x v="3"/>
  </r>
  <r>
    <n v="3661435907"/>
    <x v="3"/>
    <s v="Hello 12 "/>
    <x v="16"/>
  </r>
  <r>
    <n v="3661526380"/>
    <x v="3"/>
    <s v="Hello 12 "/>
    <x v="5"/>
  </r>
  <r>
    <n v="3661690064"/>
    <x v="3"/>
    <s v="Hello 12 "/>
    <x v="11"/>
  </r>
  <r>
    <n v="3960545756"/>
    <x v="3"/>
    <s v="Hello 13 "/>
    <x v="10"/>
  </r>
  <r>
    <n v="3960564344"/>
    <x v="3"/>
    <s v="Hello 13 "/>
    <x v="12"/>
  </r>
  <r>
    <n v="3960614203"/>
    <x v="3"/>
    <s v="Hello 13 "/>
    <x v="0"/>
  </r>
  <r>
    <n v="3960764089"/>
    <x v="3"/>
    <s v="Hello 13 "/>
    <x v="1"/>
  </r>
  <r>
    <n v="3960781178"/>
    <x v="3"/>
    <s v="Hello 13 "/>
    <x v="6"/>
  </r>
  <r>
    <n v="3960816537"/>
    <x v="3"/>
    <s v="Hello 13 "/>
    <x v="14"/>
  </r>
  <r>
    <n v="3960881927"/>
    <x v="3"/>
    <s v="Hello 13 "/>
    <x v="7"/>
  </r>
  <r>
    <n v="3960900740"/>
    <x v="3"/>
    <s v="Hello 13 "/>
    <x v="15"/>
  </r>
  <r>
    <n v="3960924552"/>
    <x v="3"/>
    <s v="Hello 13 "/>
    <x v="2"/>
  </r>
  <r>
    <n v="3961094933"/>
    <x v="3"/>
    <s v="Hello 13 "/>
    <x v="8"/>
  </r>
  <r>
    <n v="3961108464"/>
    <x v="3"/>
    <s v="Hello 13 "/>
    <x v="9"/>
  </r>
  <r>
    <n v="3961176248"/>
    <x v="3"/>
    <s v="Hello 13 "/>
    <x v="16"/>
  </r>
  <r>
    <n v="3961242261"/>
    <x v="3"/>
    <s v="Hello 13 "/>
    <x v="3"/>
  </r>
  <r>
    <n v="3961258753"/>
    <x v="3"/>
    <s v="Hello 13 "/>
    <x v="13"/>
  </r>
  <r>
    <n v="3961516686"/>
    <x v="3"/>
    <s v="Hello 13 "/>
    <x v="5"/>
  </r>
  <r>
    <n v="3961547175"/>
    <x v="3"/>
    <s v="Hello 13 "/>
    <x v="4"/>
  </r>
  <r>
    <n v="3961680355"/>
    <x v="3"/>
    <s v="Hello 13 "/>
    <x v="11"/>
  </r>
  <r>
    <n v="4260643304"/>
    <x v="3"/>
    <s v="Hello 14 "/>
    <x v="10"/>
  </r>
  <r>
    <n v="4260662950"/>
    <x v="3"/>
    <s v="Hello 14 "/>
    <x v="12"/>
  </r>
  <r>
    <n v="4260710130"/>
    <x v="3"/>
    <s v="Hello 14 "/>
    <x v="0"/>
  </r>
  <r>
    <n v="4260737054"/>
    <x v="3"/>
    <s v="Hello 14 "/>
    <x v="15"/>
  </r>
  <r>
    <n v="4260787511"/>
    <x v="3"/>
    <s v="Hello 14 "/>
    <x v="14"/>
  </r>
  <r>
    <n v="4260850364"/>
    <x v="3"/>
    <s v="Hello 14 "/>
    <x v="1"/>
  </r>
  <r>
    <n v="4260877024"/>
    <x v="3"/>
    <s v="Hello 14 "/>
    <x v="6"/>
  </r>
  <r>
    <n v="4260968109"/>
    <x v="3"/>
    <s v="Hello 14 "/>
    <x v="7"/>
  </r>
  <r>
    <n v="4261028030"/>
    <x v="3"/>
    <s v="Hello 14 "/>
    <x v="4"/>
  </r>
  <r>
    <n v="4261069703"/>
    <x v="3"/>
    <s v="Hello 14 "/>
    <x v="9"/>
  </r>
  <r>
    <n v="4261133126"/>
    <x v="3"/>
    <s v="Hello 14 "/>
    <x v="2"/>
  </r>
  <r>
    <n v="4261229573"/>
    <x v="3"/>
    <s v="Hello 14 "/>
    <x v="13"/>
  </r>
  <r>
    <n v="4261335303"/>
    <x v="3"/>
    <s v="Hello 14 "/>
    <x v="8"/>
  </r>
  <r>
    <n v="4261362567"/>
    <x v="3"/>
    <s v="Hello 14 "/>
    <x v="5"/>
  </r>
  <r>
    <n v="4261387447"/>
    <x v="3"/>
    <s v="Hello 14 "/>
    <x v="16"/>
  </r>
  <r>
    <n v="4261588192"/>
    <x v="3"/>
    <s v="Hello 14 "/>
    <x v="3"/>
  </r>
  <r>
    <n v="4261641715"/>
    <x v="3"/>
    <s v="Hello 14 "/>
    <x v="11"/>
  </r>
  <r>
    <n v="4560661595"/>
    <x v="3"/>
    <s v="Hello 15 "/>
    <x v="0"/>
  </r>
  <r>
    <n v="4560727209"/>
    <x v="3"/>
    <s v="Hello 15 "/>
    <x v="15"/>
  </r>
  <r>
    <n v="4560742326"/>
    <x v="3"/>
    <s v="Hello 15 "/>
    <x v="6"/>
  </r>
  <r>
    <n v="4560756974"/>
    <x v="3"/>
    <s v="Hello 15 "/>
    <x v="10"/>
  </r>
  <r>
    <n v="4560786430"/>
    <x v="3"/>
    <s v="Hello 15 "/>
    <x v="14"/>
  </r>
  <r>
    <n v="4560801946"/>
    <x v="3"/>
    <s v="Hello 15 "/>
    <x v="1"/>
  </r>
  <r>
    <n v="4560844367"/>
    <x v="3"/>
    <s v="Hello 15 "/>
    <x v="2"/>
  </r>
  <r>
    <n v="4560874133"/>
    <x v="3"/>
    <s v="Hello 15 "/>
    <x v="12"/>
  </r>
  <r>
    <n v="4560977875"/>
    <x v="3"/>
    <s v="Hello 15 "/>
    <x v="11"/>
  </r>
  <r>
    <n v="4561098617"/>
    <x v="3"/>
    <s v="Hello 15 "/>
    <x v="16"/>
  </r>
  <r>
    <n v="4561153106"/>
    <x v="3"/>
    <s v="Hello 15 "/>
    <x v="7"/>
  </r>
  <r>
    <n v="4561190809"/>
    <x v="3"/>
    <s v="Hello 15 "/>
    <x v="13"/>
  </r>
  <r>
    <n v="4561405838"/>
    <x v="3"/>
    <s v="Hello 15 "/>
    <x v="9"/>
  </r>
  <r>
    <n v="4561421500"/>
    <x v="3"/>
    <s v="Hello 15 "/>
    <x v="8"/>
  </r>
  <r>
    <n v="4561784143"/>
    <x v="3"/>
    <s v="Hello 15 "/>
    <x v="4"/>
  </r>
  <r>
    <n v="4561799410"/>
    <x v="3"/>
    <s v="Hello 15 "/>
    <x v="3"/>
  </r>
  <r>
    <n v="4860602785"/>
    <x v="3"/>
    <s v="Hello 16 "/>
    <x v="10"/>
  </r>
  <r>
    <n v="4860614484"/>
    <x v="3"/>
    <s v="Hello 16 "/>
    <x v="12"/>
  </r>
  <r>
    <n v="4860632501"/>
    <x v="3"/>
    <s v="Hello 16 "/>
    <x v="0"/>
  </r>
  <r>
    <n v="4860757409"/>
    <x v="3"/>
    <s v="Hello 16 "/>
    <x v="14"/>
  </r>
  <r>
    <n v="4860792199"/>
    <x v="3"/>
    <s v="Hello 16 "/>
    <x v="1"/>
  </r>
  <r>
    <n v="4860834818"/>
    <x v="3"/>
    <s v="Hello 16 "/>
    <x v="2"/>
  </r>
  <r>
    <n v="4860968247"/>
    <x v="3"/>
    <s v="Hello 16 "/>
    <x v="11"/>
  </r>
  <r>
    <n v="4860998988"/>
    <x v="3"/>
    <s v="Hello 16 "/>
    <x v="7"/>
  </r>
  <r>
    <n v="4861021204"/>
    <x v="3"/>
    <s v="Hello 16 "/>
    <x v="9"/>
  </r>
  <r>
    <n v="4861161867"/>
    <x v="3"/>
    <s v="Hello 16 "/>
    <x v="8"/>
  </r>
  <r>
    <n v="4861238142"/>
    <x v="3"/>
    <s v="Hello 16 "/>
    <x v="4"/>
  </r>
  <r>
    <n v="4861289827"/>
    <x v="3"/>
    <s v="Hello 16 "/>
    <x v="3"/>
  </r>
  <r>
    <n v="4861306043"/>
    <x v="3"/>
    <s v="Hello 16 "/>
    <x v="13"/>
  </r>
  <r>
    <n v="4861323785"/>
    <x v="3"/>
    <s v="Hello 16 "/>
    <x v="5"/>
  </r>
  <r>
    <n v="4861338879"/>
    <x v="3"/>
    <s v="Hello 16 "/>
    <x v="16"/>
  </r>
  <r>
    <n v="5160468165"/>
    <x v="3"/>
    <s v="Hello 17 "/>
    <x v="10"/>
  </r>
  <r>
    <n v="5160604882"/>
    <x v="3"/>
    <s v="Hello 17 "/>
    <x v="12"/>
  </r>
  <r>
    <n v="5160782437"/>
    <x v="3"/>
    <s v="Hello 17 "/>
    <x v="1"/>
  </r>
  <r>
    <n v="5160825035"/>
    <x v="3"/>
    <s v="Hello 17 "/>
    <x v="2"/>
  </r>
  <r>
    <n v="5160948762"/>
    <x v="3"/>
    <s v="Hello 17 "/>
    <x v="11"/>
  </r>
  <r>
    <n v="5161011432"/>
    <x v="3"/>
    <s v="Hello 17 "/>
    <x v="9"/>
  </r>
  <r>
    <n v="5161084007"/>
    <x v="3"/>
    <s v="Hello 17 "/>
    <x v="14"/>
  </r>
  <r>
    <n v="5161152087"/>
    <x v="3"/>
    <s v="Hello 17 "/>
    <x v="8"/>
  </r>
  <r>
    <n v="5161171484"/>
    <x v="3"/>
    <s v="Hello 17 "/>
    <x v="13"/>
  </r>
  <r>
    <n v="5161280138"/>
    <x v="3"/>
    <s v="Hello 17 "/>
    <x v="3"/>
  </r>
  <r>
    <n v="5161574362"/>
    <x v="3"/>
    <s v="Hello 17 "/>
    <x v="4"/>
  </r>
  <r>
    <n v="5460785457"/>
    <x v="3"/>
    <s v="Hello 18 "/>
    <x v="14"/>
  </r>
  <r>
    <n v="5460838762"/>
    <x v="3"/>
    <s v="Hello 18 "/>
    <x v="15"/>
  </r>
  <r>
    <n v="5460900829"/>
    <x v="3"/>
    <s v="Hello 18 "/>
    <x v="6"/>
  </r>
  <r>
    <n v="5460911301"/>
    <x v="3"/>
    <s v="Hello 18 "/>
    <x v="2"/>
  </r>
  <r>
    <n v="5460993689"/>
    <x v="3"/>
    <s v="Hello 18 "/>
    <x v="1"/>
  </r>
  <r>
    <n v="5461066198"/>
    <x v="3"/>
    <s v="Hello 18 "/>
    <x v="12"/>
  </r>
  <r>
    <n v="5461078331"/>
    <x v="3"/>
    <s v="Hello 18 "/>
    <x v="9"/>
  </r>
  <r>
    <n v="5461113667"/>
    <x v="3"/>
    <s v="Hello 18 "/>
    <x v="8"/>
  </r>
  <r>
    <n v="5461366427"/>
    <x v="3"/>
    <s v="Hello 18 "/>
    <x v="3"/>
  </r>
  <r>
    <n v="5461378683"/>
    <x v="3"/>
    <s v="Hello 18 "/>
    <x v="5"/>
  </r>
  <r>
    <n v="5461631956"/>
    <x v="3"/>
    <s v="Hello 18 "/>
    <x v="7"/>
  </r>
  <r>
    <n v="5461642766"/>
    <x v="3"/>
    <s v="Hello 18 "/>
    <x v="13"/>
  </r>
  <r>
    <n v="5461984981"/>
    <x v="3"/>
    <s v="Hello 18 "/>
    <x v="0"/>
  </r>
  <r>
    <n v="5463016398"/>
    <x v="3"/>
    <s v="Hello 18 "/>
    <x v="4"/>
  </r>
  <r>
    <n v="5463023958"/>
    <x v="3"/>
    <s v="Hello 18 "/>
    <x v="16"/>
  </r>
  <r>
    <n v="5760439079"/>
    <x v="3"/>
    <s v="Hello 19 "/>
    <x v="10"/>
  </r>
  <r>
    <n v="5760556448"/>
    <x v="3"/>
    <s v="Hello 19 "/>
    <x v="12"/>
  </r>
  <r>
    <n v="5760746707"/>
    <x v="3"/>
    <s v="Hello 19 "/>
    <x v="14"/>
  </r>
  <r>
    <n v="5760904962"/>
    <x v="3"/>
    <s v="Hello 19 "/>
    <x v="2"/>
  </r>
  <r>
    <n v="5761069569"/>
    <x v="3"/>
    <s v="Hello 19 "/>
    <x v="15"/>
  </r>
  <r>
    <n v="5761079329"/>
    <x v="3"/>
    <s v="Hello 19 "/>
    <x v="9"/>
  </r>
  <r>
    <n v="5761224453"/>
    <x v="3"/>
    <s v="Hello 19 "/>
    <x v="1"/>
  </r>
  <r>
    <n v="5761247523"/>
    <x v="3"/>
    <s v="Hello 19 "/>
    <x v="7"/>
  </r>
  <r>
    <n v="5761258289"/>
    <x v="3"/>
    <s v="Hello 19 "/>
    <x v="13"/>
  </r>
  <r>
    <n v="5761353855"/>
    <x v="3"/>
    <s v="Hello 19 "/>
    <x v="8"/>
  </r>
  <r>
    <n v="5761590738"/>
    <x v="3"/>
    <s v="Hello 19 "/>
    <x v="0"/>
  </r>
  <r>
    <n v="5761606711"/>
    <x v="3"/>
    <s v="Hello 19 "/>
    <x v="3"/>
  </r>
  <r>
    <n v="5761619149"/>
    <x v="3"/>
    <s v="Hello 19 "/>
    <x v="5"/>
  </r>
  <r>
    <n v="5761862280"/>
    <x v="3"/>
    <s v="Hello 19 "/>
    <x v="6"/>
  </r>
  <r>
    <n v="5761870040"/>
    <x v="3"/>
    <s v="Hello 19 "/>
    <x v="4"/>
  </r>
  <r>
    <n v="5761877563"/>
    <x v="3"/>
    <s v="Hello 19 "/>
    <x v="16"/>
  </r>
  <r>
    <n v="6060623291"/>
    <x v="3"/>
    <s v="Hello 20 "/>
    <x v="12"/>
  </r>
  <r>
    <n v="6060640056"/>
    <x v="3"/>
    <s v="Hello 20 "/>
    <x v="10"/>
  </r>
  <r>
    <n v="6060755345"/>
    <x v="3"/>
    <s v="Hello 20 "/>
    <x v="14"/>
  </r>
  <r>
    <n v="6061120814"/>
    <x v="3"/>
    <s v="Hello 20 "/>
    <x v="7"/>
  </r>
  <r>
    <n v="6061128651"/>
    <x v="3"/>
    <s v="Hello 20 "/>
    <x v="11"/>
  </r>
  <r>
    <n v="6061611102"/>
    <x v="3"/>
    <s v="Hello 20 "/>
    <x v="3"/>
  </r>
  <r>
    <n v="6061726307"/>
    <x v="3"/>
    <s v="Hello 20 "/>
    <x v="0"/>
  </r>
  <r>
    <n v="6061864665"/>
    <x v="3"/>
    <s v="Hello 20 "/>
    <x v="13"/>
  </r>
  <r>
    <n v="6061876408"/>
    <x v="3"/>
    <s v="Hello 20 "/>
    <x v="5"/>
  </r>
  <r>
    <n v="6062216806"/>
    <x v="3"/>
    <s v="Hello 20 "/>
    <x v="8"/>
  </r>
  <r>
    <n v="6062582016"/>
    <x v="3"/>
    <s v="Hello 20 "/>
    <x v="1"/>
  </r>
  <r>
    <n v="6063322497"/>
    <x v="3"/>
    <s v="Hello 20 "/>
    <x v="2"/>
  </r>
  <r>
    <n v="6063330312"/>
    <x v="3"/>
    <s v="Hello 20 "/>
    <x v="4"/>
  </r>
  <r>
    <n v="6063337817"/>
    <x v="3"/>
    <s v="Hello 20 "/>
    <x v="16"/>
  </r>
  <r>
    <n v="6063937488"/>
    <x v="3"/>
    <s v="Hello 20 "/>
    <x v="6"/>
  </r>
  <r>
    <n v="6360543420"/>
    <x v="3"/>
    <s v="Hello 21 "/>
    <x v="10"/>
  </r>
  <r>
    <n v="6360603869"/>
    <x v="3"/>
    <s v="Hello 21 "/>
    <x v="12"/>
  </r>
  <r>
    <n v="6361040380"/>
    <x v="3"/>
    <s v="Hello 21 "/>
    <x v="15"/>
  </r>
  <r>
    <n v="6361050179"/>
    <x v="3"/>
    <s v="Hello 21 "/>
    <x v="9"/>
  </r>
  <r>
    <n v="6361408700"/>
    <x v="3"/>
    <s v="Hello 21 "/>
    <x v="16"/>
  </r>
  <r>
    <n v="6361416573"/>
    <x v="3"/>
    <s v="Hello 21 "/>
    <x v="6"/>
  </r>
  <r>
    <n v="6361524088"/>
    <x v="3"/>
    <s v="Hello 21 "/>
    <x v="2"/>
  </r>
  <r>
    <n v="6361639433"/>
    <x v="3"/>
    <s v="Hello 21 "/>
    <x v="7"/>
  </r>
  <r>
    <n v="6361720082"/>
    <x v="3"/>
    <s v="Hello 21 "/>
    <x v="13"/>
  </r>
  <r>
    <n v="6361835383"/>
    <x v="3"/>
    <s v="Hello 21 "/>
    <x v="5"/>
  </r>
  <r>
    <n v="6361879610"/>
    <x v="3"/>
    <s v="Hello 21 "/>
    <x v="1"/>
  </r>
  <r>
    <n v="6361994988"/>
    <x v="3"/>
    <s v="Hello 21 "/>
    <x v="3"/>
  </r>
  <r>
    <n v="6362110354"/>
    <x v="3"/>
    <s v="Hello 21 "/>
    <x v="11"/>
  </r>
  <r>
    <n v="6362225624"/>
    <x v="3"/>
    <s v="Hello 21 "/>
    <x v="8"/>
  </r>
  <r>
    <n v="6362340993"/>
    <x v="3"/>
    <s v="Hello 21 "/>
    <x v="4"/>
  </r>
  <r>
    <n v="6362706010"/>
    <x v="3"/>
    <s v="Hello 21 "/>
    <x v="0"/>
  </r>
  <r>
    <n v="6363321385"/>
    <x v="3"/>
    <s v="Hello 21 "/>
    <x v="14"/>
  </r>
  <r>
    <n v="6660667299"/>
    <x v="3"/>
    <s v="Hello 22 "/>
    <x v="10"/>
  </r>
  <r>
    <n v="6660782745"/>
    <x v="3"/>
    <s v="Hello 22 "/>
    <x v="0"/>
  </r>
  <r>
    <n v="6660898052"/>
    <x v="3"/>
    <s v="Hello 22 "/>
    <x v="6"/>
  </r>
  <r>
    <n v="6661513458"/>
    <x v="3"/>
    <s v="Hello 22 "/>
    <x v="2"/>
  </r>
  <r>
    <n v="6661753817"/>
    <x v="3"/>
    <s v="Hello 22 "/>
    <x v="3"/>
  </r>
  <r>
    <n v="6661761569"/>
    <x v="3"/>
    <s v="Hello 22 "/>
    <x v="8"/>
  </r>
  <r>
    <n v="6661869016"/>
    <x v="3"/>
    <s v="Hello 22 "/>
    <x v="4"/>
  </r>
  <r>
    <n v="6661946331"/>
    <x v="3"/>
    <s v="Hello 22 "/>
    <x v="12"/>
  </r>
  <r>
    <n v="6661958853"/>
    <x v="3"/>
    <s v="Hello 22 "/>
    <x v="13"/>
  </r>
  <r>
    <n v="6661969807"/>
    <x v="3"/>
    <s v="Hello 22 "/>
    <x v="5"/>
  </r>
  <r>
    <n v="6662237345"/>
    <x v="3"/>
    <s v="Hello 22 "/>
    <x v="7"/>
  </r>
  <r>
    <n v="6662349520"/>
    <x v="3"/>
    <s v="Hello 22 "/>
    <x v="16"/>
  </r>
  <r>
    <n v="6662589945"/>
    <x v="3"/>
    <s v="Hello 22 "/>
    <x v="1"/>
  </r>
  <r>
    <n v="6662830074"/>
    <x v="3"/>
    <s v="Hello 22 "/>
    <x v="14"/>
  </r>
  <r>
    <n v="6663070487"/>
    <x v="3"/>
    <s v="Hello 22 "/>
    <x v="11"/>
  </r>
  <r>
    <n v="6960512423"/>
    <x v="3"/>
    <s v="Hello 23 "/>
    <x v="10"/>
  </r>
  <r>
    <n v="6960561724"/>
    <x v="3"/>
    <s v="Hello 23 "/>
    <x v="12"/>
  </r>
  <r>
    <n v="6960752733"/>
    <x v="3"/>
    <s v="Hello 23 "/>
    <x v="14"/>
  </r>
  <r>
    <n v="6960868059"/>
    <x v="3"/>
    <s v="Hello 23 "/>
    <x v="6"/>
  </r>
  <r>
    <n v="6960983455"/>
    <x v="3"/>
    <s v="Hello 23 "/>
    <x v="7"/>
  </r>
  <r>
    <n v="6961223602"/>
    <x v="3"/>
    <s v="Hello 23 "/>
    <x v="16"/>
  </r>
  <r>
    <n v="6961339150"/>
    <x v="3"/>
    <s v="Hello 23 "/>
    <x v="3"/>
  </r>
  <r>
    <n v="6961427920"/>
    <x v="3"/>
    <s v="Hello 23 "/>
    <x v="5"/>
  </r>
  <r>
    <n v="6961690063"/>
    <x v="3"/>
    <s v="Hello 23 "/>
    <x v="13"/>
  </r>
  <r>
    <n v="6961704476"/>
    <x v="3"/>
    <s v="Hello 23 "/>
    <x v="4"/>
  </r>
  <r>
    <n v="6961712020"/>
    <x v="3"/>
    <s v="Hello 23 "/>
    <x v="1"/>
  </r>
  <r>
    <n v="6962570397"/>
    <x v="3"/>
    <s v="Hello 23 "/>
    <x v="0"/>
  </r>
  <r>
    <n v="6962578199"/>
    <x v="3"/>
    <s v="Hello 23 "/>
    <x v="2"/>
  </r>
  <r>
    <n v="6962810672"/>
    <x v="3"/>
    <s v="Hello 23 "/>
    <x v="9"/>
  </r>
  <r>
    <n v="6963050847"/>
    <x v="3"/>
    <s v="Hello 23 "/>
    <x v="8"/>
  </r>
  <r>
    <n v="6963291205"/>
    <x v="3"/>
    <s v="Hello 23 "/>
    <x v="15"/>
  </r>
  <r>
    <n v="6963531555"/>
    <x v="3"/>
    <s v="Hello 23 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2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2:G8" firstHeaderRow="1" firstDataRow="1" firstDataCol="1"/>
  <pivotFields count="4">
    <pivotField showAll="0"/>
    <pivotField axis="axisRow" showAll="0">
      <items count="6">
        <item sd="0" x="0"/>
        <item sd="0" x="2"/>
        <item sd="0" x="3"/>
        <item sd="0" x="4"/>
        <item sd="0" x="1"/>
        <item t="default"/>
      </items>
    </pivotField>
    <pivotField dataField="1" showAll="0"/>
    <pivotField axis="axisRow" showAll="0">
      <items count="18">
        <item x="6"/>
        <item x="14"/>
        <item x="5"/>
        <item x="15"/>
        <item x="16"/>
        <item x="0"/>
        <item x="1"/>
        <item x="10"/>
        <item x="8"/>
        <item x="11"/>
        <item x="12"/>
        <item x="9"/>
        <item x="3"/>
        <item x="2"/>
        <item x="4"/>
        <item x="7"/>
        <item x="13"/>
        <item t="default"/>
      </items>
    </pivotField>
  </pivotFields>
  <rowFields count="2">
    <field x="1"/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Dat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952"/>
  <sheetViews>
    <sheetView topLeftCell="A2886" workbookViewId="0">
      <selection activeCell="A4" sqref="A4:C2949"/>
    </sheetView>
  </sheetViews>
  <sheetFormatPr baseColWidth="10" defaultRowHeight="14.4" x14ac:dyDescent="0.55000000000000004"/>
  <cols>
    <col min="3" max="3" width="134.5234375" bestFit="1" customWidth="1"/>
  </cols>
  <sheetData>
    <row r="1" spans="1:3" x14ac:dyDescent="0.55000000000000004">
      <c r="A1" t="s">
        <v>1113</v>
      </c>
      <c r="B1" t="s">
        <v>1114</v>
      </c>
      <c r="C1" t="s">
        <v>1115</v>
      </c>
    </row>
    <row r="2" spans="1:3" hidden="1" x14ac:dyDescent="0.55000000000000004">
      <c r="A2">
        <v>300353057</v>
      </c>
      <c r="B2">
        <v>34</v>
      </c>
      <c r="C2" t="s">
        <v>0</v>
      </c>
    </row>
    <row r="3" spans="1:3" hidden="1" x14ac:dyDescent="0.55000000000000004">
      <c r="A3">
        <v>300386099</v>
      </c>
      <c r="B3">
        <v>34</v>
      </c>
      <c r="C3" t="s">
        <v>1</v>
      </c>
    </row>
    <row r="4" spans="1:3" x14ac:dyDescent="0.55000000000000004">
      <c r="A4">
        <v>300391012</v>
      </c>
      <c r="B4">
        <v>8</v>
      </c>
      <c r="C4" t="s">
        <v>0</v>
      </c>
    </row>
    <row r="5" spans="1:3" x14ac:dyDescent="0.55000000000000004">
      <c r="A5">
        <v>300424171</v>
      </c>
      <c r="B5">
        <v>8</v>
      </c>
      <c r="C5" t="s">
        <v>2</v>
      </c>
    </row>
    <row r="6" spans="1:3" hidden="1" x14ac:dyDescent="0.55000000000000004">
      <c r="A6">
        <v>300467676</v>
      </c>
      <c r="B6">
        <v>28</v>
      </c>
      <c r="C6" t="s">
        <v>0</v>
      </c>
    </row>
    <row r="7" spans="1:3" hidden="1" x14ac:dyDescent="0.55000000000000004">
      <c r="A7">
        <v>300500726</v>
      </c>
      <c r="B7">
        <v>28</v>
      </c>
      <c r="C7" t="s">
        <v>3</v>
      </c>
    </row>
    <row r="8" spans="1:3" x14ac:dyDescent="0.55000000000000004">
      <c r="A8">
        <v>300508632</v>
      </c>
      <c r="B8">
        <v>11</v>
      </c>
      <c r="C8" t="s">
        <v>0</v>
      </c>
    </row>
    <row r="9" spans="1:3" hidden="1" x14ac:dyDescent="0.55000000000000004">
      <c r="A9">
        <v>300529634</v>
      </c>
      <c r="B9">
        <v>31</v>
      </c>
      <c r="C9" t="s">
        <v>0</v>
      </c>
    </row>
    <row r="10" spans="1:3" x14ac:dyDescent="0.55000000000000004">
      <c r="A10">
        <v>300541730</v>
      </c>
      <c r="B10">
        <v>11</v>
      </c>
      <c r="C10" t="s">
        <v>4</v>
      </c>
    </row>
    <row r="11" spans="1:3" x14ac:dyDescent="0.55000000000000004">
      <c r="A11">
        <v>300554292</v>
      </c>
      <c r="B11">
        <v>2</v>
      </c>
      <c r="C11" t="s">
        <v>0</v>
      </c>
    </row>
    <row r="12" spans="1:3" hidden="1" x14ac:dyDescent="0.55000000000000004">
      <c r="A12">
        <v>300562679</v>
      </c>
      <c r="B12">
        <v>31</v>
      </c>
      <c r="C12" t="s">
        <v>5</v>
      </c>
    </row>
    <row r="13" spans="1:3" x14ac:dyDescent="0.55000000000000004">
      <c r="A13">
        <v>300568899</v>
      </c>
      <c r="B13">
        <v>6</v>
      </c>
      <c r="C13" t="s">
        <v>0</v>
      </c>
    </row>
    <row r="14" spans="1:3" hidden="1" x14ac:dyDescent="0.55000000000000004">
      <c r="A14">
        <v>300570095</v>
      </c>
      <c r="B14">
        <v>30</v>
      </c>
      <c r="C14" t="s">
        <v>0</v>
      </c>
    </row>
    <row r="15" spans="1:3" x14ac:dyDescent="0.55000000000000004">
      <c r="A15">
        <v>300587342</v>
      </c>
      <c r="B15">
        <v>2</v>
      </c>
      <c r="C15" t="s">
        <v>6</v>
      </c>
    </row>
    <row r="16" spans="1:3" x14ac:dyDescent="0.55000000000000004">
      <c r="A16">
        <v>300602094</v>
      </c>
      <c r="B16">
        <v>6</v>
      </c>
      <c r="C16" t="s">
        <v>7</v>
      </c>
    </row>
    <row r="17" spans="1:3" hidden="1" x14ac:dyDescent="0.55000000000000004">
      <c r="A17">
        <v>300603124</v>
      </c>
      <c r="B17">
        <v>30</v>
      </c>
      <c r="C17" t="s">
        <v>8</v>
      </c>
    </row>
    <row r="18" spans="1:3" x14ac:dyDescent="0.55000000000000004">
      <c r="A18">
        <v>300666458</v>
      </c>
      <c r="B18">
        <v>4</v>
      </c>
      <c r="C18" t="s">
        <v>0</v>
      </c>
    </row>
    <row r="19" spans="1:3" hidden="1" x14ac:dyDescent="0.55000000000000004">
      <c r="A19">
        <v>300681312</v>
      </c>
      <c r="B19">
        <v>33</v>
      </c>
      <c r="C19" t="s">
        <v>0</v>
      </c>
    </row>
    <row r="20" spans="1:3" x14ac:dyDescent="0.55000000000000004">
      <c r="A20">
        <v>300699473</v>
      </c>
      <c r="B20">
        <v>4</v>
      </c>
      <c r="C20" t="s">
        <v>9</v>
      </c>
    </row>
    <row r="21" spans="1:3" x14ac:dyDescent="0.55000000000000004">
      <c r="A21">
        <v>300700439</v>
      </c>
      <c r="B21">
        <v>1</v>
      </c>
      <c r="C21" t="s">
        <v>0</v>
      </c>
    </row>
    <row r="22" spans="1:3" hidden="1" x14ac:dyDescent="0.55000000000000004">
      <c r="A22">
        <v>300711619</v>
      </c>
      <c r="B22">
        <v>27</v>
      </c>
      <c r="C22" t="s">
        <v>0</v>
      </c>
    </row>
    <row r="23" spans="1:3" hidden="1" x14ac:dyDescent="0.55000000000000004">
      <c r="A23">
        <v>300714359</v>
      </c>
      <c r="B23">
        <v>33</v>
      </c>
      <c r="C23" t="s">
        <v>10</v>
      </c>
    </row>
    <row r="24" spans="1:3" x14ac:dyDescent="0.55000000000000004">
      <c r="A24">
        <v>300719942</v>
      </c>
      <c r="B24">
        <v>7</v>
      </c>
      <c r="C24" t="s">
        <v>0</v>
      </c>
    </row>
    <row r="25" spans="1:3" x14ac:dyDescent="0.55000000000000004">
      <c r="A25">
        <v>300733659</v>
      </c>
      <c r="B25">
        <v>1</v>
      </c>
      <c r="C25" t="s">
        <v>11</v>
      </c>
    </row>
    <row r="26" spans="1:3" hidden="1" x14ac:dyDescent="0.55000000000000004">
      <c r="A26">
        <v>300744684</v>
      </c>
      <c r="B26">
        <v>27</v>
      </c>
      <c r="C26" t="s">
        <v>12</v>
      </c>
    </row>
    <row r="27" spans="1:3" x14ac:dyDescent="0.55000000000000004">
      <c r="A27">
        <v>300753004</v>
      </c>
      <c r="B27">
        <v>7</v>
      </c>
      <c r="C27" t="s">
        <v>13</v>
      </c>
    </row>
    <row r="28" spans="1:3" x14ac:dyDescent="0.55000000000000004">
      <c r="A28">
        <v>300768340</v>
      </c>
      <c r="B28">
        <v>14</v>
      </c>
      <c r="C28" t="s">
        <v>0</v>
      </c>
    </row>
    <row r="29" spans="1:3" hidden="1" x14ac:dyDescent="0.55000000000000004">
      <c r="A29">
        <v>300793477</v>
      </c>
      <c r="B29">
        <v>25</v>
      </c>
      <c r="C29" t="s">
        <v>0</v>
      </c>
    </row>
    <row r="30" spans="1:3" x14ac:dyDescent="0.55000000000000004">
      <c r="A30">
        <v>300798998</v>
      </c>
      <c r="B30">
        <v>16</v>
      </c>
      <c r="C30" t="s">
        <v>0</v>
      </c>
    </row>
    <row r="31" spans="1:3" x14ac:dyDescent="0.55000000000000004">
      <c r="A31">
        <v>300801498</v>
      </c>
      <c r="B31">
        <v>14</v>
      </c>
      <c r="C31" t="s">
        <v>14</v>
      </c>
    </row>
    <row r="32" spans="1:3" hidden="1" x14ac:dyDescent="0.55000000000000004">
      <c r="A32">
        <v>300826527</v>
      </c>
      <c r="B32">
        <v>25</v>
      </c>
      <c r="C32" t="s">
        <v>15</v>
      </c>
    </row>
    <row r="33" spans="1:3" x14ac:dyDescent="0.55000000000000004">
      <c r="A33">
        <v>300832180</v>
      </c>
      <c r="B33">
        <v>16</v>
      </c>
      <c r="C33" t="s">
        <v>16</v>
      </c>
    </row>
    <row r="34" spans="1:3" x14ac:dyDescent="0.55000000000000004">
      <c r="A34">
        <v>300874723</v>
      </c>
      <c r="B34">
        <v>10</v>
      </c>
      <c r="C34" t="s">
        <v>0</v>
      </c>
    </row>
    <row r="35" spans="1:3" x14ac:dyDescent="0.55000000000000004">
      <c r="A35">
        <v>300907900</v>
      </c>
      <c r="B35">
        <v>10</v>
      </c>
      <c r="C35" t="s">
        <v>17</v>
      </c>
    </row>
    <row r="36" spans="1:3" x14ac:dyDescent="0.55000000000000004">
      <c r="A36">
        <v>300912435</v>
      </c>
      <c r="B36">
        <v>12</v>
      </c>
      <c r="C36" t="s">
        <v>0</v>
      </c>
    </row>
    <row r="37" spans="1:3" x14ac:dyDescent="0.55000000000000004">
      <c r="A37">
        <v>300919388</v>
      </c>
      <c r="B37">
        <v>15</v>
      </c>
      <c r="C37" t="s">
        <v>0</v>
      </c>
    </row>
    <row r="38" spans="1:3" x14ac:dyDescent="0.55000000000000004">
      <c r="A38">
        <v>300945450</v>
      </c>
      <c r="B38">
        <v>12</v>
      </c>
      <c r="C38" t="s">
        <v>18</v>
      </c>
    </row>
    <row r="39" spans="1:3" x14ac:dyDescent="0.55000000000000004">
      <c r="A39">
        <v>300952576</v>
      </c>
      <c r="B39">
        <v>15</v>
      </c>
      <c r="C39" t="s">
        <v>19</v>
      </c>
    </row>
    <row r="40" spans="1:3" hidden="1" x14ac:dyDescent="0.55000000000000004">
      <c r="A40">
        <v>300962951</v>
      </c>
      <c r="B40">
        <v>29</v>
      </c>
      <c r="C40" t="s">
        <v>0</v>
      </c>
    </row>
    <row r="41" spans="1:3" hidden="1" x14ac:dyDescent="0.55000000000000004">
      <c r="A41">
        <v>300995989</v>
      </c>
      <c r="B41">
        <v>29</v>
      </c>
      <c r="C41" t="s">
        <v>20</v>
      </c>
    </row>
    <row r="42" spans="1:3" hidden="1" x14ac:dyDescent="0.55000000000000004">
      <c r="A42">
        <v>301016446</v>
      </c>
      <c r="B42">
        <v>26</v>
      </c>
      <c r="C42" t="s">
        <v>0</v>
      </c>
    </row>
    <row r="43" spans="1:3" x14ac:dyDescent="0.55000000000000004">
      <c r="A43">
        <v>301026720</v>
      </c>
      <c r="B43">
        <v>9</v>
      </c>
      <c r="C43" t="s">
        <v>0</v>
      </c>
    </row>
    <row r="44" spans="1:3" x14ac:dyDescent="0.55000000000000004">
      <c r="A44">
        <v>301033283</v>
      </c>
      <c r="B44">
        <v>5</v>
      </c>
      <c r="C44" t="s">
        <v>0</v>
      </c>
    </row>
    <row r="45" spans="1:3" hidden="1" x14ac:dyDescent="0.55000000000000004">
      <c r="A45">
        <v>301049463</v>
      </c>
      <c r="B45">
        <v>26</v>
      </c>
      <c r="C45" t="s">
        <v>21</v>
      </c>
    </row>
    <row r="46" spans="1:3" x14ac:dyDescent="0.55000000000000004">
      <c r="A46">
        <v>301059909</v>
      </c>
      <c r="B46">
        <v>9</v>
      </c>
      <c r="C46" t="s">
        <v>22</v>
      </c>
    </row>
    <row r="47" spans="1:3" x14ac:dyDescent="0.55000000000000004">
      <c r="A47">
        <v>301066228</v>
      </c>
      <c r="B47">
        <v>5</v>
      </c>
      <c r="C47" t="s">
        <v>23</v>
      </c>
    </row>
    <row r="48" spans="1:3" x14ac:dyDescent="0.55000000000000004">
      <c r="A48">
        <v>301135033</v>
      </c>
      <c r="B48">
        <v>17</v>
      </c>
      <c r="C48" t="s">
        <v>0</v>
      </c>
    </row>
    <row r="49" spans="1:3" x14ac:dyDescent="0.55000000000000004">
      <c r="A49">
        <v>301168117</v>
      </c>
      <c r="B49">
        <v>17</v>
      </c>
      <c r="C49" t="s">
        <v>24</v>
      </c>
    </row>
    <row r="50" spans="1:3" x14ac:dyDescent="0.55000000000000004">
      <c r="A50">
        <v>301202044</v>
      </c>
      <c r="B50">
        <v>13</v>
      </c>
      <c r="C50" t="s">
        <v>0</v>
      </c>
    </row>
    <row r="51" spans="1:3" x14ac:dyDescent="0.55000000000000004">
      <c r="A51">
        <v>301217583</v>
      </c>
      <c r="B51">
        <v>3</v>
      </c>
      <c r="C51" t="s">
        <v>0</v>
      </c>
    </row>
    <row r="52" spans="1:3" x14ac:dyDescent="0.55000000000000004">
      <c r="A52">
        <v>301236520</v>
      </c>
      <c r="B52">
        <v>13</v>
      </c>
      <c r="C52" t="s">
        <v>25</v>
      </c>
    </row>
    <row r="53" spans="1:3" x14ac:dyDescent="0.55000000000000004">
      <c r="A53">
        <v>301250777</v>
      </c>
      <c r="B53">
        <v>3</v>
      </c>
      <c r="C53" t="s">
        <v>26</v>
      </c>
    </row>
    <row r="54" spans="1:3" hidden="1" x14ac:dyDescent="0.55000000000000004">
      <c r="A54">
        <v>301303695</v>
      </c>
      <c r="B54">
        <v>32</v>
      </c>
      <c r="C54" t="s">
        <v>0</v>
      </c>
    </row>
    <row r="55" spans="1:3" hidden="1" x14ac:dyDescent="0.55000000000000004">
      <c r="A55">
        <v>301336751</v>
      </c>
      <c r="B55">
        <v>32</v>
      </c>
      <c r="C55" t="s">
        <v>27</v>
      </c>
    </row>
    <row r="56" spans="1:3" hidden="1" x14ac:dyDescent="0.55000000000000004">
      <c r="A56">
        <v>360354215</v>
      </c>
      <c r="B56">
        <v>34</v>
      </c>
      <c r="C56" t="s">
        <v>28</v>
      </c>
    </row>
    <row r="57" spans="1:3" x14ac:dyDescent="0.55000000000000004">
      <c r="A57">
        <v>360392113</v>
      </c>
      <c r="B57">
        <v>8</v>
      </c>
      <c r="C57" t="s">
        <v>28</v>
      </c>
    </row>
    <row r="58" spans="1:3" hidden="1" x14ac:dyDescent="0.55000000000000004">
      <c r="A58">
        <v>360468834</v>
      </c>
      <c r="B58">
        <v>28</v>
      </c>
      <c r="C58" t="s">
        <v>28</v>
      </c>
    </row>
    <row r="59" spans="1:3" x14ac:dyDescent="0.55000000000000004">
      <c r="A59">
        <v>360509804</v>
      </c>
      <c r="B59">
        <v>11</v>
      </c>
      <c r="C59" t="s">
        <v>28</v>
      </c>
    </row>
    <row r="60" spans="1:3" hidden="1" x14ac:dyDescent="0.55000000000000004">
      <c r="A60">
        <v>360530792</v>
      </c>
      <c r="B60">
        <v>31</v>
      </c>
      <c r="C60" t="s">
        <v>28</v>
      </c>
    </row>
    <row r="61" spans="1:3" x14ac:dyDescent="0.55000000000000004">
      <c r="A61">
        <v>360555464</v>
      </c>
      <c r="B61">
        <v>2</v>
      </c>
      <c r="C61" t="s">
        <v>28</v>
      </c>
    </row>
    <row r="62" spans="1:3" hidden="1" x14ac:dyDescent="0.55000000000000004">
      <c r="A62">
        <v>360566863</v>
      </c>
      <c r="B62">
        <v>24</v>
      </c>
      <c r="C62" t="s">
        <v>29</v>
      </c>
    </row>
    <row r="63" spans="1:3" x14ac:dyDescent="0.55000000000000004">
      <c r="A63">
        <v>360570000</v>
      </c>
      <c r="B63">
        <v>6</v>
      </c>
      <c r="C63" t="s">
        <v>28</v>
      </c>
    </row>
    <row r="64" spans="1:3" hidden="1" x14ac:dyDescent="0.55000000000000004">
      <c r="A64">
        <v>360571253</v>
      </c>
      <c r="B64">
        <v>30</v>
      </c>
      <c r="C64" t="s">
        <v>28</v>
      </c>
    </row>
    <row r="65" spans="1:3" hidden="1" x14ac:dyDescent="0.55000000000000004">
      <c r="A65">
        <v>360638434</v>
      </c>
      <c r="B65">
        <v>18</v>
      </c>
      <c r="C65" t="s">
        <v>30</v>
      </c>
    </row>
    <row r="66" spans="1:3" x14ac:dyDescent="0.55000000000000004">
      <c r="A66">
        <v>360667657</v>
      </c>
      <c r="B66">
        <v>4</v>
      </c>
      <c r="C66" t="s">
        <v>28</v>
      </c>
    </row>
    <row r="67" spans="1:3" hidden="1" x14ac:dyDescent="0.55000000000000004">
      <c r="A67">
        <v>360682470</v>
      </c>
      <c r="B67">
        <v>33</v>
      </c>
      <c r="C67" t="s">
        <v>28</v>
      </c>
    </row>
    <row r="68" spans="1:3" x14ac:dyDescent="0.55000000000000004">
      <c r="A68">
        <v>360701540</v>
      </c>
      <c r="B68">
        <v>1</v>
      </c>
      <c r="C68" t="s">
        <v>28</v>
      </c>
    </row>
    <row r="69" spans="1:3" hidden="1" x14ac:dyDescent="0.55000000000000004">
      <c r="A69">
        <v>360702619</v>
      </c>
      <c r="B69">
        <v>20</v>
      </c>
      <c r="C69" t="s">
        <v>31</v>
      </c>
    </row>
    <row r="70" spans="1:3" hidden="1" x14ac:dyDescent="0.55000000000000004">
      <c r="A70">
        <v>360712777</v>
      </c>
      <c r="B70">
        <v>27</v>
      </c>
      <c r="C70" t="s">
        <v>28</v>
      </c>
    </row>
    <row r="71" spans="1:3" x14ac:dyDescent="0.55000000000000004">
      <c r="A71">
        <v>360721114</v>
      </c>
      <c r="B71">
        <v>7</v>
      </c>
      <c r="C71" t="s">
        <v>28</v>
      </c>
    </row>
    <row r="72" spans="1:3" hidden="1" x14ac:dyDescent="0.55000000000000004">
      <c r="A72">
        <v>360751512</v>
      </c>
      <c r="B72">
        <v>18</v>
      </c>
      <c r="C72" t="s">
        <v>32</v>
      </c>
    </row>
    <row r="73" spans="1:3" x14ac:dyDescent="0.55000000000000004">
      <c r="A73">
        <v>360769441</v>
      </c>
      <c r="B73">
        <v>14</v>
      </c>
      <c r="C73" t="s">
        <v>28</v>
      </c>
    </row>
    <row r="74" spans="1:3" hidden="1" x14ac:dyDescent="0.55000000000000004">
      <c r="A74">
        <v>360794635</v>
      </c>
      <c r="B74">
        <v>25</v>
      </c>
      <c r="C74" t="s">
        <v>28</v>
      </c>
    </row>
    <row r="75" spans="1:3" x14ac:dyDescent="0.55000000000000004">
      <c r="A75">
        <v>360814651</v>
      </c>
      <c r="B75">
        <v>16</v>
      </c>
      <c r="C75" t="s">
        <v>28</v>
      </c>
    </row>
    <row r="76" spans="1:3" hidden="1" x14ac:dyDescent="0.55000000000000004">
      <c r="A76">
        <v>360818172</v>
      </c>
      <c r="B76">
        <v>22</v>
      </c>
      <c r="C76" t="s">
        <v>33</v>
      </c>
    </row>
    <row r="77" spans="1:3" x14ac:dyDescent="0.55000000000000004">
      <c r="A77">
        <v>360875824</v>
      </c>
      <c r="B77">
        <v>10</v>
      </c>
      <c r="C77" t="s">
        <v>28</v>
      </c>
    </row>
    <row r="78" spans="1:3" x14ac:dyDescent="0.55000000000000004">
      <c r="A78">
        <v>360913634</v>
      </c>
      <c r="B78">
        <v>12</v>
      </c>
      <c r="C78" t="s">
        <v>28</v>
      </c>
    </row>
    <row r="79" spans="1:3" x14ac:dyDescent="0.55000000000000004">
      <c r="A79">
        <v>360914705</v>
      </c>
      <c r="B79">
        <v>15</v>
      </c>
      <c r="C79" t="s">
        <v>28</v>
      </c>
    </row>
    <row r="80" spans="1:3" hidden="1" x14ac:dyDescent="0.55000000000000004">
      <c r="A80">
        <v>360931332</v>
      </c>
      <c r="B80">
        <v>24</v>
      </c>
      <c r="C80" t="s">
        <v>34</v>
      </c>
    </row>
    <row r="81" spans="1:3" hidden="1" x14ac:dyDescent="0.55000000000000004">
      <c r="A81">
        <v>360939601</v>
      </c>
      <c r="B81">
        <v>24</v>
      </c>
      <c r="C81" t="s">
        <v>35</v>
      </c>
    </row>
    <row r="82" spans="1:3" hidden="1" x14ac:dyDescent="0.55000000000000004">
      <c r="A82">
        <v>360964109</v>
      </c>
      <c r="B82">
        <v>29</v>
      </c>
      <c r="C82" t="s">
        <v>28</v>
      </c>
    </row>
    <row r="83" spans="1:3" hidden="1" x14ac:dyDescent="0.55000000000000004">
      <c r="A83">
        <v>361012707</v>
      </c>
      <c r="B83">
        <v>21</v>
      </c>
      <c r="C83" t="s">
        <v>36</v>
      </c>
    </row>
    <row r="84" spans="1:3" hidden="1" x14ac:dyDescent="0.55000000000000004">
      <c r="A84">
        <v>361017604</v>
      </c>
      <c r="B84">
        <v>26</v>
      </c>
      <c r="C84" t="s">
        <v>28</v>
      </c>
    </row>
    <row r="85" spans="1:3" x14ac:dyDescent="0.55000000000000004">
      <c r="A85">
        <v>361034455</v>
      </c>
      <c r="B85">
        <v>5</v>
      </c>
      <c r="C85" t="s">
        <v>28</v>
      </c>
    </row>
    <row r="86" spans="1:3" hidden="1" x14ac:dyDescent="0.55000000000000004">
      <c r="A86">
        <v>361038551</v>
      </c>
      <c r="B86">
        <v>23</v>
      </c>
      <c r="C86" t="s">
        <v>37</v>
      </c>
    </row>
    <row r="87" spans="1:3" hidden="1" x14ac:dyDescent="0.55000000000000004">
      <c r="A87">
        <v>361048294</v>
      </c>
      <c r="B87">
        <v>23</v>
      </c>
      <c r="C87" t="s">
        <v>38</v>
      </c>
    </row>
    <row r="88" spans="1:3" x14ac:dyDescent="0.55000000000000004">
      <c r="A88">
        <v>361063012</v>
      </c>
      <c r="B88">
        <v>9</v>
      </c>
      <c r="C88" t="s">
        <v>28</v>
      </c>
    </row>
    <row r="89" spans="1:3" hidden="1" x14ac:dyDescent="0.55000000000000004">
      <c r="A89">
        <v>361067021</v>
      </c>
      <c r="B89">
        <v>20</v>
      </c>
      <c r="C89" t="s">
        <v>39</v>
      </c>
    </row>
    <row r="90" spans="1:3" x14ac:dyDescent="0.55000000000000004">
      <c r="A90">
        <v>361136206</v>
      </c>
      <c r="B90">
        <v>17</v>
      </c>
      <c r="C90" t="s">
        <v>28</v>
      </c>
    </row>
    <row r="91" spans="1:3" x14ac:dyDescent="0.55000000000000004">
      <c r="A91">
        <v>361213091</v>
      </c>
      <c r="B91">
        <v>13</v>
      </c>
      <c r="C91" t="s">
        <v>28</v>
      </c>
    </row>
    <row r="92" spans="1:3" x14ac:dyDescent="0.55000000000000004">
      <c r="A92">
        <v>361218684</v>
      </c>
      <c r="B92">
        <v>3</v>
      </c>
      <c r="C92" t="s">
        <v>28</v>
      </c>
    </row>
    <row r="93" spans="1:3" hidden="1" x14ac:dyDescent="0.55000000000000004">
      <c r="A93">
        <v>361304853</v>
      </c>
      <c r="B93">
        <v>32</v>
      </c>
      <c r="C93" t="s">
        <v>28</v>
      </c>
    </row>
    <row r="94" spans="1:3" hidden="1" x14ac:dyDescent="0.55000000000000004">
      <c r="A94">
        <v>361314661</v>
      </c>
      <c r="B94">
        <v>18</v>
      </c>
      <c r="C94" t="s">
        <v>40</v>
      </c>
    </row>
    <row r="95" spans="1:3" hidden="1" x14ac:dyDescent="0.55000000000000004">
      <c r="A95">
        <v>361445351</v>
      </c>
      <c r="B95">
        <v>19</v>
      </c>
      <c r="C95" t="s">
        <v>41</v>
      </c>
    </row>
    <row r="96" spans="1:3" hidden="1" x14ac:dyDescent="0.55000000000000004">
      <c r="A96">
        <v>361463860</v>
      </c>
      <c r="B96">
        <v>18</v>
      </c>
      <c r="C96" t="s">
        <v>42</v>
      </c>
    </row>
    <row r="97" spans="1:3" hidden="1" x14ac:dyDescent="0.55000000000000004">
      <c r="A97">
        <v>361474670</v>
      </c>
      <c r="B97">
        <v>18</v>
      </c>
      <c r="C97" t="s">
        <v>43</v>
      </c>
    </row>
    <row r="98" spans="1:3" hidden="1" x14ac:dyDescent="0.55000000000000004">
      <c r="A98">
        <v>362194376</v>
      </c>
      <c r="B98">
        <v>18</v>
      </c>
      <c r="C98" t="s">
        <v>44</v>
      </c>
    </row>
    <row r="99" spans="1:3" hidden="1" x14ac:dyDescent="0.55000000000000004">
      <c r="A99">
        <v>363309848</v>
      </c>
      <c r="B99">
        <v>18</v>
      </c>
      <c r="C99" t="s">
        <v>45</v>
      </c>
    </row>
    <row r="100" spans="1:3" hidden="1" x14ac:dyDescent="0.55000000000000004">
      <c r="A100">
        <v>364175301</v>
      </c>
      <c r="B100">
        <v>18</v>
      </c>
      <c r="C100" t="s">
        <v>46</v>
      </c>
    </row>
    <row r="101" spans="1:3" hidden="1" x14ac:dyDescent="0.55000000000000004">
      <c r="A101">
        <v>364676011</v>
      </c>
      <c r="B101">
        <v>18</v>
      </c>
      <c r="C101" t="s">
        <v>47</v>
      </c>
    </row>
    <row r="102" spans="1:3" hidden="1" x14ac:dyDescent="0.55000000000000004">
      <c r="A102">
        <v>385353674</v>
      </c>
      <c r="B102">
        <v>34</v>
      </c>
      <c r="C102" t="s">
        <v>48</v>
      </c>
    </row>
    <row r="103" spans="1:3" x14ac:dyDescent="0.55000000000000004">
      <c r="A103">
        <v>385390956</v>
      </c>
      <c r="B103">
        <v>8</v>
      </c>
      <c r="C103" t="s">
        <v>48</v>
      </c>
    </row>
    <row r="104" spans="1:3" hidden="1" x14ac:dyDescent="0.55000000000000004">
      <c r="A104">
        <v>385468293</v>
      </c>
      <c r="B104">
        <v>28</v>
      </c>
      <c r="C104" t="s">
        <v>48</v>
      </c>
    </row>
    <row r="105" spans="1:3" x14ac:dyDescent="0.55000000000000004">
      <c r="A105">
        <v>385508647</v>
      </c>
      <c r="B105">
        <v>11</v>
      </c>
      <c r="C105" t="s">
        <v>48</v>
      </c>
    </row>
    <row r="106" spans="1:3" hidden="1" x14ac:dyDescent="0.55000000000000004">
      <c r="A106">
        <v>385530251</v>
      </c>
      <c r="B106">
        <v>31</v>
      </c>
      <c r="C106" t="s">
        <v>48</v>
      </c>
    </row>
    <row r="107" spans="1:3" x14ac:dyDescent="0.55000000000000004">
      <c r="A107">
        <v>385554307</v>
      </c>
      <c r="B107">
        <v>2</v>
      </c>
      <c r="C107" t="s">
        <v>48</v>
      </c>
    </row>
    <row r="108" spans="1:3" x14ac:dyDescent="0.55000000000000004">
      <c r="A108">
        <v>385568843</v>
      </c>
      <c r="B108">
        <v>6</v>
      </c>
      <c r="C108" t="s">
        <v>48</v>
      </c>
    </row>
    <row r="109" spans="1:3" hidden="1" x14ac:dyDescent="0.55000000000000004">
      <c r="A109">
        <v>385570874</v>
      </c>
      <c r="B109">
        <v>30</v>
      </c>
      <c r="C109" t="s">
        <v>48</v>
      </c>
    </row>
    <row r="110" spans="1:3" x14ac:dyDescent="0.55000000000000004">
      <c r="A110">
        <v>385666500</v>
      </c>
      <c r="B110">
        <v>4</v>
      </c>
      <c r="C110" t="s">
        <v>48</v>
      </c>
    </row>
    <row r="111" spans="1:3" hidden="1" x14ac:dyDescent="0.55000000000000004">
      <c r="A111">
        <v>385682091</v>
      </c>
      <c r="B111">
        <v>33</v>
      </c>
      <c r="C111" t="s">
        <v>48</v>
      </c>
    </row>
    <row r="112" spans="1:3" x14ac:dyDescent="0.55000000000000004">
      <c r="A112">
        <v>385700383</v>
      </c>
      <c r="B112">
        <v>1</v>
      </c>
      <c r="C112" t="s">
        <v>48</v>
      </c>
    </row>
    <row r="113" spans="1:3" hidden="1" x14ac:dyDescent="0.55000000000000004">
      <c r="A113">
        <v>385712398</v>
      </c>
      <c r="B113">
        <v>27</v>
      </c>
      <c r="C113" t="s">
        <v>48</v>
      </c>
    </row>
    <row r="114" spans="1:3" x14ac:dyDescent="0.55000000000000004">
      <c r="A114">
        <v>385719957</v>
      </c>
      <c r="B114">
        <v>7</v>
      </c>
      <c r="C114" t="s">
        <v>48</v>
      </c>
    </row>
    <row r="115" spans="1:3" x14ac:dyDescent="0.55000000000000004">
      <c r="A115">
        <v>385768284</v>
      </c>
      <c r="B115">
        <v>14</v>
      </c>
      <c r="C115" t="s">
        <v>48</v>
      </c>
    </row>
    <row r="116" spans="1:3" hidden="1" x14ac:dyDescent="0.55000000000000004">
      <c r="A116">
        <v>385794094</v>
      </c>
      <c r="B116">
        <v>25</v>
      </c>
      <c r="C116" t="s">
        <v>48</v>
      </c>
    </row>
    <row r="117" spans="1:3" x14ac:dyDescent="0.55000000000000004">
      <c r="A117">
        <v>385801358</v>
      </c>
      <c r="B117">
        <v>16</v>
      </c>
      <c r="C117" t="s">
        <v>48</v>
      </c>
    </row>
    <row r="118" spans="1:3" x14ac:dyDescent="0.55000000000000004">
      <c r="A118">
        <v>385874667</v>
      </c>
      <c r="B118">
        <v>10</v>
      </c>
      <c r="C118" t="s">
        <v>48</v>
      </c>
    </row>
    <row r="119" spans="1:3" x14ac:dyDescent="0.55000000000000004">
      <c r="A119">
        <v>385912477</v>
      </c>
      <c r="B119">
        <v>12</v>
      </c>
      <c r="C119" t="s">
        <v>48</v>
      </c>
    </row>
    <row r="120" spans="1:3" x14ac:dyDescent="0.55000000000000004">
      <c r="A120">
        <v>385913548</v>
      </c>
      <c r="B120">
        <v>15</v>
      </c>
      <c r="C120" t="s">
        <v>48</v>
      </c>
    </row>
    <row r="121" spans="1:3" hidden="1" x14ac:dyDescent="0.55000000000000004">
      <c r="A121">
        <v>385963568</v>
      </c>
      <c r="B121">
        <v>29</v>
      </c>
      <c r="C121" t="s">
        <v>48</v>
      </c>
    </row>
    <row r="122" spans="1:3" hidden="1" x14ac:dyDescent="0.55000000000000004">
      <c r="A122">
        <v>386017225</v>
      </c>
      <c r="B122">
        <v>26</v>
      </c>
      <c r="C122" t="s">
        <v>48</v>
      </c>
    </row>
    <row r="123" spans="1:3" x14ac:dyDescent="0.55000000000000004">
      <c r="A123">
        <v>386026664</v>
      </c>
      <c r="B123">
        <v>9</v>
      </c>
      <c r="C123" t="s">
        <v>48</v>
      </c>
    </row>
    <row r="124" spans="1:3" x14ac:dyDescent="0.55000000000000004">
      <c r="A124">
        <v>386033298</v>
      </c>
      <c r="B124">
        <v>5</v>
      </c>
      <c r="C124" t="s">
        <v>48</v>
      </c>
    </row>
    <row r="125" spans="1:3" x14ac:dyDescent="0.55000000000000004">
      <c r="A125">
        <v>386136810</v>
      </c>
      <c r="B125">
        <v>17</v>
      </c>
      <c r="C125" t="s">
        <v>48</v>
      </c>
    </row>
    <row r="126" spans="1:3" x14ac:dyDescent="0.55000000000000004">
      <c r="A126">
        <v>386202059</v>
      </c>
      <c r="B126">
        <v>13</v>
      </c>
      <c r="C126" t="s">
        <v>48</v>
      </c>
    </row>
    <row r="127" spans="1:3" x14ac:dyDescent="0.55000000000000004">
      <c r="A127">
        <v>386217527</v>
      </c>
      <c r="B127">
        <v>3</v>
      </c>
      <c r="C127" t="s">
        <v>48</v>
      </c>
    </row>
    <row r="128" spans="1:3" hidden="1" x14ac:dyDescent="0.55000000000000004">
      <c r="A128">
        <v>386304312</v>
      </c>
      <c r="B128">
        <v>32</v>
      </c>
      <c r="C128" t="s">
        <v>48</v>
      </c>
    </row>
    <row r="129" spans="1:3" hidden="1" x14ac:dyDescent="0.55000000000000004">
      <c r="A129">
        <v>600384497</v>
      </c>
      <c r="B129">
        <v>34</v>
      </c>
      <c r="C129" t="s">
        <v>49</v>
      </c>
    </row>
    <row r="130" spans="1:3" hidden="1" x14ac:dyDescent="0.55000000000000004">
      <c r="A130">
        <v>600385314</v>
      </c>
      <c r="B130">
        <v>34</v>
      </c>
      <c r="C130" t="s">
        <v>0</v>
      </c>
    </row>
    <row r="131" spans="1:3" x14ac:dyDescent="0.55000000000000004">
      <c r="A131">
        <v>600423576</v>
      </c>
      <c r="B131">
        <v>8</v>
      </c>
      <c r="C131" t="s">
        <v>50</v>
      </c>
    </row>
    <row r="132" spans="1:3" x14ac:dyDescent="0.55000000000000004">
      <c r="A132">
        <v>600424395</v>
      </c>
      <c r="B132">
        <v>8</v>
      </c>
      <c r="C132" t="s">
        <v>0</v>
      </c>
    </row>
    <row r="133" spans="1:3" hidden="1" x14ac:dyDescent="0.55000000000000004">
      <c r="A133">
        <v>600499113</v>
      </c>
      <c r="B133">
        <v>28</v>
      </c>
      <c r="C133" t="s">
        <v>51</v>
      </c>
    </row>
    <row r="134" spans="1:3" hidden="1" x14ac:dyDescent="0.55000000000000004">
      <c r="A134">
        <v>600499932</v>
      </c>
      <c r="B134">
        <v>28</v>
      </c>
      <c r="C134" t="s">
        <v>0</v>
      </c>
    </row>
    <row r="135" spans="1:3" x14ac:dyDescent="0.55000000000000004">
      <c r="A135">
        <v>600540751</v>
      </c>
      <c r="B135">
        <v>11</v>
      </c>
      <c r="C135" t="s">
        <v>52</v>
      </c>
    </row>
    <row r="136" spans="1:3" x14ac:dyDescent="0.55000000000000004">
      <c r="A136">
        <v>600541569</v>
      </c>
      <c r="B136">
        <v>11</v>
      </c>
      <c r="C136" t="s">
        <v>0</v>
      </c>
    </row>
    <row r="137" spans="1:3" hidden="1" x14ac:dyDescent="0.55000000000000004">
      <c r="A137">
        <v>600561089</v>
      </c>
      <c r="B137">
        <v>31</v>
      </c>
      <c r="C137" t="s">
        <v>53</v>
      </c>
    </row>
    <row r="138" spans="1:3" hidden="1" x14ac:dyDescent="0.55000000000000004">
      <c r="A138">
        <v>600561908</v>
      </c>
      <c r="B138">
        <v>31</v>
      </c>
      <c r="C138" t="s">
        <v>0</v>
      </c>
    </row>
    <row r="139" spans="1:3" x14ac:dyDescent="0.55000000000000004">
      <c r="A139">
        <v>600586936</v>
      </c>
      <c r="B139">
        <v>2</v>
      </c>
      <c r="C139" t="s">
        <v>54</v>
      </c>
    </row>
    <row r="140" spans="1:3" x14ac:dyDescent="0.55000000000000004">
      <c r="A140">
        <v>600587754</v>
      </c>
      <c r="B140">
        <v>2</v>
      </c>
      <c r="C140" t="s">
        <v>0</v>
      </c>
    </row>
    <row r="141" spans="1:3" hidden="1" x14ac:dyDescent="0.55000000000000004">
      <c r="A141">
        <v>600601450</v>
      </c>
      <c r="B141">
        <v>30</v>
      </c>
      <c r="C141" t="s">
        <v>55</v>
      </c>
    </row>
    <row r="142" spans="1:3" x14ac:dyDescent="0.55000000000000004">
      <c r="A142">
        <v>600601776</v>
      </c>
      <c r="B142">
        <v>6</v>
      </c>
      <c r="C142" t="s">
        <v>56</v>
      </c>
    </row>
    <row r="143" spans="1:3" hidden="1" x14ac:dyDescent="0.55000000000000004">
      <c r="A143">
        <v>600602269</v>
      </c>
      <c r="B143">
        <v>30</v>
      </c>
      <c r="C143" t="s">
        <v>0</v>
      </c>
    </row>
    <row r="144" spans="1:3" x14ac:dyDescent="0.55000000000000004">
      <c r="A144">
        <v>600602595</v>
      </c>
      <c r="B144">
        <v>6</v>
      </c>
      <c r="C144" t="s">
        <v>0</v>
      </c>
    </row>
    <row r="145" spans="1:3" x14ac:dyDescent="0.55000000000000004">
      <c r="A145">
        <v>600697786</v>
      </c>
      <c r="B145">
        <v>4</v>
      </c>
      <c r="C145" t="s">
        <v>57</v>
      </c>
    </row>
    <row r="146" spans="1:3" x14ac:dyDescent="0.55000000000000004">
      <c r="A146">
        <v>600698586</v>
      </c>
      <c r="B146">
        <v>4</v>
      </c>
      <c r="C146" t="s">
        <v>0</v>
      </c>
    </row>
    <row r="147" spans="1:3" hidden="1" x14ac:dyDescent="0.55000000000000004">
      <c r="A147">
        <v>600712764</v>
      </c>
      <c r="B147">
        <v>33</v>
      </c>
      <c r="C147" t="s">
        <v>58</v>
      </c>
    </row>
    <row r="148" spans="1:3" hidden="1" x14ac:dyDescent="0.55000000000000004">
      <c r="A148">
        <v>600713582</v>
      </c>
      <c r="B148">
        <v>33</v>
      </c>
      <c r="C148" t="s">
        <v>0</v>
      </c>
    </row>
    <row r="149" spans="1:3" x14ac:dyDescent="0.55000000000000004">
      <c r="A149">
        <v>600733313</v>
      </c>
      <c r="B149">
        <v>1</v>
      </c>
      <c r="C149" t="s">
        <v>59</v>
      </c>
    </row>
    <row r="150" spans="1:3" x14ac:dyDescent="0.55000000000000004">
      <c r="A150">
        <v>600734131</v>
      </c>
      <c r="B150">
        <v>1</v>
      </c>
      <c r="C150" t="s">
        <v>0</v>
      </c>
    </row>
    <row r="151" spans="1:3" hidden="1" x14ac:dyDescent="0.55000000000000004">
      <c r="A151">
        <v>600742957</v>
      </c>
      <c r="B151">
        <v>27</v>
      </c>
      <c r="C151" t="s">
        <v>60</v>
      </c>
    </row>
    <row r="152" spans="1:3" hidden="1" x14ac:dyDescent="0.55000000000000004">
      <c r="A152">
        <v>600743775</v>
      </c>
      <c r="B152">
        <v>27</v>
      </c>
      <c r="C152" t="s">
        <v>0</v>
      </c>
    </row>
    <row r="153" spans="1:3" x14ac:dyDescent="0.55000000000000004">
      <c r="A153">
        <v>600752062</v>
      </c>
      <c r="B153">
        <v>7</v>
      </c>
      <c r="C153" t="s">
        <v>61</v>
      </c>
    </row>
    <row r="154" spans="1:3" x14ac:dyDescent="0.55000000000000004">
      <c r="A154">
        <v>600752880</v>
      </c>
      <c r="B154">
        <v>7</v>
      </c>
      <c r="C154" t="s">
        <v>0</v>
      </c>
    </row>
    <row r="155" spans="1:3" x14ac:dyDescent="0.55000000000000004">
      <c r="A155">
        <v>600801223</v>
      </c>
      <c r="B155">
        <v>14</v>
      </c>
      <c r="C155" t="s">
        <v>62</v>
      </c>
    </row>
    <row r="156" spans="1:3" x14ac:dyDescent="0.55000000000000004">
      <c r="A156">
        <v>600802041</v>
      </c>
      <c r="B156">
        <v>14</v>
      </c>
      <c r="C156" t="s">
        <v>0</v>
      </c>
    </row>
    <row r="157" spans="1:3" x14ac:dyDescent="0.55000000000000004">
      <c r="A157">
        <v>600813612</v>
      </c>
      <c r="B157">
        <v>15</v>
      </c>
      <c r="C157" t="s">
        <v>63</v>
      </c>
    </row>
    <row r="158" spans="1:3" x14ac:dyDescent="0.55000000000000004">
      <c r="A158">
        <v>600814430</v>
      </c>
      <c r="B158">
        <v>15</v>
      </c>
      <c r="C158" t="s">
        <v>0</v>
      </c>
    </row>
    <row r="159" spans="1:3" hidden="1" x14ac:dyDescent="0.55000000000000004">
      <c r="A159">
        <v>600824509</v>
      </c>
      <c r="B159">
        <v>25</v>
      </c>
      <c r="C159" t="s">
        <v>64</v>
      </c>
    </row>
    <row r="160" spans="1:3" hidden="1" x14ac:dyDescent="0.55000000000000004">
      <c r="A160">
        <v>600825327</v>
      </c>
      <c r="B160">
        <v>25</v>
      </c>
      <c r="C160" t="s">
        <v>0</v>
      </c>
    </row>
    <row r="161" spans="1:3" x14ac:dyDescent="0.55000000000000004">
      <c r="A161">
        <v>600831595</v>
      </c>
      <c r="B161">
        <v>16</v>
      </c>
      <c r="C161" t="s">
        <v>65</v>
      </c>
    </row>
    <row r="162" spans="1:3" x14ac:dyDescent="0.55000000000000004">
      <c r="A162">
        <v>600832414</v>
      </c>
      <c r="B162">
        <v>16</v>
      </c>
      <c r="C162" t="s">
        <v>0</v>
      </c>
    </row>
    <row r="163" spans="1:3" x14ac:dyDescent="0.55000000000000004">
      <c r="A163">
        <v>600907608</v>
      </c>
      <c r="B163">
        <v>10</v>
      </c>
      <c r="C163" t="s">
        <v>66</v>
      </c>
    </row>
    <row r="164" spans="1:3" x14ac:dyDescent="0.55000000000000004">
      <c r="A164">
        <v>600908429</v>
      </c>
      <c r="B164">
        <v>10</v>
      </c>
      <c r="C164" t="s">
        <v>0</v>
      </c>
    </row>
    <row r="165" spans="1:3" x14ac:dyDescent="0.55000000000000004">
      <c r="A165">
        <v>600943779</v>
      </c>
      <c r="B165">
        <v>12</v>
      </c>
      <c r="C165" t="s">
        <v>67</v>
      </c>
    </row>
    <row r="166" spans="1:3" x14ac:dyDescent="0.55000000000000004">
      <c r="A166">
        <v>600944579</v>
      </c>
      <c r="B166">
        <v>12</v>
      </c>
      <c r="C166" t="s">
        <v>0</v>
      </c>
    </row>
    <row r="167" spans="1:3" hidden="1" x14ac:dyDescent="0.55000000000000004">
      <c r="A167">
        <v>600993901</v>
      </c>
      <c r="B167">
        <v>29</v>
      </c>
      <c r="C167" t="s">
        <v>68</v>
      </c>
    </row>
    <row r="168" spans="1:3" hidden="1" x14ac:dyDescent="0.55000000000000004">
      <c r="A168">
        <v>600994719</v>
      </c>
      <c r="B168">
        <v>29</v>
      </c>
      <c r="C168" t="s">
        <v>0</v>
      </c>
    </row>
    <row r="169" spans="1:3" hidden="1" x14ac:dyDescent="0.55000000000000004">
      <c r="A169">
        <v>601047800</v>
      </c>
      <c r="B169">
        <v>26</v>
      </c>
      <c r="C169" t="s">
        <v>69</v>
      </c>
    </row>
    <row r="170" spans="1:3" hidden="1" x14ac:dyDescent="0.55000000000000004">
      <c r="A170">
        <v>601048618</v>
      </c>
      <c r="B170">
        <v>26</v>
      </c>
      <c r="C170" t="s">
        <v>0</v>
      </c>
    </row>
    <row r="171" spans="1:3" x14ac:dyDescent="0.55000000000000004">
      <c r="A171">
        <v>601059520</v>
      </c>
      <c r="B171">
        <v>9</v>
      </c>
      <c r="C171" t="s">
        <v>70</v>
      </c>
    </row>
    <row r="172" spans="1:3" x14ac:dyDescent="0.55000000000000004">
      <c r="A172">
        <v>601060338</v>
      </c>
      <c r="B172">
        <v>9</v>
      </c>
      <c r="C172" t="s">
        <v>0</v>
      </c>
    </row>
    <row r="173" spans="1:3" x14ac:dyDescent="0.55000000000000004">
      <c r="A173">
        <v>601065110</v>
      </c>
      <c r="B173">
        <v>5</v>
      </c>
      <c r="C173" t="s">
        <v>71</v>
      </c>
    </row>
    <row r="174" spans="1:3" x14ac:dyDescent="0.55000000000000004">
      <c r="A174">
        <v>601065928</v>
      </c>
      <c r="B174">
        <v>5</v>
      </c>
      <c r="C174" t="s">
        <v>0</v>
      </c>
    </row>
    <row r="175" spans="1:3" x14ac:dyDescent="0.55000000000000004">
      <c r="A175">
        <v>601167587</v>
      </c>
      <c r="B175">
        <v>17</v>
      </c>
      <c r="C175" t="s">
        <v>72</v>
      </c>
    </row>
    <row r="176" spans="1:3" x14ac:dyDescent="0.55000000000000004">
      <c r="A176">
        <v>601168406</v>
      </c>
      <c r="B176">
        <v>17</v>
      </c>
      <c r="C176" t="s">
        <v>0</v>
      </c>
    </row>
    <row r="177" spans="1:3" x14ac:dyDescent="0.55000000000000004">
      <c r="A177">
        <v>601234898</v>
      </c>
      <c r="B177">
        <v>13</v>
      </c>
      <c r="C177" t="s">
        <v>73</v>
      </c>
    </row>
    <row r="178" spans="1:3" x14ac:dyDescent="0.55000000000000004">
      <c r="A178">
        <v>601235716</v>
      </c>
      <c r="B178">
        <v>13</v>
      </c>
      <c r="C178" t="s">
        <v>0</v>
      </c>
    </row>
    <row r="179" spans="1:3" x14ac:dyDescent="0.55000000000000004">
      <c r="A179">
        <v>601250165</v>
      </c>
      <c r="B179">
        <v>3</v>
      </c>
      <c r="C179" t="s">
        <v>74</v>
      </c>
    </row>
    <row r="180" spans="1:3" x14ac:dyDescent="0.55000000000000004">
      <c r="A180">
        <v>601250983</v>
      </c>
      <c r="B180">
        <v>3</v>
      </c>
      <c r="C180" t="s">
        <v>0</v>
      </c>
    </row>
    <row r="181" spans="1:3" hidden="1" x14ac:dyDescent="0.55000000000000004">
      <c r="A181">
        <v>601334721</v>
      </c>
      <c r="B181">
        <v>32</v>
      </c>
      <c r="C181" t="s">
        <v>75</v>
      </c>
    </row>
    <row r="182" spans="1:3" hidden="1" x14ac:dyDescent="0.55000000000000004">
      <c r="A182">
        <v>601335539</v>
      </c>
      <c r="B182">
        <v>32</v>
      </c>
      <c r="C182" t="s">
        <v>0</v>
      </c>
    </row>
    <row r="183" spans="1:3" hidden="1" x14ac:dyDescent="0.55000000000000004">
      <c r="A183">
        <v>660385444</v>
      </c>
      <c r="B183">
        <v>34</v>
      </c>
      <c r="C183" t="s">
        <v>76</v>
      </c>
    </row>
    <row r="184" spans="1:3" x14ac:dyDescent="0.55000000000000004">
      <c r="A184">
        <v>660423344</v>
      </c>
      <c r="B184">
        <v>8</v>
      </c>
      <c r="C184" t="s">
        <v>76</v>
      </c>
    </row>
    <row r="185" spans="1:3" hidden="1" x14ac:dyDescent="0.55000000000000004">
      <c r="A185">
        <v>660500065</v>
      </c>
      <c r="B185">
        <v>28</v>
      </c>
      <c r="C185" t="s">
        <v>76</v>
      </c>
    </row>
    <row r="186" spans="1:3" x14ac:dyDescent="0.55000000000000004">
      <c r="A186">
        <v>660541020</v>
      </c>
      <c r="B186">
        <v>11</v>
      </c>
      <c r="C186" t="s">
        <v>76</v>
      </c>
    </row>
    <row r="187" spans="1:3" hidden="1" x14ac:dyDescent="0.55000000000000004">
      <c r="A187">
        <v>660562023</v>
      </c>
      <c r="B187">
        <v>31</v>
      </c>
      <c r="C187" t="s">
        <v>76</v>
      </c>
    </row>
    <row r="188" spans="1:3" x14ac:dyDescent="0.55000000000000004">
      <c r="A188">
        <v>660586695</v>
      </c>
      <c r="B188">
        <v>2</v>
      </c>
      <c r="C188" t="s">
        <v>76</v>
      </c>
    </row>
    <row r="189" spans="1:3" x14ac:dyDescent="0.55000000000000004">
      <c r="A189">
        <v>660601231</v>
      </c>
      <c r="B189">
        <v>6</v>
      </c>
      <c r="C189" t="s">
        <v>76</v>
      </c>
    </row>
    <row r="190" spans="1:3" hidden="1" x14ac:dyDescent="0.55000000000000004">
      <c r="A190">
        <v>660602484</v>
      </c>
      <c r="B190">
        <v>30</v>
      </c>
      <c r="C190" t="s">
        <v>76</v>
      </c>
    </row>
    <row r="191" spans="1:3" hidden="1" x14ac:dyDescent="0.55000000000000004">
      <c r="A191">
        <v>660653806</v>
      </c>
      <c r="B191">
        <v>23</v>
      </c>
      <c r="C191" t="s">
        <v>77</v>
      </c>
    </row>
    <row r="192" spans="1:3" hidden="1" x14ac:dyDescent="0.55000000000000004">
      <c r="A192">
        <v>660672450</v>
      </c>
      <c r="B192">
        <v>24</v>
      </c>
      <c r="C192" t="s">
        <v>78</v>
      </c>
    </row>
    <row r="193" spans="1:3" x14ac:dyDescent="0.55000000000000004">
      <c r="A193">
        <v>660698887</v>
      </c>
      <c r="B193">
        <v>4</v>
      </c>
      <c r="C193" t="s">
        <v>76</v>
      </c>
    </row>
    <row r="194" spans="1:3" hidden="1" x14ac:dyDescent="0.55000000000000004">
      <c r="A194">
        <v>660713701</v>
      </c>
      <c r="B194">
        <v>33</v>
      </c>
      <c r="C194" t="s">
        <v>76</v>
      </c>
    </row>
    <row r="195" spans="1:3" x14ac:dyDescent="0.55000000000000004">
      <c r="A195">
        <v>660732771</v>
      </c>
      <c r="B195">
        <v>1</v>
      </c>
      <c r="C195" t="s">
        <v>76</v>
      </c>
    </row>
    <row r="196" spans="1:3" hidden="1" x14ac:dyDescent="0.55000000000000004">
      <c r="A196">
        <v>660744008</v>
      </c>
      <c r="B196">
        <v>27</v>
      </c>
      <c r="C196" t="s">
        <v>76</v>
      </c>
    </row>
    <row r="197" spans="1:3" x14ac:dyDescent="0.55000000000000004">
      <c r="A197">
        <v>660752330</v>
      </c>
      <c r="B197">
        <v>7</v>
      </c>
      <c r="C197" t="s">
        <v>76</v>
      </c>
    </row>
    <row r="198" spans="1:3" hidden="1" x14ac:dyDescent="0.55000000000000004">
      <c r="A198">
        <v>660786748</v>
      </c>
      <c r="B198">
        <v>24</v>
      </c>
      <c r="C198" t="s">
        <v>79</v>
      </c>
    </row>
    <row r="199" spans="1:3" x14ac:dyDescent="0.55000000000000004">
      <c r="A199">
        <v>660800672</v>
      </c>
      <c r="B199">
        <v>14</v>
      </c>
      <c r="C199" t="s">
        <v>76</v>
      </c>
    </row>
    <row r="200" spans="1:3" hidden="1" x14ac:dyDescent="0.55000000000000004">
      <c r="A200">
        <v>660808204</v>
      </c>
      <c r="B200">
        <v>20</v>
      </c>
      <c r="C200" t="s">
        <v>80</v>
      </c>
    </row>
    <row r="201" spans="1:3" x14ac:dyDescent="0.55000000000000004">
      <c r="A201">
        <v>660813124</v>
      </c>
      <c r="B201">
        <v>15</v>
      </c>
      <c r="C201" t="s">
        <v>76</v>
      </c>
    </row>
    <row r="202" spans="1:3" hidden="1" x14ac:dyDescent="0.55000000000000004">
      <c r="A202">
        <v>660825866</v>
      </c>
      <c r="B202">
        <v>25</v>
      </c>
      <c r="C202" t="s">
        <v>76</v>
      </c>
    </row>
    <row r="203" spans="1:3" x14ac:dyDescent="0.55000000000000004">
      <c r="A203">
        <v>660831329</v>
      </c>
      <c r="B203">
        <v>16</v>
      </c>
      <c r="C203" t="s">
        <v>76</v>
      </c>
    </row>
    <row r="204" spans="1:3" hidden="1" x14ac:dyDescent="0.55000000000000004">
      <c r="A204">
        <v>660895061</v>
      </c>
      <c r="B204">
        <v>23</v>
      </c>
      <c r="C204" t="s">
        <v>81</v>
      </c>
    </row>
    <row r="205" spans="1:3" hidden="1" x14ac:dyDescent="0.55000000000000004">
      <c r="A205">
        <v>660903008</v>
      </c>
      <c r="B205">
        <v>24</v>
      </c>
      <c r="C205" t="s">
        <v>82</v>
      </c>
    </row>
    <row r="206" spans="1:3" x14ac:dyDescent="0.55000000000000004">
      <c r="A206">
        <v>660907055</v>
      </c>
      <c r="B206">
        <v>10</v>
      </c>
      <c r="C206" t="s">
        <v>76</v>
      </c>
    </row>
    <row r="207" spans="1:3" hidden="1" x14ac:dyDescent="0.55000000000000004">
      <c r="A207">
        <v>660929927</v>
      </c>
      <c r="B207">
        <v>18</v>
      </c>
      <c r="C207" t="s">
        <v>83</v>
      </c>
    </row>
    <row r="208" spans="1:3" x14ac:dyDescent="0.55000000000000004">
      <c r="A208">
        <v>660944864</v>
      </c>
      <c r="B208">
        <v>12</v>
      </c>
      <c r="C208" t="s">
        <v>76</v>
      </c>
    </row>
    <row r="209" spans="1:3" hidden="1" x14ac:dyDescent="0.55000000000000004">
      <c r="A209">
        <v>660995340</v>
      </c>
      <c r="B209">
        <v>29</v>
      </c>
      <c r="C209" t="s">
        <v>76</v>
      </c>
    </row>
    <row r="210" spans="1:3" hidden="1" x14ac:dyDescent="0.55000000000000004">
      <c r="A210">
        <v>661048835</v>
      </c>
      <c r="B210">
        <v>26</v>
      </c>
      <c r="C210" t="s">
        <v>76</v>
      </c>
    </row>
    <row r="211" spans="1:3" hidden="1" x14ac:dyDescent="0.55000000000000004">
      <c r="A211">
        <v>661058460</v>
      </c>
      <c r="B211">
        <v>22</v>
      </c>
      <c r="C211" t="s">
        <v>84</v>
      </c>
    </row>
    <row r="212" spans="1:3" x14ac:dyDescent="0.55000000000000004">
      <c r="A212">
        <v>661059052</v>
      </c>
      <c r="B212">
        <v>9</v>
      </c>
      <c r="C212" t="s">
        <v>76</v>
      </c>
    </row>
    <row r="213" spans="1:3" x14ac:dyDescent="0.55000000000000004">
      <c r="A213">
        <v>661065671</v>
      </c>
      <c r="B213">
        <v>5</v>
      </c>
      <c r="C213" t="s">
        <v>76</v>
      </c>
    </row>
    <row r="214" spans="1:3" hidden="1" x14ac:dyDescent="0.55000000000000004">
      <c r="A214">
        <v>661127923</v>
      </c>
      <c r="B214">
        <v>21</v>
      </c>
      <c r="C214" t="s">
        <v>85</v>
      </c>
    </row>
    <row r="215" spans="1:3" x14ac:dyDescent="0.55000000000000004">
      <c r="A215">
        <v>661167436</v>
      </c>
      <c r="B215">
        <v>17</v>
      </c>
      <c r="C215" t="s">
        <v>76</v>
      </c>
    </row>
    <row r="216" spans="1:3" x14ac:dyDescent="0.55000000000000004">
      <c r="A216">
        <v>661234447</v>
      </c>
      <c r="B216">
        <v>13</v>
      </c>
      <c r="C216" t="s">
        <v>76</v>
      </c>
    </row>
    <row r="217" spans="1:3" x14ac:dyDescent="0.55000000000000004">
      <c r="A217">
        <v>661249915</v>
      </c>
      <c r="B217">
        <v>3</v>
      </c>
      <c r="C217" t="s">
        <v>76</v>
      </c>
    </row>
    <row r="218" spans="1:3" hidden="1" x14ac:dyDescent="0.55000000000000004">
      <c r="A218">
        <v>661297638</v>
      </c>
      <c r="B218">
        <v>20</v>
      </c>
      <c r="C218" t="s">
        <v>86</v>
      </c>
    </row>
    <row r="219" spans="1:3" hidden="1" x14ac:dyDescent="0.55000000000000004">
      <c r="A219">
        <v>661336084</v>
      </c>
      <c r="B219">
        <v>32</v>
      </c>
      <c r="C219" t="s">
        <v>76</v>
      </c>
    </row>
    <row r="220" spans="1:3" hidden="1" x14ac:dyDescent="0.55000000000000004">
      <c r="A220">
        <v>661685714</v>
      </c>
      <c r="B220">
        <v>19</v>
      </c>
      <c r="C220" t="s">
        <v>87</v>
      </c>
    </row>
    <row r="221" spans="1:3" hidden="1" x14ac:dyDescent="0.55000000000000004">
      <c r="A221">
        <v>685384287</v>
      </c>
      <c r="B221">
        <v>34</v>
      </c>
      <c r="C221" t="s">
        <v>48</v>
      </c>
    </row>
    <row r="222" spans="1:3" x14ac:dyDescent="0.55000000000000004">
      <c r="A222">
        <v>685422187</v>
      </c>
      <c r="B222">
        <v>8</v>
      </c>
      <c r="C222" t="s">
        <v>48</v>
      </c>
    </row>
    <row r="223" spans="1:3" hidden="1" x14ac:dyDescent="0.55000000000000004">
      <c r="A223">
        <v>685498907</v>
      </c>
      <c r="B223">
        <v>28</v>
      </c>
      <c r="C223" t="s">
        <v>48</v>
      </c>
    </row>
    <row r="224" spans="1:3" x14ac:dyDescent="0.55000000000000004">
      <c r="A224">
        <v>685539878</v>
      </c>
      <c r="B224">
        <v>11</v>
      </c>
      <c r="C224" t="s">
        <v>48</v>
      </c>
    </row>
    <row r="225" spans="1:3" hidden="1" x14ac:dyDescent="0.55000000000000004">
      <c r="A225">
        <v>685560865</v>
      </c>
      <c r="B225">
        <v>31</v>
      </c>
      <c r="C225" t="s">
        <v>48</v>
      </c>
    </row>
    <row r="226" spans="1:3" x14ac:dyDescent="0.55000000000000004">
      <c r="A226">
        <v>685585538</v>
      </c>
      <c r="B226">
        <v>2</v>
      </c>
      <c r="C226" t="s">
        <v>48</v>
      </c>
    </row>
    <row r="227" spans="1:3" x14ac:dyDescent="0.55000000000000004">
      <c r="A227">
        <v>685600074</v>
      </c>
      <c r="B227">
        <v>6</v>
      </c>
      <c r="C227" t="s">
        <v>48</v>
      </c>
    </row>
    <row r="228" spans="1:3" hidden="1" x14ac:dyDescent="0.55000000000000004">
      <c r="A228">
        <v>685601326</v>
      </c>
      <c r="B228">
        <v>30</v>
      </c>
      <c r="C228" t="s">
        <v>48</v>
      </c>
    </row>
    <row r="229" spans="1:3" x14ac:dyDescent="0.55000000000000004">
      <c r="A229">
        <v>685697730</v>
      </c>
      <c r="B229">
        <v>4</v>
      </c>
      <c r="C229" t="s">
        <v>48</v>
      </c>
    </row>
    <row r="230" spans="1:3" hidden="1" x14ac:dyDescent="0.55000000000000004">
      <c r="A230">
        <v>685712543</v>
      </c>
      <c r="B230">
        <v>33</v>
      </c>
      <c r="C230" t="s">
        <v>48</v>
      </c>
    </row>
    <row r="231" spans="1:3" x14ac:dyDescent="0.55000000000000004">
      <c r="A231">
        <v>685731614</v>
      </c>
      <c r="B231">
        <v>1</v>
      </c>
      <c r="C231" t="s">
        <v>48</v>
      </c>
    </row>
    <row r="232" spans="1:3" hidden="1" x14ac:dyDescent="0.55000000000000004">
      <c r="A232">
        <v>685742850</v>
      </c>
      <c r="B232">
        <v>27</v>
      </c>
      <c r="C232" t="s">
        <v>48</v>
      </c>
    </row>
    <row r="233" spans="1:3" x14ac:dyDescent="0.55000000000000004">
      <c r="A233">
        <v>685751173</v>
      </c>
      <c r="B233">
        <v>7</v>
      </c>
      <c r="C233" t="s">
        <v>48</v>
      </c>
    </row>
    <row r="234" spans="1:3" x14ac:dyDescent="0.55000000000000004">
      <c r="A234">
        <v>685799515</v>
      </c>
      <c r="B234">
        <v>14</v>
      </c>
      <c r="C234" t="s">
        <v>48</v>
      </c>
    </row>
    <row r="235" spans="1:3" x14ac:dyDescent="0.55000000000000004">
      <c r="A235">
        <v>685811967</v>
      </c>
      <c r="B235">
        <v>15</v>
      </c>
      <c r="C235" t="s">
        <v>48</v>
      </c>
    </row>
    <row r="236" spans="1:3" hidden="1" x14ac:dyDescent="0.55000000000000004">
      <c r="A236">
        <v>685824708</v>
      </c>
      <c r="B236">
        <v>25</v>
      </c>
      <c r="C236" t="s">
        <v>48</v>
      </c>
    </row>
    <row r="237" spans="1:3" x14ac:dyDescent="0.55000000000000004">
      <c r="A237">
        <v>685830172</v>
      </c>
      <c r="B237">
        <v>16</v>
      </c>
      <c r="C237" t="s">
        <v>48</v>
      </c>
    </row>
    <row r="238" spans="1:3" x14ac:dyDescent="0.55000000000000004">
      <c r="A238">
        <v>685905898</v>
      </c>
      <c r="B238">
        <v>10</v>
      </c>
      <c r="C238" t="s">
        <v>48</v>
      </c>
    </row>
    <row r="239" spans="1:3" x14ac:dyDescent="0.55000000000000004">
      <c r="A239">
        <v>685943707</v>
      </c>
      <c r="B239">
        <v>12</v>
      </c>
      <c r="C239" t="s">
        <v>48</v>
      </c>
    </row>
    <row r="240" spans="1:3" hidden="1" x14ac:dyDescent="0.55000000000000004">
      <c r="A240">
        <v>685994182</v>
      </c>
      <c r="B240">
        <v>29</v>
      </c>
      <c r="C240" t="s">
        <v>48</v>
      </c>
    </row>
    <row r="241" spans="1:3" hidden="1" x14ac:dyDescent="0.55000000000000004">
      <c r="A241">
        <v>686047677</v>
      </c>
      <c r="B241">
        <v>26</v>
      </c>
      <c r="C241" t="s">
        <v>48</v>
      </c>
    </row>
    <row r="242" spans="1:3" x14ac:dyDescent="0.55000000000000004">
      <c r="A242">
        <v>686057895</v>
      </c>
      <c r="B242">
        <v>9</v>
      </c>
      <c r="C242" t="s">
        <v>48</v>
      </c>
    </row>
    <row r="243" spans="1:3" x14ac:dyDescent="0.55000000000000004">
      <c r="A243">
        <v>686064514</v>
      </c>
      <c r="B243">
        <v>5</v>
      </c>
      <c r="C243" t="s">
        <v>48</v>
      </c>
    </row>
    <row r="244" spans="1:3" x14ac:dyDescent="0.55000000000000004">
      <c r="A244">
        <v>686166279</v>
      </c>
      <c r="B244">
        <v>17</v>
      </c>
      <c r="C244" t="s">
        <v>48</v>
      </c>
    </row>
    <row r="245" spans="1:3" x14ac:dyDescent="0.55000000000000004">
      <c r="A245">
        <v>686233290</v>
      </c>
      <c r="B245">
        <v>13</v>
      </c>
      <c r="C245" t="s">
        <v>48</v>
      </c>
    </row>
    <row r="246" spans="1:3" x14ac:dyDescent="0.55000000000000004">
      <c r="A246">
        <v>686248758</v>
      </c>
      <c r="B246">
        <v>3</v>
      </c>
      <c r="C246" t="s">
        <v>48</v>
      </c>
    </row>
    <row r="247" spans="1:3" hidden="1" x14ac:dyDescent="0.55000000000000004">
      <c r="A247">
        <v>686334926</v>
      </c>
      <c r="B247">
        <v>32</v>
      </c>
      <c r="C247" t="s">
        <v>48</v>
      </c>
    </row>
    <row r="248" spans="1:3" hidden="1" x14ac:dyDescent="0.55000000000000004">
      <c r="A248">
        <v>900353039</v>
      </c>
      <c r="B248">
        <v>34</v>
      </c>
      <c r="C248" t="s">
        <v>0</v>
      </c>
    </row>
    <row r="249" spans="1:3" hidden="1" x14ac:dyDescent="0.55000000000000004">
      <c r="A249">
        <v>900386318</v>
      </c>
      <c r="B249">
        <v>34</v>
      </c>
      <c r="C249" t="s">
        <v>88</v>
      </c>
    </row>
    <row r="250" spans="1:3" x14ac:dyDescent="0.55000000000000004">
      <c r="A250">
        <v>900390962</v>
      </c>
      <c r="B250">
        <v>8</v>
      </c>
      <c r="C250" t="s">
        <v>0</v>
      </c>
    </row>
    <row r="251" spans="1:3" x14ac:dyDescent="0.55000000000000004">
      <c r="A251">
        <v>900425439</v>
      </c>
      <c r="B251">
        <v>8</v>
      </c>
      <c r="C251" t="s">
        <v>89</v>
      </c>
    </row>
    <row r="252" spans="1:3" hidden="1" x14ac:dyDescent="0.55000000000000004">
      <c r="A252">
        <v>900467659</v>
      </c>
      <c r="B252">
        <v>28</v>
      </c>
      <c r="C252" t="s">
        <v>0</v>
      </c>
    </row>
    <row r="253" spans="1:3" hidden="1" x14ac:dyDescent="0.55000000000000004">
      <c r="A253">
        <v>900500525</v>
      </c>
      <c r="B253">
        <v>28</v>
      </c>
      <c r="C253" t="s">
        <v>90</v>
      </c>
    </row>
    <row r="254" spans="1:3" x14ac:dyDescent="0.55000000000000004">
      <c r="A254">
        <v>900508653</v>
      </c>
      <c r="B254">
        <v>11</v>
      </c>
      <c r="C254" t="s">
        <v>0</v>
      </c>
    </row>
    <row r="255" spans="1:3" hidden="1" x14ac:dyDescent="0.55000000000000004">
      <c r="A255">
        <v>900529656</v>
      </c>
      <c r="B255">
        <v>31</v>
      </c>
      <c r="C255" t="s">
        <v>0</v>
      </c>
    </row>
    <row r="256" spans="1:3" x14ac:dyDescent="0.55000000000000004">
      <c r="A256">
        <v>900543124</v>
      </c>
      <c r="B256">
        <v>11</v>
      </c>
      <c r="C256" t="s">
        <v>91</v>
      </c>
    </row>
    <row r="257" spans="1:3" x14ac:dyDescent="0.55000000000000004">
      <c r="A257">
        <v>900554313</v>
      </c>
      <c r="B257">
        <v>2</v>
      </c>
      <c r="C257" t="s">
        <v>0</v>
      </c>
    </row>
    <row r="258" spans="1:3" hidden="1" x14ac:dyDescent="0.55000000000000004">
      <c r="A258">
        <v>900562914</v>
      </c>
      <c r="B258">
        <v>31</v>
      </c>
      <c r="C258" t="s">
        <v>92</v>
      </c>
    </row>
    <row r="259" spans="1:3" x14ac:dyDescent="0.55000000000000004">
      <c r="A259">
        <v>900568849</v>
      </c>
      <c r="B259">
        <v>6</v>
      </c>
      <c r="C259" t="s">
        <v>0</v>
      </c>
    </row>
    <row r="260" spans="1:3" hidden="1" x14ac:dyDescent="0.55000000000000004">
      <c r="A260">
        <v>900570078</v>
      </c>
      <c r="B260">
        <v>30</v>
      </c>
      <c r="C260" t="s">
        <v>0</v>
      </c>
    </row>
    <row r="261" spans="1:3" x14ac:dyDescent="0.55000000000000004">
      <c r="A261">
        <v>900588802</v>
      </c>
      <c r="B261">
        <v>2</v>
      </c>
      <c r="C261" t="s">
        <v>93</v>
      </c>
    </row>
    <row r="262" spans="1:3" x14ac:dyDescent="0.55000000000000004">
      <c r="A262">
        <v>900602866</v>
      </c>
      <c r="B262">
        <v>6</v>
      </c>
      <c r="C262" t="s">
        <v>94</v>
      </c>
    </row>
    <row r="263" spans="1:3" hidden="1" x14ac:dyDescent="0.55000000000000004">
      <c r="A263">
        <v>900603674</v>
      </c>
      <c r="B263">
        <v>30</v>
      </c>
      <c r="C263" t="s">
        <v>95</v>
      </c>
    </row>
    <row r="264" spans="1:3" x14ac:dyDescent="0.55000000000000004">
      <c r="A264">
        <v>900666479</v>
      </c>
      <c r="B264">
        <v>4</v>
      </c>
      <c r="C264" t="s">
        <v>0</v>
      </c>
    </row>
    <row r="265" spans="1:3" hidden="1" x14ac:dyDescent="0.55000000000000004">
      <c r="A265">
        <v>900681295</v>
      </c>
      <c r="B265">
        <v>33</v>
      </c>
      <c r="C265" t="s">
        <v>0</v>
      </c>
    </row>
    <row r="266" spans="1:3" x14ac:dyDescent="0.55000000000000004">
      <c r="A266">
        <v>900699669</v>
      </c>
      <c r="B266">
        <v>4</v>
      </c>
      <c r="C266" t="s">
        <v>96</v>
      </c>
    </row>
    <row r="267" spans="1:3" x14ac:dyDescent="0.55000000000000004">
      <c r="A267">
        <v>900700389</v>
      </c>
      <c r="B267">
        <v>1</v>
      </c>
      <c r="C267" t="s">
        <v>0</v>
      </c>
    </row>
    <row r="268" spans="1:3" hidden="1" x14ac:dyDescent="0.55000000000000004">
      <c r="A268">
        <v>900711641</v>
      </c>
      <c r="B268">
        <v>27</v>
      </c>
      <c r="C268" t="s">
        <v>0</v>
      </c>
    </row>
    <row r="269" spans="1:3" hidden="1" x14ac:dyDescent="0.55000000000000004">
      <c r="A269">
        <v>900714899</v>
      </c>
      <c r="B269">
        <v>33</v>
      </c>
      <c r="C269" t="s">
        <v>97</v>
      </c>
    </row>
    <row r="270" spans="1:3" x14ac:dyDescent="0.55000000000000004">
      <c r="A270">
        <v>900719963</v>
      </c>
      <c r="B270">
        <v>7</v>
      </c>
      <c r="C270" t="s">
        <v>0</v>
      </c>
    </row>
    <row r="271" spans="1:3" x14ac:dyDescent="0.55000000000000004">
      <c r="A271">
        <v>900734395</v>
      </c>
      <c r="B271">
        <v>1</v>
      </c>
      <c r="C271" t="s">
        <v>98</v>
      </c>
    </row>
    <row r="272" spans="1:3" hidden="1" x14ac:dyDescent="0.55000000000000004">
      <c r="A272">
        <v>900745212</v>
      </c>
      <c r="B272">
        <v>27</v>
      </c>
      <c r="C272" t="s">
        <v>99</v>
      </c>
    </row>
    <row r="273" spans="1:3" x14ac:dyDescent="0.55000000000000004">
      <c r="A273">
        <v>900753968</v>
      </c>
      <c r="B273">
        <v>7</v>
      </c>
      <c r="C273" t="s">
        <v>100</v>
      </c>
    </row>
    <row r="274" spans="1:3" x14ac:dyDescent="0.55000000000000004">
      <c r="A274">
        <v>900768290</v>
      </c>
      <c r="B274">
        <v>14</v>
      </c>
      <c r="C274" t="s">
        <v>0</v>
      </c>
    </row>
    <row r="275" spans="1:3" x14ac:dyDescent="0.55000000000000004">
      <c r="A275">
        <v>900780742</v>
      </c>
      <c r="B275">
        <v>15</v>
      </c>
      <c r="C275" t="s">
        <v>0</v>
      </c>
    </row>
    <row r="276" spans="1:3" hidden="1" x14ac:dyDescent="0.55000000000000004">
      <c r="A276">
        <v>900793499</v>
      </c>
      <c r="B276">
        <v>25</v>
      </c>
      <c r="C276" t="s">
        <v>0</v>
      </c>
    </row>
    <row r="277" spans="1:3" x14ac:dyDescent="0.55000000000000004">
      <c r="A277">
        <v>900798948</v>
      </c>
      <c r="B277">
        <v>16</v>
      </c>
      <c r="C277" t="s">
        <v>0</v>
      </c>
    </row>
    <row r="278" spans="1:3" x14ac:dyDescent="0.55000000000000004">
      <c r="A278">
        <v>900801946</v>
      </c>
      <c r="B278">
        <v>14</v>
      </c>
      <c r="C278" t="s">
        <v>101</v>
      </c>
    </row>
    <row r="279" spans="1:3" x14ac:dyDescent="0.55000000000000004">
      <c r="A279">
        <v>900814760</v>
      </c>
      <c r="B279">
        <v>15</v>
      </c>
      <c r="C279" t="s">
        <v>102</v>
      </c>
    </row>
    <row r="280" spans="1:3" hidden="1" x14ac:dyDescent="0.55000000000000004">
      <c r="A280">
        <v>900826352</v>
      </c>
      <c r="B280">
        <v>25</v>
      </c>
      <c r="C280" t="s">
        <v>103</v>
      </c>
    </row>
    <row r="281" spans="1:3" x14ac:dyDescent="0.55000000000000004">
      <c r="A281">
        <v>900832962</v>
      </c>
      <c r="B281">
        <v>16</v>
      </c>
      <c r="C281" t="s">
        <v>104</v>
      </c>
    </row>
    <row r="282" spans="1:3" x14ac:dyDescent="0.55000000000000004">
      <c r="A282">
        <v>900874673</v>
      </c>
      <c r="B282">
        <v>10</v>
      </c>
      <c r="C282" t="s">
        <v>0</v>
      </c>
    </row>
    <row r="283" spans="1:3" x14ac:dyDescent="0.55000000000000004">
      <c r="A283">
        <v>900909513</v>
      </c>
      <c r="B283">
        <v>10</v>
      </c>
      <c r="C283" t="s">
        <v>105</v>
      </c>
    </row>
    <row r="284" spans="1:3" x14ac:dyDescent="0.55000000000000004">
      <c r="A284">
        <v>900912456</v>
      </c>
      <c r="B284">
        <v>12</v>
      </c>
      <c r="C284" t="s">
        <v>0</v>
      </c>
    </row>
    <row r="285" spans="1:3" x14ac:dyDescent="0.55000000000000004">
      <c r="A285">
        <v>900945224</v>
      </c>
      <c r="B285">
        <v>12</v>
      </c>
      <c r="C285" t="s">
        <v>106</v>
      </c>
    </row>
    <row r="286" spans="1:3" hidden="1" x14ac:dyDescent="0.55000000000000004">
      <c r="A286">
        <v>900962973</v>
      </c>
      <c r="B286">
        <v>29</v>
      </c>
      <c r="C286" t="s">
        <v>0</v>
      </c>
    </row>
    <row r="287" spans="1:3" hidden="1" x14ac:dyDescent="0.55000000000000004">
      <c r="A287">
        <v>900995826</v>
      </c>
      <c r="B287">
        <v>29</v>
      </c>
      <c r="C287" t="s">
        <v>107</v>
      </c>
    </row>
    <row r="288" spans="1:3" hidden="1" x14ac:dyDescent="0.55000000000000004">
      <c r="A288">
        <v>901016429</v>
      </c>
      <c r="B288">
        <v>26</v>
      </c>
      <c r="C288" t="s">
        <v>0</v>
      </c>
    </row>
    <row r="289" spans="1:3" x14ac:dyDescent="0.55000000000000004">
      <c r="A289">
        <v>901026670</v>
      </c>
      <c r="B289">
        <v>9</v>
      </c>
      <c r="C289" t="s">
        <v>0</v>
      </c>
    </row>
    <row r="290" spans="1:3" x14ac:dyDescent="0.55000000000000004">
      <c r="A290">
        <v>901033304</v>
      </c>
      <c r="B290">
        <v>5</v>
      </c>
      <c r="C290" t="s">
        <v>0</v>
      </c>
    </row>
    <row r="291" spans="1:3" hidden="1" x14ac:dyDescent="0.55000000000000004">
      <c r="A291">
        <v>901050032</v>
      </c>
      <c r="B291">
        <v>26</v>
      </c>
      <c r="C291" t="s">
        <v>108</v>
      </c>
    </row>
    <row r="292" spans="1:3" x14ac:dyDescent="0.55000000000000004">
      <c r="A292">
        <v>901060618</v>
      </c>
      <c r="B292">
        <v>9</v>
      </c>
      <c r="C292" t="s">
        <v>109</v>
      </c>
    </row>
    <row r="293" spans="1:3" x14ac:dyDescent="0.55000000000000004">
      <c r="A293">
        <v>901067454</v>
      </c>
      <c r="B293">
        <v>5</v>
      </c>
      <c r="C293" t="s">
        <v>110</v>
      </c>
    </row>
    <row r="294" spans="1:3" x14ac:dyDescent="0.55000000000000004">
      <c r="A294">
        <v>901135055</v>
      </c>
      <c r="B294">
        <v>17</v>
      </c>
      <c r="C294" t="s">
        <v>0</v>
      </c>
    </row>
    <row r="295" spans="1:3" x14ac:dyDescent="0.55000000000000004">
      <c r="A295">
        <v>901168998</v>
      </c>
      <c r="B295">
        <v>17</v>
      </c>
      <c r="C295" t="s">
        <v>111</v>
      </c>
    </row>
    <row r="296" spans="1:3" x14ac:dyDescent="0.55000000000000004">
      <c r="A296">
        <v>901202065</v>
      </c>
      <c r="B296">
        <v>13</v>
      </c>
      <c r="C296" t="s">
        <v>0</v>
      </c>
    </row>
    <row r="297" spans="1:3" x14ac:dyDescent="0.55000000000000004">
      <c r="A297">
        <v>901217533</v>
      </c>
      <c r="B297">
        <v>3</v>
      </c>
      <c r="C297" t="s">
        <v>0</v>
      </c>
    </row>
    <row r="298" spans="1:3" x14ac:dyDescent="0.55000000000000004">
      <c r="A298">
        <v>901236794</v>
      </c>
      <c r="B298">
        <v>13</v>
      </c>
      <c r="C298" t="s">
        <v>112</v>
      </c>
    </row>
    <row r="299" spans="1:3" x14ac:dyDescent="0.55000000000000004">
      <c r="A299">
        <v>901251611</v>
      </c>
      <c r="B299">
        <v>3</v>
      </c>
      <c r="C299" t="s">
        <v>113</v>
      </c>
    </row>
    <row r="300" spans="1:3" hidden="1" x14ac:dyDescent="0.55000000000000004">
      <c r="A300">
        <v>901303678</v>
      </c>
      <c r="B300">
        <v>32</v>
      </c>
      <c r="C300" t="s">
        <v>0</v>
      </c>
    </row>
    <row r="301" spans="1:3" hidden="1" x14ac:dyDescent="0.55000000000000004">
      <c r="A301">
        <v>901336547</v>
      </c>
      <c r="B301">
        <v>32</v>
      </c>
      <c r="C301" t="s">
        <v>114</v>
      </c>
    </row>
    <row r="302" spans="1:3" hidden="1" x14ac:dyDescent="0.55000000000000004">
      <c r="A302">
        <v>960354213</v>
      </c>
      <c r="B302">
        <v>34</v>
      </c>
      <c r="C302" t="s">
        <v>115</v>
      </c>
    </row>
    <row r="303" spans="1:3" x14ac:dyDescent="0.55000000000000004">
      <c r="A303">
        <v>960392113</v>
      </c>
      <c r="B303">
        <v>8</v>
      </c>
      <c r="C303" t="s">
        <v>115</v>
      </c>
    </row>
    <row r="304" spans="1:3" hidden="1" x14ac:dyDescent="0.55000000000000004">
      <c r="A304">
        <v>960468834</v>
      </c>
      <c r="B304">
        <v>28</v>
      </c>
      <c r="C304" t="s">
        <v>115</v>
      </c>
    </row>
    <row r="305" spans="1:3" hidden="1" x14ac:dyDescent="0.55000000000000004">
      <c r="A305">
        <v>960489251</v>
      </c>
      <c r="B305">
        <v>24</v>
      </c>
      <c r="C305" t="s">
        <v>116</v>
      </c>
    </row>
    <row r="306" spans="1:3" x14ac:dyDescent="0.55000000000000004">
      <c r="A306">
        <v>960509790</v>
      </c>
      <c r="B306">
        <v>11</v>
      </c>
      <c r="C306" t="s">
        <v>115</v>
      </c>
    </row>
    <row r="307" spans="1:3" hidden="1" x14ac:dyDescent="0.55000000000000004">
      <c r="A307">
        <v>960530792</v>
      </c>
      <c r="B307">
        <v>31</v>
      </c>
      <c r="C307" t="s">
        <v>115</v>
      </c>
    </row>
    <row r="308" spans="1:3" x14ac:dyDescent="0.55000000000000004">
      <c r="A308">
        <v>960555450</v>
      </c>
      <c r="B308">
        <v>2</v>
      </c>
      <c r="C308" t="s">
        <v>115</v>
      </c>
    </row>
    <row r="309" spans="1:3" x14ac:dyDescent="0.55000000000000004">
      <c r="A309">
        <v>960569986</v>
      </c>
      <c r="B309">
        <v>6</v>
      </c>
      <c r="C309" t="s">
        <v>115</v>
      </c>
    </row>
    <row r="310" spans="1:3" hidden="1" x14ac:dyDescent="0.55000000000000004">
      <c r="A310">
        <v>960571268</v>
      </c>
      <c r="B310">
        <v>30</v>
      </c>
      <c r="C310" t="s">
        <v>115</v>
      </c>
    </row>
    <row r="311" spans="1:3" hidden="1" x14ac:dyDescent="0.55000000000000004">
      <c r="A311">
        <v>960605312</v>
      </c>
      <c r="B311">
        <v>23</v>
      </c>
      <c r="C311" t="s">
        <v>117</v>
      </c>
    </row>
    <row r="312" spans="1:3" x14ac:dyDescent="0.55000000000000004">
      <c r="A312">
        <v>960667657</v>
      </c>
      <c r="B312">
        <v>4</v>
      </c>
      <c r="C312" t="s">
        <v>115</v>
      </c>
    </row>
    <row r="313" spans="1:3" hidden="1" x14ac:dyDescent="0.55000000000000004">
      <c r="A313">
        <v>960682485</v>
      </c>
      <c r="B313">
        <v>33</v>
      </c>
      <c r="C313" t="s">
        <v>115</v>
      </c>
    </row>
    <row r="314" spans="1:3" x14ac:dyDescent="0.55000000000000004">
      <c r="A314">
        <v>960701526</v>
      </c>
      <c r="B314">
        <v>1</v>
      </c>
      <c r="C314" t="s">
        <v>115</v>
      </c>
    </row>
    <row r="315" spans="1:3" hidden="1" x14ac:dyDescent="0.55000000000000004">
      <c r="A315">
        <v>960712777</v>
      </c>
      <c r="B315">
        <v>27</v>
      </c>
      <c r="C315" t="s">
        <v>115</v>
      </c>
    </row>
    <row r="316" spans="1:3" x14ac:dyDescent="0.55000000000000004">
      <c r="A316">
        <v>960721100</v>
      </c>
      <c r="B316">
        <v>7</v>
      </c>
      <c r="C316" t="s">
        <v>115</v>
      </c>
    </row>
    <row r="317" spans="1:3" hidden="1" x14ac:dyDescent="0.55000000000000004">
      <c r="A317">
        <v>960721507</v>
      </c>
      <c r="B317">
        <v>23</v>
      </c>
      <c r="C317" t="s">
        <v>118</v>
      </c>
    </row>
    <row r="318" spans="1:3" hidden="1" x14ac:dyDescent="0.55000000000000004">
      <c r="A318">
        <v>960759747</v>
      </c>
      <c r="B318">
        <v>20</v>
      </c>
      <c r="C318" t="s">
        <v>119</v>
      </c>
    </row>
    <row r="319" spans="1:3" x14ac:dyDescent="0.55000000000000004">
      <c r="A319">
        <v>960769427</v>
      </c>
      <c r="B319">
        <v>14</v>
      </c>
      <c r="C319" t="s">
        <v>115</v>
      </c>
    </row>
    <row r="320" spans="1:3" x14ac:dyDescent="0.55000000000000004">
      <c r="A320">
        <v>960781879</v>
      </c>
      <c r="B320">
        <v>15</v>
      </c>
      <c r="C320" t="s">
        <v>115</v>
      </c>
    </row>
    <row r="321" spans="1:3" hidden="1" x14ac:dyDescent="0.55000000000000004">
      <c r="A321">
        <v>960794635</v>
      </c>
      <c r="B321">
        <v>25</v>
      </c>
      <c r="C321" t="s">
        <v>115</v>
      </c>
    </row>
    <row r="322" spans="1:3" x14ac:dyDescent="0.55000000000000004">
      <c r="A322">
        <v>960800084</v>
      </c>
      <c r="B322">
        <v>16</v>
      </c>
      <c r="C322" t="s">
        <v>115</v>
      </c>
    </row>
    <row r="323" spans="1:3" hidden="1" x14ac:dyDescent="0.55000000000000004">
      <c r="A323">
        <v>960853790</v>
      </c>
      <c r="B323">
        <v>24</v>
      </c>
      <c r="C323" t="s">
        <v>120</v>
      </c>
    </row>
    <row r="324" spans="1:3" hidden="1" x14ac:dyDescent="0.55000000000000004">
      <c r="A324">
        <v>960861938</v>
      </c>
      <c r="B324">
        <v>24</v>
      </c>
      <c r="C324" t="s">
        <v>121</v>
      </c>
    </row>
    <row r="325" spans="1:3" x14ac:dyDescent="0.55000000000000004">
      <c r="A325">
        <v>960875824</v>
      </c>
      <c r="B325">
        <v>10</v>
      </c>
      <c r="C325" t="s">
        <v>115</v>
      </c>
    </row>
    <row r="326" spans="1:3" x14ac:dyDescent="0.55000000000000004">
      <c r="A326">
        <v>960913634</v>
      </c>
      <c r="B326">
        <v>12</v>
      </c>
      <c r="C326" t="s">
        <v>115</v>
      </c>
    </row>
    <row r="327" spans="1:3" hidden="1" x14ac:dyDescent="0.55000000000000004">
      <c r="A327">
        <v>960964109</v>
      </c>
      <c r="B327">
        <v>29</v>
      </c>
      <c r="C327" t="s">
        <v>115</v>
      </c>
    </row>
    <row r="328" spans="1:3" hidden="1" x14ac:dyDescent="0.55000000000000004">
      <c r="A328">
        <v>961017604</v>
      </c>
      <c r="B328">
        <v>26</v>
      </c>
      <c r="C328" t="s">
        <v>115</v>
      </c>
    </row>
    <row r="329" spans="1:3" hidden="1" x14ac:dyDescent="0.55000000000000004">
      <c r="A329">
        <v>961019978</v>
      </c>
      <c r="B329">
        <v>22</v>
      </c>
      <c r="C329" t="s">
        <v>122</v>
      </c>
    </row>
    <row r="330" spans="1:3" x14ac:dyDescent="0.55000000000000004">
      <c r="A330">
        <v>961027807</v>
      </c>
      <c r="B330">
        <v>9</v>
      </c>
      <c r="C330" t="s">
        <v>115</v>
      </c>
    </row>
    <row r="331" spans="1:3" x14ac:dyDescent="0.55000000000000004">
      <c r="A331">
        <v>961034441</v>
      </c>
      <c r="B331">
        <v>5</v>
      </c>
      <c r="C331" t="s">
        <v>115</v>
      </c>
    </row>
    <row r="332" spans="1:3" hidden="1" x14ac:dyDescent="0.55000000000000004">
      <c r="A332">
        <v>961098881</v>
      </c>
      <c r="B332">
        <v>21</v>
      </c>
      <c r="C332" t="s">
        <v>123</v>
      </c>
    </row>
    <row r="333" spans="1:3" hidden="1" x14ac:dyDescent="0.55000000000000004">
      <c r="A333">
        <v>961124051</v>
      </c>
      <c r="B333">
        <v>20</v>
      </c>
      <c r="C333" t="s">
        <v>124</v>
      </c>
    </row>
    <row r="334" spans="1:3" x14ac:dyDescent="0.55000000000000004">
      <c r="A334">
        <v>961136191</v>
      </c>
      <c r="B334">
        <v>17</v>
      </c>
      <c r="C334" t="s">
        <v>115</v>
      </c>
    </row>
    <row r="335" spans="1:3" x14ac:dyDescent="0.55000000000000004">
      <c r="A335">
        <v>961203202</v>
      </c>
      <c r="B335">
        <v>13</v>
      </c>
      <c r="C335" t="s">
        <v>115</v>
      </c>
    </row>
    <row r="336" spans="1:3" x14ac:dyDescent="0.55000000000000004">
      <c r="A336">
        <v>961218670</v>
      </c>
      <c r="B336">
        <v>3</v>
      </c>
      <c r="C336" t="s">
        <v>115</v>
      </c>
    </row>
    <row r="337" spans="1:3" hidden="1" x14ac:dyDescent="0.55000000000000004">
      <c r="A337">
        <v>961304853</v>
      </c>
      <c r="B337">
        <v>32</v>
      </c>
      <c r="C337" t="s">
        <v>115</v>
      </c>
    </row>
    <row r="338" spans="1:3" hidden="1" x14ac:dyDescent="0.55000000000000004">
      <c r="A338">
        <v>961656747</v>
      </c>
      <c r="B338">
        <v>19</v>
      </c>
      <c r="C338" t="s">
        <v>125</v>
      </c>
    </row>
    <row r="339" spans="1:3" hidden="1" x14ac:dyDescent="0.55000000000000004">
      <c r="A339">
        <v>985353655</v>
      </c>
      <c r="B339">
        <v>34</v>
      </c>
      <c r="C339" t="s">
        <v>48</v>
      </c>
    </row>
    <row r="340" spans="1:3" x14ac:dyDescent="0.55000000000000004">
      <c r="A340">
        <v>985390956</v>
      </c>
      <c r="B340">
        <v>8</v>
      </c>
      <c r="C340" t="s">
        <v>48</v>
      </c>
    </row>
    <row r="341" spans="1:3" hidden="1" x14ac:dyDescent="0.55000000000000004">
      <c r="A341">
        <v>985468277</v>
      </c>
      <c r="B341">
        <v>28</v>
      </c>
      <c r="C341" t="s">
        <v>48</v>
      </c>
    </row>
    <row r="342" spans="1:3" x14ac:dyDescent="0.55000000000000004">
      <c r="A342">
        <v>985508633</v>
      </c>
      <c r="B342">
        <v>11</v>
      </c>
      <c r="C342" t="s">
        <v>48</v>
      </c>
    </row>
    <row r="343" spans="1:3" hidden="1" x14ac:dyDescent="0.55000000000000004">
      <c r="A343">
        <v>985530235</v>
      </c>
      <c r="B343">
        <v>31</v>
      </c>
      <c r="C343" t="s">
        <v>48</v>
      </c>
    </row>
    <row r="344" spans="1:3" x14ac:dyDescent="0.55000000000000004">
      <c r="A344">
        <v>985554307</v>
      </c>
      <c r="B344">
        <v>2</v>
      </c>
      <c r="C344" t="s">
        <v>48</v>
      </c>
    </row>
    <row r="345" spans="1:3" x14ac:dyDescent="0.55000000000000004">
      <c r="A345">
        <v>985568843</v>
      </c>
      <c r="B345">
        <v>6</v>
      </c>
      <c r="C345" t="s">
        <v>48</v>
      </c>
    </row>
    <row r="346" spans="1:3" hidden="1" x14ac:dyDescent="0.55000000000000004">
      <c r="A346">
        <v>985570859</v>
      </c>
      <c r="B346">
        <v>30</v>
      </c>
      <c r="C346" t="s">
        <v>48</v>
      </c>
    </row>
    <row r="347" spans="1:3" x14ac:dyDescent="0.55000000000000004">
      <c r="A347">
        <v>985666500</v>
      </c>
      <c r="B347">
        <v>4</v>
      </c>
      <c r="C347" t="s">
        <v>48</v>
      </c>
    </row>
    <row r="348" spans="1:3" hidden="1" x14ac:dyDescent="0.55000000000000004">
      <c r="A348">
        <v>985682091</v>
      </c>
      <c r="B348">
        <v>33</v>
      </c>
      <c r="C348" t="s">
        <v>48</v>
      </c>
    </row>
    <row r="349" spans="1:3" x14ac:dyDescent="0.55000000000000004">
      <c r="A349">
        <v>985700369</v>
      </c>
      <c r="B349">
        <v>1</v>
      </c>
      <c r="C349" t="s">
        <v>48</v>
      </c>
    </row>
    <row r="350" spans="1:3" hidden="1" x14ac:dyDescent="0.55000000000000004">
      <c r="A350">
        <v>985712368</v>
      </c>
      <c r="B350">
        <v>27</v>
      </c>
      <c r="C350" t="s">
        <v>48</v>
      </c>
    </row>
    <row r="351" spans="1:3" x14ac:dyDescent="0.55000000000000004">
      <c r="A351">
        <v>985719943</v>
      </c>
      <c r="B351">
        <v>7</v>
      </c>
      <c r="C351" t="s">
        <v>48</v>
      </c>
    </row>
    <row r="352" spans="1:3" x14ac:dyDescent="0.55000000000000004">
      <c r="A352">
        <v>985768270</v>
      </c>
      <c r="B352">
        <v>14</v>
      </c>
      <c r="C352" t="s">
        <v>48</v>
      </c>
    </row>
    <row r="353" spans="1:3" x14ac:dyDescent="0.55000000000000004">
      <c r="A353">
        <v>985780722</v>
      </c>
      <c r="B353">
        <v>15</v>
      </c>
      <c r="C353" t="s">
        <v>48</v>
      </c>
    </row>
    <row r="354" spans="1:3" hidden="1" x14ac:dyDescent="0.55000000000000004">
      <c r="A354">
        <v>985794078</v>
      </c>
      <c r="B354">
        <v>25</v>
      </c>
      <c r="C354" t="s">
        <v>48</v>
      </c>
    </row>
    <row r="355" spans="1:3" x14ac:dyDescent="0.55000000000000004">
      <c r="A355">
        <v>985804286</v>
      </c>
      <c r="B355">
        <v>16</v>
      </c>
      <c r="C355" t="s">
        <v>48</v>
      </c>
    </row>
    <row r="356" spans="1:3" x14ac:dyDescent="0.55000000000000004">
      <c r="A356">
        <v>985912477</v>
      </c>
      <c r="B356">
        <v>12</v>
      </c>
      <c r="C356" t="s">
        <v>48</v>
      </c>
    </row>
    <row r="357" spans="1:3" hidden="1" x14ac:dyDescent="0.55000000000000004">
      <c r="A357">
        <v>985963568</v>
      </c>
      <c r="B357">
        <v>29</v>
      </c>
      <c r="C357" t="s">
        <v>48</v>
      </c>
    </row>
    <row r="358" spans="1:3" x14ac:dyDescent="0.55000000000000004">
      <c r="A358">
        <v>986013573</v>
      </c>
      <c r="B358">
        <v>10</v>
      </c>
      <c r="C358" t="s">
        <v>48</v>
      </c>
    </row>
    <row r="359" spans="1:3" hidden="1" x14ac:dyDescent="0.55000000000000004">
      <c r="A359">
        <v>986017195</v>
      </c>
      <c r="B359">
        <v>26</v>
      </c>
      <c r="C359" t="s">
        <v>48</v>
      </c>
    </row>
    <row r="360" spans="1:3" x14ac:dyDescent="0.55000000000000004">
      <c r="A360">
        <v>986026650</v>
      </c>
      <c r="B360">
        <v>9</v>
      </c>
      <c r="C360" t="s">
        <v>48</v>
      </c>
    </row>
    <row r="361" spans="1:3" x14ac:dyDescent="0.55000000000000004">
      <c r="A361">
        <v>986033284</v>
      </c>
      <c r="B361">
        <v>5</v>
      </c>
      <c r="C361" t="s">
        <v>48</v>
      </c>
    </row>
    <row r="362" spans="1:3" x14ac:dyDescent="0.55000000000000004">
      <c r="A362">
        <v>986140181</v>
      </c>
      <c r="B362">
        <v>17</v>
      </c>
      <c r="C362" t="s">
        <v>48</v>
      </c>
    </row>
    <row r="363" spans="1:3" x14ac:dyDescent="0.55000000000000004">
      <c r="A363">
        <v>986202045</v>
      </c>
      <c r="B363">
        <v>13</v>
      </c>
      <c r="C363" t="s">
        <v>48</v>
      </c>
    </row>
    <row r="364" spans="1:3" x14ac:dyDescent="0.55000000000000004">
      <c r="A364">
        <v>986217513</v>
      </c>
      <c r="B364">
        <v>3</v>
      </c>
      <c r="C364" t="s">
        <v>48</v>
      </c>
    </row>
    <row r="365" spans="1:3" hidden="1" x14ac:dyDescent="0.55000000000000004">
      <c r="A365">
        <v>986304296</v>
      </c>
      <c r="B365">
        <v>32</v>
      </c>
      <c r="C365" t="s">
        <v>48</v>
      </c>
    </row>
    <row r="366" spans="1:3" hidden="1" x14ac:dyDescent="0.55000000000000004">
      <c r="A366">
        <v>1200385341</v>
      </c>
      <c r="B366">
        <v>34</v>
      </c>
      <c r="C366" t="s">
        <v>126</v>
      </c>
    </row>
    <row r="367" spans="1:3" hidden="1" x14ac:dyDescent="0.55000000000000004">
      <c r="A367">
        <v>1200386158</v>
      </c>
      <c r="B367">
        <v>34</v>
      </c>
      <c r="C367" t="s">
        <v>0</v>
      </c>
    </row>
    <row r="368" spans="1:3" x14ac:dyDescent="0.55000000000000004">
      <c r="A368">
        <v>1200424855</v>
      </c>
      <c r="B368">
        <v>8</v>
      </c>
      <c r="C368" t="s">
        <v>127</v>
      </c>
    </row>
    <row r="369" spans="1:3" x14ac:dyDescent="0.55000000000000004">
      <c r="A369">
        <v>1200425673</v>
      </c>
      <c r="B369">
        <v>8</v>
      </c>
      <c r="C369" t="s">
        <v>0</v>
      </c>
    </row>
    <row r="370" spans="1:3" hidden="1" x14ac:dyDescent="0.55000000000000004">
      <c r="A370">
        <v>1200499952</v>
      </c>
      <c r="B370">
        <v>28</v>
      </c>
      <c r="C370" t="s">
        <v>128</v>
      </c>
    </row>
    <row r="371" spans="1:3" hidden="1" x14ac:dyDescent="0.55000000000000004">
      <c r="A371">
        <v>1200500770</v>
      </c>
      <c r="B371">
        <v>28</v>
      </c>
      <c r="C371" t="s">
        <v>0</v>
      </c>
    </row>
    <row r="372" spans="1:3" x14ac:dyDescent="0.55000000000000004">
      <c r="A372">
        <v>1200542330</v>
      </c>
      <c r="B372">
        <v>11</v>
      </c>
      <c r="C372" t="s">
        <v>129</v>
      </c>
    </row>
    <row r="373" spans="1:3" x14ac:dyDescent="0.55000000000000004">
      <c r="A373">
        <v>1200543149</v>
      </c>
      <c r="B373">
        <v>11</v>
      </c>
      <c r="C373" t="s">
        <v>0</v>
      </c>
    </row>
    <row r="374" spans="1:3" hidden="1" x14ac:dyDescent="0.55000000000000004">
      <c r="A374">
        <v>1200561930</v>
      </c>
      <c r="B374">
        <v>31</v>
      </c>
      <c r="C374" t="s">
        <v>130</v>
      </c>
    </row>
    <row r="375" spans="1:3" hidden="1" x14ac:dyDescent="0.55000000000000004">
      <c r="A375">
        <v>1200562747</v>
      </c>
      <c r="B375">
        <v>31</v>
      </c>
      <c r="C375" t="s">
        <v>0</v>
      </c>
    </row>
    <row r="376" spans="1:3" x14ac:dyDescent="0.55000000000000004">
      <c r="A376">
        <v>1200588213</v>
      </c>
      <c r="B376">
        <v>2</v>
      </c>
      <c r="C376" t="s">
        <v>131</v>
      </c>
    </row>
    <row r="377" spans="1:3" x14ac:dyDescent="0.55000000000000004">
      <c r="A377">
        <v>1200589031</v>
      </c>
      <c r="B377">
        <v>2</v>
      </c>
      <c r="C377" t="s">
        <v>0</v>
      </c>
    </row>
    <row r="378" spans="1:3" x14ac:dyDescent="0.55000000000000004">
      <c r="A378">
        <v>1200602740</v>
      </c>
      <c r="B378">
        <v>6</v>
      </c>
      <c r="C378" t="s">
        <v>132</v>
      </c>
    </row>
    <row r="379" spans="1:3" hidden="1" x14ac:dyDescent="0.55000000000000004">
      <c r="A379">
        <v>1200602774</v>
      </c>
      <c r="B379">
        <v>30</v>
      </c>
      <c r="C379" t="s">
        <v>133</v>
      </c>
    </row>
    <row r="380" spans="1:3" x14ac:dyDescent="0.55000000000000004">
      <c r="A380">
        <v>1200603558</v>
      </c>
      <c r="B380">
        <v>6</v>
      </c>
      <c r="C380" t="s">
        <v>0</v>
      </c>
    </row>
    <row r="381" spans="1:3" hidden="1" x14ac:dyDescent="0.55000000000000004">
      <c r="A381">
        <v>1200603591</v>
      </c>
      <c r="B381">
        <v>30</v>
      </c>
      <c r="C381" t="s">
        <v>0</v>
      </c>
    </row>
    <row r="382" spans="1:3" x14ac:dyDescent="0.55000000000000004">
      <c r="A382">
        <v>1200698648</v>
      </c>
      <c r="B382">
        <v>4</v>
      </c>
      <c r="C382" t="s">
        <v>134</v>
      </c>
    </row>
    <row r="383" spans="1:3" x14ac:dyDescent="0.55000000000000004">
      <c r="A383">
        <v>1200699447</v>
      </c>
      <c r="B383">
        <v>4</v>
      </c>
      <c r="C383" t="s">
        <v>0</v>
      </c>
    </row>
    <row r="384" spans="1:3" hidden="1" x14ac:dyDescent="0.55000000000000004">
      <c r="A384">
        <v>1200714009</v>
      </c>
      <c r="B384">
        <v>33</v>
      </c>
      <c r="C384" t="s">
        <v>135</v>
      </c>
    </row>
    <row r="385" spans="1:3" hidden="1" x14ac:dyDescent="0.55000000000000004">
      <c r="A385">
        <v>1200714825</v>
      </c>
      <c r="B385">
        <v>33</v>
      </c>
      <c r="C385" t="s">
        <v>0</v>
      </c>
    </row>
    <row r="386" spans="1:3" x14ac:dyDescent="0.55000000000000004">
      <c r="A386">
        <v>1200734037</v>
      </c>
      <c r="B386">
        <v>1</v>
      </c>
      <c r="C386" t="s">
        <v>136</v>
      </c>
    </row>
    <row r="387" spans="1:3" x14ac:dyDescent="0.55000000000000004">
      <c r="A387">
        <v>1200734856</v>
      </c>
      <c r="B387">
        <v>1</v>
      </c>
      <c r="C387" t="s">
        <v>0</v>
      </c>
    </row>
    <row r="388" spans="1:3" hidden="1" x14ac:dyDescent="0.55000000000000004">
      <c r="A388">
        <v>1200743919</v>
      </c>
      <c r="B388">
        <v>27</v>
      </c>
      <c r="C388" t="s">
        <v>137</v>
      </c>
    </row>
    <row r="389" spans="1:3" hidden="1" x14ac:dyDescent="0.55000000000000004">
      <c r="A389">
        <v>1200744736</v>
      </c>
      <c r="B389">
        <v>27</v>
      </c>
      <c r="C389" t="s">
        <v>0</v>
      </c>
    </row>
    <row r="390" spans="1:3" x14ac:dyDescent="0.55000000000000004">
      <c r="A390">
        <v>1200753643</v>
      </c>
      <c r="B390">
        <v>7</v>
      </c>
      <c r="C390" t="s">
        <v>138</v>
      </c>
    </row>
    <row r="391" spans="1:3" x14ac:dyDescent="0.55000000000000004">
      <c r="A391">
        <v>1200754461</v>
      </c>
      <c r="B391">
        <v>7</v>
      </c>
      <c r="C391" t="s">
        <v>0</v>
      </c>
    </row>
    <row r="392" spans="1:3" x14ac:dyDescent="0.55000000000000004">
      <c r="A392">
        <v>1200801475</v>
      </c>
      <c r="B392">
        <v>14</v>
      </c>
      <c r="C392" t="s">
        <v>139</v>
      </c>
    </row>
    <row r="393" spans="1:3" x14ac:dyDescent="0.55000000000000004">
      <c r="A393">
        <v>1200802293</v>
      </c>
      <c r="B393">
        <v>14</v>
      </c>
      <c r="C393" t="s">
        <v>0</v>
      </c>
    </row>
    <row r="394" spans="1:3" x14ac:dyDescent="0.55000000000000004">
      <c r="A394">
        <v>1200814588</v>
      </c>
      <c r="B394">
        <v>15</v>
      </c>
      <c r="C394" t="s">
        <v>140</v>
      </c>
    </row>
    <row r="395" spans="1:3" x14ac:dyDescent="0.55000000000000004">
      <c r="A395">
        <v>1200815407</v>
      </c>
      <c r="B395">
        <v>15</v>
      </c>
      <c r="C395" t="s">
        <v>0</v>
      </c>
    </row>
    <row r="396" spans="1:3" hidden="1" x14ac:dyDescent="0.55000000000000004">
      <c r="A396">
        <v>1200825751</v>
      </c>
      <c r="B396">
        <v>25</v>
      </c>
      <c r="C396" t="s">
        <v>141</v>
      </c>
    </row>
    <row r="397" spans="1:3" hidden="1" x14ac:dyDescent="0.55000000000000004">
      <c r="A397">
        <v>1200826569</v>
      </c>
      <c r="B397">
        <v>25</v>
      </c>
      <c r="C397" t="s">
        <v>0</v>
      </c>
    </row>
    <row r="398" spans="1:3" x14ac:dyDescent="0.55000000000000004">
      <c r="A398">
        <v>1200832807</v>
      </c>
      <c r="B398">
        <v>16</v>
      </c>
      <c r="C398" t="s">
        <v>142</v>
      </c>
    </row>
    <row r="399" spans="1:3" x14ac:dyDescent="0.55000000000000004">
      <c r="A399">
        <v>1200833626</v>
      </c>
      <c r="B399">
        <v>16</v>
      </c>
      <c r="C399" t="s">
        <v>0</v>
      </c>
    </row>
    <row r="400" spans="1:3" x14ac:dyDescent="0.55000000000000004">
      <c r="A400">
        <v>1200908487</v>
      </c>
      <c r="B400">
        <v>10</v>
      </c>
      <c r="C400" t="s">
        <v>143</v>
      </c>
    </row>
    <row r="401" spans="1:3" x14ac:dyDescent="0.55000000000000004">
      <c r="A401">
        <v>1200909306</v>
      </c>
      <c r="B401">
        <v>10</v>
      </c>
      <c r="C401" t="s">
        <v>0</v>
      </c>
    </row>
    <row r="402" spans="1:3" x14ac:dyDescent="0.55000000000000004">
      <c r="A402">
        <v>1200944623</v>
      </c>
      <c r="B402">
        <v>12</v>
      </c>
      <c r="C402" t="s">
        <v>144</v>
      </c>
    </row>
    <row r="403" spans="1:3" x14ac:dyDescent="0.55000000000000004">
      <c r="A403">
        <v>1200945423</v>
      </c>
      <c r="B403">
        <v>12</v>
      </c>
      <c r="C403" t="s">
        <v>0</v>
      </c>
    </row>
    <row r="404" spans="1:3" hidden="1" x14ac:dyDescent="0.55000000000000004">
      <c r="A404">
        <v>1200995251</v>
      </c>
      <c r="B404">
        <v>29</v>
      </c>
      <c r="C404" t="s">
        <v>145</v>
      </c>
    </row>
    <row r="405" spans="1:3" hidden="1" x14ac:dyDescent="0.55000000000000004">
      <c r="A405">
        <v>1200996068</v>
      </c>
      <c r="B405">
        <v>29</v>
      </c>
      <c r="C405" t="s">
        <v>0</v>
      </c>
    </row>
    <row r="406" spans="1:3" hidden="1" x14ac:dyDescent="0.55000000000000004">
      <c r="A406">
        <v>1201048728</v>
      </c>
      <c r="B406">
        <v>26</v>
      </c>
      <c r="C406" t="s">
        <v>146</v>
      </c>
    </row>
    <row r="407" spans="1:3" hidden="1" x14ac:dyDescent="0.55000000000000004">
      <c r="A407">
        <v>1201049545</v>
      </c>
      <c r="B407">
        <v>26</v>
      </c>
      <c r="C407" t="s">
        <v>0</v>
      </c>
    </row>
    <row r="408" spans="1:3" x14ac:dyDescent="0.55000000000000004">
      <c r="A408">
        <v>1201060512</v>
      </c>
      <c r="B408">
        <v>9</v>
      </c>
      <c r="C408" t="s">
        <v>147</v>
      </c>
    </row>
    <row r="409" spans="1:3" x14ac:dyDescent="0.55000000000000004">
      <c r="A409">
        <v>1201061330</v>
      </c>
      <c r="B409">
        <v>9</v>
      </c>
      <c r="C409" t="s">
        <v>0</v>
      </c>
    </row>
    <row r="410" spans="1:3" x14ac:dyDescent="0.55000000000000004">
      <c r="A410">
        <v>1201066565</v>
      </c>
      <c r="B410">
        <v>5</v>
      </c>
      <c r="C410" t="s">
        <v>148</v>
      </c>
    </row>
    <row r="411" spans="1:3" x14ac:dyDescent="0.55000000000000004">
      <c r="A411">
        <v>1201067384</v>
      </c>
      <c r="B411">
        <v>5</v>
      </c>
      <c r="C411" t="s">
        <v>0</v>
      </c>
    </row>
    <row r="412" spans="1:3" x14ac:dyDescent="0.55000000000000004">
      <c r="A412">
        <v>1201168948</v>
      </c>
      <c r="B412">
        <v>17</v>
      </c>
      <c r="C412" t="s">
        <v>149</v>
      </c>
    </row>
    <row r="413" spans="1:3" x14ac:dyDescent="0.55000000000000004">
      <c r="A413">
        <v>1201169767</v>
      </c>
      <c r="B413">
        <v>17</v>
      </c>
      <c r="C413" t="s">
        <v>0</v>
      </c>
    </row>
    <row r="414" spans="1:3" x14ac:dyDescent="0.55000000000000004">
      <c r="A414">
        <v>1201235948</v>
      </c>
      <c r="B414">
        <v>13</v>
      </c>
      <c r="C414" t="s">
        <v>150</v>
      </c>
    </row>
    <row r="415" spans="1:3" x14ac:dyDescent="0.55000000000000004">
      <c r="A415">
        <v>1201236766</v>
      </c>
      <c r="B415">
        <v>13</v>
      </c>
      <c r="C415" t="s">
        <v>0</v>
      </c>
    </row>
    <row r="416" spans="1:3" x14ac:dyDescent="0.55000000000000004">
      <c r="A416">
        <v>1201250734</v>
      </c>
      <c r="B416">
        <v>3</v>
      </c>
      <c r="C416" t="s">
        <v>151</v>
      </c>
    </row>
    <row r="417" spans="1:3" x14ac:dyDescent="0.55000000000000004">
      <c r="A417">
        <v>1201251552</v>
      </c>
      <c r="B417">
        <v>3</v>
      </c>
      <c r="C417" t="s">
        <v>0</v>
      </c>
    </row>
    <row r="418" spans="1:3" hidden="1" x14ac:dyDescent="0.55000000000000004">
      <c r="A418">
        <v>1201335640</v>
      </c>
      <c r="B418">
        <v>32</v>
      </c>
      <c r="C418" t="s">
        <v>152</v>
      </c>
    </row>
    <row r="419" spans="1:3" hidden="1" x14ac:dyDescent="0.55000000000000004">
      <c r="A419">
        <v>1201336457</v>
      </c>
      <c r="B419">
        <v>32</v>
      </c>
      <c r="C419" t="s">
        <v>0</v>
      </c>
    </row>
    <row r="420" spans="1:3" hidden="1" x14ac:dyDescent="0.55000000000000004">
      <c r="A420">
        <v>1260385443</v>
      </c>
      <c r="B420">
        <v>34</v>
      </c>
      <c r="C420" t="s">
        <v>153</v>
      </c>
    </row>
    <row r="421" spans="1:3" x14ac:dyDescent="0.55000000000000004">
      <c r="A421">
        <v>1260423344</v>
      </c>
      <c r="B421">
        <v>8</v>
      </c>
      <c r="C421" t="s">
        <v>153</v>
      </c>
    </row>
    <row r="422" spans="1:3" hidden="1" x14ac:dyDescent="0.55000000000000004">
      <c r="A422">
        <v>1260500062</v>
      </c>
      <c r="B422">
        <v>28</v>
      </c>
      <c r="C422" t="s">
        <v>153</v>
      </c>
    </row>
    <row r="423" spans="1:3" x14ac:dyDescent="0.55000000000000004">
      <c r="A423">
        <v>1260541020</v>
      </c>
      <c r="B423">
        <v>11</v>
      </c>
      <c r="C423" t="s">
        <v>153</v>
      </c>
    </row>
    <row r="424" spans="1:3" hidden="1" x14ac:dyDescent="0.55000000000000004">
      <c r="A424">
        <v>1260562021</v>
      </c>
      <c r="B424">
        <v>31</v>
      </c>
      <c r="C424" t="s">
        <v>153</v>
      </c>
    </row>
    <row r="425" spans="1:3" x14ac:dyDescent="0.55000000000000004">
      <c r="A425">
        <v>1260586695</v>
      </c>
      <c r="B425">
        <v>2</v>
      </c>
      <c r="C425" t="s">
        <v>153</v>
      </c>
    </row>
    <row r="426" spans="1:3" x14ac:dyDescent="0.55000000000000004">
      <c r="A426">
        <v>1260601231</v>
      </c>
      <c r="B426">
        <v>6</v>
      </c>
      <c r="C426" t="s">
        <v>153</v>
      </c>
    </row>
    <row r="427" spans="1:3" hidden="1" x14ac:dyDescent="0.55000000000000004">
      <c r="A427">
        <v>1260602481</v>
      </c>
      <c r="B427">
        <v>30</v>
      </c>
      <c r="C427" t="s">
        <v>153</v>
      </c>
    </row>
    <row r="428" spans="1:3" hidden="1" x14ac:dyDescent="0.55000000000000004">
      <c r="A428">
        <v>1260661811</v>
      </c>
      <c r="B428">
        <v>24</v>
      </c>
      <c r="C428" t="s">
        <v>154</v>
      </c>
    </row>
    <row r="429" spans="1:3" x14ac:dyDescent="0.55000000000000004">
      <c r="A429">
        <v>1260698887</v>
      </c>
      <c r="B429">
        <v>4</v>
      </c>
      <c r="C429" t="s">
        <v>153</v>
      </c>
    </row>
    <row r="430" spans="1:3" hidden="1" x14ac:dyDescent="0.55000000000000004">
      <c r="A430">
        <v>1260713745</v>
      </c>
      <c r="B430">
        <v>33</v>
      </c>
      <c r="C430" t="s">
        <v>153</v>
      </c>
    </row>
    <row r="431" spans="1:3" x14ac:dyDescent="0.55000000000000004">
      <c r="A431">
        <v>1260732816</v>
      </c>
      <c r="B431">
        <v>1</v>
      </c>
      <c r="C431" t="s">
        <v>153</v>
      </c>
    </row>
    <row r="432" spans="1:3" hidden="1" x14ac:dyDescent="0.55000000000000004">
      <c r="A432">
        <v>1260740370</v>
      </c>
      <c r="B432">
        <v>20</v>
      </c>
      <c r="C432" t="s">
        <v>155</v>
      </c>
    </row>
    <row r="433" spans="1:3" hidden="1" x14ac:dyDescent="0.55000000000000004">
      <c r="A433">
        <v>1260744068</v>
      </c>
      <c r="B433">
        <v>27</v>
      </c>
      <c r="C433" t="s">
        <v>153</v>
      </c>
    </row>
    <row r="434" spans="1:3" x14ac:dyDescent="0.55000000000000004">
      <c r="A434">
        <v>1260752330</v>
      </c>
      <c r="B434">
        <v>7</v>
      </c>
      <c r="C434" t="s">
        <v>153</v>
      </c>
    </row>
    <row r="435" spans="1:3" hidden="1" x14ac:dyDescent="0.55000000000000004">
      <c r="A435">
        <v>1260767562</v>
      </c>
      <c r="B435">
        <v>24</v>
      </c>
      <c r="C435" t="s">
        <v>156</v>
      </c>
    </row>
    <row r="436" spans="1:3" x14ac:dyDescent="0.55000000000000004">
      <c r="A436">
        <v>1260800657</v>
      </c>
      <c r="B436">
        <v>14</v>
      </c>
      <c r="C436" t="s">
        <v>153</v>
      </c>
    </row>
    <row r="437" spans="1:3" x14ac:dyDescent="0.55000000000000004">
      <c r="A437">
        <v>1260813109</v>
      </c>
      <c r="B437">
        <v>15</v>
      </c>
      <c r="C437" t="s">
        <v>153</v>
      </c>
    </row>
    <row r="438" spans="1:3" hidden="1" x14ac:dyDescent="0.55000000000000004">
      <c r="A438">
        <v>1260825864</v>
      </c>
      <c r="B438">
        <v>25</v>
      </c>
      <c r="C438" t="s">
        <v>153</v>
      </c>
    </row>
    <row r="439" spans="1:3" x14ac:dyDescent="0.55000000000000004">
      <c r="A439">
        <v>1260831315</v>
      </c>
      <c r="B439">
        <v>16</v>
      </c>
      <c r="C439" t="s">
        <v>153</v>
      </c>
    </row>
    <row r="440" spans="1:3" hidden="1" x14ac:dyDescent="0.55000000000000004">
      <c r="A440">
        <v>1260835938</v>
      </c>
      <c r="B440">
        <v>23</v>
      </c>
      <c r="C440" t="s">
        <v>157</v>
      </c>
    </row>
    <row r="441" spans="1:3" hidden="1" x14ac:dyDescent="0.55000000000000004">
      <c r="A441">
        <v>1260843996</v>
      </c>
      <c r="B441">
        <v>23</v>
      </c>
      <c r="C441" t="s">
        <v>158</v>
      </c>
    </row>
    <row r="442" spans="1:3" hidden="1" x14ac:dyDescent="0.55000000000000004">
      <c r="A442">
        <v>1260885281</v>
      </c>
      <c r="B442">
        <v>22</v>
      </c>
      <c r="C442" t="s">
        <v>159</v>
      </c>
    </row>
    <row r="443" spans="1:3" x14ac:dyDescent="0.55000000000000004">
      <c r="A443">
        <v>1260907055</v>
      </c>
      <c r="B443">
        <v>10</v>
      </c>
      <c r="C443" t="s">
        <v>153</v>
      </c>
    </row>
    <row r="444" spans="1:3" x14ac:dyDescent="0.55000000000000004">
      <c r="A444">
        <v>1260944864</v>
      </c>
      <c r="B444">
        <v>12</v>
      </c>
      <c r="C444" t="s">
        <v>153</v>
      </c>
    </row>
    <row r="445" spans="1:3" hidden="1" x14ac:dyDescent="0.55000000000000004">
      <c r="A445">
        <v>1260995337</v>
      </c>
      <c r="B445">
        <v>29</v>
      </c>
      <c r="C445" t="s">
        <v>153</v>
      </c>
    </row>
    <row r="446" spans="1:3" hidden="1" x14ac:dyDescent="0.55000000000000004">
      <c r="A446">
        <v>1261026204</v>
      </c>
      <c r="B446">
        <v>24</v>
      </c>
      <c r="C446" t="s">
        <v>160</v>
      </c>
    </row>
    <row r="447" spans="1:3" hidden="1" x14ac:dyDescent="0.55000000000000004">
      <c r="A447">
        <v>1261034389</v>
      </c>
      <c r="B447">
        <v>24</v>
      </c>
      <c r="C447" t="s">
        <v>161</v>
      </c>
    </row>
    <row r="448" spans="1:3" hidden="1" x14ac:dyDescent="0.55000000000000004">
      <c r="A448">
        <v>1261048833</v>
      </c>
      <c r="B448">
        <v>26</v>
      </c>
      <c r="C448" t="s">
        <v>153</v>
      </c>
    </row>
    <row r="449" spans="1:3" x14ac:dyDescent="0.55000000000000004">
      <c r="A449">
        <v>1261059037</v>
      </c>
      <c r="B449">
        <v>9</v>
      </c>
      <c r="C449" t="s">
        <v>153</v>
      </c>
    </row>
    <row r="450" spans="1:3" x14ac:dyDescent="0.55000000000000004">
      <c r="A450">
        <v>1261065671</v>
      </c>
      <c r="B450">
        <v>5</v>
      </c>
      <c r="C450" t="s">
        <v>153</v>
      </c>
    </row>
    <row r="451" spans="1:3" hidden="1" x14ac:dyDescent="0.55000000000000004">
      <c r="A451">
        <v>1261069848</v>
      </c>
      <c r="B451">
        <v>21</v>
      </c>
      <c r="C451" t="s">
        <v>162</v>
      </c>
    </row>
    <row r="452" spans="1:3" hidden="1" x14ac:dyDescent="0.55000000000000004">
      <c r="A452">
        <v>1261104729</v>
      </c>
      <c r="B452">
        <v>20</v>
      </c>
      <c r="C452" t="s">
        <v>163</v>
      </c>
    </row>
    <row r="453" spans="1:3" x14ac:dyDescent="0.55000000000000004">
      <c r="A453">
        <v>1261167436</v>
      </c>
      <c r="B453">
        <v>17</v>
      </c>
      <c r="C453" t="s">
        <v>153</v>
      </c>
    </row>
    <row r="454" spans="1:3" x14ac:dyDescent="0.55000000000000004">
      <c r="A454">
        <v>1261234432</v>
      </c>
      <c r="B454">
        <v>13</v>
      </c>
      <c r="C454" t="s">
        <v>153</v>
      </c>
    </row>
    <row r="455" spans="1:3" x14ac:dyDescent="0.55000000000000004">
      <c r="A455">
        <v>1261249900</v>
      </c>
      <c r="B455">
        <v>3</v>
      </c>
      <c r="C455" t="s">
        <v>153</v>
      </c>
    </row>
    <row r="456" spans="1:3" hidden="1" x14ac:dyDescent="0.55000000000000004">
      <c r="A456">
        <v>1261336082</v>
      </c>
      <c r="B456">
        <v>32</v>
      </c>
      <c r="C456" t="s">
        <v>153</v>
      </c>
    </row>
    <row r="457" spans="1:3" hidden="1" x14ac:dyDescent="0.55000000000000004">
      <c r="A457">
        <v>1261522115</v>
      </c>
      <c r="B457">
        <v>19</v>
      </c>
      <c r="C457" t="s">
        <v>164</v>
      </c>
    </row>
    <row r="458" spans="1:3" hidden="1" x14ac:dyDescent="0.55000000000000004">
      <c r="A458">
        <v>1285384286</v>
      </c>
      <c r="B458">
        <v>34</v>
      </c>
      <c r="C458" t="s">
        <v>48</v>
      </c>
    </row>
    <row r="459" spans="1:3" x14ac:dyDescent="0.55000000000000004">
      <c r="A459">
        <v>1285422187</v>
      </c>
      <c r="B459">
        <v>8</v>
      </c>
      <c r="C459" t="s">
        <v>48</v>
      </c>
    </row>
    <row r="460" spans="1:3" hidden="1" x14ac:dyDescent="0.55000000000000004">
      <c r="A460">
        <v>1285498905</v>
      </c>
      <c r="B460">
        <v>28</v>
      </c>
      <c r="C460" t="s">
        <v>48</v>
      </c>
    </row>
    <row r="461" spans="1:3" x14ac:dyDescent="0.55000000000000004">
      <c r="A461">
        <v>1285539863</v>
      </c>
      <c r="B461">
        <v>11</v>
      </c>
      <c r="C461" t="s">
        <v>48</v>
      </c>
    </row>
    <row r="462" spans="1:3" hidden="1" x14ac:dyDescent="0.55000000000000004">
      <c r="A462">
        <v>1285560864</v>
      </c>
      <c r="B462">
        <v>31</v>
      </c>
      <c r="C462" t="s">
        <v>48</v>
      </c>
    </row>
    <row r="463" spans="1:3" x14ac:dyDescent="0.55000000000000004">
      <c r="A463">
        <v>1285585538</v>
      </c>
      <c r="B463">
        <v>2</v>
      </c>
      <c r="C463" t="s">
        <v>48</v>
      </c>
    </row>
    <row r="464" spans="1:3" x14ac:dyDescent="0.55000000000000004">
      <c r="A464">
        <v>1285600074</v>
      </c>
      <c r="B464">
        <v>6</v>
      </c>
      <c r="C464" t="s">
        <v>48</v>
      </c>
    </row>
    <row r="465" spans="1:3" hidden="1" x14ac:dyDescent="0.55000000000000004">
      <c r="A465">
        <v>1285601324</v>
      </c>
      <c r="B465">
        <v>30</v>
      </c>
      <c r="C465" t="s">
        <v>48</v>
      </c>
    </row>
    <row r="466" spans="1:3" x14ac:dyDescent="0.55000000000000004">
      <c r="A466">
        <v>1285697730</v>
      </c>
      <c r="B466">
        <v>4</v>
      </c>
      <c r="C466" t="s">
        <v>48</v>
      </c>
    </row>
    <row r="467" spans="1:3" hidden="1" x14ac:dyDescent="0.55000000000000004">
      <c r="A467">
        <v>1285712588</v>
      </c>
      <c r="B467">
        <v>33</v>
      </c>
      <c r="C467" t="s">
        <v>48</v>
      </c>
    </row>
    <row r="468" spans="1:3" x14ac:dyDescent="0.55000000000000004">
      <c r="A468">
        <v>1285731614</v>
      </c>
      <c r="B468">
        <v>1</v>
      </c>
      <c r="C468" t="s">
        <v>48</v>
      </c>
    </row>
    <row r="469" spans="1:3" hidden="1" x14ac:dyDescent="0.55000000000000004">
      <c r="A469">
        <v>1285742865</v>
      </c>
      <c r="B469">
        <v>27</v>
      </c>
      <c r="C469" t="s">
        <v>48</v>
      </c>
    </row>
    <row r="470" spans="1:3" x14ac:dyDescent="0.55000000000000004">
      <c r="A470">
        <v>1285751173</v>
      </c>
      <c r="B470">
        <v>7</v>
      </c>
      <c r="C470" t="s">
        <v>48</v>
      </c>
    </row>
    <row r="471" spans="1:3" x14ac:dyDescent="0.55000000000000004">
      <c r="A471">
        <v>1285799500</v>
      </c>
      <c r="B471">
        <v>14</v>
      </c>
      <c r="C471" t="s">
        <v>48</v>
      </c>
    </row>
    <row r="472" spans="1:3" x14ac:dyDescent="0.55000000000000004">
      <c r="A472">
        <v>1285811952</v>
      </c>
      <c r="B472">
        <v>15</v>
      </c>
      <c r="C472" t="s">
        <v>48</v>
      </c>
    </row>
    <row r="473" spans="1:3" hidden="1" x14ac:dyDescent="0.55000000000000004">
      <c r="A473">
        <v>1285824707</v>
      </c>
      <c r="B473">
        <v>25</v>
      </c>
      <c r="C473" t="s">
        <v>48</v>
      </c>
    </row>
    <row r="474" spans="1:3" x14ac:dyDescent="0.55000000000000004">
      <c r="A474">
        <v>1285830172</v>
      </c>
      <c r="B474">
        <v>16</v>
      </c>
      <c r="C474" t="s">
        <v>48</v>
      </c>
    </row>
    <row r="475" spans="1:3" x14ac:dyDescent="0.55000000000000004">
      <c r="A475">
        <v>1285905898</v>
      </c>
      <c r="B475">
        <v>10</v>
      </c>
      <c r="C475" t="s">
        <v>48</v>
      </c>
    </row>
    <row r="476" spans="1:3" x14ac:dyDescent="0.55000000000000004">
      <c r="A476">
        <v>1285943707</v>
      </c>
      <c r="B476">
        <v>12</v>
      </c>
      <c r="C476" t="s">
        <v>48</v>
      </c>
    </row>
    <row r="477" spans="1:3" hidden="1" x14ac:dyDescent="0.55000000000000004">
      <c r="A477">
        <v>1285994180</v>
      </c>
      <c r="B477">
        <v>29</v>
      </c>
      <c r="C477" t="s">
        <v>48</v>
      </c>
    </row>
    <row r="478" spans="1:3" hidden="1" x14ac:dyDescent="0.55000000000000004">
      <c r="A478">
        <v>1286047676</v>
      </c>
      <c r="B478">
        <v>26</v>
      </c>
      <c r="C478" t="s">
        <v>48</v>
      </c>
    </row>
    <row r="479" spans="1:3" x14ac:dyDescent="0.55000000000000004">
      <c r="A479">
        <v>1286057880</v>
      </c>
      <c r="B479">
        <v>9</v>
      </c>
      <c r="C479" t="s">
        <v>48</v>
      </c>
    </row>
    <row r="480" spans="1:3" x14ac:dyDescent="0.55000000000000004">
      <c r="A480">
        <v>1286064514</v>
      </c>
      <c r="B480">
        <v>5</v>
      </c>
      <c r="C480" t="s">
        <v>48</v>
      </c>
    </row>
    <row r="481" spans="1:3" x14ac:dyDescent="0.55000000000000004">
      <c r="A481">
        <v>1286166279</v>
      </c>
      <c r="B481">
        <v>17</v>
      </c>
      <c r="C481" t="s">
        <v>48</v>
      </c>
    </row>
    <row r="482" spans="1:3" x14ac:dyDescent="0.55000000000000004">
      <c r="A482">
        <v>1286233275</v>
      </c>
      <c r="B482">
        <v>13</v>
      </c>
      <c r="C482" t="s">
        <v>48</v>
      </c>
    </row>
    <row r="483" spans="1:3" x14ac:dyDescent="0.55000000000000004">
      <c r="A483">
        <v>1286248743</v>
      </c>
      <c r="B483">
        <v>3</v>
      </c>
      <c r="C483" t="s">
        <v>48</v>
      </c>
    </row>
    <row r="484" spans="1:3" hidden="1" x14ac:dyDescent="0.55000000000000004">
      <c r="A484">
        <v>1286334925</v>
      </c>
      <c r="B484">
        <v>32</v>
      </c>
      <c r="C484" t="s">
        <v>48</v>
      </c>
    </row>
    <row r="485" spans="1:3" hidden="1" x14ac:dyDescent="0.55000000000000004">
      <c r="A485">
        <v>1500353036</v>
      </c>
      <c r="B485">
        <v>34</v>
      </c>
      <c r="C485" t="s">
        <v>0</v>
      </c>
    </row>
    <row r="486" spans="1:3" hidden="1" x14ac:dyDescent="0.55000000000000004">
      <c r="A486">
        <v>1500386593</v>
      </c>
      <c r="B486">
        <v>34</v>
      </c>
      <c r="C486" t="s">
        <v>165</v>
      </c>
    </row>
    <row r="487" spans="1:3" x14ac:dyDescent="0.55000000000000004">
      <c r="A487">
        <v>1500390962</v>
      </c>
      <c r="B487">
        <v>8</v>
      </c>
      <c r="C487" t="s">
        <v>0</v>
      </c>
    </row>
    <row r="488" spans="1:3" x14ac:dyDescent="0.55000000000000004">
      <c r="A488">
        <v>1500424664</v>
      </c>
      <c r="B488">
        <v>8</v>
      </c>
      <c r="C488" t="s">
        <v>166</v>
      </c>
    </row>
    <row r="489" spans="1:3" hidden="1" x14ac:dyDescent="0.55000000000000004">
      <c r="A489">
        <v>1500467655</v>
      </c>
      <c r="B489">
        <v>28</v>
      </c>
      <c r="C489" t="s">
        <v>0</v>
      </c>
    </row>
    <row r="490" spans="1:3" hidden="1" x14ac:dyDescent="0.55000000000000004">
      <c r="A490">
        <v>1500501192</v>
      </c>
      <c r="B490">
        <v>28</v>
      </c>
      <c r="C490" t="s">
        <v>167</v>
      </c>
    </row>
    <row r="491" spans="1:3" x14ac:dyDescent="0.55000000000000004">
      <c r="A491">
        <v>1500508646</v>
      </c>
      <c r="B491">
        <v>11</v>
      </c>
      <c r="C491" t="s">
        <v>0</v>
      </c>
    </row>
    <row r="492" spans="1:3" hidden="1" x14ac:dyDescent="0.55000000000000004">
      <c r="A492">
        <v>1500529616</v>
      </c>
      <c r="B492">
        <v>31</v>
      </c>
      <c r="C492" t="s">
        <v>0</v>
      </c>
    </row>
    <row r="493" spans="1:3" x14ac:dyDescent="0.55000000000000004">
      <c r="A493">
        <v>1500542063</v>
      </c>
      <c r="B493">
        <v>11</v>
      </c>
      <c r="C493" t="s">
        <v>168</v>
      </c>
    </row>
    <row r="494" spans="1:3" x14ac:dyDescent="0.55000000000000004">
      <c r="A494">
        <v>1500554313</v>
      </c>
      <c r="B494">
        <v>2</v>
      </c>
      <c r="C494" t="s">
        <v>0</v>
      </c>
    </row>
    <row r="495" spans="1:3" hidden="1" x14ac:dyDescent="0.55000000000000004">
      <c r="A495">
        <v>1500563167</v>
      </c>
      <c r="B495">
        <v>31</v>
      </c>
      <c r="C495" t="s">
        <v>169</v>
      </c>
    </row>
    <row r="496" spans="1:3" x14ac:dyDescent="0.55000000000000004">
      <c r="A496">
        <v>1500568849</v>
      </c>
      <c r="B496">
        <v>6</v>
      </c>
      <c r="C496" t="s">
        <v>0</v>
      </c>
    </row>
    <row r="497" spans="1:3" hidden="1" x14ac:dyDescent="0.55000000000000004">
      <c r="A497">
        <v>1500570077</v>
      </c>
      <c r="B497">
        <v>30</v>
      </c>
      <c r="C497" t="s">
        <v>0</v>
      </c>
    </row>
    <row r="498" spans="1:3" x14ac:dyDescent="0.55000000000000004">
      <c r="A498">
        <v>1500589044</v>
      </c>
      <c r="B498">
        <v>2</v>
      </c>
      <c r="C498" t="s">
        <v>170</v>
      </c>
    </row>
    <row r="499" spans="1:3" x14ac:dyDescent="0.55000000000000004">
      <c r="A499">
        <v>1500602529</v>
      </c>
      <c r="B499">
        <v>6</v>
      </c>
      <c r="C499" t="s">
        <v>171</v>
      </c>
    </row>
    <row r="500" spans="1:3" hidden="1" x14ac:dyDescent="0.55000000000000004">
      <c r="A500">
        <v>1500603651</v>
      </c>
      <c r="B500">
        <v>30</v>
      </c>
      <c r="C500" t="s">
        <v>172</v>
      </c>
    </row>
    <row r="501" spans="1:3" x14ac:dyDescent="0.55000000000000004">
      <c r="A501">
        <v>1500666479</v>
      </c>
      <c r="B501">
        <v>4</v>
      </c>
      <c r="C501" t="s">
        <v>0</v>
      </c>
    </row>
    <row r="502" spans="1:3" hidden="1" x14ac:dyDescent="0.55000000000000004">
      <c r="A502">
        <v>1500681294</v>
      </c>
      <c r="B502">
        <v>33</v>
      </c>
      <c r="C502" t="s">
        <v>0</v>
      </c>
    </row>
    <row r="503" spans="1:3" x14ac:dyDescent="0.55000000000000004">
      <c r="A503">
        <v>1500700045</v>
      </c>
      <c r="B503">
        <v>4</v>
      </c>
      <c r="C503" t="s">
        <v>173</v>
      </c>
    </row>
    <row r="504" spans="1:3" x14ac:dyDescent="0.55000000000000004">
      <c r="A504">
        <v>1500700389</v>
      </c>
      <c r="B504">
        <v>1</v>
      </c>
      <c r="C504" t="s">
        <v>0</v>
      </c>
    </row>
    <row r="505" spans="1:3" hidden="1" x14ac:dyDescent="0.55000000000000004">
      <c r="A505">
        <v>1500711641</v>
      </c>
      <c r="B505">
        <v>27</v>
      </c>
      <c r="C505" t="s">
        <v>0</v>
      </c>
    </row>
    <row r="506" spans="1:3" hidden="1" x14ac:dyDescent="0.55000000000000004">
      <c r="A506">
        <v>1500715139</v>
      </c>
      <c r="B506">
        <v>33</v>
      </c>
      <c r="C506" t="s">
        <v>174</v>
      </c>
    </row>
    <row r="507" spans="1:3" x14ac:dyDescent="0.55000000000000004">
      <c r="A507">
        <v>1500719956</v>
      </c>
      <c r="B507">
        <v>7</v>
      </c>
      <c r="C507" t="s">
        <v>0</v>
      </c>
    </row>
    <row r="508" spans="1:3" x14ac:dyDescent="0.55000000000000004">
      <c r="A508">
        <v>1500735209</v>
      </c>
      <c r="B508">
        <v>1</v>
      </c>
      <c r="C508" t="s">
        <v>175</v>
      </c>
    </row>
    <row r="509" spans="1:3" hidden="1" x14ac:dyDescent="0.55000000000000004">
      <c r="A509">
        <v>1500745982</v>
      </c>
      <c r="B509">
        <v>27</v>
      </c>
      <c r="C509" t="s">
        <v>176</v>
      </c>
    </row>
    <row r="510" spans="1:3" x14ac:dyDescent="0.55000000000000004">
      <c r="A510">
        <v>1500753366</v>
      </c>
      <c r="B510">
        <v>7</v>
      </c>
      <c r="C510" t="s">
        <v>177</v>
      </c>
    </row>
    <row r="511" spans="1:3" x14ac:dyDescent="0.55000000000000004">
      <c r="A511">
        <v>1500768283</v>
      </c>
      <c r="B511">
        <v>14</v>
      </c>
      <c r="C511" t="s">
        <v>0</v>
      </c>
    </row>
    <row r="512" spans="1:3" x14ac:dyDescent="0.55000000000000004">
      <c r="A512">
        <v>1500780735</v>
      </c>
      <c r="B512">
        <v>15</v>
      </c>
      <c r="C512" t="s">
        <v>0</v>
      </c>
    </row>
    <row r="513" spans="1:3" hidden="1" x14ac:dyDescent="0.55000000000000004">
      <c r="A513">
        <v>1500793459</v>
      </c>
      <c r="B513">
        <v>25</v>
      </c>
      <c r="C513" t="s">
        <v>0</v>
      </c>
    </row>
    <row r="514" spans="1:3" x14ac:dyDescent="0.55000000000000004">
      <c r="A514">
        <v>1500798941</v>
      </c>
      <c r="B514">
        <v>16</v>
      </c>
      <c r="C514" t="s">
        <v>0</v>
      </c>
    </row>
    <row r="515" spans="1:3" x14ac:dyDescent="0.55000000000000004">
      <c r="A515">
        <v>1500801692</v>
      </c>
      <c r="B515">
        <v>14</v>
      </c>
      <c r="C515" t="s">
        <v>178</v>
      </c>
    </row>
    <row r="516" spans="1:3" x14ac:dyDescent="0.55000000000000004">
      <c r="A516">
        <v>1500814429</v>
      </c>
      <c r="B516">
        <v>15</v>
      </c>
      <c r="C516" t="s">
        <v>179</v>
      </c>
    </row>
    <row r="517" spans="1:3" hidden="1" x14ac:dyDescent="0.55000000000000004">
      <c r="A517">
        <v>1500827006</v>
      </c>
      <c r="B517">
        <v>25</v>
      </c>
      <c r="C517" t="s">
        <v>180</v>
      </c>
    </row>
    <row r="518" spans="1:3" x14ac:dyDescent="0.55000000000000004">
      <c r="A518">
        <v>1500833663</v>
      </c>
      <c r="B518">
        <v>16</v>
      </c>
      <c r="C518" t="s">
        <v>181</v>
      </c>
    </row>
    <row r="519" spans="1:3" x14ac:dyDescent="0.55000000000000004">
      <c r="A519">
        <v>1500874673</v>
      </c>
      <c r="B519">
        <v>10</v>
      </c>
      <c r="C519" t="s">
        <v>0</v>
      </c>
    </row>
    <row r="520" spans="1:3" x14ac:dyDescent="0.55000000000000004">
      <c r="A520">
        <v>1500908357</v>
      </c>
      <c r="B520">
        <v>10</v>
      </c>
      <c r="C520" t="s">
        <v>182</v>
      </c>
    </row>
    <row r="521" spans="1:3" x14ac:dyDescent="0.55000000000000004">
      <c r="A521">
        <v>1500912456</v>
      </c>
      <c r="B521">
        <v>12</v>
      </c>
      <c r="C521" t="s">
        <v>0</v>
      </c>
    </row>
    <row r="522" spans="1:3" x14ac:dyDescent="0.55000000000000004">
      <c r="A522">
        <v>1500946015</v>
      </c>
      <c r="B522">
        <v>12</v>
      </c>
      <c r="C522" t="s">
        <v>183</v>
      </c>
    </row>
    <row r="523" spans="1:3" hidden="1" x14ac:dyDescent="0.55000000000000004">
      <c r="A523">
        <v>1500962930</v>
      </c>
      <c r="B523">
        <v>29</v>
      </c>
      <c r="C523" t="s">
        <v>0</v>
      </c>
    </row>
    <row r="524" spans="1:3" hidden="1" x14ac:dyDescent="0.55000000000000004">
      <c r="A524">
        <v>1500996150</v>
      </c>
      <c r="B524">
        <v>29</v>
      </c>
      <c r="C524" t="s">
        <v>184</v>
      </c>
    </row>
    <row r="525" spans="1:3" hidden="1" x14ac:dyDescent="0.55000000000000004">
      <c r="A525">
        <v>1501016428</v>
      </c>
      <c r="B525">
        <v>26</v>
      </c>
      <c r="C525" t="s">
        <v>0</v>
      </c>
    </row>
    <row r="526" spans="1:3" x14ac:dyDescent="0.55000000000000004">
      <c r="A526">
        <v>1501026663</v>
      </c>
      <c r="B526">
        <v>9</v>
      </c>
      <c r="C526" t="s">
        <v>0</v>
      </c>
    </row>
    <row r="527" spans="1:3" x14ac:dyDescent="0.55000000000000004">
      <c r="A527">
        <v>1501033300</v>
      </c>
      <c r="B527">
        <v>5</v>
      </c>
      <c r="C527" t="s">
        <v>0</v>
      </c>
    </row>
    <row r="528" spans="1:3" hidden="1" x14ac:dyDescent="0.55000000000000004">
      <c r="A528">
        <v>1501049981</v>
      </c>
      <c r="B528">
        <v>26</v>
      </c>
      <c r="C528" t="s">
        <v>185</v>
      </c>
    </row>
    <row r="529" spans="1:3" x14ac:dyDescent="0.55000000000000004">
      <c r="A529">
        <v>1501060366</v>
      </c>
      <c r="B529">
        <v>9</v>
      </c>
      <c r="C529" t="s">
        <v>186</v>
      </c>
    </row>
    <row r="530" spans="1:3" x14ac:dyDescent="0.55000000000000004">
      <c r="A530">
        <v>1501066205</v>
      </c>
      <c r="B530">
        <v>5</v>
      </c>
      <c r="C530" t="s">
        <v>187</v>
      </c>
    </row>
    <row r="531" spans="1:3" x14ac:dyDescent="0.55000000000000004">
      <c r="A531">
        <v>1501135055</v>
      </c>
      <c r="B531">
        <v>17</v>
      </c>
      <c r="C531" t="s">
        <v>0</v>
      </c>
    </row>
    <row r="532" spans="1:3" x14ac:dyDescent="0.55000000000000004">
      <c r="A532">
        <v>1501168745</v>
      </c>
      <c r="B532">
        <v>17</v>
      </c>
      <c r="C532" t="s">
        <v>188</v>
      </c>
    </row>
    <row r="533" spans="1:3" x14ac:dyDescent="0.55000000000000004">
      <c r="A533">
        <v>1501202058</v>
      </c>
      <c r="B533">
        <v>13</v>
      </c>
      <c r="C533" t="s">
        <v>0</v>
      </c>
    </row>
    <row r="534" spans="1:3" x14ac:dyDescent="0.55000000000000004">
      <c r="A534">
        <v>1501217529</v>
      </c>
      <c r="B534">
        <v>3</v>
      </c>
      <c r="C534" t="s">
        <v>0</v>
      </c>
    </row>
    <row r="535" spans="1:3" x14ac:dyDescent="0.55000000000000004">
      <c r="A535">
        <v>1501235823</v>
      </c>
      <c r="B535">
        <v>13</v>
      </c>
      <c r="C535" t="s">
        <v>189</v>
      </c>
    </row>
    <row r="536" spans="1:3" x14ac:dyDescent="0.55000000000000004">
      <c r="A536">
        <v>1501251607</v>
      </c>
      <c r="B536">
        <v>3</v>
      </c>
      <c r="C536" t="s">
        <v>190</v>
      </c>
    </row>
    <row r="537" spans="1:3" hidden="1" x14ac:dyDescent="0.55000000000000004">
      <c r="A537">
        <v>1501303677</v>
      </c>
      <c r="B537">
        <v>32</v>
      </c>
      <c r="C537" t="s">
        <v>0</v>
      </c>
    </row>
    <row r="538" spans="1:3" hidden="1" x14ac:dyDescent="0.55000000000000004">
      <c r="A538">
        <v>1501337221</v>
      </c>
      <c r="B538">
        <v>32</v>
      </c>
      <c r="C538" t="s">
        <v>191</v>
      </c>
    </row>
    <row r="539" spans="1:3" hidden="1" x14ac:dyDescent="0.55000000000000004">
      <c r="A539">
        <v>1560354213</v>
      </c>
      <c r="B539">
        <v>34</v>
      </c>
      <c r="C539" t="s">
        <v>192</v>
      </c>
    </row>
    <row r="540" spans="1:3" x14ac:dyDescent="0.55000000000000004">
      <c r="A540">
        <v>1560392099</v>
      </c>
      <c r="B540">
        <v>8</v>
      </c>
      <c r="C540" t="s">
        <v>192</v>
      </c>
    </row>
    <row r="541" spans="1:3" hidden="1" x14ac:dyDescent="0.55000000000000004">
      <c r="A541">
        <v>1560468832</v>
      </c>
      <c r="B541">
        <v>28</v>
      </c>
      <c r="C541" t="s">
        <v>192</v>
      </c>
    </row>
    <row r="542" spans="1:3" hidden="1" x14ac:dyDescent="0.55000000000000004">
      <c r="A542">
        <v>1560497855</v>
      </c>
      <c r="B542">
        <v>24</v>
      </c>
      <c r="C542" t="s">
        <v>193</v>
      </c>
    </row>
    <row r="543" spans="1:3" x14ac:dyDescent="0.55000000000000004">
      <c r="A543">
        <v>1560509787</v>
      </c>
      <c r="B543">
        <v>11</v>
      </c>
      <c r="C543" t="s">
        <v>192</v>
      </c>
    </row>
    <row r="544" spans="1:3" hidden="1" x14ac:dyDescent="0.55000000000000004">
      <c r="A544">
        <v>1560530790</v>
      </c>
      <c r="B544">
        <v>31</v>
      </c>
      <c r="C544" t="s">
        <v>192</v>
      </c>
    </row>
    <row r="545" spans="1:3" x14ac:dyDescent="0.55000000000000004">
      <c r="A545">
        <v>1560555450</v>
      </c>
      <c r="B545">
        <v>2</v>
      </c>
      <c r="C545" t="s">
        <v>192</v>
      </c>
    </row>
    <row r="546" spans="1:3" x14ac:dyDescent="0.55000000000000004">
      <c r="A546">
        <v>1560569986</v>
      </c>
      <c r="B546">
        <v>6</v>
      </c>
      <c r="C546" t="s">
        <v>192</v>
      </c>
    </row>
    <row r="547" spans="1:3" hidden="1" x14ac:dyDescent="0.55000000000000004">
      <c r="A547">
        <v>1560571251</v>
      </c>
      <c r="B547">
        <v>30</v>
      </c>
      <c r="C547" t="s">
        <v>192</v>
      </c>
    </row>
    <row r="548" spans="1:3" x14ac:dyDescent="0.55000000000000004">
      <c r="A548">
        <v>1560667657</v>
      </c>
      <c r="B548">
        <v>4</v>
      </c>
      <c r="C548" t="s">
        <v>192</v>
      </c>
    </row>
    <row r="549" spans="1:3" hidden="1" x14ac:dyDescent="0.55000000000000004">
      <c r="A549">
        <v>1560682468</v>
      </c>
      <c r="B549">
        <v>33</v>
      </c>
      <c r="C549" t="s">
        <v>192</v>
      </c>
    </row>
    <row r="550" spans="1:3" x14ac:dyDescent="0.55000000000000004">
      <c r="A550">
        <v>1560701526</v>
      </c>
      <c r="B550">
        <v>1</v>
      </c>
      <c r="C550" t="s">
        <v>192</v>
      </c>
    </row>
    <row r="551" spans="1:3" hidden="1" x14ac:dyDescent="0.55000000000000004">
      <c r="A551">
        <v>1560701545</v>
      </c>
      <c r="B551">
        <v>20</v>
      </c>
      <c r="C551" t="s">
        <v>194</v>
      </c>
    </row>
    <row r="552" spans="1:3" hidden="1" x14ac:dyDescent="0.55000000000000004">
      <c r="A552">
        <v>1560712777</v>
      </c>
      <c r="B552">
        <v>27</v>
      </c>
      <c r="C552" t="s">
        <v>192</v>
      </c>
    </row>
    <row r="553" spans="1:3" x14ac:dyDescent="0.55000000000000004">
      <c r="A553">
        <v>1560721097</v>
      </c>
      <c r="B553">
        <v>7</v>
      </c>
      <c r="C553" t="s">
        <v>192</v>
      </c>
    </row>
    <row r="554" spans="1:3" hidden="1" x14ac:dyDescent="0.55000000000000004">
      <c r="A554">
        <v>1560737306</v>
      </c>
      <c r="B554">
        <v>24</v>
      </c>
      <c r="C554" t="s">
        <v>195</v>
      </c>
    </row>
    <row r="555" spans="1:3" x14ac:dyDescent="0.55000000000000004">
      <c r="A555">
        <v>1560769424</v>
      </c>
      <c r="B555">
        <v>14</v>
      </c>
      <c r="C555" t="s">
        <v>192</v>
      </c>
    </row>
    <row r="556" spans="1:3" x14ac:dyDescent="0.55000000000000004">
      <c r="A556">
        <v>1560781876</v>
      </c>
      <c r="B556">
        <v>15</v>
      </c>
      <c r="C556" t="s">
        <v>192</v>
      </c>
    </row>
    <row r="557" spans="1:3" hidden="1" x14ac:dyDescent="0.55000000000000004">
      <c r="A557">
        <v>1560794635</v>
      </c>
      <c r="B557">
        <v>25</v>
      </c>
      <c r="C557" t="s">
        <v>192</v>
      </c>
    </row>
    <row r="558" spans="1:3" x14ac:dyDescent="0.55000000000000004">
      <c r="A558">
        <v>1560800082</v>
      </c>
      <c r="B558">
        <v>16</v>
      </c>
      <c r="C558" t="s">
        <v>192</v>
      </c>
    </row>
    <row r="559" spans="1:3" hidden="1" x14ac:dyDescent="0.55000000000000004">
      <c r="A559">
        <v>1560853599</v>
      </c>
      <c r="B559">
        <v>24</v>
      </c>
      <c r="C559" t="s">
        <v>196</v>
      </c>
    </row>
    <row r="560" spans="1:3" x14ac:dyDescent="0.55000000000000004">
      <c r="A560">
        <v>1560875824</v>
      </c>
      <c r="B560">
        <v>10</v>
      </c>
      <c r="C560" t="s">
        <v>192</v>
      </c>
    </row>
    <row r="561" spans="1:3" x14ac:dyDescent="0.55000000000000004">
      <c r="A561">
        <v>1560913725</v>
      </c>
      <c r="B561">
        <v>12</v>
      </c>
      <c r="C561" t="s">
        <v>192</v>
      </c>
    </row>
    <row r="562" spans="1:3" hidden="1" x14ac:dyDescent="0.55000000000000004">
      <c r="A562">
        <v>1560931913</v>
      </c>
      <c r="B562">
        <v>23</v>
      </c>
      <c r="C562" t="s">
        <v>197</v>
      </c>
    </row>
    <row r="563" spans="1:3" hidden="1" x14ac:dyDescent="0.55000000000000004">
      <c r="A563">
        <v>1560940057</v>
      </c>
      <c r="B563">
        <v>23</v>
      </c>
      <c r="C563" t="s">
        <v>198</v>
      </c>
    </row>
    <row r="564" spans="1:3" hidden="1" x14ac:dyDescent="0.55000000000000004">
      <c r="A564">
        <v>1560944667</v>
      </c>
      <c r="B564">
        <v>19</v>
      </c>
      <c r="C564" t="s">
        <v>199</v>
      </c>
    </row>
    <row r="565" spans="1:3" hidden="1" x14ac:dyDescent="0.55000000000000004">
      <c r="A565">
        <v>1560964109</v>
      </c>
      <c r="B565">
        <v>29</v>
      </c>
      <c r="C565" t="s">
        <v>192</v>
      </c>
    </row>
    <row r="566" spans="1:3" hidden="1" x14ac:dyDescent="0.55000000000000004">
      <c r="A566">
        <v>1560981157</v>
      </c>
      <c r="B566">
        <v>22</v>
      </c>
      <c r="C566" t="s">
        <v>200</v>
      </c>
    </row>
    <row r="567" spans="1:3" hidden="1" x14ac:dyDescent="0.55000000000000004">
      <c r="A567">
        <v>1561017604</v>
      </c>
      <c r="B567">
        <v>26</v>
      </c>
      <c r="C567" t="s">
        <v>192</v>
      </c>
    </row>
    <row r="568" spans="1:3" x14ac:dyDescent="0.55000000000000004">
      <c r="A568">
        <v>1561027804</v>
      </c>
      <c r="B568">
        <v>9</v>
      </c>
      <c r="C568" t="s">
        <v>192</v>
      </c>
    </row>
    <row r="569" spans="1:3" x14ac:dyDescent="0.55000000000000004">
      <c r="A569">
        <v>1561034439</v>
      </c>
      <c r="B569">
        <v>5</v>
      </c>
      <c r="C569" t="s">
        <v>192</v>
      </c>
    </row>
    <row r="570" spans="1:3" hidden="1" x14ac:dyDescent="0.55000000000000004">
      <c r="A570">
        <v>1561060252</v>
      </c>
      <c r="B570">
        <v>21</v>
      </c>
      <c r="C570" t="s">
        <v>201</v>
      </c>
    </row>
    <row r="571" spans="1:3" hidden="1" x14ac:dyDescent="0.55000000000000004">
      <c r="A571">
        <v>1561065968</v>
      </c>
      <c r="B571">
        <v>20</v>
      </c>
      <c r="C571" t="s">
        <v>202</v>
      </c>
    </row>
    <row r="572" spans="1:3" x14ac:dyDescent="0.55000000000000004">
      <c r="A572">
        <v>1561136191</v>
      </c>
      <c r="B572">
        <v>17</v>
      </c>
      <c r="C572" t="s">
        <v>192</v>
      </c>
    </row>
    <row r="573" spans="1:3" x14ac:dyDescent="0.55000000000000004">
      <c r="A573">
        <v>1561203199</v>
      </c>
      <c r="B573">
        <v>13</v>
      </c>
      <c r="C573" t="s">
        <v>192</v>
      </c>
    </row>
    <row r="574" spans="1:3" x14ac:dyDescent="0.55000000000000004">
      <c r="A574">
        <v>1561218668</v>
      </c>
      <c r="B574">
        <v>3</v>
      </c>
      <c r="C574" t="s">
        <v>192</v>
      </c>
    </row>
    <row r="575" spans="1:3" hidden="1" x14ac:dyDescent="0.55000000000000004">
      <c r="A575">
        <v>1561304913</v>
      </c>
      <c r="B575">
        <v>32</v>
      </c>
      <c r="C575" t="s">
        <v>192</v>
      </c>
    </row>
    <row r="576" spans="1:3" hidden="1" x14ac:dyDescent="0.55000000000000004">
      <c r="A576">
        <v>1561348678</v>
      </c>
      <c r="B576">
        <v>19</v>
      </c>
      <c r="C576" t="s">
        <v>203</v>
      </c>
    </row>
    <row r="577" spans="1:3" hidden="1" x14ac:dyDescent="0.55000000000000004">
      <c r="A577">
        <v>1585353655</v>
      </c>
      <c r="B577">
        <v>34</v>
      </c>
      <c r="C577" t="s">
        <v>48</v>
      </c>
    </row>
    <row r="578" spans="1:3" x14ac:dyDescent="0.55000000000000004">
      <c r="A578">
        <v>1585390956</v>
      </c>
      <c r="B578">
        <v>8</v>
      </c>
      <c r="C578" t="s">
        <v>48</v>
      </c>
    </row>
    <row r="579" spans="1:3" hidden="1" x14ac:dyDescent="0.55000000000000004">
      <c r="A579">
        <v>1585468274</v>
      </c>
      <c r="B579">
        <v>28</v>
      </c>
      <c r="C579" t="s">
        <v>48</v>
      </c>
    </row>
    <row r="580" spans="1:3" x14ac:dyDescent="0.55000000000000004">
      <c r="A580">
        <v>1585508693</v>
      </c>
      <c r="B580">
        <v>11</v>
      </c>
      <c r="C580" t="s">
        <v>48</v>
      </c>
    </row>
    <row r="581" spans="1:3" hidden="1" x14ac:dyDescent="0.55000000000000004">
      <c r="A581">
        <v>1585530235</v>
      </c>
      <c r="B581">
        <v>31</v>
      </c>
      <c r="C581" t="s">
        <v>48</v>
      </c>
    </row>
    <row r="582" spans="1:3" x14ac:dyDescent="0.55000000000000004">
      <c r="A582">
        <v>1585554353</v>
      </c>
      <c r="B582">
        <v>2</v>
      </c>
      <c r="C582" t="s">
        <v>48</v>
      </c>
    </row>
    <row r="583" spans="1:3" x14ac:dyDescent="0.55000000000000004">
      <c r="A583">
        <v>1585568889</v>
      </c>
      <c r="B583">
        <v>6</v>
      </c>
      <c r="C583" t="s">
        <v>48</v>
      </c>
    </row>
    <row r="584" spans="1:3" hidden="1" x14ac:dyDescent="0.55000000000000004">
      <c r="A584">
        <v>1585570844</v>
      </c>
      <c r="B584">
        <v>30</v>
      </c>
      <c r="C584" t="s">
        <v>48</v>
      </c>
    </row>
    <row r="585" spans="1:3" x14ac:dyDescent="0.55000000000000004">
      <c r="A585">
        <v>1585666591</v>
      </c>
      <c r="B585">
        <v>4</v>
      </c>
      <c r="C585" t="s">
        <v>48</v>
      </c>
    </row>
    <row r="586" spans="1:3" hidden="1" x14ac:dyDescent="0.55000000000000004">
      <c r="A586">
        <v>1585682403</v>
      </c>
      <c r="B586">
        <v>33</v>
      </c>
      <c r="C586" t="s">
        <v>48</v>
      </c>
    </row>
    <row r="587" spans="1:3" x14ac:dyDescent="0.55000000000000004">
      <c r="A587">
        <v>1585700369</v>
      </c>
      <c r="B587">
        <v>1</v>
      </c>
      <c r="C587" t="s">
        <v>48</v>
      </c>
    </row>
    <row r="588" spans="1:3" hidden="1" x14ac:dyDescent="0.55000000000000004">
      <c r="A588">
        <v>1585713037</v>
      </c>
      <c r="B588">
        <v>27</v>
      </c>
      <c r="C588" t="s">
        <v>48</v>
      </c>
    </row>
    <row r="589" spans="1:3" x14ac:dyDescent="0.55000000000000004">
      <c r="A589">
        <v>1585768284</v>
      </c>
      <c r="B589">
        <v>14</v>
      </c>
      <c r="C589" t="s">
        <v>48</v>
      </c>
    </row>
    <row r="590" spans="1:3" x14ac:dyDescent="0.55000000000000004">
      <c r="A590">
        <v>1585780828</v>
      </c>
      <c r="B590">
        <v>15</v>
      </c>
      <c r="C590" t="s">
        <v>48</v>
      </c>
    </row>
    <row r="591" spans="1:3" x14ac:dyDescent="0.55000000000000004">
      <c r="A591">
        <v>1585790051</v>
      </c>
      <c r="B591">
        <v>7</v>
      </c>
      <c r="C591" t="s">
        <v>48</v>
      </c>
    </row>
    <row r="592" spans="1:3" hidden="1" x14ac:dyDescent="0.55000000000000004">
      <c r="A592">
        <v>1585794078</v>
      </c>
      <c r="B592">
        <v>25</v>
      </c>
      <c r="C592" t="s">
        <v>48</v>
      </c>
    </row>
    <row r="593" spans="1:3" x14ac:dyDescent="0.55000000000000004">
      <c r="A593">
        <v>1585801128</v>
      </c>
      <c r="B593">
        <v>16</v>
      </c>
      <c r="C593" t="s">
        <v>48</v>
      </c>
    </row>
    <row r="594" spans="1:3" x14ac:dyDescent="0.55000000000000004">
      <c r="A594">
        <v>1585874667</v>
      </c>
      <c r="B594">
        <v>10</v>
      </c>
      <c r="C594" t="s">
        <v>48</v>
      </c>
    </row>
    <row r="595" spans="1:3" x14ac:dyDescent="0.55000000000000004">
      <c r="A595">
        <v>1585912522</v>
      </c>
      <c r="B595">
        <v>12</v>
      </c>
      <c r="C595" t="s">
        <v>48</v>
      </c>
    </row>
    <row r="596" spans="1:3" hidden="1" x14ac:dyDescent="0.55000000000000004">
      <c r="A596">
        <v>1585963568</v>
      </c>
      <c r="B596">
        <v>29</v>
      </c>
      <c r="C596" t="s">
        <v>48</v>
      </c>
    </row>
    <row r="597" spans="1:3" hidden="1" x14ac:dyDescent="0.55000000000000004">
      <c r="A597">
        <v>1586017195</v>
      </c>
      <c r="B597">
        <v>26</v>
      </c>
      <c r="C597" t="s">
        <v>48</v>
      </c>
    </row>
    <row r="598" spans="1:3" x14ac:dyDescent="0.55000000000000004">
      <c r="A598">
        <v>1586026756</v>
      </c>
      <c r="B598">
        <v>9</v>
      </c>
      <c r="C598" t="s">
        <v>48</v>
      </c>
    </row>
    <row r="599" spans="1:3" x14ac:dyDescent="0.55000000000000004">
      <c r="A599">
        <v>1586033344</v>
      </c>
      <c r="B599">
        <v>5</v>
      </c>
      <c r="C599" t="s">
        <v>48</v>
      </c>
    </row>
    <row r="600" spans="1:3" x14ac:dyDescent="0.55000000000000004">
      <c r="A600">
        <v>1586136993</v>
      </c>
      <c r="B600">
        <v>17</v>
      </c>
      <c r="C600" t="s">
        <v>48</v>
      </c>
    </row>
    <row r="601" spans="1:3" x14ac:dyDescent="0.55000000000000004">
      <c r="A601">
        <v>1586202151</v>
      </c>
      <c r="B601">
        <v>13</v>
      </c>
      <c r="C601" t="s">
        <v>48</v>
      </c>
    </row>
    <row r="602" spans="1:3" x14ac:dyDescent="0.55000000000000004">
      <c r="A602">
        <v>1586217573</v>
      </c>
      <c r="B602">
        <v>3</v>
      </c>
      <c r="C602" t="s">
        <v>48</v>
      </c>
    </row>
    <row r="603" spans="1:3" hidden="1" x14ac:dyDescent="0.55000000000000004">
      <c r="A603">
        <v>1586304474</v>
      </c>
      <c r="B603">
        <v>32</v>
      </c>
      <c r="C603" t="s">
        <v>48</v>
      </c>
    </row>
    <row r="604" spans="1:3" hidden="1" x14ac:dyDescent="0.55000000000000004">
      <c r="A604">
        <v>1800385327</v>
      </c>
      <c r="B604">
        <v>34</v>
      </c>
      <c r="C604" t="s">
        <v>204</v>
      </c>
    </row>
    <row r="605" spans="1:3" hidden="1" x14ac:dyDescent="0.55000000000000004">
      <c r="A605">
        <v>1800386144</v>
      </c>
      <c r="B605">
        <v>34</v>
      </c>
      <c r="C605" t="s">
        <v>0</v>
      </c>
    </row>
    <row r="606" spans="1:3" x14ac:dyDescent="0.55000000000000004">
      <c r="A606">
        <v>1800424747</v>
      </c>
      <c r="B606">
        <v>8</v>
      </c>
      <c r="C606" t="s">
        <v>205</v>
      </c>
    </row>
    <row r="607" spans="1:3" x14ac:dyDescent="0.55000000000000004">
      <c r="A607">
        <v>1800425565</v>
      </c>
      <c r="B607">
        <v>8</v>
      </c>
      <c r="C607" t="s">
        <v>0</v>
      </c>
    </row>
    <row r="608" spans="1:3" hidden="1" x14ac:dyDescent="0.55000000000000004">
      <c r="A608">
        <v>1800499929</v>
      </c>
      <c r="B608">
        <v>28</v>
      </c>
      <c r="C608" t="s">
        <v>206</v>
      </c>
    </row>
    <row r="609" spans="1:3" hidden="1" x14ac:dyDescent="0.55000000000000004">
      <c r="A609">
        <v>1800500746</v>
      </c>
      <c r="B609">
        <v>28</v>
      </c>
      <c r="C609" t="s">
        <v>0</v>
      </c>
    </row>
    <row r="610" spans="1:3" x14ac:dyDescent="0.55000000000000004">
      <c r="A610">
        <v>1800542554</v>
      </c>
      <c r="B610">
        <v>11</v>
      </c>
      <c r="C610" t="s">
        <v>207</v>
      </c>
    </row>
    <row r="611" spans="1:3" x14ac:dyDescent="0.55000000000000004">
      <c r="A611">
        <v>1800543372</v>
      </c>
      <c r="B611">
        <v>11</v>
      </c>
      <c r="C611" t="s">
        <v>0</v>
      </c>
    </row>
    <row r="612" spans="1:3" hidden="1" x14ac:dyDescent="0.55000000000000004">
      <c r="A612">
        <v>1800561921</v>
      </c>
      <c r="B612">
        <v>31</v>
      </c>
      <c r="C612" t="s">
        <v>208</v>
      </c>
    </row>
    <row r="613" spans="1:3" hidden="1" x14ac:dyDescent="0.55000000000000004">
      <c r="A613">
        <v>1800562740</v>
      </c>
      <c r="B613">
        <v>31</v>
      </c>
      <c r="C613" t="s">
        <v>0</v>
      </c>
    </row>
    <row r="614" spans="1:3" x14ac:dyDescent="0.55000000000000004">
      <c r="A614">
        <v>1800588222</v>
      </c>
      <c r="B614">
        <v>2</v>
      </c>
      <c r="C614" t="s">
        <v>209</v>
      </c>
    </row>
    <row r="615" spans="1:3" x14ac:dyDescent="0.55000000000000004">
      <c r="A615">
        <v>1800589041</v>
      </c>
      <c r="B615">
        <v>2</v>
      </c>
      <c r="C615" t="s">
        <v>0</v>
      </c>
    </row>
    <row r="616" spans="1:3" hidden="1" x14ac:dyDescent="0.55000000000000004">
      <c r="A616">
        <v>1800602263</v>
      </c>
      <c r="B616">
        <v>30</v>
      </c>
      <c r="C616" t="s">
        <v>210</v>
      </c>
    </row>
    <row r="617" spans="1:3" x14ac:dyDescent="0.55000000000000004">
      <c r="A617">
        <v>1800602363</v>
      </c>
      <c r="B617">
        <v>6</v>
      </c>
      <c r="C617" t="s">
        <v>211</v>
      </c>
    </row>
    <row r="618" spans="1:3" hidden="1" x14ac:dyDescent="0.55000000000000004">
      <c r="A618">
        <v>1800603082</v>
      </c>
      <c r="B618">
        <v>30</v>
      </c>
      <c r="C618" t="s">
        <v>0</v>
      </c>
    </row>
    <row r="619" spans="1:3" x14ac:dyDescent="0.55000000000000004">
      <c r="A619">
        <v>1800603181</v>
      </c>
      <c r="B619">
        <v>6</v>
      </c>
      <c r="C619" t="s">
        <v>0</v>
      </c>
    </row>
    <row r="620" spans="1:3" x14ac:dyDescent="0.55000000000000004">
      <c r="A620">
        <v>1800699640</v>
      </c>
      <c r="B620">
        <v>4</v>
      </c>
      <c r="C620" t="s">
        <v>212</v>
      </c>
    </row>
    <row r="621" spans="1:3" x14ac:dyDescent="0.55000000000000004">
      <c r="A621">
        <v>1800700458</v>
      </c>
      <c r="B621">
        <v>4</v>
      </c>
      <c r="C621" t="s">
        <v>0</v>
      </c>
    </row>
    <row r="622" spans="1:3" hidden="1" x14ac:dyDescent="0.55000000000000004">
      <c r="A622">
        <v>1800713611</v>
      </c>
      <c r="B622">
        <v>33</v>
      </c>
      <c r="C622" t="s">
        <v>213</v>
      </c>
    </row>
    <row r="623" spans="1:3" hidden="1" x14ac:dyDescent="0.55000000000000004">
      <c r="A623">
        <v>1800714429</v>
      </c>
      <c r="B623">
        <v>33</v>
      </c>
      <c r="C623" t="s">
        <v>0</v>
      </c>
    </row>
    <row r="624" spans="1:3" x14ac:dyDescent="0.55000000000000004">
      <c r="A624">
        <v>1800733606</v>
      </c>
      <c r="B624">
        <v>1</v>
      </c>
      <c r="C624" t="s">
        <v>214</v>
      </c>
    </row>
    <row r="625" spans="1:3" x14ac:dyDescent="0.55000000000000004">
      <c r="A625">
        <v>1800734424</v>
      </c>
      <c r="B625">
        <v>1</v>
      </c>
      <c r="C625" t="s">
        <v>0</v>
      </c>
    </row>
    <row r="626" spans="1:3" hidden="1" x14ac:dyDescent="0.55000000000000004">
      <c r="A626">
        <v>1800743911</v>
      </c>
      <c r="B626">
        <v>27</v>
      </c>
      <c r="C626" t="s">
        <v>215</v>
      </c>
    </row>
    <row r="627" spans="1:3" hidden="1" x14ac:dyDescent="0.55000000000000004">
      <c r="A627">
        <v>1800744729</v>
      </c>
      <c r="B627">
        <v>27</v>
      </c>
      <c r="C627" t="s">
        <v>0</v>
      </c>
    </row>
    <row r="628" spans="1:3" x14ac:dyDescent="0.55000000000000004">
      <c r="A628">
        <v>1800753854</v>
      </c>
      <c r="B628">
        <v>7</v>
      </c>
      <c r="C628" t="s">
        <v>216</v>
      </c>
    </row>
    <row r="629" spans="1:3" x14ac:dyDescent="0.55000000000000004">
      <c r="A629">
        <v>1800754672</v>
      </c>
      <c r="B629">
        <v>7</v>
      </c>
      <c r="C629" t="s">
        <v>0</v>
      </c>
    </row>
    <row r="630" spans="1:3" x14ac:dyDescent="0.55000000000000004">
      <c r="A630">
        <v>1800801935</v>
      </c>
      <c r="B630">
        <v>14</v>
      </c>
      <c r="C630" t="s">
        <v>217</v>
      </c>
    </row>
    <row r="631" spans="1:3" x14ac:dyDescent="0.55000000000000004">
      <c r="A631">
        <v>1800802753</v>
      </c>
      <c r="B631">
        <v>14</v>
      </c>
      <c r="C631" t="s">
        <v>0</v>
      </c>
    </row>
    <row r="632" spans="1:3" x14ac:dyDescent="0.55000000000000004">
      <c r="A632">
        <v>1800814644</v>
      </c>
      <c r="B632">
        <v>15</v>
      </c>
      <c r="C632" t="s">
        <v>218</v>
      </c>
    </row>
    <row r="633" spans="1:3" x14ac:dyDescent="0.55000000000000004">
      <c r="A633">
        <v>1800815462</v>
      </c>
      <c r="B633">
        <v>15</v>
      </c>
      <c r="C633" t="s">
        <v>0</v>
      </c>
    </row>
    <row r="634" spans="1:3" hidden="1" x14ac:dyDescent="0.55000000000000004">
      <c r="A634">
        <v>1800825403</v>
      </c>
      <c r="B634">
        <v>25</v>
      </c>
      <c r="C634" t="s">
        <v>219</v>
      </c>
    </row>
    <row r="635" spans="1:3" hidden="1" x14ac:dyDescent="0.55000000000000004">
      <c r="A635">
        <v>1800826221</v>
      </c>
      <c r="B635">
        <v>25</v>
      </c>
      <c r="C635" t="s">
        <v>0</v>
      </c>
    </row>
    <row r="636" spans="1:3" x14ac:dyDescent="0.55000000000000004">
      <c r="A636">
        <v>1800831373</v>
      </c>
      <c r="B636">
        <v>16</v>
      </c>
      <c r="C636" t="s">
        <v>220</v>
      </c>
    </row>
    <row r="637" spans="1:3" x14ac:dyDescent="0.55000000000000004">
      <c r="A637">
        <v>1800832190</v>
      </c>
      <c r="B637">
        <v>16</v>
      </c>
      <c r="C637" t="s">
        <v>0</v>
      </c>
    </row>
    <row r="638" spans="1:3" x14ac:dyDescent="0.55000000000000004">
      <c r="A638">
        <v>1800908471</v>
      </c>
      <c r="B638">
        <v>10</v>
      </c>
      <c r="C638" t="s">
        <v>221</v>
      </c>
    </row>
    <row r="639" spans="1:3" x14ac:dyDescent="0.55000000000000004">
      <c r="A639">
        <v>1800909289</v>
      </c>
      <c r="B639">
        <v>10</v>
      </c>
      <c r="C639" t="s">
        <v>0</v>
      </c>
    </row>
    <row r="640" spans="1:3" x14ac:dyDescent="0.55000000000000004">
      <c r="A640">
        <v>1800945611</v>
      </c>
      <c r="B640">
        <v>12</v>
      </c>
      <c r="C640" t="s">
        <v>222</v>
      </c>
    </row>
    <row r="641" spans="1:3" x14ac:dyDescent="0.55000000000000004">
      <c r="A641">
        <v>1800946429</v>
      </c>
      <c r="B641">
        <v>12</v>
      </c>
      <c r="C641" t="s">
        <v>0</v>
      </c>
    </row>
    <row r="642" spans="1:3" hidden="1" x14ac:dyDescent="0.55000000000000004">
      <c r="A642">
        <v>1800995214</v>
      </c>
      <c r="B642">
        <v>29</v>
      </c>
      <c r="C642" t="s">
        <v>223</v>
      </c>
    </row>
    <row r="643" spans="1:3" hidden="1" x14ac:dyDescent="0.55000000000000004">
      <c r="A643">
        <v>1800996032</v>
      </c>
      <c r="B643">
        <v>29</v>
      </c>
      <c r="C643" t="s">
        <v>0</v>
      </c>
    </row>
    <row r="644" spans="1:3" hidden="1" x14ac:dyDescent="0.55000000000000004">
      <c r="A644">
        <v>1801048742</v>
      </c>
      <c r="B644">
        <v>26</v>
      </c>
      <c r="C644" t="s">
        <v>224</v>
      </c>
    </row>
    <row r="645" spans="1:3" hidden="1" x14ac:dyDescent="0.55000000000000004">
      <c r="A645">
        <v>1801049560</v>
      </c>
      <c r="B645">
        <v>26</v>
      </c>
      <c r="C645" t="s">
        <v>0</v>
      </c>
    </row>
    <row r="646" spans="1:3" x14ac:dyDescent="0.55000000000000004">
      <c r="A646">
        <v>1801060420</v>
      </c>
      <c r="B646">
        <v>9</v>
      </c>
      <c r="C646" t="s">
        <v>225</v>
      </c>
    </row>
    <row r="647" spans="1:3" x14ac:dyDescent="0.55000000000000004">
      <c r="A647">
        <v>1801061238</v>
      </c>
      <c r="B647">
        <v>9</v>
      </c>
      <c r="C647" t="s">
        <v>0</v>
      </c>
    </row>
    <row r="648" spans="1:3" x14ac:dyDescent="0.55000000000000004">
      <c r="A648">
        <v>1801067215</v>
      </c>
      <c r="B648">
        <v>5</v>
      </c>
      <c r="C648" t="s">
        <v>226</v>
      </c>
    </row>
    <row r="649" spans="1:3" x14ac:dyDescent="0.55000000000000004">
      <c r="A649">
        <v>1801068034</v>
      </c>
      <c r="B649">
        <v>5</v>
      </c>
      <c r="C649" t="s">
        <v>0</v>
      </c>
    </row>
    <row r="650" spans="1:3" x14ac:dyDescent="0.55000000000000004">
      <c r="A650">
        <v>1801168969</v>
      </c>
      <c r="B650">
        <v>17</v>
      </c>
      <c r="C650" t="s">
        <v>227</v>
      </c>
    </row>
    <row r="651" spans="1:3" x14ac:dyDescent="0.55000000000000004">
      <c r="A651">
        <v>1801169788</v>
      </c>
      <c r="B651">
        <v>17</v>
      </c>
      <c r="C651" t="s">
        <v>0</v>
      </c>
    </row>
    <row r="652" spans="1:3" x14ac:dyDescent="0.55000000000000004">
      <c r="A652">
        <v>1801236046</v>
      </c>
      <c r="B652">
        <v>13</v>
      </c>
      <c r="C652" t="s">
        <v>228</v>
      </c>
    </row>
    <row r="653" spans="1:3" x14ac:dyDescent="0.55000000000000004">
      <c r="A653">
        <v>1801236865</v>
      </c>
      <c r="B653">
        <v>13</v>
      </c>
      <c r="C653" t="s">
        <v>0</v>
      </c>
    </row>
    <row r="654" spans="1:3" x14ac:dyDescent="0.55000000000000004">
      <c r="A654">
        <v>1801251213</v>
      </c>
      <c r="B654">
        <v>3</v>
      </c>
      <c r="C654" t="s">
        <v>229</v>
      </c>
    </row>
    <row r="655" spans="1:3" x14ac:dyDescent="0.55000000000000004">
      <c r="A655">
        <v>1801252031</v>
      </c>
      <c r="B655">
        <v>3</v>
      </c>
      <c r="C655" t="s">
        <v>0</v>
      </c>
    </row>
    <row r="656" spans="1:3" hidden="1" x14ac:dyDescent="0.55000000000000004">
      <c r="A656">
        <v>1801336392</v>
      </c>
      <c r="B656">
        <v>32</v>
      </c>
      <c r="C656" t="s">
        <v>230</v>
      </c>
    </row>
    <row r="657" spans="1:3" hidden="1" x14ac:dyDescent="0.55000000000000004">
      <c r="A657">
        <v>1801337210</v>
      </c>
      <c r="B657">
        <v>32</v>
      </c>
      <c r="C657" t="s">
        <v>0</v>
      </c>
    </row>
    <row r="658" spans="1:3" hidden="1" x14ac:dyDescent="0.55000000000000004">
      <c r="A658">
        <v>1860385444</v>
      </c>
      <c r="B658">
        <v>34</v>
      </c>
      <c r="C658" t="s">
        <v>231</v>
      </c>
    </row>
    <row r="659" spans="1:3" x14ac:dyDescent="0.55000000000000004">
      <c r="A659">
        <v>1860423344</v>
      </c>
      <c r="B659">
        <v>8</v>
      </c>
      <c r="C659" t="s">
        <v>231</v>
      </c>
    </row>
    <row r="660" spans="1:3" hidden="1" x14ac:dyDescent="0.55000000000000004">
      <c r="A660">
        <v>1860455700</v>
      </c>
      <c r="B660">
        <v>24</v>
      </c>
      <c r="C660" t="s">
        <v>232</v>
      </c>
    </row>
    <row r="661" spans="1:3" hidden="1" x14ac:dyDescent="0.55000000000000004">
      <c r="A661">
        <v>1860500063</v>
      </c>
      <c r="B661">
        <v>28</v>
      </c>
      <c r="C661" t="s">
        <v>231</v>
      </c>
    </row>
    <row r="662" spans="1:3" x14ac:dyDescent="0.55000000000000004">
      <c r="A662">
        <v>1860541035</v>
      </c>
      <c r="B662">
        <v>11</v>
      </c>
      <c r="C662" t="s">
        <v>231</v>
      </c>
    </row>
    <row r="663" spans="1:3" hidden="1" x14ac:dyDescent="0.55000000000000004">
      <c r="A663">
        <v>1860562023</v>
      </c>
      <c r="B663">
        <v>31</v>
      </c>
      <c r="C663" t="s">
        <v>231</v>
      </c>
    </row>
    <row r="664" spans="1:3" x14ac:dyDescent="0.55000000000000004">
      <c r="A664">
        <v>1860586695</v>
      </c>
      <c r="B664">
        <v>2</v>
      </c>
      <c r="C664" t="s">
        <v>231</v>
      </c>
    </row>
    <row r="665" spans="1:3" x14ac:dyDescent="0.55000000000000004">
      <c r="A665">
        <v>1860601231</v>
      </c>
      <c r="B665">
        <v>6</v>
      </c>
      <c r="C665" t="s">
        <v>231</v>
      </c>
    </row>
    <row r="666" spans="1:3" hidden="1" x14ac:dyDescent="0.55000000000000004">
      <c r="A666">
        <v>1860602484</v>
      </c>
      <c r="B666">
        <v>30</v>
      </c>
      <c r="C666" t="s">
        <v>231</v>
      </c>
    </row>
    <row r="667" spans="1:3" hidden="1" x14ac:dyDescent="0.55000000000000004">
      <c r="A667">
        <v>1860682268</v>
      </c>
      <c r="B667">
        <v>20</v>
      </c>
      <c r="C667" t="s">
        <v>233</v>
      </c>
    </row>
    <row r="668" spans="1:3" x14ac:dyDescent="0.55000000000000004">
      <c r="A668">
        <v>1860698933</v>
      </c>
      <c r="B668">
        <v>4</v>
      </c>
      <c r="C668" t="s">
        <v>231</v>
      </c>
    </row>
    <row r="669" spans="1:3" hidden="1" x14ac:dyDescent="0.55000000000000004">
      <c r="A669">
        <v>1860713715</v>
      </c>
      <c r="B669">
        <v>33</v>
      </c>
      <c r="C669" t="s">
        <v>231</v>
      </c>
    </row>
    <row r="670" spans="1:3" x14ac:dyDescent="0.55000000000000004">
      <c r="A670">
        <v>1860732756</v>
      </c>
      <c r="B670">
        <v>1</v>
      </c>
      <c r="C670" t="s">
        <v>231</v>
      </c>
    </row>
    <row r="671" spans="1:3" hidden="1" x14ac:dyDescent="0.55000000000000004">
      <c r="A671">
        <v>1860744068</v>
      </c>
      <c r="B671">
        <v>27</v>
      </c>
      <c r="C671" t="s">
        <v>231</v>
      </c>
    </row>
    <row r="672" spans="1:3" x14ac:dyDescent="0.55000000000000004">
      <c r="A672">
        <v>1860752345</v>
      </c>
      <c r="B672">
        <v>7</v>
      </c>
      <c r="C672" t="s">
        <v>231</v>
      </c>
    </row>
    <row r="673" spans="1:3" hidden="1" x14ac:dyDescent="0.55000000000000004">
      <c r="A673">
        <v>1860797304</v>
      </c>
      <c r="B673">
        <v>23</v>
      </c>
      <c r="C673" t="s">
        <v>234</v>
      </c>
    </row>
    <row r="674" spans="1:3" x14ac:dyDescent="0.55000000000000004">
      <c r="A674">
        <v>1860800718</v>
      </c>
      <c r="B674">
        <v>14</v>
      </c>
      <c r="C674" t="s">
        <v>231</v>
      </c>
    </row>
    <row r="675" spans="1:3" hidden="1" x14ac:dyDescent="0.55000000000000004">
      <c r="A675">
        <v>1860805368</v>
      </c>
      <c r="B675">
        <v>23</v>
      </c>
      <c r="C675" t="s">
        <v>235</v>
      </c>
    </row>
    <row r="676" spans="1:3" x14ac:dyDescent="0.55000000000000004">
      <c r="A676">
        <v>1860813124</v>
      </c>
      <c r="B676">
        <v>15</v>
      </c>
      <c r="C676" t="s">
        <v>231</v>
      </c>
    </row>
    <row r="677" spans="1:3" hidden="1" x14ac:dyDescent="0.55000000000000004">
      <c r="A677">
        <v>1860825866</v>
      </c>
      <c r="B677">
        <v>25</v>
      </c>
      <c r="C677" t="s">
        <v>231</v>
      </c>
    </row>
    <row r="678" spans="1:3" x14ac:dyDescent="0.55000000000000004">
      <c r="A678">
        <v>1860831329</v>
      </c>
      <c r="B678">
        <v>16</v>
      </c>
      <c r="C678" t="s">
        <v>231</v>
      </c>
    </row>
    <row r="679" spans="1:3" hidden="1" x14ac:dyDescent="0.55000000000000004">
      <c r="A679">
        <v>1860885399</v>
      </c>
      <c r="B679">
        <v>24</v>
      </c>
      <c r="C679" t="s">
        <v>236</v>
      </c>
    </row>
    <row r="680" spans="1:3" x14ac:dyDescent="0.55000000000000004">
      <c r="A680">
        <v>1860907055</v>
      </c>
      <c r="B680">
        <v>10</v>
      </c>
      <c r="C680" t="s">
        <v>231</v>
      </c>
    </row>
    <row r="681" spans="1:3" hidden="1" x14ac:dyDescent="0.55000000000000004">
      <c r="A681">
        <v>1860926721</v>
      </c>
      <c r="B681">
        <v>24</v>
      </c>
      <c r="C681" t="s">
        <v>237</v>
      </c>
    </row>
    <row r="682" spans="1:3" x14ac:dyDescent="0.55000000000000004">
      <c r="A682">
        <v>1860944895</v>
      </c>
      <c r="B682">
        <v>12</v>
      </c>
      <c r="C682" t="s">
        <v>231</v>
      </c>
    </row>
    <row r="683" spans="1:3" hidden="1" x14ac:dyDescent="0.55000000000000004">
      <c r="A683">
        <v>1860952367</v>
      </c>
      <c r="B683">
        <v>24</v>
      </c>
      <c r="C683" t="s">
        <v>238</v>
      </c>
    </row>
    <row r="684" spans="1:3" hidden="1" x14ac:dyDescent="0.55000000000000004">
      <c r="A684">
        <v>1860959027</v>
      </c>
      <c r="B684">
        <v>24</v>
      </c>
      <c r="C684" t="s">
        <v>239</v>
      </c>
    </row>
    <row r="685" spans="1:3" hidden="1" x14ac:dyDescent="0.55000000000000004">
      <c r="A685">
        <v>1860971450</v>
      </c>
      <c r="B685">
        <v>22</v>
      </c>
      <c r="C685" t="s">
        <v>240</v>
      </c>
    </row>
    <row r="686" spans="1:3" hidden="1" x14ac:dyDescent="0.55000000000000004">
      <c r="A686">
        <v>1860995340</v>
      </c>
      <c r="B686">
        <v>29</v>
      </c>
      <c r="C686" t="s">
        <v>231</v>
      </c>
    </row>
    <row r="687" spans="1:3" hidden="1" x14ac:dyDescent="0.55000000000000004">
      <c r="A687">
        <v>1861005566</v>
      </c>
      <c r="B687">
        <v>24</v>
      </c>
      <c r="C687" t="s">
        <v>241</v>
      </c>
    </row>
    <row r="688" spans="1:3" hidden="1" x14ac:dyDescent="0.55000000000000004">
      <c r="A688">
        <v>1861031120</v>
      </c>
      <c r="B688">
        <v>21</v>
      </c>
      <c r="C688" t="s">
        <v>242</v>
      </c>
    </row>
    <row r="689" spans="1:3" hidden="1" x14ac:dyDescent="0.55000000000000004">
      <c r="A689">
        <v>1861048835</v>
      </c>
      <c r="B689">
        <v>26</v>
      </c>
      <c r="C689" t="s">
        <v>231</v>
      </c>
    </row>
    <row r="690" spans="1:3" hidden="1" x14ac:dyDescent="0.55000000000000004">
      <c r="A690">
        <v>1861049917</v>
      </c>
      <c r="B690">
        <v>24</v>
      </c>
      <c r="C690" t="s">
        <v>243</v>
      </c>
    </row>
    <row r="691" spans="1:3" x14ac:dyDescent="0.55000000000000004">
      <c r="A691">
        <v>1861059097</v>
      </c>
      <c r="B691">
        <v>9</v>
      </c>
      <c r="C691" t="s">
        <v>231</v>
      </c>
    </row>
    <row r="692" spans="1:3" x14ac:dyDescent="0.55000000000000004">
      <c r="A692">
        <v>1861065686</v>
      </c>
      <c r="B692">
        <v>5</v>
      </c>
      <c r="C692" t="s">
        <v>231</v>
      </c>
    </row>
    <row r="693" spans="1:3" hidden="1" x14ac:dyDescent="0.55000000000000004">
      <c r="A693">
        <v>1861171657</v>
      </c>
      <c r="B693">
        <v>20</v>
      </c>
      <c r="C693" t="s">
        <v>244</v>
      </c>
    </row>
    <row r="694" spans="1:3" x14ac:dyDescent="0.55000000000000004">
      <c r="A694">
        <v>1861178029</v>
      </c>
      <c r="B694">
        <v>17</v>
      </c>
      <c r="C694" t="s">
        <v>231</v>
      </c>
    </row>
    <row r="695" spans="1:3" x14ac:dyDescent="0.55000000000000004">
      <c r="A695">
        <v>1861234447</v>
      </c>
      <c r="B695">
        <v>13</v>
      </c>
      <c r="C695" t="s">
        <v>231</v>
      </c>
    </row>
    <row r="696" spans="1:3" x14ac:dyDescent="0.55000000000000004">
      <c r="A696">
        <v>1861249915</v>
      </c>
      <c r="B696">
        <v>3</v>
      </c>
      <c r="C696" t="s">
        <v>231</v>
      </c>
    </row>
    <row r="697" spans="1:3" hidden="1" x14ac:dyDescent="0.55000000000000004">
      <c r="A697">
        <v>1861336084</v>
      </c>
      <c r="B697">
        <v>32</v>
      </c>
      <c r="C697" t="s">
        <v>231</v>
      </c>
    </row>
    <row r="698" spans="1:3" hidden="1" x14ac:dyDescent="0.55000000000000004">
      <c r="A698">
        <v>1861414985</v>
      </c>
      <c r="B698">
        <v>24</v>
      </c>
      <c r="C698" t="s">
        <v>245</v>
      </c>
    </row>
    <row r="699" spans="1:3" hidden="1" x14ac:dyDescent="0.55000000000000004">
      <c r="A699">
        <v>1861424904</v>
      </c>
      <c r="B699">
        <v>24</v>
      </c>
      <c r="C699" t="s">
        <v>246</v>
      </c>
    </row>
    <row r="700" spans="1:3" hidden="1" x14ac:dyDescent="0.55000000000000004">
      <c r="A700">
        <v>1861454225</v>
      </c>
      <c r="B700">
        <v>19</v>
      </c>
      <c r="C700" t="s">
        <v>247</v>
      </c>
    </row>
    <row r="701" spans="1:3" hidden="1" x14ac:dyDescent="0.55000000000000004">
      <c r="A701">
        <v>1862035196</v>
      </c>
      <c r="B701">
        <v>24</v>
      </c>
      <c r="C701" t="s">
        <v>248</v>
      </c>
    </row>
    <row r="702" spans="1:3" hidden="1" x14ac:dyDescent="0.55000000000000004">
      <c r="A702">
        <v>1863192869</v>
      </c>
      <c r="B702">
        <v>24</v>
      </c>
      <c r="C702" t="s">
        <v>249</v>
      </c>
    </row>
    <row r="703" spans="1:3" hidden="1" x14ac:dyDescent="0.55000000000000004">
      <c r="A703">
        <v>1863200620</v>
      </c>
      <c r="B703">
        <v>24</v>
      </c>
      <c r="C703" t="s">
        <v>250</v>
      </c>
    </row>
    <row r="704" spans="1:3" hidden="1" x14ac:dyDescent="0.55000000000000004">
      <c r="A704">
        <v>1864183105</v>
      </c>
      <c r="B704">
        <v>24</v>
      </c>
      <c r="C704" t="s">
        <v>251</v>
      </c>
    </row>
    <row r="705" spans="1:3" hidden="1" x14ac:dyDescent="0.55000000000000004">
      <c r="A705">
        <v>1864190908</v>
      </c>
      <c r="B705">
        <v>24</v>
      </c>
      <c r="C705" t="s">
        <v>252</v>
      </c>
    </row>
    <row r="706" spans="1:3" hidden="1" x14ac:dyDescent="0.55000000000000004">
      <c r="A706">
        <v>1885384287</v>
      </c>
      <c r="B706">
        <v>34</v>
      </c>
      <c r="C706" t="s">
        <v>48</v>
      </c>
    </row>
    <row r="707" spans="1:3" x14ac:dyDescent="0.55000000000000004">
      <c r="A707">
        <v>1885422187</v>
      </c>
      <c r="B707">
        <v>8</v>
      </c>
      <c r="C707" t="s">
        <v>48</v>
      </c>
    </row>
    <row r="708" spans="1:3" hidden="1" x14ac:dyDescent="0.55000000000000004">
      <c r="A708">
        <v>1885498906</v>
      </c>
      <c r="B708">
        <v>28</v>
      </c>
      <c r="C708" t="s">
        <v>48</v>
      </c>
    </row>
    <row r="709" spans="1:3" x14ac:dyDescent="0.55000000000000004">
      <c r="A709">
        <v>1885539878</v>
      </c>
      <c r="B709">
        <v>11</v>
      </c>
      <c r="C709" t="s">
        <v>48</v>
      </c>
    </row>
    <row r="710" spans="1:3" hidden="1" x14ac:dyDescent="0.55000000000000004">
      <c r="A710">
        <v>1885560865</v>
      </c>
      <c r="B710">
        <v>31</v>
      </c>
      <c r="C710" t="s">
        <v>48</v>
      </c>
    </row>
    <row r="711" spans="1:3" x14ac:dyDescent="0.55000000000000004">
      <c r="A711">
        <v>1885585538</v>
      </c>
      <c r="B711">
        <v>2</v>
      </c>
      <c r="C711" t="s">
        <v>48</v>
      </c>
    </row>
    <row r="712" spans="1:3" x14ac:dyDescent="0.55000000000000004">
      <c r="A712">
        <v>1885600074</v>
      </c>
      <c r="B712">
        <v>6</v>
      </c>
      <c r="C712" t="s">
        <v>48</v>
      </c>
    </row>
    <row r="713" spans="1:3" hidden="1" x14ac:dyDescent="0.55000000000000004">
      <c r="A713">
        <v>1885601326</v>
      </c>
      <c r="B713">
        <v>30</v>
      </c>
      <c r="C713" t="s">
        <v>48</v>
      </c>
    </row>
    <row r="714" spans="1:3" x14ac:dyDescent="0.55000000000000004">
      <c r="A714">
        <v>1885697776</v>
      </c>
      <c r="B714">
        <v>4</v>
      </c>
      <c r="C714" t="s">
        <v>48</v>
      </c>
    </row>
    <row r="715" spans="1:3" hidden="1" x14ac:dyDescent="0.55000000000000004">
      <c r="A715">
        <v>1885712558</v>
      </c>
      <c r="B715">
        <v>33</v>
      </c>
      <c r="C715" t="s">
        <v>48</v>
      </c>
    </row>
    <row r="716" spans="1:3" hidden="1" x14ac:dyDescent="0.55000000000000004">
      <c r="A716">
        <v>1885742865</v>
      </c>
      <c r="B716">
        <v>27</v>
      </c>
      <c r="C716" t="s">
        <v>48</v>
      </c>
    </row>
    <row r="717" spans="1:3" x14ac:dyDescent="0.55000000000000004">
      <c r="A717">
        <v>1885751188</v>
      </c>
      <c r="B717">
        <v>7</v>
      </c>
      <c r="C717" t="s">
        <v>48</v>
      </c>
    </row>
    <row r="718" spans="1:3" x14ac:dyDescent="0.55000000000000004">
      <c r="A718">
        <v>1885799561</v>
      </c>
      <c r="B718">
        <v>14</v>
      </c>
      <c r="C718" t="s">
        <v>48</v>
      </c>
    </row>
    <row r="719" spans="1:3" x14ac:dyDescent="0.55000000000000004">
      <c r="A719">
        <v>1885811967</v>
      </c>
      <c r="B719">
        <v>15</v>
      </c>
      <c r="C719" t="s">
        <v>48</v>
      </c>
    </row>
    <row r="720" spans="1:3" hidden="1" x14ac:dyDescent="0.55000000000000004">
      <c r="A720">
        <v>1885824708</v>
      </c>
      <c r="B720">
        <v>25</v>
      </c>
      <c r="C720" t="s">
        <v>48</v>
      </c>
    </row>
    <row r="721" spans="1:3" x14ac:dyDescent="0.55000000000000004">
      <c r="A721">
        <v>1885830172</v>
      </c>
      <c r="B721">
        <v>16</v>
      </c>
      <c r="C721" t="s">
        <v>48</v>
      </c>
    </row>
    <row r="722" spans="1:3" x14ac:dyDescent="0.55000000000000004">
      <c r="A722">
        <v>1885860241</v>
      </c>
      <c r="B722">
        <v>1</v>
      </c>
      <c r="C722" t="s">
        <v>48</v>
      </c>
    </row>
    <row r="723" spans="1:3" x14ac:dyDescent="0.55000000000000004">
      <c r="A723">
        <v>1885905898</v>
      </c>
      <c r="B723">
        <v>10</v>
      </c>
      <c r="C723" t="s">
        <v>48</v>
      </c>
    </row>
    <row r="724" spans="1:3" x14ac:dyDescent="0.55000000000000004">
      <c r="A724">
        <v>1885943738</v>
      </c>
      <c r="B724">
        <v>12</v>
      </c>
      <c r="C724" t="s">
        <v>48</v>
      </c>
    </row>
    <row r="725" spans="1:3" hidden="1" x14ac:dyDescent="0.55000000000000004">
      <c r="A725">
        <v>1885994182</v>
      </c>
      <c r="B725">
        <v>29</v>
      </c>
      <c r="C725" t="s">
        <v>48</v>
      </c>
    </row>
    <row r="726" spans="1:3" hidden="1" x14ac:dyDescent="0.55000000000000004">
      <c r="A726">
        <v>1886047677</v>
      </c>
      <c r="B726">
        <v>26</v>
      </c>
      <c r="C726" t="s">
        <v>48</v>
      </c>
    </row>
    <row r="727" spans="1:3" x14ac:dyDescent="0.55000000000000004">
      <c r="A727">
        <v>1886057895</v>
      </c>
      <c r="B727">
        <v>9</v>
      </c>
      <c r="C727" t="s">
        <v>48</v>
      </c>
    </row>
    <row r="728" spans="1:3" x14ac:dyDescent="0.55000000000000004">
      <c r="A728">
        <v>1886064529</v>
      </c>
      <c r="B728">
        <v>5</v>
      </c>
      <c r="C728" t="s">
        <v>48</v>
      </c>
    </row>
    <row r="729" spans="1:3" x14ac:dyDescent="0.55000000000000004">
      <c r="A729">
        <v>1886166279</v>
      </c>
      <c r="B729">
        <v>17</v>
      </c>
      <c r="C729" t="s">
        <v>48</v>
      </c>
    </row>
    <row r="730" spans="1:3" x14ac:dyDescent="0.55000000000000004">
      <c r="A730">
        <v>1886233290</v>
      </c>
      <c r="B730">
        <v>13</v>
      </c>
      <c r="C730" t="s">
        <v>48</v>
      </c>
    </row>
    <row r="731" spans="1:3" x14ac:dyDescent="0.55000000000000004">
      <c r="A731">
        <v>1886248758</v>
      </c>
      <c r="B731">
        <v>3</v>
      </c>
      <c r="C731" t="s">
        <v>48</v>
      </c>
    </row>
    <row r="732" spans="1:3" hidden="1" x14ac:dyDescent="0.55000000000000004">
      <c r="A732">
        <v>1886334926</v>
      </c>
      <c r="B732">
        <v>32</v>
      </c>
      <c r="C732" t="s">
        <v>48</v>
      </c>
    </row>
    <row r="733" spans="1:3" hidden="1" x14ac:dyDescent="0.55000000000000004">
      <c r="A733">
        <v>2100353079</v>
      </c>
      <c r="B733">
        <v>34</v>
      </c>
      <c r="C733" t="s">
        <v>0</v>
      </c>
    </row>
    <row r="734" spans="1:3" hidden="1" x14ac:dyDescent="0.55000000000000004">
      <c r="A734">
        <v>2100386991</v>
      </c>
      <c r="B734">
        <v>34</v>
      </c>
      <c r="C734" t="s">
        <v>253</v>
      </c>
    </row>
    <row r="735" spans="1:3" x14ac:dyDescent="0.55000000000000004">
      <c r="A735">
        <v>2100390962</v>
      </c>
      <c r="B735">
        <v>8</v>
      </c>
      <c r="C735" t="s">
        <v>0</v>
      </c>
    </row>
    <row r="736" spans="1:3" x14ac:dyDescent="0.55000000000000004">
      <c r="A736">
        <v>2100426104</v>
      </c>
      <c r="B736">
        <v>8</v>
      </c>
      <c r="C736" t="s">
        <v>254</v>
      </c>
    </row>
    <row r="737" spans="1:3" hidden="1" x14ac:dyDescent="0.55000000000000004">
      <c r="A737">
        <v>2100467691</v>
      </c>
      <c r="B737">
        <v>28</v>
      </c>
      <c r="C737" t="s">
        <v>0</v>
      </c>
    </row>
    <row r="738" spans="1:3" hidden="1" x14ac:dyDescent="0.55000000000000004">
      <c r="A738">
        <v>2100501220</v>
      </c>
      <c r="B738">
        <v>28</v>
      </c>
      <c r="C738" t="s">
        <v>255</v>
      </c>
    </row>
    <row r="739" spans="1:3" x14ac:dyDescent="0.55000000000000004">
      <c r="A739">
        <v>2100508653</v>
      </c>
      <c r="B739">
        <v>11</v>
      </c>
      <c r="C739" t="s">
        <v>0</v>
      </c>
    </row>
    <row r="740" spans="1:3" hidden="1" x14ac:dyDescent="0.55000000000000004">
      <c r="A740">
        <v>2100529649</v>
      </c>
      <c r="B740">
        <v>31</v>
      </c>
      <c r="C740" t="s">
        <v>0</v>
      </c>
    </row>
    <row r="741" spans="1:3" x14ac:dyDescent="0.55000000000000004">
      <c r="A741">
        <v>2100543795</v>
      </c>
      <c r="B741">
        <v>11</v>
      </c>
      <c r="C741" t="s">
        <v>256</v>
      </c>
    </row>
    <row r="742" spans="1:3" x14ac:dyDescent="0.55000000000000004">
      <c r="A742">
        <v>2100554313</v>
      </c>
      <c r="B742">
        <v>2</v>
      </c>
      <c r="C742" t="s">
        <v>0</v>
      </c>
    </row>
    <row r="743" spans="1:3" hidden="1" x14ac:dyDescent="0.55000000000000004">
      <c r="A743">
        <v>2100563466</v>
      </c>
      <c r="B743">
        <v>31</v>
      </c>
      <c r="C743" t="s">
        <v>257</v>
      </c>
    </row>
    <row r="744" spans="1:3" x14ac:dyDescent="0.55000000000000004">
      <c r="A744">
        <v>2100568849</v>
      </c>
      <c r="B744">
        <v>6</v>
      </c>
      <c r="C744" t="s">
        <v>0</v>
      </c>
    </row>
    <row r="745" spans="1:3" hidden="1" x14ac:dyDescent="0.55000000000000004">
      <c r="A745">
        <v>2100570110</v>
      </c>
      <c r="B745">
        <v>30</v>
      </c>
      <c r="C745" t="s">
        <v>0</v>
      </c>
    </row>
    <row r="746" spans="1:3" x14ac:dyDescent="0.55000000000000004">
      <c r="A746">
        <v>2100589557</v>
      </c>
      <c r="B746">
        <v>2</v>
      </c>
      <c r="C746" t="s">
        <v>258</v>
      </c>
    </row>
    <row r="747" spans="1:3" hidden="1" x14ac:dyDescent="0.55000000000000004">
      <c r="A747">
        <v>2100603938</v>
      </c>
      <c r="B747">
        <v>30</v>
      </c>
      <c r="C747" t="s">
        <v>259</v>
      </c>
    </row>
    <row r="748" spans="1:3" x14ac:dyDescent="0.55000000000000004">
      <c r="A748">
        <v>2100604131</v>
      </c>
      <c r="B748">
        <v>6</v>
      </c>
      <c r="C748" t="s">
        <v>260</v>
      </c>
    </row>
    <row r="749" spans="1:3" x14ac:dyDescent="0.55000000000000004">
      <c r="A749">
        <v>2100666551</v>
      </c>
      <c r="B749">
        <v>4</v>
      </c>
      <c r="C749" t="s">
        <v>0</v>
      </c>
    </row>
    <row r="750" spans="1:3" hidden="1" x14ac:dyDescent="0.55000000000000004">
      <c r="A750">
        <v>2100681334</v>
      </c>
      <c r="B750">
        <v>33</v>
      </c>
      <c r="C750" t="s">
        <v>0</v>
      </c>
    </row>
    <row r="751" spans="1:3" x14ac:dyDescent="0.55000000000000004">
      <c r="A751">
        <v>2100700389</v>
      </c>
      <c r="B751">
        <v>1</v>
      </c>
      <c r="C751" t="s">
        <v>0</v>
      </c>
    </row>
    <row r="752" spans="1:3" x14ac:dyDescent="0.55000000000000004">
      <c r="A752">
        <v>2100701019</v>
      </c>
      <c r="B752">
        <v>4</v>
      </c>
      <c r="C752" t="s">
        <v>261</v>
      </c>
    </row>
    <row r="753" spans="1:3" hidden="1" x14ac:dyDescent="0.55000000000000004">
      <c r="A753">
        <v>2100711641</v>
      </c>
      <c r="B753">
        <v>27</v>
      </c>
      <c r="C753" t="s">
        <v>0</v>
      </c>
    </row>
    <row r="754" spans="1:3" hidden="1" x14ac:dyDescent="0.55000000000000004">
      <c r="A754">
        <v>2100716078</v>
      </c>
      <c r="B754">
        <v>33</v>
      </c>
      <c r="C754" t="s">
        <v>262</v>
      </c>
    </row>
    <row r="755" spans="1:3" x14ac:dyDescent="0.55000000000000004">
      <c r="A755">
        <v>2100719963</v>
      </c>
      <c r="B755">
        <v>7</v>
      </c>
      <c r="C755" t="s">
        <v>0</v>
      </c>
    </row>
    <row r="756" spans="1:3" x14ac:dyDescent="0.55000000000000004">
      <c r="A756">
        <v>2100735627</v>
      </c>
      <c r="B756">
        <v>1</v>
      </c>
      <c r="C756" t="s">
        <v>263</v>
      </c>
    </row>
    <row r="757" spans="1:3" hidden="1" x14ac:dyDescent="0.55000000000000004">
      <c r="A757">
        <v>2100746389</v>
      </c>
      <c r="B757">
        <v>27</v>
      </c>
      <c r="C757" t="s">
        <v>264</v>
      </c>
    </row>
    <row r="758" spans="1:3" x14ac:dyDescent="0.55000000000000004">
      <c r="A758">
        <v>2100755231</v>
      </c>
      <c r="B758">
        <v>7</v>
      </c>
      <c r="C758" t="s">
        <v>265</v>
      </c>
    </row>
    <row r="759" spans="1:3" x14ac:dyDescent="0.55000000000000004">
      <c r="A759">
        <v>2100768290</v>
      </c>
      <c r="B759">
        <v>14</v>
      </c>
      <c r="C759" t="s">
        <v>0</v>
      </c>
    </row>
    <row r="760" spans="1:3" x14ac:dyDescent="0.55000000000000004">
      <c r="A760">
        <v>2100780742</v>
      </c>
      <c r="B760">
        <v>15</v>
      </c>
      <c r="C760" t="s">
        <v>0</v>
      </c>
    </row>
    <row r="761" spans="1:3" hidden="1" x14ac:dyDescent="0.55000000000000004">
      <c r="A761">
        <v>2100793492</v>
      </c>
      <c r="B761">
        <v>25</v>
      </c>
      <c r="C761" t="s">
        <v>0</v>
      </c>
    </row>
    <row r="762" spans="1:3" x14ac:dyDescent="0.55000000000000004">
      <c r="A762">
        <v>2100798948</v>
      </c>
      <c r="B762">
        <v>16</v>
      </c>
      <c r="C762" t="s">
        <v>0</v>
      </c>
    </row>
    <row r="763" spans="1:3" x14ac:dyDescent="0.55000000000000004">
      <c r="A763">
        <v>2100804501</v>
      </c>
      <c r="B763">
        <v>14</v>
      </c>
      <c r="C763" t="s">
        <v>266</v>
      </c>
    </row>
    <row r="764" spans="1:3" x14ac:dyDescent="0.55000000000000004">
      <c r="A764">
        <v>2100815912</v>
      </c>
      <c r="B764">
        <v>15</v>
      </c>
      <c r="C764" t="s">
        <v>267</v>
      </c>
    </row>
    <row r="765" spans="1:3" hidden="1" x14ac:dyDescent="0.55000000000000004">
      <c r="A765">
        <v>2100827042</v>
      </c>
      <c r="B765">
        <v>25</v>
      </c>
      <c r="C765" t="s">
        <v>268</v>
      </c>
    </row>
    <row r="766" spans="1:3" x14ac:dyDescent="0.55000000000000004">
      <c r="A766">
        <v>2100834209</v>
      </c>
      <c r="B766">
        <v>16</v>
      </c>
      <c r="C766" t="s">
        <v>269</v>
      </c>
    </row>
    <row r="767" spans="1:3" x14ac:dyDescent="0.55000000000000004">
      <c r="A767">
        <v>2100874673</v>
      </c>
      <c r="B767">
        <v>10</v>
      </c>
      <c r="C767" t="s">
        <v>0</v>
      </c>
    </row>
    <row r="768" spans="1:3" x14ac:dyDescent="0.55000000000000004">
      <c r="A768">
        <v>2100909944</v>
      </c>
      <c r="B768">
        <v>10</v>
      </c>
      <c r="C768" t="s">
        <v>270</v>
      </c>
    </row>
    <row r="769" spans="1:3" x14ac:dyDescent="0.55000000000000004">
      <c r="A769">
        <v>2100912528</v>
      </c>
      <c r="B769">
        <v>12</v>
      </c>
      <c r="C769" t="s">
        <v>0</v>
      </c>
    </row>
    <row r="770" spans="1:3" x14ac:dyDescent="0.55000000000000004">
      <c r="A770">
        <v>2100946451</v>
      </c>
      <c r="B770">
        <v>12</v>
      </c>
      <c r="C770" t="s">
        <v>271</v>
      </c>
    </row>
    <row r="771" spans="1:3" hidden="1" x14ac:dyDescent="0.55000000000000004">
      <c r="A771">
        <v>2100962966</v>
      </c>
      <c r="B771">
        <v>29</v>
      </c>
      <c r="C771" t="s">
        <v>0</v>
      </c>
    </row>
    <row r="772" spans="1:3" hidden="1" x14ac:dyDescent="0.55000000000000004">
      <c r="A772">
        <v>2100996150</v>
      </c>
      <c r="B772">
        <v>29</v>
      </c>
      <c r="C772" t="s">
        <v>272</v>
      </c>
    </row>
    <row r="773" spans="1:3" hidden="1" x14ac:dyDescent="0.55000000000000004">
      <c r="A773">
        <v>2101016461</v>
      </c>
      <c r="B773">
        <v>26</v>
      </c>
      <c r="C773" t="s">
        <v>0</v>
      </c>
    </row>
    <row r="774" spans="1:3" x14ac:dyDescent="0.55000000000000004">
      <c r="A774">
        <v>2101026670</v>
      </c>
      <c r="B774">
        <v>9</v>
      </c>
      <c r="C774" t="s">
        <v>0</v>
      </c>
    </row>
    <row r="775" spans="1:3" x14ac:dyDescent="0.55000000000000004">
      <c r="A775">
        <v>2101033304</v>
      </c>
      <c r="B775">
        <v>5</v>
      </c>
      <c r="C775" t="s">
        <v>0</v>
      </c>
    </row>
    <row r="776" spans="1:3" hidden="1" x14ac:dyDescent="0.55000000000000004">
      <c r="A776">
        <v>2101050011</v>
      </c>
      <c r="B776">
        <v>26</v>
      </c>
      <c r="C776" t="s">
        <v>273</v>
      </c>
    </row>
    <row r="777" spans="1:3" x14ac:dyDescent="0.55000000000000004">
      <c r="A777">
        <v>2101062577</v>
      </c>
      <c r="B777">
        <v>9</v>
      </c>
      <c r="C777" t="s">
        <v>274</v>
      </c>
    </row>
    <row r="778" spans="1:3" x14ac:dyDescent="0.55000000000000004">
      <c r="A778">
        <v>2101068537</v>
      </c>
      <c r="B778">
        <v>5</v>
      </c>
      <c r="C778" t="s">
        <v>275</v>
      </c>
    </row>
    <row r="779" spans="1:3" x14ac:dyDescent="0.55000000000000004">
      <c r="A779">
        <v>2101135055</v>
      </c>
      <c r="B779">
        <v>17</v>
      </c>
      <c r="C779" t="s">
        <v>0</v>
      </c>
    </row>
    <row r="780" spans="1:3" x14ac:dyDescent="0.55000000000000004">
      <c r="A780">
        <v>2101170296</v>
      </c>
      <c r="B780">
        <v>17</v>
      </c>
      <c r="C780" t="s">
        <v>276</v>
      </c>
    </row>
    <row r="781" spans="1:3" x14ac:dyDescent="0.55000000000000004">
      <c r="A781">
        <v>2101202065</v>
      </c>
      <c r="B781">
        <v>13</v>
      </c>
      <c r="C781" t="s">
        <v>0</v>
      </c>
    </row>
    <row r="782" spans="1:3" x14ac:dyDescent="0.55000000000000004">
      <c r="A782">
        <v>2101217533</v>
      </c>
      <c r="B782">
        <v>3</v>
      </c>
      <c r="C782" t="s">
        <v>0</v>
      </c>
    </row>
    <row r="783" spans="1:3" x14ac:dyDescent="0.55000000000000004">
      <c r="A783">
        <v>2101237382</v>
      </c>
      <c r="B783">
        <v>13</v>
      </c>
      <c r="C783" t="s">
        <v>277</v>
      </c>
    </row>
    <row r="784" spans="1:3" x14ac:dyDescent="0.55000000000000004">
      <c r="A784">
        <v>2101252773</v>
      </c>
      <c r="B784">
        <v>3</v>
      </c>
      <c r="C784" t="s">
        <v>278</v>
      </c>
    </row>
    <row r="785" spans="1:3" hidden="1" x14ac:dyDescent="0.55000000000000004">
      <c r="A785">
        <v>2101303717</v>
      </c>
      <c r="B785">
        <v>32</v>
      </c>
      <c r="C785" t="s">
        <v>0</v>
      </c>
    </row>
    <row r="786" spans="1:3" hidden="1" x14ac:dyDescent="0.55000000000000004">
      <c r="A786">
        <v>2101337262</v>
      </c>
      <c r="B786">
        <v>32</v>
      </c>
      <c r="C786" t="s">
        <v>279</v>
      </c>
    </row>
    <row r="787" spans="1:3" hidden="1" x14ac:dyDescent="0.55000000000000004">
      <c r="A787">
        <v>2160354226</v>
      </c>
      <c r="B787">
        <v>34</v>
      </c>
      <c r="C787" t="s">
        <v>280</v>
      </c>
    </row>
    <row r="788" spans="1:3" x14ac:dyDescent="0.55000000000000004">
      <c r="A788">
        <v>2160392099</v>
      </c>
      <c r="B788">
        <v>8</v>
      </c>
      <c r="C788" t="s">
        <v>280</v>
      </c>
    </row>
    <row r="789" spans="1:3" hidden="1" x14ac:dyDescent="0.55000000000000004">
      <c r="A789">
        <v>2160468832</v>
      </c>
      <c r="B789">
        <v>28</v>
      </c>
      <c r="C789" t="s">
        <v>280</v>
      </c>
    </row>
    <row r="790" spans="1:3" x14ac:dyDescent="0.55000000000000004">
      <c r="A790">
        <v>2160509790</v>
      </c>
      <c r="B790">
        <v>11</v>
      </c>
      <c r="C790" t="s">
        <v>280</v>
      </c>
    </row>
    <row r="791" spans="1:3" hidden="1" x14ac:dyDescent="0.55000000000000004">
      <c r="A791">
        <v>2160530790</v>
      </c>
      <c r="B791">
        <v>31</v>
      </c>
      <c r="C791" t="s">
        <v>280</v>
      </c>
    </row>
    <row r="792" spans="1:3" x14ac:dyDescent="0.55000000000000004">
      <c r="A792">
        <v>2160555464</v>
      </c>
      <c r="B792">
        <v>2</v>
      </c>
      <c r="C792" t="s">
        <v>280</v>
      </c>
    </row>
    <row r="793" spans="1:3" x14ac:dyDescent="0.55000000000000004">
      <c r="A793">
        <v>2160569986</v>
      </c>
      <c r="B793">
        <v>6</v>
      </c>
      <c r="C793" t="s">
        <v>280</v>
      </c>
    </row>
    <row r="794" spans="1:3" hidden="1" x14ac:dyDescent="0.55000000000000004">
      <c r="A794">
        <v>2160571251</v>
      </c>
      <c r="B794">
        <v>30</v>
      </c>
      <c r="C794" t="s">
        <v>280</v>
      </c>
    </row>
    <row r="795" spans="1:3" hidden="1" x14ac:dyDescent="0.55000000000000004">
      <c r="A795">
        <v>2160576430</v>
      </c>
      <c r="B795">
        <v>24</v>
      </c>
      <c r="C795" t="s">
        <v>281</v>
      </c>
    </row>
    <row r="796" spans="1:3" hidden="1" x14ac:dyDescent="0.55000000000000004">
      <c r="A796">
        <v>2160643484</v>
      </c>
      <c r="B796">
        <v>20</v>
      </c>
      <c r="C796" t="s">
        <v>282</v>
      </c>
    </row>
    <row r="797" spans="1:3" hidden="1" x14ac:dyDescent="0.55000000000000004">
      <c r="A797">
        <v>2160652156</v>
      </c>
      <c r="B797">
        <v>23</v>
      </c>
      <c r="C797" t="s">
        <v>283</v>
      </c>
    </row>
    <row r="798" spans="1:3" x14ac:dyDescent="0.55000000000000004">
      <c r="A798">
        <v>2160667702</v>
      </c>
      <c r="B798">
        <v>4</v>
      </c>
      <c r="C798" t="s">
        <v>280</v>
      </c>
    </row>
    <row r="799" spans="1:3" hidden="1" x14ac:dyDescent="0.55000000000000004">
      <c r="A799">
        <v>2160682470</v>
      </c>
      <c r="B799">
        <v>33</v>
      </c>
      <c r="C799" t="s">
        <v>280</v>
      </c>
    </row>
    <row r="800" spans="1:3" x14ac:dyDescent="0.55000000000000004">
      <c r="A800">
        <v>2160701526</v>
      </c>
      <c r="B800">
        <v>1</v>
      </c>
      <c r="C800" t="s">
        <v>280</v>
      </c>
    </row>
    <row r="801" spans="1:3" hidden="1" x14ac:dyDescent="0.55000000000000004">
      <c r="A801">
        <v>2160712823</v>
      </c>
      <c r="B801">
        <v>27</v>
      </c>
      <c r="C801" t="s">
        <v>280</v>
      </c>
    </row>
    <row r="802" spans="1:3" x14ac:dyDescent="0.55000000000000004">
      <c r="A802">
        <v>2160721100</v>
      </c>
      <c r="B802">
        <v>7</v>
      </c>
      <c r="C802" t="s">
        <v>280</v>
      </c>
    </row>
    <row r="803" spans="1:3" hidden="1" x14ac:dyDescent="0.55000000000000004">
      <c r="A803">
        <v>2160768389</v>
      </c>
      <c r="B803">
        <v>23</v>
      </c>
      <c r="C803" t="s">
        <v>284</v>
      </c>
    </row>
    <row r="804" spans="1:3" x14ac:dyDescent="0.55000000000000004">
      <c r="A804">
        <v>2160769487</v>
      </c>
      <c r="B804">
        <v>14</v>
      </c>
      <c r="C804" t="s">
        <v>280</v>
      </c>
    </row>
    <row r="805" spans="1:3" x14ac:dyDescent="0.55000000000000004">
      <c r="A805">
        <v>2160781879</v>
      </c>
      <c r="B805">
        <v>15</v>
      </c>
      <c r="C805" t="s">
        <v>280</v>
      </c>
    </row>
    <row r="806" spans="1:3" hidden="1" x14ac:dyDescent="0.55000000000000004">
      <c r="A806">
        <v>2160794633</v>
      </c>
      <c r="B806">
        <v>25</v>
      </c>
      <c r="C806" t="s">
        <v>280</v>
      </c>
    </row>
    <row r="807" spans="1:3" x14ac:dyDescent="0.55000000000000004">
      <c r="A807">
        <v>2160800084</v>
      </c>
      <c r="B807">
        <v>16</v>
      </c>
      <c r="C807" t="s">
        <v>280</v>
      </c>
    </row>
    <row r="808" spans="1:3" hidden="1" x14ac:dyDescent="0.55000000000000004">
      <c r="A808">
        <v>2160809639</v>
      </c>
      <c r="B808">
        <v>24</v>
      </c>
      <c r="C808" t="s">
        <v>285</v>
      </c>
    </row>
    <row r="809" spans="1:3" hidden="1" x14ac:dyDescent="0.55000000000000004">
      <c r="A809">
        <v>2160817442</v>
      </c>
      <c r="B809">
        <v>22</v>
      </c>
      <c r="C809" t="s">
        <v>286</v>
      </c>
    </row>
    <row r="810" spans="1:3" x14ac:dyDescent="0.55000000000000004">
      <c r="A810">
        <v>2160875809</v>
      </c>
      <c r="B810">
        <v>10</v>
      </c>
      <c r="C810" t="s">
        <v>280</v>
      </c>
    </row>
    <row r="811" spans="1:3" x14ac:dyDescent="0.55000000000000004">
      <c r="A811">
        <v>2160913679</v>
      </c>
      <c r="B811">
        <v>12</v>
      </c>
      <c r="C811" t="s">
        <v>280</v>
      </c>
    </row>
    <row r="812" spans="1:3" hidden="1" x14ac:dyDescent="0.55000000000000004">
      <c r="A812">
        <v>2160964107</v>
      </c>
      <c r="B812">
        <v>29</v>
      </c>
      <c r="C812" t="s">
        <v>280</v>
      </c>
    </row>
    <row r="813" spans="1:3" hidden="1" x14ac:dyDescent="0.55000000000000004">
      <c r="A813">
        <v>2161017602</v>
      </c>
      <c r="B813">
        <v>26</v>
      </c>
      <c r="C813" t="s">
        <v>280</v>
      </c>
    </row>
    <row r="814" spans="1:3" hidden="1" x14ac:dyDescent="0.55000000000000004">
      <c r="A814">
        <v>2161021487</v>
      </c>
      <c r="B814">
        <v>21</v>
      </c>
      <c r="C814" t="s">
        <v>287</v>
      </c>
    </row>
    <row r="815" spans="1:3" x14ac:dyDescent="0.55000000000000004">
      <c r="A815">
        <v>2161027807</v>
      </c>
      <c r="B815">
        <v>9</v>
      </c>
      <c r="C815" t="s">
        <v>280</v>
      </c>
    </row>
    <row r="816" spans="1:3" x14ac:dyDescent="0.55000000000000004">
      <c r="A816">
        <v>2161034441</v>
      </c>
      <c r="B816">
        <v>5</v>
      </c>
      <c r="C816" t="s">
        <v>280</v>
      </c>
    </row>
    <row r="817" spans="1:3" hidden="1" x14ac:dyDescent="0.55000000000000004">
      <c r="A817">
        <v>2161132849</v>
      </c>
      <c r="B817">
        <v>20</v>
      </c>
      <c r="C817" t="s">
        <v>288</v>
      </c>
    </row>
    <row r="818" spans="1:3" x14ac:dyDescent="0.55000000000000004">
      <c r="A818">
        <v>2161136191</v>
      </c>
      <c r="B818">
        <v>17</v>
      </c>
      <c r="C818" t="s">
        <v>280</v>
      </c>
    </row>
    <row r="819" spans="1:3" x14ac:dyDescent="0.55000000000000004">
      <c r="A819">
        <v>2161203201</v>
      </c>
      <c r="B819">
        <v>13</v>
      </c>
      <c r="C819" t="s">
        <v>280</v>
      </c>
    </row>
    <row r="820" spans="1:3" x14ac:dyDescent="0.55000000000000004">
      <c r="A820">
        <v>2161218670</v>
      </c>
      <c r="B820">
        <v>3</v>
      </c>
      <c r="C820" t="s">
        <v>280</v>
      </c>
    </row>
    <row r="821" spans="1:3" hidden="1" x14ac:dyDescent="0.55000000000000004">
      <c r="A821">
        <v>2161304853</v>
      </c>
      <c r="B821">
        <v>32</v>
      </c>
      <c r="C821" t="s">
        <v>280</v>
      </c>
    </row>
    <row r="822" spans="1:3" hidden="1" x14ac:dyDescent="0.55000000000000004">
      <c r="A822">
        <v>2161425145</v>
      </c>
      <c r="B822">
        <v>19</v>
      </c>
      <c r="C822" t="s">
        <v>289</v>
      </c>
    </row>
    <row r="823" spans="1:3" hidden="1" x14ac:dyDescent="0.55000000000000004">
      <c r="A823">
        <v>2161815960</v>
      </c>
      <c r="B823">
        <v>24</v>
      </c>
      <c r="C823" t="s">
        <v>290</v>
      </c>
    </row>
    <row r="824" spans="1:3" hidden="1" x14ac:dyDescent="0.55000000000000004">
      <c r="A824">
        <v>2161824114</v>
      </c>
      <c r="B824">
        <v>24</v>
      </c>
      <c r="C824" t="s">
        <v>291</v>
      </c>
    </row>
    <row r="825" spans="1:3" hidden="1" x14ac:dyDescent="0.55000000000000004">
      <c r="A825">
        <v>2185353681</v>
      </c>
      <c r="B825">
        <v>34</v>
      </c>
      <c r="C825" t="s">
        <v>48</v>
      </c>
    </row>
    <row r="826" spans="1:3" x14ac:dyDescent="0.55000000000000004">
      <c r="A826">
        <v>2185390942</v>
      </c>
      <c r="B826">
        <v>8</v>
      </c>
      <c r="C826" t="s">
        <v>48</v>
      </c>
    </row>
    <row r="827" spans="1:3" hidden="1" x14ac:dyDescent="0.55000000000000004">
      <c r="A827">
        <v>2185468274</v>
      </c>
      <c r="B827">
        <v>28</v>
      </c>
      <c r="C827" t="s">
        <v>48</v>
      </c>
    </row>
    <row r="828" spans="1:3" x14ac:dyDescent="0.55000000000000004">
      <c r="A828">
        <v>2185508633</v>
      </c>
      <c r="B828">
        <v>11</v>
      </c>
      <c r="C828" t="s">
        <v>48</v>
      </c>
    </row>
    <row r="829" spans="1:3" hidden="1" x14ac:dyDescent="0.55000000000000004">
      <c r="A829">
        <v>2185530230</v>
      </c>
      <c r="B829">
        <v>31</v>
      </c>
      <c r="C829" t="s">
        <v>48</v>
      </c>
    </row>
    <row r="830" spans="1:3" x14ac:dyDescent="0.55000000000000004">
      <c r="A830">
        <v>2185554307</v>
      </c>
      <c r="B830">
        <v>2</v>
      </c>
      <c r="C830" t="s">
        <v>48</v>
      </c>
    </row>
    <row r="831" spans="1:3" x14ac:dyDescent="0.55000000000000004">
      <c r="A831">
        <v>2185568829</v>
      </c>
      <c r="B831">
        <v>6</v>
      </c>
      <c r="C831" t="s">
        <v>48</v>
      </c>
    </row>
    <row r="832" spans="1:3" hidden="1" x14ac:dyDescent="0.55000000000000004">
      <c r="A832">
        <v>2185570839</v>
      </c>
      <c r="B832">
        <v>30</v>
      </c>
      <c r="C832" t="s">
        <v>48</v>
      </c>
    </row>
    <row r="833" spans="1:3" x14ac:dyDescent="0.55000000000000004">
      <c r="A833">
        <v>2185666545</v>
      </c>
      <c r="B833">
        <v>4</v>
      </c>
      <c r="C833" t="s">
        <v>48</v>
      </c>
    </row>
    <row r="834" spans="1:3" hidden="1" x14ac:dyDescent="0.55000000000000004">
      <c r="A834">
        <v>2185682879</v>
      </c>
      <c r="B834">
        <v>33</v>
      </c>
      <c r="C834" t="s">
        <v>48</v>
      </c>
    </row>
    <row r="835" spans="1:3" x14ac:dyDescent="0.55000000000000004">
      <c r="A835">
        <v>2185700369</v>
      </c>
      <c r="B835">
        <v>1</v>
      </c>
      <c r="C835" t="s">
        <v>48</v>
      </c>
    </row>
    <row r="836" spans="1:3" hidden="1" x14ac:dyDescent="0.55000000000000004">
      <c r="A836">
        <v>2185714290</v>
      </c>
      <c r="B836">
        <v>27</v>
      </c>
      <c r="C836" t="s">
        <v>48</v>
      </c>
    </row>
    <row r="837" spans="1:3" x14ac:dyDescent="0.55000000000000004">
      <c r="A837">
        <v>2185719943</v>
      </c>
      <c r="B837">
        <v>7</v>
      </c>
      <c r="C837" t="s">
        <v>48</v>
      </c>
    </row>
    <row r="838" spans="1:3" x14ac:dyDescent="0.55000000000000004">
      <c r="A838">
        <v>2185768284</v>
      </c>
      <c r="B838">
        <v>14</v>
      </c>
      <c r="C838" t="s">
        <v>48</v>
      </c>
    </row>
    <row r="839" spans="1:3" x14ac:dyDescent="0.55000000000000004">
      <c r="A839">
        <v>2185780722</v>
      </c>
      <c r="B839">
        <v>15</v>
      </c>
      <c r="C839" t="s">
        <v>48</v>
      </c>
    </row>
    <row r="840" spans="1:3" hidden="1" x14ac:dyDescent="0.55000000000000004">
      <c r="A840">
        <v>2185794075</v>
      </c>
      <c r="B840">
        <v>25</v>
      </c>
      <c r="C840" t="s">
        <v>48</v>
      </c>
    </row>
    <row r="841" spans="1:3" x14ac:dyDescent="0.55000000000000004">
      <c r="A841">
        <v>2185801486</v>
      </c>
      <c r="B841">
        <v>16</v>
      </c>
      <c r="C841" t="s">
        <v>48</v>
      </c>
    </row>
    <row r="842" spans="1:3" x14ac:dyDescent="0.55000000000000004">
      <c r="A842">
        <v>2185874653</v>
      </c>
      <c r="B842">
        <v>10</v>
      </c>
      <c r="C842" t="s">
        <v>48</v>
      </c>
    </row>
    <row r="843" spans="1:3" x14ac:dyDescent="0.55000000000000004">
      <c r="A843">
        <v>2185912568</v>
      </c>
      <c r="B843">
        <v>12</v>
      </c>
      <c r="C843" t="s">
        <v>48</v>
      </c>
    </row>
    <row r="844" spans="1:3" hidden="1" x14ac:dyDescent="0.55000000000000004">
      <c r="A844">
        <v>2185963562</v>
      </c>
      <c r="B844">
        <v>29</v>
      </c>
      <c r="C844" t="s">
        <v>48</v>
      </c>
    </row>
    <row r="845" spans="1:3" hidden="1" x14ac:dyDescent="0.55000000000000004">
      <c r="A845">
        <v>2186017190</v>
      </c>
      <c r="B845">
        <v>26</v>
      </c>
      <c r="C845" t="s">
        <v>48</v>
      </c>
    </row>
    <row r="846" spans="1:3" x14ac:dyDescent="0.55000000000000004">
      <c r="A846">
        <v>2186026650</v>
      </c>
      <c r="B846">
        <v>9</v>
      </c>
      <c r="C846" t="s">
        <v>48</v>
      </c>
    </row>
    <row r="847" spans="1:3" x14ac:dyDescent="0.55000000000000004">
      <c r="A847">
        <v>2186033284</v>
      </c>
      <c r="B847">
        <v>5</v>
      </c>
      <c r="C847" t="s">
        <v>48</v>
      </c>
    </row>
    <row r="848" spans="1:3" x14ac:dyDescent="0.55000000000000004">
      <c r="A848">
        <v>2186137647</v>
      </c>
      <c r="B848">
        <v>17</v>
      </c>
      <c r="C848" t="s">
        <v>48</v>
      </c>
    </row>
    <row r="849" spans="1:3" x14ac:dyDescent="0.55000000000000004">
      <c r="A849">
        <v>2186202045</v>
      </c>
      <c r="B849">
        <v>13</v>
      </c>
      <c r="C849" t="s">
        <v>48</v>
      </c>
    </row>
    <row r="850" spans="1:3" x14ac:dyDescent="0.55000000000000004">
      <c r="A850">
        <v>2186217513</v>
      </c>
      <c r="B850">
        <v>3</v>
      </c>
      <c r="C850" t="s">
        <v>48</v>
      </c>
    </row>
    <row r="851" spans="1:3" hidden="1" x14ac:dyDescent="0.55000000000000004">
      <c r="A851">
        <v>2186304444</v>
      </c>
      <c r="B851">
        <v>32</v>
      </c>
      <c r="C851" t="s">
        <v>48</v>
      </c>
    </row>
    <row r="852" spans="1:3" hidden="1" x14ac:dyDescent="0.55000000000000004">
      <c r="A852">
        <v>2400385752</v>
      </c>
      <c r="B852">
        <v>34</v>
      </c>
      <c r="C852" t="s">
        <v>292</v>
      </c>
    </row>
    <row r="853" spans="1:3" hidden="1" x14ac:dyDescent="0.55000000000000004">
      <c r="A853">
        <v>2400386570</v>
      </c>
      <c r="B853">
        <v>34</v>
      </c>
      <c r="C853" t="s">
        <v>0</v>
      </c>
    </row>
    <row r="854" spans="1:3" x14ac:dyDescent="0.55000000000000004">
      <c r="A854">
        <v>2400424475</v>
      </c>
      <c r="B854">
        <v>8</v>
      </c>
      <c r="C854" t="s">
        <v>293</v>
      </c>
    </row>
    <row r="855" spans="1:3" x14ac:dyDescent="0.55000000000000004">
      <c r="A855">
        <v>2400425293</v>
      </c>
      <c r="B855">
        <v>8</v>
      </c>
      <c r="C855" t="s">
        <v>0</v>
      </c>
    </row>
    <row r="856" spans="1:3" hidden="1" x14ac:dyDescent="0.55000000000000004">
      <c r="A856">
        <v>2400499949</v>
      </c>
      <c r="B856">
        <v>28</v>
      </c>
      <c r="C856" t="s">
        <v>294</v>
      </c>
    </row>
    <row r="857" spans="1:3" hidden="1" x14ac:dyDescent="0.55000000000000004">
      <c r="A857">
        <v>2400500766</v>
      </c>
      <c r="B857">
        <v>28</v>
      </c>
      <c r="C857" t="s">
        <v>0</v>
      </c>
    </row>
    <row r="858" spans="1:3" x14ac:dyDescent="0.55000000000000004">
      <c r="A858">
        <v>2400542069</v>
      </c>
      <c r="B858">
        <v>11</v>
      </c>
      <c r="C858" t="s">
        <v>295</v>
      </c>
    </row>
    <row r="859" spans="1:3" x14ac:dyDescent="0.55000000000000004">
      <c r="A859">
        <v>2400542888</v>
      </c>
      <c r="B859">
        <v>11</v>
      </c>
      <c r="C859" t="s">
        <v>0</v>
      </c>
    </row>
    <row r="860" spans="1:3" hidden="1" x14ac:dyDescent="0.55000000000000004">
      <c r="A860">
        <v>2400561914</v>
      </c>
      <c r="B860">
        <v>31</v>
      </c>
      <c r="C860" t="s">
        <v>296</v>
      </c>
    </row>
    <row r="861" spans="1:3" hidden="1" x14ac:dyDescent="0.55000000000000004">
      <c r="A861">
        <v>2400562731</v>
      </c>
      <c r="B861">
        <v>31</v>
      </c>
      <c r="C861" t="s">
        <v>0</v>
      </c>
    </row>
    <row r="862" spans="1:3" x14ac:dyDescent="0.55000000000000004">
      <c r="A862">
        <v>2400587831</v>
      </c>
      <c r="B862">
        <v>2</v>
      </c>
      <c r="C862" t="s">
        <v>297</v>
      </c>
    </row>
    <row r="863" spans="1:3" x14ac:dyDescent="0.55000000000000004">
      <c r="A863">
        <v>2400588650</v>
      </c>
      <c r="B863">
        <v>2</v>
      </c>
      <c r="C863" t="s">
        <v>0</v>
      </c>
    </row>
    <row r="864" spans="1:3" x14ac:dyDescent="0.55000000000000004">
      <c r="A864">
        <v>2400602647</v>
      </c>
      <c r="B864">
        <v>6</v>
      </c>
      <c r="C864" t="s">
        <v>298</v>
      </c>
    </row>
    <row r="865" spans="1:3" hidden="1" x14ac:dyDescent="0.55000000000000004">
      <c r="A865">
        <v>2400602825</v>
      </c>
      <c r="B865">
        <v>30</v>
      </c>
      <c r="C865" t="s">
        <v>299</v>
      </c>
    </row>
    <row r="866" spans="1:3" x14ac:dyDescent="0.55000000000000004">
      <c r="A866">
        <v>2400603466</v>
      </c>
      <c r="B866">
        <v>6</v>
      </c>
      <c r="C866" t="s">
        <v>0</v>
      </c>
    </row>
    <row r="867" spans="1:3" hidden="1" x14ac:dyDescent="0.55000000000000004">
      <c r="A867">
        <v>2400603642</v>
      </c>
      <c r="B867">
        <v>30</v>
      </c>
      <c r="C867" t="s">
        <v>0</v>
      </c>
    </row>
    <row r="868" spans="1:3" x14ac:dyDescent="0.55000000000000004">
      <c r="A868">
        <v>2400699770</v>
      </c>
      <c r="B868">
        <v>4</v>
      </c>
      <c r="C868" t="s">
        <v>300</v>
      </c>
    </row>
    <row r="869" spans="1:3" x14ac:dyDescent="0.55000000000000004">
      <c r="A869">
        <v>2400700589</v>
      </c>
      <c r="B869">
        <v>4</v>
      </c>
      <c r="C869" t="s">
        <v>0</v>
      </c>
    </row>
    <row r="870" spans="1:3" hidden="1" x14ac:dyDescent="0.55000000000000004">
      <c r="A870">
        <v>2400714479</v>
      </c>
      <c r="B870">
        <v>33</v>
      </c>
      <c r="C870" t="s">
        <v>301</v>
      </c>
    </row>
    <row r="871" spans="1:3" hidden="1" x14ac:dyDescent="0.55000000000000004">
      <c r="A871">
        <v>2400715297</v>
      </c>
      <c r="B871">
        <v>33</v>
      </c>
      <c r="C871" t="s">
        <v>0</v>
      </c>
    </row>
    <row r="872" spans="1:3" x14ac:dyDescent="0.55000000000000004">
      <c r="A872">
        <v>2400732794</v>
      </c>
      <c r="B872">
        <v>1</v>
      </c>
      <c r="C872" t="s">
        <v>302</v>
      </c>
    </row>
    <row r="873" spans="1:3" x14ac:dyDescent="0.55000000000000004">
      <c r="A873">
        <v>2400733611</v>
      </c>
      <c r="B873">
        <v>1</v>
      </c>
      <c r="C873" t="s">
        <v>0</v>
      </c>
    </row>
    <row r="874" spans="1:3" hidden="1" x14ac:dyDescent="0.55000000000000004">
      <c r="A874">
        <v>2400744777</v>
      </c>
      <c r="B874">
        <v>27</v>
      </c>
      <c r="C874" t="s">
        <v>303</v>
      </c>
    </row>
    <row r="875" spans="1:3" hidden="1" x14ac:dyDescent="0.55000000000000004">
      <c r="A875">
        <v>2400745595</v>
      </c>
      <c r="B875">
        <v>27</v>
      </c>
      <c r="C875" t="s">
        <v>0</v>
      </c>
    </row>
    <row r="876" spans="1:3" x14ac:dyDescent="0.55000000000000004">
      <c r="A876">
        <v>2400753786</v>
      </c>
      <c r="B876">
        <v>7</v>
      </c>
      <c r="C876" t="s">
        <v>304</v>
      </c>
    </row>
    <row r="877" spans="1:3" x14ac:dyDescent="0.55000000000000004">
      <c r="A877">
        <v>2400754605</v>
      </c>
      <c r="B877">
        <v>7</v>
      </c>
      <c r="C877" t="s">
        <v>0</v>
      </c>
    </row>
    <row r="878" spans="1:3" x14ac:dyDescent="0.55000000000000004">
      <c r="A878">
        <v>2400802198</v>
      </c>
      <c r="B878">
        <v>14</v>
      </c>
      <c r="C878" t="s">
        <v>305</v>
      </c>
    </row>
    <row r="879" spans="1:3" x14ac:dyDescent="0.55000000000000004">
      <c r="A879">
        <v>2400803017</v>
      </c>
      <c r="B879">
        <v>14</v>
      </c>
      <c r="C879" t="s">
        <v>0</v>
      </c>
    </row>
    <row r="880" spans="1:3" x14ac:dyDescent="0.55000000000000004">
      <c r="A880">
        <v>2400814181</v>
      </c>
      <c r="B880">
        <v>15</v>
      </c>
      <c r="C880" t="s">
        <v>306</v>
      </c>
    </row>
    <row r="881" spans="1:3" x14ac:dyDescent="0.55000000000000004">
      <c r="A881">
        <v>2400814999</v>
      </c>
      <c r="B881">
        <v>15</v>
      </c>
      <c r="C881" t="s">
        <v>0</v>
      </c>
    </row>
    <row r="882" spans="1:3" hidden="1" x14ac:dyDescent="0.55000000000000004">
      <c r="A882">
        <v>2400825377</v>
      </c>
      <c r="B882">
        <v>25</v>
      </c>
      <c r="C882" t="s">
        <v>307</v>
      </c>
    </row>
    <row r="883" spans="1:3" hidden="1" x14ac:dyDescent="0.55000000000000004">
      <c r="A883">
        <v>2400826194</v>
      </c>
      <c r="B883">
        <v>25</v>
      </c>
      <c r="C883" t="s">
        <v>0</v>
      </c>
    </row>
    <row r="884" spans="1:3" x14ac:dyDescent="0.55000000000000004">
      <c r="A884">
        <v>2400832377</v>
      </c>
      <c r="B884">
        <v>16</v>
      </c>
      <c r="C884" t="s">
        <v>308</v>
      </c>
    </row>
    <row r="885" spans="1:3" x14ac:dyDescent="0.55000000000000004">
      <c r="A885">
        <v>2400833195</v>
      </c>
      <c r="B885">
        <v>16</v>
      </c>
      <c r="C885" t="s">
        <v>0</v>
      </c>
    </row>
    <row r="886" spans="1:3" x14ac:dyDescent="0.55000000000000004">
      <c r="A886">
        <v>2400908174</v>
      </c>
      <c r="B886">
        <v>10</v>
      </c>
      <c r="C886" t="s">
        <v>309</v>
      </c>
    </row>
    <row r="887" spans="1:3" x14ac:dyDescent="0.55000000000000004">
      <c r="A887">
        <v>2400908993</v>
      </c>
      <c r="B887">
        <v>10</v>
      </c>
      <c r="C887" t="s">
        <v>0</v>
      </c>
    </row>
    <row r="888" spans="1:3" x14ac:dyDescent="0.55000000000000004">
      <c r="A888">
        <v>2400946419</v>
      </c>
      <c r="B888">
        <v>12</v>
      </c>
      <c r="C888" t="s">
        <v>310</v>
      </c>
    </row>
    <row r="889" spans="1:3" x14ac:dyDescent="0.55000000000000004">
      <c r="A889">
        <v>2400947237</v>
      </c>
      <c r="B889">
        <v>12</v>
      </c>
      <c r="C889" t="s">
        <v>0</v>
      </c>
    </row>
    <row r="890" spans="1:3" hidden="1" x14ac:dyDescent="0.55000000000000004">
      <c r="A890">
        <v>2400995180</v>
      </c>
      <c r="B890">
        <v>29</v>
      </c>
      <c r="C890" t="s">
        <v>311</v>
      </c>
    </row>
    <row r="891" spans="1:3" hidden="1" x14ac:dyDescent="0.55000000000000004">
      <c r="A891">
        <v>2400995997</v>
      </c>
      <c r="B891">
        <v>29</v>
      </c>
      <c r="C891" t="s">
        <v>0</v>
      </c>
    </row>
    <row r="892" spans="1:3" hidden="1" x14ac:dyDescent="0.55000000000000004">
      <c r="A892">
        <v>2401049193</v>
      </c>
      <c r="B892">
        <v>26</v>
      </c>
      <c r="C892" t="s">
        <v>312</v>
      </c>
    </row>
    <row r="893" spans="1:3" hidden="1" x14ac:dyDescent="0.55000000000000004">
      <c r="A893">
        <v>2401050010</v>
      </c>
      <c r="B893">
        <v>26</v>
      </c>
      <c r="C893" t="s">
        <v>0</v>
      </c>
    </row>
    <row r="894" spans="1:3" x14ac:dyDescent="0.55000000000000004">
      <c r="A894">
        <v>2401060185</v>
      </c>
      <c r="B894">
        <v>9</v>
      </c>
      <c r="C894" t="s">
        <v>313</v>
      </c>
    </row>
    <row r="895" spans="1:3" x14ac:dyDescent="0.55000000000000004">
      <c r="A895">
        <v>2401061006</v>
      </c>
      <c r="B895">
        <v>9</v>
      </c>
      <c r="C895" t="s">
        <v>0</v>
      </c>
    </row>
    <row r="896" spans="1:3" x14ac:dyDescent="0.55000000000000004">
      <c r="A896">
        <v>2401067191</v>
      </c>
      <c r="B896">
        <v>5</v>
      </c>
      <c r="C896" t="s">
        <v>314</v>
      </c>
    </row>
    <row r="897" spans="1:3" x14ac:dyDescent="0.55000000000000004">
      <c r="A897">
        <v>2401068010</v>
      </c>
      <c r="B897">
        <v>5</v>
      </c>
      <c r="C897" t="s">
        <v>0</v>
      </c>
    </row>
    <row r="898" spans="1:3" x14ac:dyDescent="0.55000000000000004">
      <c r="A898">
        <v>2401168571</v>
      </c>
      <c r="B898">
        <v>17</v>
      </c>
      <c r="C898" t="s">
        <v>315</v>
      </c>
    </row>
    <row r="899" spans="1:3" x14ac:dyDescent="0.55000000000000004">
      <c r="A899">
        <v>2401169390</v>
      </c>
      <c r="B899">
        <v>17</v>
      </c>
      <c r="C899" t="s">
        <v>0</v>
      </c>
    </row>
    <row r="900" spans="1:3" x14ac:dyDescent="0.55000000000000004">
      <c r="A900">
        <v>2401235565</v>
      </c>
      <c r="B900">
        <v>13</v>
      </c>
      <c r="C900" t="s">
        <v>316</v>
      </c>
    </row>
    <row r="901" spans="1:3" x14ac:dyDescent="0.55000000000000004">
      <c r="A901">
        <v>2401236383</v>
      </c>
      <c r="B901">
        <v>13</v>
      </c>
      <c r="C901" t="s">
        <v>0</v>
      </c>
    </row>
    <row r="902" spans="1:3" x14ac:dyDescent="0.55000000000000004">
      <c r="A902">
        <v>2401250942</v>
      </c>
      <c r="B902">
        <v>3</v>
      </c>
      <c r="C902" t="s">
        <v>317</v>
      </c>
    </row>
    <row r="903" spans="1:3" x14ac:dyDescent="0.55000000000000004">
      <c r="A903">
        <v>2401251760</v>
      </c>
      <c r="B903">
        <v>3</v>
      </c>
      <c r="C903" t="s">
        <v>0</v>
      </c>
    </row>
    <row r="904" spans="1:3" hidden="1" x14ac:dyDescent="0.55000000000000004">
      <c r="A904">
        <v>2401335633</v>
      </c>
      <c r="B904">
        <v>32</v>
      </c>
      <c r="C904" t="s">
        <v>318</v>
      </c>
    </row>
    <row r="905" spans="1:3" hidden="1" x14ac:dyDescent="0.55000000000000004">
      <c r="A905">
        <v>2401336452</v>
      </c>
      <c r="B905">
        <v>32</v>
      </c>
      <c r="C905" t="s">
        <v>0</v>
      </c>
    </row>
    <row r="906" spans="1:3" hidden="1" x14ac:dyDescent="0.55000000000000004">
      <c r="A906">
        <v>2460385443</v>
      </c>
      <c r="B906">
        <v>34</v>
      </c>
      <c r="C906" t="s">
        <v>319</v>
      </c>
    </row>
    <row r="907" spans="1:3" x14ac:dyDescent="0.55000000000000004">
      <c r="A907">
        <v>2460423329</v>
      </c>
      <c r="B907">
        <v>8</v>
      </c>
      <c r="C907" t="s">
        <v>319</v>
      </c>
    </row>
    <row r="908" spans="1:3" hidden="1" x14ac:dyDescent="0.55000000000000004">
      <c r="A908">
        <v>2460500063</v>
      </c>
      <c r="B908">
        <v>28</v>
      </c>
      <c r="C908" t="s">
        <v>319</v>
      </c>
    </row>
    <row r="909" spans="1:3" x14ac:dyDescent="0.55000000000000004">
      <c r="A909">
        <v>2460541020</v>
      </c>
      <c r="B909">
        <v>11</v>
      </c>
      <c r="C909" t="s">
        <v>319</v>
      </c>
    </row>
    <row r="910" spans="1:3" hidden="1" x14ac:dyDescent="0.55000000000000004">
      <c r="A910">
        <v>2460562020</v>
      </c>
      <c r="B910">
        <v>31</v>
      </c>
      <c r="C910" t="s">
        <v>319</v>
      </c>
    </row>
    <row r="911" spans="1:3" x14ac:dyDescent="0.55000000000000004">
      <c r="A911">
        <v>2460586680</v>
      </c>
      <c r="B911">
        <v>2</v>
      </c>
      <c r="C911" t="s">
        <v>319</v>
      </c>
    </row>
    <row r="912" spans="1:3" x14ac:dyDescent="0.55000000000000004">
      <c r="A912">
        <v>2460601216</v>
      </c>
      <c r="B912">
        <v>6</v>
      </c>
      <c r="C912" t="s">
        <v>319</v>
      </c>
    </row>
    <row r="913" spans="1:3" hidden="1" x14ac:dyDescent="0.55000000000000004">
      <c r="A913">
        <v>2460602482</v>
      </c>
      <c r="B913">
        <v>30</v>
      </c>
      <c r="C913" t="s">
        <v>319</v>
      </c>
    </row>
    <row r="914" spans="1:3" hidden="1" x14ac:dyDescent="0.55000000000000004">
      <c r="A914">
        <v>2460632680</v>
      </c>
      <c r="B914">
        <v>23</v>
      </c>
      <c r="C914" t="s">
        <v>320</v>
      </c>
    </row>
    <row r="915" spans="1:3" x14ac:dyDescent="0.55000000000000004">
      <c r="A915">
        <v>2460698918</v>
      </c>
      <c r="B915">
        <v>4</v>
      </c>
      <c r="C915" t="s">
        <v>319</v>
      </c>
    </row>
    <row r="916" spans="1:3" hidden="1" x14ac:dyDescent="0.55000000000000004">
      <c r="A916">
        <v>2460713701</v>
      </c>
      <c r="B916">
        <v>33</v>
      </c>
      <c r="C916" t="s">
        <v>319</v>
      </c>
    </row>
    <row r="917" spans="1:3" x14ac:dyDescent="0.55000000000000004">
      <c r="A917">
        <v>2460732755</v>
      </c>
      <c r="B917">
        <v>1</v>
      </c>
      <c r="C917" t="s">
        <v>319</v>
      </c>
    </row>
    <row r="918" spans="1:3" hidden="1" x14ac:dyDescent="0.55000000000000004">
      <c r="A918">
        <v>2460744053</v>
      </c>
      <c r="B918">
        <v>27</v>
      </c>
      <c r="C918" t="s">
        <v>319</v>
      </c>
    </row>
    <row r="919" spans="1:3" hidden="1" x14ac:dyDescent="0.55000000000000004">
      <c r="A919">
        <v>2460748969</v>
      </c>
      <c r="B919">
        <v>23</v>
      </c>
      <c r="C919" t="s">
        <v>321</v>
      </c>
    </row>
    <row r="920" spans="1:3" hidden="1" x14ac:dyDescent="0.55000000000000004">
      <c r="A920">
        <v>2460749174</v>
      </c>
      <c r="B920">
        <v>20</v>
      </c>
      <c r="C920" t="s">
        <v>322</v>
      </c>
    </row>
    <row r="921" spans="1:3" x14ac:dyDescent="0.55000000000000004">
      <c r="A921">
        <v>2460752330</v>
      </c>
      <c r="B921">
        <v>7</v>
      </c>
      <c r="C921" t="s">
        <v>319</v>
      </c>
    </row>
    <row r="922" spans="1:3" hidden="1" x14ac:dyDescent="0.55000000000000004">
      <c r="A922">
        <v>2460797571</v>
      </c>
      <c r="B922">
        <v>24</v>
      </c>
      <c r="C922" t="s">
        <v>323</v>
      </c>
    </row>
    <row r="923" spans="1:3" x14ac:dyDescent="0.55000000000000004">
      <c r="A923">
        <v>2460800657</v>
      </c>
      <c r="B923">
        <v>14</v>
      </c>
      <c r="C923" t="s">
        <v>319</v>
      </c>
    </row>
    <row r="924" spans="1:3" hidden="1" x14ac:dyDescent="0.55000000000000004">
      <c r="A924">
        <v>2460806709</v>
      </c>
      <c r="B924">
        <v>24</v>
      </c>
      <c r="C924" t="s">
        <v>324</v>
      </c>
    </row>
    <row r="925" spans="1:3" x14ac:dyDescent="0.55000000000000004">
      <c r="A925">
        <v>2460813109</v>
      </c>
      <c r="B925">
        <v>15</v>
      </c>
      <c r="C925" t="s">
        <v>319</v>
      </c>
    </row>
    <row r="926" spans="1:3" hidden="1" x14ac:dyDescent="0.55000000000000004">
      <c r="A926">
        <v>2460825864</v>
      </c>
      <c r="B926">
        <v>25</v>
      </c>
      <c r="C926" t="s">
        <v>319</v>
      </c>
    </row>
    <row r="927" spans="1:3" x14ac:dyDescent="0.55000000000000004">
      <c r="A927">
        <v>2460831315</v>
      </c>
      <c r="B927">
        <v>16</v>
      </c>
      <c r="C927" t="s">
        <v>319</v>
      </c>
    </row>
    <row r="928" spans="1:3" x14ac:dyDescent="0.55000000000000004">
      <c r="A928">
        <v>2460907040</v>
      </c>
      <c r="B928">
        <v>10</v>
      </c>
      <c r="C928" t="s">
        <v>319</v>
      </c>
    </row>
    <row r="929" spans="1:3" hidden="1" x14ac:dyDescent="0.55000000000000004">
      <c r="A929">
        <v>2460932736</v>
      </c>
      <c r="B929">
        <v>22</v>
      </c>
      <c r="C929" t="s">
        <v>325</v>
      </c>
    </row>
    <row r="930" spans="1:3" x14ac:dyDescent="0.55000000000000004">
      <c r="A930">
        <v>2460944910</v>
      </c>
      <c r="B930">
        <v>12</v>
      </c>
      <c r="C930" t="s">
        <v>319</v>
      </c>
    </row>
    <row r="931" spans="1:3" hidden="1" x14ac:dyDescent="0.55000000000000004">
      <c r="A931">
        <v>2460995338</v>
      </c>
      <c r="B931">
        <v>29</v>
      </c>
      <c r="C931" t="s">
        <v>319</v>
      </c>
    </row>
    <row r="932" spans="1:3" hidden="1" x14ac:dyDescent="0.55000000000000004">
      <c r="A932">
        <v>2461048833</v>
      </c>
      <c r="B932">
        <v>26</v>
      </c>
      <c r="C932" t="s">
        <v>319</v>
      </c>
    </row>
    <row r="933" spans="1:3" x14ac:dyDescent="0.55000000000000004">
      <c r="A933">
        <v>2461059037</v>
      </c>
      <c r="B933">
        <v>9</v>
      </c>
      <c r="C933" t="s">
        <v>319</v>
      </c>
    </row>
    <row r="934" spans="1:3" x14ac:dyDescent="0.55000000000000004">
      <c r="A934">
        <v>2461065671</v>
      </c>
      <c r="B934">
        <v>5</v>
      </c>
      <c r="C934" t="s">
        <v>319</v>
      </c>
    </row>
    <row r="935" spans="1:3" hidden="1" x14ac:dyDescent="0.55000000000000004">
      <c r="A935">
        <v>2461113619</v>
      </c>
      <c r="B935">
        <v>20</v>
      </c>
      <c r="C935" t="s">
        <v>326</v>
      </c>
    </row>
    <row r="936" spans="1:3" hidden="1" x14ac:dyDescent="0.55000000000000004">
      <c r="A936">
        <v>2461117306</v>
      </c>
      <c r="B936">
        <v>21</v>
      </c>
      <c r="C936" t="s">
        <v>327</v>
      </c>
    </row>
    <row r="937" spans="1:3" hidden="1" x14ac:dyDescent="0.55000000000000004">
      <c r="A937">
        <v>2461162872</v>
      </c>
      <c r="B937">
        <v>24</v>
      </c>
      <c r="C937" t="s">
        <v>328</v>
      </c>
    </row>
    <row r="938" spans="1:3" x14ac:dyDescent="0.55000000000000004">
      <c r="A938">
        <v>2461167422</v>
      </c>
      <c r="B938">
        <v>17</v>
      </c>
      <c r="C938" t="s">
        <v>319</v>
      </c>
    </row>
    <row r="939" spans="1:3" x14ac:dyDescent="0.55000000000000004">
      <c r="A939">
        <v>2461234432</v>
      </c>
      <c r="B939">
        <v>13</v>
      </c>
      <c r="C939" t="s">
        <v>319</v>
      </c>
    </row>
    <row r="940" spans="1:3" x14ac:dyDescent="0.55000000000000004">
      <c r="A940">
        <v>2461249900</v>
      </c>
      <c r="B940">
        <v>3</v>
      </c>
      <c r="C940" t="s">
        <v>319</v>
      </c>
    </row>
    <row r="941" spans="1:3" hidden="1" x14ac:dyDescent="0.55000000000000004">
      <c r="A941">
        <v>2461336084</v>
      </c>
      <c r="B941">
        <v>32</v>
      </c>
      <c r="C941" t="s">
        <v>319</v>
      </c>
    </row>
    <row r="942" spans="1:3" hidden="1" x14ac:dyDescent="0.55000000000000004">
      <c r="A942">
        <v>2461415441</v>
      </c>
      <c r="B942">
        <v>19</v>
      </c>
      <c r="C942" t="s">
        <v>329</v>
      </c>
    </row>
    <row r="943" spans="1:3" hidden="1" x14ac:dyDescent="0.55000000000000004">
      <c r="A943">
        <v>2485384286</v>
      </c>
      <c r="B943">
        <v>34</v>
      </c>
      <c r="C943" t="s">
        <v>48</v>
      </c>
    </row>
    <row r="944" spans="1:3" hidden="1" x14ac:dyDescent="0.55000000000000004">
      <c r="A944">
        <v>2485498906</v>
      </c>
      <c r="B944">
        <v>28</v>
      </c>
      <c r="C944" t="s">
        <v>48</v>
      </c>
    </row>
    <row r="945" spans="1:3" x14ac:dyDescent="0.55000000000000004">
      <c r="A945">
        <v>2485539909</v>
      </c>
      <c r="B945">
        <v>11</v>
      </c>
      <c r="C945" t="s">
        <v>48</v>
      </c>
    </row>
    <row r="946" spans="1:3" x14ac:dyDescent="0.55000000000000004">
      <c r="A946">
        <v>2485550805</v>
      </c>
      <c r="B946">
        <v>8</v>
      </c>
      <c r="C946" t="s">
        <v>48</v>
      </c>
    </row>
    <row r="947" spans="1:3" hidden="1" x14ac:dyDescent="0.55000000000000004">
      <c r="A947">
        <v>2485560863</v>
      </c>
      <c r="B947">
        <v>31</v>
      </c>
      <c r="C947" t="s">
        <v>48</v>
      </c>
    </row>
    <row r="948" spans="1:3" x14ac:dyDescent="0.55000000000000004">
      <c r="A948">
        <v>2485585523</v>
      </c>
      <c r="B948">
        <v>2</v>
      </c>
      <c r="C948" t="s">
        <v>48</v>
      </c>
    </row>
    <row r="949" spans="1:3" hidden="1" x14ac:dyDescent="0.55000000000000004">
      <c r="A949">
        <v>2485601325</v>
      </c>
      <c r="B949">
        <v>30</v>
      </c>
      <c r="C949" t="s">
        <v>48</v>
      </c>
    </row>
    <row r="950" spans="1:3" x14ac:dyDescent="0.55000000000000004">
      <c r="A950">
        <v>2485697761</v>
      </c>
      <c r="B950">
        <v>4</v>
      </c>
      <c r="C950" t="s">
        <v>48</v>
      </c>
    </row>
    <row r="951" spans="1:3" hidden="1" x14ac:dyDescent="0.55000000000000004">
      <c r="A951">
        <v>2485712543</v>
      </c>
      <c r="B951">
        <v>33</v>
      </c>
      <c r="C951" t="s">
        <v>48</v>
      </c>
    </row>
    <row r="952" spans="1:3" x14ac:dyDescent="0.55000000000000004">
      <c r="A952">
        <v>2485729911</v>
      </c>
      <c r="B952">
        <v>6</v>
      </c>
      <c r="C952" t="s">
        <v>48</v>
      </c>
    </row>
    <row r="953" spans="1:3" x14ac:dyDescent="0.55000000000000004">
      <c r="A953">
        <v>2485731598</v>
      </c>
      <c r="B953">
        <v>1</v>
      </c>
      <c r="C953" t="s">
        <v>48</v>
      </c>
    </row>
    <row r="954" spans="1:3" hidden="1" x14ac:dyDescent="0.55000000000000004">
      <c r="A954">
        <v>2485742850</v>
      </c>
      <c r="B954">
        <v>27</v>
      </c>
      <c r="C954" t="s">
        <v>48</v>
      </c>
    </row>
    <row r="955" spans="1:3" x14ac:dyDescent="0.55000000000000004">
      <c r="A955">
        <v>2485799500</v>
      </c>
      <c r="B955">
        <v>14</v>
      </c>
      <c r="C955" t="s">
        <v>48</v>
      </c>
    </row>
    <row r="956" spans="1:3" hidden="1" x14ac:dyDescent="0.55000000000000004">
      <c r="A956">
        <v>2485824707</v>
      </c>
      <c r="B956">
        <v>25</v>
      </c>
      <c r="C956" t="s">
        <v>48</v>
      </c>
    </row>
    <row r="957" spans="1:3" x14ac:dyDescent="0.55000000000000004">
      <c r="A957">
        <v>2485830204</v>
      </c>
      <c r="B957">
        <v>16</v>
      </c>
      <c r="C957" t="s">
        <v>48</v>
      </c>
    </row>
    <row r="958" spans="1:3" x14ac:dyDescent="0.55000000000000004">
      <c r="A958">
        <v>2485882389</v>
      </c>
      <c r="B958">
        <v>7</v>
      </c>
      <c r="C958" t="s">
        <v>48</v>
      </c>
    </row>
    <row r="959" spans="1:3" x14ac:dyDescent="0.55000000000000004">
      <c r="A959">
        <v>2485940584</v>
      </c>
      <c r="B959">
        <v>15</v>
      </c>
      <c r="C959" t="s">
        <v>48</v>
      </c>
    </row>
    <row r="960" spans="1:3" x14ac:dyDescent="0.55000000000000004">
      <c r="A960">
        <v>2485943753</v>
      </c>
      <c r="B960">
        <v>12</v>
      </c>
      <c r="C960" t="s">
        <v>48</v>
      </c>
    </row>
    <row r="961" spans="1:3" hidden="1" x14ac:dyDescent="0.55000000000000004">
      <c r="A961">
        <v>2485994181</v>
      </c>
      <c r="B961">
        <v>29</v>
      </c>
      <c r="C961" t="s">
        <v>48</v>
      </c>
    </row>
    <row r="962" spans="1:3" x14ac:dyDescent="0.55000000000000004">
      <c r="A962">
        <v>2486035159</v>
      </c>
      <c r="B962">
        <v>10</v>
      </c>
      <c r="C962" t="s">
        <v>48</v>
      </c>
    </row>
    <row r="963" spans="1:3" hidden="1" x14ac:dyDescent="0.55000000000000004">
      <c r="A963">
        <v>2486047676</v>
      </c>
      <c r="B963">
        <v>26</v>
      </c>
      <c r="C963" t="s">
        <v>48</v>
      </c>
    </row>
    <row r="964" spans="1:3" x14ac:dyDescent="0.55000000000000004">
      <c r="A964">
        <v>2486166311</v>
      </c>
      <c r="B964">
        <v>17</v>
      </c>
      <c r="C964" t="s">
        <v>48</v>
      </c>
    </row>
    <row r="965" spans="1:3" x14ac:dyDescent="0.55000000000000004">
      <c r="A965">
        <v>2486184571</v>
      </c>
      <c r="B965">
        <v>9</v>
      </c>
      <c r="C965" t="s">
        <v>48</v>
      </c>
    </row>
    <row r="966" spans="1:3" x14ac:dyDescent="0.55000000000000004">
      <c r="A966">
        <v>2486189513</v>
      </c>
      <c r="B966">
        <v>5</v>
      </c>
      <c r="C966" t="s">
        <v>48</v>
      </c>
    </row>
    <row r="967" spans="1:3" hidden="1" x14ac:dyDescent="0.55000000000000004">
      <c r="A967">
        <v>2486334926</v>
      </c>
      <c r="B967">
        <v>32</v>
      </c>
      <c r="C967" t="s">
        <v>48</v>
      </c>
    </row>
    <row r="968" spans="1:3" x14ac:dyDescent="0.55000000000000004">
      <c r="A968">
        <v>2486363518</v>
      </c>
      <c r="B968">
        <v>13</v>
      </c>
      <c r="C968" t="s">
        <v>48</v>
      </c>
    </row>
    <row r="969" spans="1:3" x14ac:dyDescent="0.55000000000000004">
      <c r="A969">
        <v>2486378463</v>
      </c>
      <c r="B969">
        <v>3</v>
      </c>
      <c r="C969" t="s">
        <v>48</v>
      </c>
    </row>
    <row r="970" spans="1:3" hidden="1" x14ac:dyDescent="0.55000000000000004">
      <c r="A970">
        <v>2700353040</v>
      </c>
      <c r="B970">
        <v>34</v>
      </c>
      <c r="C970" t="s">
        <v>0</v>
      </c>
    </row>
    <row r="971" spans="1:3" hidden="1" x14ac:dyDescent="0.55000000000000004">
      <c r="A971">
        <v>2700386608</v>
      </c>
      <c r="B971">
        <v>34</v>
      </c>
      <c r="C971" t="s">
        <v>330</v>
      </c>
    </row>
    <row r="972" spans="1:3" x14ac:dyDescent="0.55000000000000004">
      <c r="A972">
        <v>2700390924</v>
      </c>
      <c r="B972">
        <v>8</v>
      </c>
      <c r="C972" t="s">
        <v>0</v>
      </c>
    </row>
    <row r="973" spans="1:3" x14ac:dyDescent="0.55000000000000004">
      <c r="A973">
        <v>2700426193</v>
      </c>
      <c r="B973">
        <v>8</v>
      </c>
      <c r="C973" t="s">
        <v>331</v>
      </c>
    </row>
    <row r="974" spans="1:3" hidden="1" x14ac:dyDescent="0.55000000000000004">
      <c r="A974">
        <v>2700467693</v>
      </c>
      <c r="B974">
        <v>28</v>
      </c>
      <c r="C974" t="s">
        <v>0</v>
      </c>
    </row>
    <row r="975" spans="1:3" hidden="1" x14ac:dyDescent="0.55000000000000004">
      <c r="A975">
        <v>2700501259</v>
      </c>
      <c r="B975">
        <v>28</v>
      </c>
      <c r="C975" t="s">
        <v>332</v>
      </c>
    </row>
    <row r="976" spans="1:3" x14ac:dyDescent="0.55000000000000004">
      <c r="A976">
        <v>2700508653</v>
      </c>
      <c r="B976">
        <v>11</v>
      </c>
      <c r="C976" t="s">
        <v>0</v>
      </c>
    </row>
    <row r="977" spans="1:3" hidden="1" x14ac:dyDescent="0.55000000000000004">
      <c r="A977">
        <v>2700529617</v>
      </c>
      <c r="B977">
        <v>31</v>
      </c>
      <c r="C977" t="s">
        <v>0</v>
      </c>
    </row>
    <row r="978" spans="1:3" x14ac:dyDescent="0.55000000000000004">
      <c r="A978">
        <v>2700543928</v>
      </c>
      <c r="B978">
        <v>11</v>
      </c>
      <c r="C978" t="s">
        <v>333</v>
      </c>
    </row>
    <row r="979" spans="1:3" x14ac:dyDescent="0.55000000000000004">
      <c r="A979">
        <v>2700554275</v>
      </c>
      <c r="B979">
        <v>2</v>
      </c>
      <c r="C979" t="s">
        <v>0</v>
      </c>
    </row>
    <row r="980" spans="1:3" hidden="1" x14ac:dyDescent="0.55000000000000004">
      <c r="A980">
        <v>2700563164</v>
      </c>
      <c r="B980">
        <v>31</v>
      </c>
      <c r="C980" t="s">
        <v>334</v>
      </c>
    </row>
    <row r="981" spans="1:3" x14ac:dyDescent="0.55000000000000004">
      <c r="A981">
        <v>2700568811</v>
      </c>
      <c r="B981">
        <v>6</v>
      </c>
      <c r="C981" t="s">
        <v>0</v>
      </c>
    </row>
    <row r="982" spans="1:3" hidden="1" x14ac:dyDescent="0.55000000000000004">
      <c r="A982">
        <v>2700570078</v>
      </c>
      <c r="B982">
        <v>30</v>
      </c>
      <c r="C982" t="s">
        <v>0</v>
      </c>
    </row>
    <row r="983" spans="1:3" x14ac:dyDescent="0.55000000000000004">
      <c r="A983">
        <v>2700589535</v>
      </c>
      <c r="B983">
        <v>2</v>
      </c>
      <c r="C983" t="s">
        <v>335</v>
      </c>
    </row>
    <row r="984" spans="1:3" x14ac:dyDescent="0.55000000000000004">
      <c r="A984">
        <v>2700603997</v>
      </c>
      <c r="B984">
        <v>6</v>
      </c>
      <c r="C984" t="s">
        <v>336</v>
      </c>
    </row>
    <row r="985" spans="1:3" hidden="1" x14ac:dyDescent="0.55000000000000004">
      <c r="A985">
        <v>2700604075</v>
      </c>
      <c r="B985">
        <v>30</v>
      </c>
      <c r="C985" t="s">
        <v>337</v>
      </c>
    </row>
    <row r="986" spans="1:3" x14ac:dyDescent="0.55000000000000004">
      <c r="A986">
        <v>2700666551</v>
      </c>
      <c r="B986">
        <v>4</v>
      </c>
      <c r="C986" t="s">
        <v>0</v>
      </c>
    </row>
    <row r="987" spans="1:3" hidden="1" x14ac:dyDescent="0.55000000000000004">
      <c r="A987">
        <v>2700681295</v>
      </c>
      <c r="B987">
        <v>33</v>
      </c>
      <c r="C987" t="s">
        <v>0</v>
      </c>
    </row>
    <row r="988" spans="1:3" x14ac:dyDescent="0.55000000000000004">
      <c r="A988">
        <v>2700700349</v>
      </c>
      <c r="B988">
        <v>1</v>
      </c>
      <c r="C988" t="s">
        <v>0</v>
      </c>
    </row>
    <row r="989" spans="1:3" x14ac:dyDescent="0.55000000000000004">
      <c r="A989">
        <v>2700701408</v>
      </c>
      <c r="B989">
        <v>4</v>
      </c>
      <c r="C989" t="s">
        <v>338</v>
      </c>
    </row>
    <row r="990" spans="1:3" hidden="1" x14ac:dyDescent="0.55000000000000004">
      <c r="A990">
        <v>2700711641</v>
      </c>
      <c r="B990">
        <v>27</v>
      </c>
      <c r="C990" t="s">
        <v>0</v>
      </c>
    </row>
    <row r="991" spans="1:3" hidden="1" x14ac:dyDescent="0.55000000000000004">
      <c r="A991">
        <v>2700715275</v>
      </c>
      <c r="B991">
        <v>33</v>
      </c>
      <c r="C991" t="s">
        <v>339</v>
      </c>
    </row>
    <row r="992" spans="1:3" x14ac:dyDescent="0.55000000000000004">
      <c r="A992">
        <v>2700719963</v>
      </c>
      <c r="B992">
        <v>7</v>
      </c>
      <c r="C992" t="s">
        <v>0</v>
      </c>
    </row>
    <row r="993" spans="1:3" x14ac:dyDescent="0.55000000000000004">
      <c r="A993">
        <v>2700734046</v>
      </c>
      <c r="B993">
        <v>1</v>
      </c>
      <c r="C993" t="s">
        <v>340</v>
      </c>
    </row>
    <row r="994" spans="1:3" hidden="1" x14ac:dyDescent="0.55000000000000004">
      <c r="A994">
        <v>2700745623</v>
      </c>
      <c r="B994">
        <v>27</v>
      </c>
      <c r="C994" t="s">
        <v>341</v>
      </c>
    </row>
    <row r="995" spans="1:3" x14ac:dyDescent="0.55000000000000004">
      <c r="A995">
        <v>2700755246</v>
      </c>
      <c r="B995">
        <v>7</v>
      </c>
      <c r="C995" t="s">
        <v>342</v>
      </c>
    </row>
    <row r="996" spans="1:3" x14ac:dyDescent="0.55000000000000004">
      <c r="A996">
        <v>2700768290</v>
      </c>
      <c r="B996">
        <v>14</v>
      </c>
      <c r="C996" t="s">
        <v>0</v>
      </c>
    </row>
    <row r="997" spans="1:3" x14ac:dyDescent="0.55000000000000004">
      <c r="A997">
        <v>2700780704</v>
      </c>
      <c r="B997">
        <v>15</v>
      </c>
      <c r="C997" t="s">
        <v>0</v>
      </c>
    </row>
    <row r="998" spans="1:3" hidden="1" x14ac:dyDescent="0.55000000000000004">
      <c r="A998">
        <v>2700793499</v>
      </c>
      <c r="B998">
        <v>25</v>
      </c>
      <c r="C998" t="s">
        <v>0</v>
      </c>
    </row>
    <row r="999" spans="1:3" x14ac:dyDescent="0.55000000000000004">
      <c r="A999">
        <v>2700798948</v>
      </c>
      <c r="B999">
        <v>16</v>
      </c>
      <c r="C999" t="s">
        <v>0</v>
      </c>
    </row>
    <row r="1000" spans="1:3" x14ac:dyDescent="0.55000000000000004">
      <c r="A1000">
        <v>2700803058</v>
      </c>
      <c r="B1000">
        <v>14</v>
      </c>
      <c r="C1000" t="s">
        <v>343</v>
      </c>
    </row>
    <row r="1001" spans="1:3" x14ac:dyDescent="0.55000000000000004">
      <c r="A1001">
        <v>2700815968</v>
      </c>
      <c r="B1001">
        <v>15</v>
      </c>
      <c r="C1001" t="s">
        <v>344</v>
      </c>
    </row>
    <row r="1002" spans="1:3" hidden="1" x14ac:dyDescent="0.55000000000000004">
      <c r="A1002">
        <v>2700827061</v>
      </c>
      <c r="B1002">
        <v>25</v>
      </c>
      <c r="C1002" t="s">
        <v>345</v>
      </c>
    </row>
    <row r="1003" spans="1:3" x14ac:dyDescent="0.55000000000000004">
      <c r="A1003">
        <v>2700834223</v>
      </c>
      <c r="B1003">
        <v>16</v>
      </c>
      <c r="C1003" t="s">
        <v>346</v>
      </c>
    </row>
    <row r="1004" spans="1:3" x14ac:dyDescent="0.55000000000000004">
      <c r="A1004">
        <v>2700874635</v>
      </c>
      <c r="B1004">
        <v>10</v>
      </c>
      <c r="C1004" t="s">
        <v>0</v>
      </c>
    </row>
    <row r="1005" spans="1:3" x14ac:dyDescent="0.55000000000000004">
      <c r="A1005">
        <v>2700909804</v>
      </c>
      <c r="B1005">
        <v>10</v>
      </c>
      <c r="C1005" t="s">
        <v>347</v>
      </c>
    </row>
    <row r="1006" spans="1:3" x14ac:dyDescent="0.55000000000000004">
      <c r="A1006">
        <v>2700912528</v>
      </c>
      <c r="B1006">
        <v>12</v>
      </c>
      <c r="C1006" t="s">
        <v>0</v>
      </c>
    </row>
    <row r="1007" spans="1:3" x14ac:dyDescent="0.55000000000000004">
      <c r="A1007">
        <v>2700947784</v>
      </c>
      <c r="B1007">
        <v>12</v>
      </c>
      <c r="C1007" t="s">
        <v>348</v>
      </c>
    </row>
    <row r="1008" spans="1:3" hidden="1" x14ac:dyDescent="0.55000000000000004">
      <c r="A1008">
        <v>2700962934</v>
      </c>
      <c r="B1008">
        <v>29</v>
      </c>
      <c r="C1008" t="s">
        <v>0</v>
      </c>
    </row>
    <row r="1009" spans="1:3" hidden="1" x14ac:dyDescent="0.55000000000000004">
      <c r="A1009">
        <v>2700996148</v>
      </c>
      <c r="B1009">
        <v>29</v>
      </c>
      <c r="C1009" t="s">
        <v>349</v>
      </c>
    </row>
    <row r="1010" spans="1:3" hidden="1" x14ac:dyDescent="0.55000000000000004">
      <c r="A1010">
        <v>2701016429</v>
      </c>
      <c r="B1010">
        <v>26</v>
      </c>
      <c r="C1010" t="s">
        <v>0</v>
      </c>
    </row>
    <row r="1011" spans="1:3" x14ac:dyDescent="0.55000000000000004">
      <c r="A1011">
        <v>2701026632</v>
      </c>
      <c r="B1011">
        <v>9</v>
      </c>
      <c r="C1011" t="s">
        <v>0</v>
      </c>
    </row>
    <row r="1012" spans="1:3" x14ac:dyDescent="0.55000000000000004">
      <c r="A1012">
        <v>2701033304</v>
      </c>
      <c r="B1012">
        <v>5</v>
      </c>
      <c r="C1012" t="s">
        <v>0</v>
      </c>
    </row>
    <row r="1013" spans="1:3" hidden="1" x14ac:dyDescent="0.55000000000000004">
      <c r="A1013">
        <v>2701050414</v>
      </c>
      <c r="B1013">
        <v>26</v>
      </c>
      <c r="C1013" t="s">
        <v>350</v>
      </c>
    </row>
    <row r="1014" spans="1:3" x14ac:dyDescent="0.55000000000000004">
      <c r="A1014">
        <v>2701061909</v>
      </c>
      <c r="B1014">
        <v>9</v>
      </c>
      <c r="C1014" t="s">
        <v>351</v>
      </c>
    </row>
    <row r="1015" spans="1:3" x14ac:dyDescent="0.55000000000000004">
      <c r="A1015">
        <v>2701068496</v>
      </c>
      <c r="B1015">
        <v>5</v>
      </c>
      <c r="C1015" t="s">
        <v>352</v>
      </c>
    </row>
    <row r="1016" spans="1:3" x14ac:dyDescent="0.55000000000000004">
      <c r="A1016">
        <v>2701135016</v>
      </c>
      <c r="B1016">
        <v>17</v>
      </c>
      <c r="C1016" t="s">
        <v>0</v>
      </c>
    </row>
    <row r="1017" spans="1:3" x14ac:dyDescent="0.55000000000000004">
      <c r="A1017">
        <v>2701170185</v>
      </c>
      <c r="B1017">
        <v>17</v>
      </c>
      <c r="C1017" t="s">
        <v>353</v>
      </c>
    </row>
    <row r="1018" spans="1:3" x14ac:dyDescent="0.55000000000000004">
      <c r="A1018">
        <v>2701202027</v>
      </c>
      <c r="B1018">
        <v>13</v>
      </c>
      <c r="C1018" t="s">
        <v>0</v>
      </c>
    </row>
    <row r="1019" spans="1:3" x14ac:dyDescent="0.55000000000000004">
      <c r="A1019">
        <v>2701217495</v>
      </c>
      <c r="B1019">
        <v>3</v>
      </c>
      <c r="C1019" t="s">
        <v>0</v>
      </c>
    </row>
    <row r="1020" spans="1:3" x14ac:dyDescent="0.55000000000000004">
      <c r="A1020">
        <v>2701237213</v>
      </c>
      <c r="B1020">
        <v>13</v>
      </c>
      <c r="C1020" t="s">
        <v>354</v>
      </c>
    </row>
    <row r="1021" spans="1:3" x14ac:dyDescent="0.55000000000000004">
      <c r="A1021">
        <v>2701252766</v>
      </c>
      <c r="B1021">
        <v>3</v>
      </c>
      <c r="C1021" t="s">
        <v>355</v>
      </c>
    </row>
    <row r="1022" spans="1:3" hidden="1" x14ac:dyDescent="0.55000000000000004">
      <c r="A1022">
        <v>2701303710</v>
      </c>
      <c r="B1022">
        <v>32</v>
      </c>
      <c r="C1022" t="s">
        <v>0</v>
      </c>
    </row>
    <row r="1023" spans="1:3" hidden="1" x14ac:dyDescent="0.55000000000000004">
      <c r="A1023">
        <v>2701337668</v>
      </c>
      <c r="B1023">
        <v>32</v>
      </c>
      <c r="C1023" t="s">
        <v>356</v>
      </c>
    </row>
    <row r="1024" spans="1:3" hidden="1" x14ac:dyDescent="0.55000000000000004">
      <c r="A1024">
        <v>2760354215</v>
      </c>
      <c r="B1024">
        <v>34</v>
      </c>
      <c r="C1024" t="s">
        <v>357</v>
      </c>
    </row>
    <row r="1025" spans="1:3" x14ac:dyDescent="0.55000000000000004">
      <c r="A1025">
        <v>2760392113</v>
      </c>
      <c r="B1025">
        <v>8</v>
      </c>
      <c r="C1025" t="s">
        <v>357</v>
      </c>
    </row>
    <row r="1026" spans="1:3" hidden="1" x14ac:dyDescent="0.55000000000000004">
      <c r="A1026">
        <v>2760468832</v>
      </c>
      <c r="B1026">
        <v>28</v>
      </c>
      <c r="C1026" t="s">
        <v>357</v>
      </c>
    </row>
    <row r="1027" spans="1:3" hidden="1" x14ac:dyDescent="0.55000000000000004">
      <c r="A1027">
        <v>2760507628</v>
      </c>
      <c r="B1027">
        <v>21</v>
      </c>
      <c r="C1027" t="s">
        <v>358</v>
      </c>
    </row>
    <row r="1028" spans="1:3" hidden="1" x14ac:dyDescent="0.55000000000000004">
      <c r="A1028">
        <v>2760508639</v>
      </c>
      <c r="B1028">
        <v>24</v>
      </c>
      <c r="C1028" t="s">
        <v>359</v>
      </c>
    </row>
    <row r="1029" spans="1:3" x14ac:dyDescent="0.55000000000000004">
      <c r="A1029">
        <v>2760509804</v>
      </c>
      <c r="B1029">
        <v>11</v>
      </c>
      <c r="C1029" t="s">
        <v>357</v>
      </c>
    </row>
    <row r="1030" spans="1:3" hidden="1" x14ac:dyDescent="0.55000000000000004">
      <c r="A1030">
        <v>2760530792</v>
      </c>
      <c r="B1030">
        <v>31</v>
      </c>
      <c r="C1030" t="s">
        <v>357</v>
      </c>
    </row>
    <row r="1031" spans="1:3" x14ac:dyDescent="0.55000000000000004">
      <c r="A1031">
        <v>2760555464</v>
      </c>
      <c r="B1031">
        <v>2</v>
      </c>
      <c r="C1031" t="s">
        <v>357</v>
      </c>
    </row>
    <row r="1032" spans="1:3" x14ac:dyDescent="0.55000000000000004">
      <c r="A1032">
        <v>2760570000</v>
      </c>
      <c r="B1032">
        <v>6</v>
      </c>
      <c r="C1032" t="s">
        <v>357</v>
      </c>
    </row>
    <row r="1033" spans="1:3" hidden="1" x14ac:dyDescent="0.55000000000000004">
      <c r="A1033">
        <v>2760571268</v>
      </c>
      <c r="B1033">
        <v>30</v>
      </c>
      <c r="C1033" t="s">
        <v>357</v>
      </c>
    </row>
    <row r="1034" spans="1:3" x14ac:dyDescent="0.55000000000000004">
      <c r="A1034">
        <v>2760667702</v>
      </c>
      <c r="B1034">
        <v>4</v>
      </c>
      <c r="C1034" t="s">
        <v>357</v>
      </c>
    </row>
    <row r="1035" spans="1:3" hidden="1" x14ac:dyDescent="0.55000000000000004">
      <c r="A1035">
        <v>2760682470</v>
      </c>
      <c r="B1035">
        <v>33</v>
      </c>
      <c r="C1035" t="s">
        <v>357</v>
      </c>
    </row>
    <row r="1036" spans="1:3" hidden="1" x14ac:dyDescent="0.55000000000000004">
      <c r="A1036">
        <v>2760701022</v>
      </c>
      <c r="B1036">
        <v>21</v>
      </c>
      <c r="C1036" t="s">
        <v>360</v>
      </c>
    </row>
    <row r="1037" spans="1:3" x14ac:dyDescent="0.55000000000000004">
      <c r="A1037">
        <v>2760701540</v>
      </c>
      <c r="B1037">
        <v>1</v>
      </c>
      <c r="C1037" t="s">
        <v>357</v>
      </c>
    </row>
    <row r="1038" spans="1:3" hidden="1" x14ac:dyDescent="0.55000000000000004">
      <c r="A1038">
        <v>2760709313</v>
      </c>
      <c r="B1038">
        <v>23</v>
      </c>
      <c r="C1038" t="s">
        <v>361</v>
      </c>
    </row>
    <row r="1039" spans="1:3" hidden="1" x14ac:dyDescent="0.55000000000000004">
      <c r="A1039">
        <v>2760710438</v>
      </c>
      <c r="B1039">
        <v>20</v>
      </c>
      <c r="C1039" t="s">
        <v>362</v>
      </c>
    </row>
    <row r="1040" spans="1:3" hidden="1" x14ac:dyDescent="0.55000000000000004">
      <c r="A1040">
        <v>2760712777</v>
      </c>
      <c r="B1040">
        <v>27</v>
      </c>
      <c r="C1040" t="s">
        <v>357</v>
      </c>
    </row>
    <row r="1041" spans="1:3" x14ac:dyDescent="0.55000000000000004">
      <c r="A1041">
        <v>2760721114</v>
      </c>
      <c r="B1041">
        <v>7</v>
      </c>
      <c r="C1041" t="s">
        <v>357</v>
      </c>
    </row>
    <row r="1042" spans="1:3" hidden="1" x14ac:dyDescent="0.55000000000000004">
      <c r="A1042">
        <v>2760736802</v>
      </c>
      <c r="B1042">
        <v>21</v>
      </c>
      <c r="C1042" t="s">
        <v>363</v>
      </c>
    </row>
    <row r="1043" spans="1:3" hidden="1" x14ac:dyDescent="0.55000000000000004">
      <c r="A1043">
        <v>2760747925</v>
      </c>
      <c r="B1043">
        <v>24</v>
      </c>
      <c r="C1043" t="s">
        <v>364</v>
      </c>
    </row>
    <row r="1044" spans="1:3" x14ac:dyDescent="0.55000000000000004">
      <c r="A1044">
        <v>2760769441</v>
      </c>
      <c r="B1044">
        <v>14</v>
      </c>
      <c r="C1044" t="s">
        <v>357</v>
      </c>
    </row>
    <row r="1045" spans="1:3" x14ac:dyDescent="0.55000000000000004">
      <c r="A1045">
        <v>2760781939</v>
      </c>
      <c r="B1045">
        <v>15</v>
      </c>
      <c r="C1045" t="s">
        <v>357</v>
      </c>
    </row>
    <row r="1046" spans="1:3" hidden="1" x14ac:dyDescent="0.55000000000000004">
      <c r="A1046">
        <v>2760794650</v>
      </c>
      <c r="B1046">
        <v>25</v>
      </c>
      <c r="C1046" t="s">
        <v>357</v>
      </c>
    </row>
    <row r="1047" spans="1:3" x14ac:dyDescent="0.55000000000000004">
      <c r="A1047">
        <v>2760800099</v>
      </c>
      <c r="B1047">
        <v>16</v>
      </c>
      <c r="C1047" t="s">
        <v>357</v>
      </c>
    </row>
    <row r="1048" spans="1:3" hidden="1" x14ac:dyDescent="0.55000000000000004">
      <c r="A1048">
        <v>2760825545</v>
      </c>
      <c r="B1048">
        <v>23</v>
      </c>
      <c r="C1048" t="s">
        <v>365</v>
      </c>
    </row>
    <row r="1049" spans="1:3" hidden="1" x14ac:dyDescent="0.55000000000000004">
      <c r="A1049">
        <v>2760843749</v>
      </c>
      <c r="B1049">
        <v>21</v>
      </c>
      <c r="C1049" t="s">
        <v>366</v>
      </c>
    </row>
    <row r="1050" spans="1:3" hidden="1" x14ac:dyDescent="0.55000000000000004">
      <c r="A1050">
        <v>2760864248</v>
      </c>
      <c r="B1050">
        <v>24</v>
      </c>
      <c r="C1050" t="s">
        <v>367</v>
      </c>
    </row>
    <row r="1051" spans="1:3" x14ac:dyDescent="0.55000000000000004">
      <c r="A1051">
        <v>2760875824</v>
      </c>
      <c r="B1051">
        <v>10</v>
      </c>
      <c r="C1051" t="s">
        <v>357</v>
      </c>
    </row>
    <row r="1052" spans="1:3" hidden="1" x14ac:dyDescent="0.55000000000000004">
      <c r="A1052">
        <v>2760884294</v>
      </c>
      <c r="B1052">
        <v>22</v>
      </c>
      <c r="C1052" t="s">
        <v>368</v>
      </c>
    </row>
    <row r="1053" spans="1:3" x14ac:dyDescent="0.55000000000000004">
      <c r="A1053">
        <v>2760913665</v>
      </c>
      <c r="B1053">
        <v>12</v>
      </c>
      <c r="C1053" t="s">
        <v>357</v>
      </c>
    </row>
    <row r="1054" spans="1:3" hidden="1" x14ac:dyDescent="0.55000000000000004">
      <c r="A1054">
        <v>2760964124</v>
      </c>
      <c r="B1054">
        <v>29</v>
      </c>
      <c r="C1054" t="s">
        <v>357</v>
      </c>
    </row>
    <row r="1055" spans="1:3" hidden="1" x14ac:dyDescent="0.55000000000000004">
      <c r="A1055">
        <v>2760985797</v>
      </c>
      <c r="B1055">
        <v>21</v>
      </c>
      <c r="C1055" t="s">
        <v>369</v>
      </c>
    </row>
    <row r="1056" spans="1:3" hidden="1" x14ac:dyDescent="0.55000000000000004">
      <c r="A1056">
        <v>2761017604</v>
      </c>
      <c r="B1056">
        <v>26</v>
      </c>
      <c r="C1056" t="s">
        <v>357</v>
      </c>
    </row>
    <row r="1057" spans="1:3" hidden="1" x14ac:dyDescent="0.55000000000000004">
      <c r="A1057">
        <v>2761017611</v>
      </c>
      <c r="B1057">
        <v>21</v>
      </c>
      <c r="C1057" t="s">
        <v>370</v>
      </c>
    </row>
    <row r="1058" spans="1:3" x14ac:dyDescent="0.55000000000000004">
      <c r="A1058">
        <v>2761027821</v>
      </c>
      <c r="B1058">
        <v>9</v>
      </c>
      <c r="C1058" t="s">
        <v>357</v>
      </c>
    </row>
    <row r="1059" spans="1:3" x14ac:dyDescent="0.55000000000000004">
      <c r="A1059">
        <v>2761034455</v>
      </c>
      <c r="B1059">
        <v>5</v>
      </c>
      <c r="C1059" t="s">
        <v>357</v>
      </c>
    </row>
    <row r="1060" spans="1:3" hidden="1" x14ac:dyDescent="0.55000000000000004">
      <c r="A1060">
        <v>2761050693</v>
      </c>
      <c r="B1060">
        <v>21</v>
      </c>
      <c r="C1060" t="s">
        <v>371</v>
      </c>
    </row>
    <row r="1061" spans="1:3" hidden="1" x14ac:dyDescent="0.55000000000000004">
      <c r="A1061">
        <v>2761074834</v>
      </c>
      <c r="B1061">
        <v>20</v>
      </c>
      <c r="C1061" t="s">
        <v>372</v>
      </c>
    </row>
    <row r="1062" spans="1:3" x14ac:dyDescent="0.55000000000000004">
      <c r="A1062">
        <v>2761136206</v>
      </c>
      <c r="B1062">
        <v>17</v>
      </c>
      <c r="C1062" t="s">
        <v>357</v>
      </c>
    </row>
    <row r="1063" spans="1:3" hidden="1" x14ac:dyDescent="0.55000000000000004">
      <c r="A1063">
        <v>2761138349</v>
      </c>
      <c r="B1063">
        <v>21</v>
      </c>
      <c r="C1063" t="s">
        <v>373</v>
      </c>
    </row>
    <row r="1064" spans="1:3" x14ac:dyDescent="0.55000000000000004">
      <c r="A1064">
        <v>2761203216</v>
      </c>
      <c r="B1064">
        <v>13</v>
      </c>
      <c r="C1064" t="s">
        <v>357</v>
      </c>
    </row>
    <row r="1065" spans="1:3" x14ac:dyDescent="0.55000000000000004">
      <c r="A1065">
        <v>2761218684</v>
      </c>
      <c r="B1065">
        <v>3</v>
      </c>
      <c r="C1065" t="s">
        <v>357</v>
      </c>
    </row>
    <row r="1066" spans="1:3" hidden="1" x14ac:dyDescent="0.55000000000000004">
      <c r="A1066">
        <v>2761220850</v>
      </c>
      <c r="B1066">
        <v>21</v>
      </c>
      <c r="C1066" t="s">
        <v>374</v>
      </c>
    </row>
    <row r="1067" spans="1:3" hidden="1" x14ac:dyDescent="0.55000000000000004">
      <c r="A1067">
        <v>2761276640</v>
      </c>
      <c r="B1067">
        <v>21</v>
      </c>
      <c r="C1067" t="s">
        <v>375</v>
      </c>
    </row>
    <row r="1068" spans="1:3" hidden="1" x14ac:dyDescent="0.55000000000000004">
      <c r="A1068">
        <v>2761304851</v>
      </c>
      <c r="B1068">
        <v>32</v>
      </c>
      <c r="C1068" t="s">
        <v>357</v>
      </c>
    </row>
    <row r="1069" spans="1:3" hidden="1" x14ac:dyDescent="0.55000000000000004">
      <c r="A1069">
        <v>2761386481</v>
      </c>
      <c r="B1069">
        <v>19</v>
      </c>
      <c r="C1069" t="s">
        <v>376</v>
      </c>
    </row>
    <row r="1070" spans="1:3" hidden="1" x14ac:dyDescent="0.55000000000000004">
      <c r="A1070">
        <v>2761416607</v>
      </c>
      <c r="B1070">
        <v>22</v>
      </c>
      <c r="C1070" t="s">
        <v>377</v>
      </c>
    </row>
    <row r="1071" spans="1:3" hidden="1" x14ac:dyDescent="0.55000000000000004">
      <c r="A1071">
        <v>2761829361</v>
      </c>
      <c r="B1071">
        <v>21</v>
      </c>
      <c r="C1071" t="s">
        <v>378</v>
      </c>
    </row>
    <row r="1072" spans="1:3" hidden="1" x14ac:dyDescent="0.55000000000000004">
      <c r="A1072">
        <v>2761853658</v>
      </c>
      <c r="B1072">
        <v>21</v>
      </c>
      <c r="C1072" t="s">
        <v>379</v>
      </c>
    </row>
    <row r="1073" spans="1:3" hidden="1" x14ac:dyDescent="0.55000000000000004">
      <c r="A1073">
        <v>2785353674</v>
      </c>
      <c r="B1073">
        <v>34</v>
      </c>
      <c r="C1073" t="s">
        <v>48</v>
      </c>
    </row>
    <row r="1074" spans="1:3" x14ac:dyDescent="0.55000000000000004">
      <c r="A1074">
        <v>2785390956</v>
      </c>
      <c r="B1074">
        <v>8</v>
      </c>
      <c r="C1074" t="s">
        <v>48</v>
      </c>
    </row>
    <row r="1075" spans="1:3" hidden="1" x14ac:dyDescent="0.55000000000000004">
      <c r="A1075">
        <v>2785468274</v>
      </c>
      <c r="B1075">
        <v>28</v>
      </c>
      <c r="C1075" t="s">
        <v>48</v>
      </c>
    </row>
    <row r="1076" spans="1:3" x14ac:dyDescent="0.55000000000000004">
      <c r="A1076">
        <v>2785508647</v>
      </c>
      <c r="B1076">
        <v>11</v>
      </c>
      <c r="C1076" t="s">
        <v>48</v>
      </c>
    </row>
    <row r="1077" spans="1:3" hidden="1" x14ac:dyDescent="0.55000000000000004">
      <c r="A1077">
        <v>2785530235</v>
      </c>
      <c r="B1077">
        <v>31</v>
      </c>
      <c r="C1077" t="s">
        <v>48</v>
      </c>
    </row>
    <row r="1078" spans="1:3" x14ac:dyDescent="0.55000000000000004">
      <c r="A1078">
        <v>2785554307</v>
      </c>
      <c r="B1078">
        <v>2</v>
      </c>
      <c r="C1078" t="s">
        <v>48</v>
      </c>
    </row>
    <row r="1079" spans="1:3" x14ac:dyDescent="0.55000000000000004">
      <c r="A1079">
        <v>2785568843</v>
      </c>
      <c r="B1079">
        <v>6</v>
      </c>
      <c r="C1079" t="s">
        <v>48</v>
      </c>
    </row>
    <row r="1080" spans="1:3" hidden="1" x14ac:dyDescent="0.55000000000000004">
      <c r="A1080">
        <v>2785570859</v>
      </c>
      <c r="B1080">
        <v>30</v>
      </c>
      <c r="C1080" t="s">
        <v>48</v>
      </c>
    </row>
    <row r="1081" spans="1:3" x14ac:dyDescent="0.55000000000000004">
      <c r="A1081">
        <v>2785666545</v>
      </c>
      <c r="B1081">
        <v>4</v>
      </c>
      <c r="C1081" t="s">
        <v>48</v>
      </c>
    </row>
    <row r="1082" spans="1:3" hidden="1" x14ac:dyDescent="0.55000000000000004">
      <c r="A1082">
        <v>2785682833</v>
      </c>
      <c r="B1082">
        <v>33</v>
      </c>
      <c r="C1082" t="s">
        <v>48</v>
      </c>
    </row>
    <row r="1083" spans="1:3" x14ac:dyDescent="0.55000000000000004">
      <c r="A1083">
        <v>2785700383</v>
      </c>
      <c r="B1083">
        <v>1</v>
      </c>
      <c r="C1083" t="s">
        <v>48</v>
      </c>
    </row>
    <row r="1084" spans="1:3" hidden="1" x14ac:dyDescent="0.55000000000000004">
      <c r="A1084">
        <v>2785714169</v>
      </c>
      <c r="B1084">
        <v>27</v>
      </c>
      <c r="C1084" t="s">
        <v>48</v>
      </c>
    </row>
    <row r="1085" spans="1:3" x14ac:dyDescent="0.55000000000000004">
      <c r="A1085">
        <v>2785719957</v>
      </c>
      <c r="B1085">
        <v>7</v>
      </c>
      <c r="C1085" t="s">
        <v>48</v>
      </c>
    </row>
    <row r="1086" spans="1:3" x14ac:dyDescent="0.55000000000000004">
      <c r="A1086">
        <v>2785768284</v>
      </c>
      <c r="B1086">
        <v>14</v>
      </c>
      <c r="C1086" t="s">
        <v>48</v>
      </c>
    </row>
    <row r="1087" spans="1:3" x14ac:dyDescent="0.55000000000000004">
      <c r="A1087">
        <v>2785780736</v>
      </c>
      <c r="B1087">
        <v>15</v>
      </c>
      <c r="C1087" t="s">
        <v>48</v>
      </c>
    </row>
    <row r="1088" spans="1:3" hidden="1" x14ac:dyDescent="0.55000000000000004">
      <c r="A1088">
        <v>2785794271</v>
      </c>
      <c r="B1088">
        <v>25</v>
      </c>
      <c r="C1088" t="s">
        <v>48</v>
      </c>
    </row>
    <row r="1089" spans="1:3" x14ac:dyDescent="0.55000000000000004">
      <c r="A1089">
        <v>2785802035</v>
      </c>
      <c r="B1089">
        <v>16</v>
      </c>
      <c r="C1089" t="s">
        <v>48</v>
      </c>
    </row>
    <row r="1090" spans="1:3" x14ac:dyDescent="0.55000000000000004">
      <c r="A1090">
        <v>2785874667</v>
      </c>
      <c r="B1090">
        <v>10</v>
      </c>
      <c r="C1090" t="s">
        <v>48</v>
      </c>
    </row>
    <row r="1091" spans="1:3" x14ac:dyDescent="0.55000000000000004">
      <c r="A1091">
        <v>2785912508</v>
      </c>
      <c r="B1091">
        <v>12</v>
      </c>
      <c r="C1091" t="s">
        <v>48</v>
      </c>
    </row>
    <row r="1092" spans="1:3" hidden="1" x14ac:dyDescent="0.55000000000000004">
      <c r="A1092">
        <v>2785965218</v>
      </c>
      <c r="B1092">
        <v>29</v>
      </c>
      <c r="C1092" t="s">
        <v>48</v>
      </c>
    </row>
    <row r="1093" spans="1:3" hidden="1" x14ac:dyDescent="0.55000000000000004">
      <c r="A1093">
        <v>2786017195</v>
      </c>
      <c r="B1093">
        <v>26</v>
      </c>
      <c r="C1093" t="s">
        <v>48</v>
      </c>
    </row>
    <row r="1094" spans="1:3" x14ac:dyDescent="0.55000000000000004">
      <c r="A1094">
        <v>2786026664</v>
      </c>
      <c r="B1094">
        <v>9</v>
      </c>
      <c r="C1094" t="s">
        <v>48</v>
      </c>
    </row>
    <row r="1095" spans="1:3" x14ac:dyDescent="0.55000000000000004">
      <c r="A1095">
        <v>2786033298</v>
      </c>
      <c r="B1095">
        <v>5</v>
      </c>
      <c r="C1095" t="s">
        <v>48</v>
      </c>
    </row>
    <row r="1096" spans="1:3" x14ac:dyDescent="0.55000000000000004">
      <c r="A1096">
        <v>2786138324</v>
      </c>
      <c r="B1096">
        <v>17</v>
      </c>
      <c r="C1096" t="s">
        <v>48</v>
      </c>
    </row>
    <row r="1097" spans="1:3" x14ac:dyDescent="0.55000000000000004">
      <c r="A1097">
        <v>2786202059</v>
      </c>
      <c r="B1097">
        <v>13</v>
      </c>
      <c r="C1097" t="s">
        <v>48</v>
      </c>
    </row>
    <row r="1098" spans="1:3" x14ac:dyDescent="0.55000000000000004">
      <c r="A1098">
        <v>2786217527</v>
      </c>
      <c r="B1098">
        <v>3</v>
      </c>
      <c r="C1098" t="s">
        <v>48</v>
      </c>
    </row>
    <row r="1099" spans="1:3" hidden="1" x14ac:dyDescent="0.55000000000000004">
      <c r="A1099">
        <v>2786304441</v>
      </c>
      <c r="B1099">
        <v>32</v>
      </c>
      <c r="C1099" t="s">
        <v>48</v>
      </c>
    </row>
    <row r="1100" spans="1:3" hidden="1" x14ac:dyDescent="0.55000000000000004">
      <c r="A1100">
        <v>3000386094</v>
      </c>
      <c r="B1100">
        <v>34</v>
      </c>
      <c r="C1100" t="s">
        <v>380</v>
      </c>
    </row>
    <row r="1101" spans="1:3" hidden="1" x14ac:dyDescent="0.55000000000000004">
      <c r="A1101">
        <v>3000386913</v>
      </c>
      <c r="B1101">
        <v>34</v>
      </c>
      <c r="C1101" t="s">
        <v>0</v>
      </c>
    </row>
    <row r="1102" spans="1:3" x14ac:dyDescent="0.55000000000000004">
      <c r="A1102">
        <v>3000424783</v>
      </c>
      <c r="B1102">
        <v>8</v>
      </c>
      <c r="C1102" t="s">
        <v>381</v>
      </c>
    </row>
    <row r="1103" spans="1:3" x14ac:dyDescent="0.55000000000000004">
      <c r="A1103">
        <v>3000425601</v>
      </c>
      <c r="B1103">
        <v>8</v>
      </c>
      <c r="C1103" t="s">
        <v>0</v>
      </c>
    </row>
    <row r="1104" spans="1:3" hidden="1" x14ac:dyDescent="0.55000000000000004">
      <c r="A1104">
        <v>3000500409</v>
      </c>
      <c r="B1104">
        <v>28</v>
      </c>
      <c r="C1104" t="s">
        <v>382</v>
      </c>
    </row>
    <row r="1105" spans="1:3" hidden="1" x14ac:dyDescent="0.55000000000000004">
      <c r="A1105">
        <v>3000501226</v>
      </c>
      <c r="B1105">
        <v>28</v>
      </c>
      <c r="C1105" t="s">
        <v>0</v>
      </c>
    </row>
    <row r="1106" spans="1:3" x14ac:dyDescent="0.55000000000000004">
      <c r="A1106">
        <v>3000542574</v>
      </c>
      <c r="B1106">
        <v>11</v>
      </c>
      <c r="C1106" t="s">
        <v>383</v>
      </c>
    </row>
    <row r="1107" spans="1:3" x14ac:dyDescent="0.55000000000000004">
      <c r="A1107">
        <v>3000543392</v>
      </c>
      <c r="B1107">
        <v>11</v>
      </c>
      <c r="C1107" t="s">
        <v>0</v>
      </c>
    </row>
    <row r="1108" spans="1:3" hidden="1" x14ac:dyDescent="0.55000000000000004">
      <c r="A1108">
        <v>3000562378</v>
      </c>
      <c r="B1108">
        <v>31</v>
      </c>
      <c r="C1108" t="s">
        <v>384</v>
      </c>
    </row>
    <row r="1109" spans="1:3" hidden="1" x14ac:dyDescent="0.55000000000000004">
      <c r="A1109">
        <v>3000563197</v>
      </c>
      <c r="B1109">
        <v>31</v>
      </c>
      <c r="C1109" t="s">
        <v>0</v>
      </c>
    </row>
    <row r="1110" spans="1:3" x14ac:dyDescent="0.55000000000000004">
      <c r="A1110">
        <v>3000588216</v>
      </c>
      <c r="B1110">
        <v>2</v>
      </c>
      <c r="C1110" t="s">
        <v>385</v>
      </c>
    </row>
    <row r="1111" spans="1:3" x14ac:dyDescent="0.55000000000000004">
      <c r="A1111">
        <v>3000589034</v>
      </c>
      <c r="B1111">
        <v>2</v>
      </c>
      <c r="C1111" t="s">
        <v>0</v>
      </c>
    </row>
    <row r="1112" spans="1:3" x14ac:dyDescent="0.55000000000000004">
      <c r="A1112">
        <v>3000602738</v>
      </c>
      <c r="B1112">
        <v>6</v>
      </c>
      <c r="C1112" t="s">
        <v>386</v>
      </c>
    </row>
    <row r="1113" spans="1:3" hidden="1" x14ac:dyDescent="0.55000000000000004">
      <c r="A1113">
        <v>3000603177</v>
      </c>
      <c r="B1113">
        <v>30</v>
      </c>
      <c r="C1113" t="s">
        <v>387</v>
      </c>
    </row>
    <row r="1114" spans="1:3" x14ac:dyDescent="0.55000000000000004">
      <c r="A1114">
        <v>3000603556</v>
      </c>
      <c r="B1114">
        <v>6</v>
      </c>
      <c r="C1114" t="s">
        <v>0</v>
      </c>
    </row>
    <row r="1115" spans="1:3" hidden="1" x14ac:dyDescent="0.55000000000000004">
      <c r="A1115">
        <v>3000603995</v>
      </c>
      <c r="B1115">
        <v>30</v>
      </c>
      <c r="C1115" t="s">
        <v>0</v>
      </c>
    </row>
    <row r="1116" spans="1:3" x14ac:dyDescent="0.55000000000000004">
      <c r="A1116">
        <v>3000700302</v>
      </c>
      <c r="B1116">
        <v>4</v>
      </c>
      <c r="C1116" t="s">
        <v>388</v>
      </c>
    </row>
    <row r="1117" spans="1:3" x14ac:dyDescent="0.55000000000000004">
      <c r="A1117">
        <v>3000701121</v>
      </c>
      <c r="B1117">
        <v>4</v>
      </c>
      <c r="C1117" t="s">
        <v>0</v>
      </c>
    </row>
    <row r="1118" spans="1:3" hidden="1" x14ac:dyDescent="0.55000000000000004">
      <c r="A1118">
        <v>3000714486</v>
      </c>
      <c r="B1118">
        <v>33</v>
      </c>
      <c r="C1118" t="s">
        <v>389</v>
      </c>
    </row>
    <row r="1119" spans="1:3" hidden="1" x14ac:dyDescent="0.55000000000000004">
      <c r="A1119">
        <v>3000715303</v>
      </c>
      <c r="B1119">
        <v>33</v>
      </c>
      <c r="C1119" t="s">
        <v>0</v>
      </c>
    </row>
    <row r="1120" spans="1:3" x14ac:dyDescent="0.55000000000000004">
      <c r="A1120">
        <v>3000734298</v>
      </c>
      <c r="B1120">
        <v>1</v>
      </c>
      <c r="C1120" t="s">
        <v>390</v>
      </c>
    </row>
    <row r="1121" spans="1:3" x14ac:dyDescent="0.55000000000000004">
      <c r="A1121">
        <v>3000735117</v>
      </c>
      <c r="B1121">
        <v>1</v>
      </c>
      <c r="C1121" t="s">
        <v>0</v>
      </c>
    </row>
    <row r="1122" spans="1:3" hidden="1" x14ac:dyDescent="0.55000000000000004">
      <c r="A1122">
        <v>3000744760</v>
      </c>
      <c r="B1122">
        <v>27</v>
      </c>
      <c r="C1122" t="s">
        <v>391</v>
      </c>
    </row>
    <row r="1123" spans="1:3" hidden="1" x14ac:dyDescent="0.55000000000000004">
      <c r="A1123">
        <v>3000745579</v>
      </c>
      <c r="B1123">
        <v>27</v>
      </c>
      <c r="C1123" t="s">
        <v>0</v>
      </c>
    </row>
    <row r="1124" spans="1:3" x14ac:dyDescent="0.55000000000000004">
      <c r="A1124">
        <v>3000753862</v>
      </c>
      <c r="B1124">
        <v>7</v>
      </c>
      <c r="C1124" t="s">
        <v>392</v>
      </c>
    </row>
    <row r="1125" spans="1:3" x14ac:dyDescent="0.55000000000000004">
      <c r="A1125">
        <v>3000754681</v>
      </c>
      <c r="B1125">
        <v>7</v>
      </c>
      <c r="C1125" t="s">
        <v>0</v>
      </c>
    </row>
    <row r="1126" spans="1:3" x14ac:dyDescent="0.55000000000000004">
      <c r="A1126">
        <v>3000801947</v>
      </c>
      <c r="B1126">
        <v>14</v>
      </c>
      <c r="C1126" t="s">
        <v>393</v>
      </c>
    </row>
    <row r="1127" spans="1:3" x14ac:dyDescent="0.55000000000000004">
      <c r="A1127">
        <v>3000802765</v>
      </c>
      <c r="B1127">
        <v>14</v>
      </c>
      <c r="C1127" t="s">
        <v>0</v>
      </c>
    </row>
    <row r="1128" spans="1:3" x14ac:dyDescent="0.55000000000000004">
      <c r="A1128">
        <v>3000814649</v>
      </c>
      <c r="B1128">
        <v>15</v>
      </c>
      <c r="C1128" t="s">
        <v>394</v>
      </c>
    </row>
    <row r="1129" spans="1:3" x14ac:dyDescent="0.55000000000000004">
      <c r="A1129">
        <v>3000815467</v>
      </c>
      <c r="B1129">
        <v>15</v>
      </c>
      <c r="C1129" t="s">
        <v>0</v>
      </c>
    </row>
    <row r="1130" spans="1:3" hidden="1" x14ac:dyDescent="0.55000000000000004">
      <c r="A1130">
        <v>3000826619</v>
      </c>
      <c r="B1130">
        <v>25</v>
      </c>
      <c r="C1130" t="s">
        <v>395</v>
      </c>
    </row>
    <row r="1131" spans="1:3" hidden="1" x14ac:dyDescent="0.55000000000000004">
      <c r="A1131">
        <v>3000827438</v>
      </c>
      <c r="B1131">
        <v>25</v>
      </c>
      <c r="C1131" t="s">
        <v>0</v>
      </c>
    </row>
    <row r="1132" spans="1:3" x14ac:dyDescent="0.55000000000000004">
      <c r="A1132">
        <v>3000832837</v>
      </c>
      <c r="B1132">
        <v>16</v>
      </c>
      <c r="C1132" t="s">
        <v>396</v>
      </c>
    </row>
    <row r="1133" spans="1:3" x14ac:dyDescent="0.55000000000000004">
      <c r="A1133">
        <v>3000833655</v>
      </c>
      <c r="B1133">
        <v>16</v>
      </c>
      <c r="C1133" t="s">
        <v>0</v>
      </c>
    </row>
    <row r="1134" spans="1:3" x14ac:dyDescent="0.55000000000000004">
      <c r="A1134">
        <v>3000908495</v>
      </c>
      <c r="B1134">
        <v>10</v>
      </c>
      <c r="C1134" t="s">
        <v>397</v>
      </c>
    </row>
    <row r="1135" spans="1:3" x14ac:dyDescent="0.55000000000000004">
      <c r="A1135">
        <v>3000909314</v>
      </c>
      <c r="B1135">
        <v>10</v>
      </c>
      <c r="C1135" t="s">
        <v>0</v>
      </c>
    </row>
    <row r="1136" spans="1:3" x14ac:dyDescent="0.55000000000000004">
      <c r="A1136">
        <v>3000946304</v>
      </c>
      <c r="B1136">
        <v>12</v>
      </c>
      <c r="C1136" t="s">
        <v>398</v>
      </c>
    </row>
    <row r="1137" spans="1:3" x14ac:dyDescent="0.55000000000000004">
      <c r="A1137">
        <v>3000947122</v>
      </c>
      <c r="B1137">
        <v>12</v>
      </c>
      <c r="C1137" t="s">
        <v>0</v>
      </c>
    </row>
    <row r="1138" spans="1:3" hidden="1" x14ac:dyDescent="0.55000000000000004">
      <c r="A1138">
        <v>3000996576</v>
      </c>
      <c r="B1138">
        <v>29</v>
      </c>
      <c r="C1138" t="s">
        <v>399</v>
      </c>
    </row>
    <row r="1139" spans="1:3" hidden="1" x14ac:dyDescent="0.55000000000000004">
      <c r="A1139">
        <v>3000997394</v>
      </c>
      <c r="B1139">
        <v>29</v>
      </c>
      <c r="C1139" t="s">
        <v>0</v>
      </c>
    </row>
    <row r="1140" spans="1:3" hidden="1" x14ac:dyDescent="0.55000000000000004">
      <c r="A1140">
        <v>3001049221</v>
      </c>
      <c r="B1140">
        <v>26</v>
      </c>
      <c r="C1140" t="s">
        <v>400</v>
      </c>
    </row>
    <row r="1141" spans="1:3" hidden="1" x14ac:dyDescent="0.55000000000000004">
      <c r="A1141">
        <v>3001050039</v>
      </c>
      <c r="B1141">
        <v>26</v>
      </c>
      <c r="C1141" t="s">
        <v>0</v>
      </c>
    </row>
    <row r="1142" spans="1:3" x14ac:dyDescent="0.55000000000000004">
      <c r="A1142">
        <v>3001060313</v>
      </c>
      <c r="B1142">
        <v>9</v>
      </c>
      <c r="C1142" t="s">
        <v>401</v>
      </c>
    </row>
    <row r="1143" spans="1:3" x14ac:dyDescent="0.55000000000000004">
      <c r="A1143">
        <v>3001061131</v>
      </c>
      <c r="B1143">
        <v>9</v>
      </c>
      <c r="C1143" t="s">
        <v>0</v>
      </c>
    </row>
    <row r="1144" spans="1:3" x14ac:dyDescent="0.55000000000000004">
      <c r="A1144">
        <v>3001067238</v>
      </c>
      <c r="B1144">
        <v>5</v>
      </c>
      <c r="C1144" t="s">
        <v>402</v>
      </c>
    </row>
    <row r="1145" spans="1:3" x14ac:dyDescent="0.55000000000000004">
      <c r="A1145">
        <v>3001068056</v>
      </c>
      <c r="B1145">
        <v>5</v>
      </c>
      <c r="C1145" t="s">
        <v>0</v>
      </c>
    </row>
    <row r="1146" spans="1:3" x14ac:dyDescent="0.55000000000000004">
      <c r="A1146">
        <v>3001168986</v>
      </c>
      <c r="B1146">
        <v>17</v>
      </c>
      <c r="C1146" t="s">
        <v>403</v>
      </c>
    </row>
    <row r="1147" spans="1:3" x14ac:dyDescent="0.55000000000000004">
      <c r="A1147">
        <v>3001169805</v>
      </c>
      <c r="B1147">
        <v>17</v>
      </c>
      <c r="C1147" t="s">
        <v>0</v>
      </c>
    </row>
    <row r="1148" spans="1:3" x14ac:dyDescent="0.55000000000000004">
      <c r="A1148">
        <v>3001235796</v>
      </c>
      <c r="B1148">
        <v>13</v>
      </c>
      <c r="C1148" t="s">
        <v>404</v>
      </c>
    </row>
    <row r="1149" spans="1:3" x14ac:dyDescent="0.55000000000000004">
      <c r="A1149">
        <v>3001236614</v>
      </c>
      <c r="B1149">
        <v>13</v>
      </c>
      <c r="C1149" t="s">
        <v>0</v>
      </c>
    </row>
    <row r="1150" spans="1:3" x14ac:dyDescent="0.55000000000000004">
      <c r="A1150">
        <v>3001251462</v>
      </c>
      <c r="B1150">
        <v>3</v>
      </c>
      <c r="C1150" t="s">
        <v>405</v>
      </c>
    </row>
    <row r="1151" spans="1:3" x14ac:dyDescent="0.55000000000000004">
      <c r="A1151">
        <v>3001252280</v>
      </c>
      <c r="B1151">
        <v>3</v>
      </c>
      <c r="C1151" t="s">
        <v>0</v>
      </c>
    </row>
    <row r="1152" spans="1:3" hidden="1" x14ac:dyDescent="0.55000000000000004">
      <c r="A1152">
        <v>3001336094</v>
      </c>
      <c r="B1152">
        <v>32</v>
      </c>
      <c r="C1152" t="s">
        <v>406</v>
      </c>
    </row>
    <row r="1153" spans="1:3" hidden="1" x14ac:dyDescent="0.55000000000000004">
      <c r="A1153">
        <v>3001336911</v>
      </c>
      <c r="B1153">
        <v>32</v>
      </c>
      <c r="C1153" t="s">
        <v>0</v>
      </c>
    </row>
    <row r="1154" spans="1:3" hidden="1" x14ac:dyDescent="0.55000000000000004">
      <c r="A1154">
        <v>3060385597</v>
      </c>
      <c r="B1154">
        <v>34</v>
      </c>
      <c r="C1154" t="s">
        <v>407</v>
      </c>
    </row>
    <row r="1155" spans="1:3" x14ac:dyDescent="0.55000000000000004">
      <c r="A1155">
        <v>3060423496</v>
      </c>
      <c r="B1155">
        <v>8</v>
      </c>
      <c r="C1155" t="s">
        <v>407</v>
      </c>
    </row>
    <row r="1156" spans="1:3" hidden="1" x14ac:dyDescent="0.55000000000000004">
      <c r="A1156">
        <v>3060498246</v>
      </c>
      <c r="B1156">
        <v>21</v>
      </c>
      <c r="C1156" t="s">
        <v>408</v>
      </c>
    </row>
    <row r="1157" spans="1:3" hidden="1" x14ac:dyDescent="0.55000000000000004">
      <c r="A1157">
        <v>3060500215</v>
      </c>
      <c r="B1157">
        <v>28</v>
      </c>
      <c r="C1157" t="s">
        <v>407</v>
      </c>
    </row>
    <row r="1158" spans="1:3" x14ac:dyDescent="0.55000000000000004">
      <c r="A1158">
        <v>3060541187</v>
      </c>
      <c r="B1158">
        <v>11</v>
      </c>
      <c r="C1158" t="s">
        <v>407</v>
      </c>
    </row>
    <row r="1159" spans="1:3" hidden="1" x14ac:dyDescent="0.55000000000000004">
      <c r="A1159">
        <v>3060562174</v>
      </c>
      <c r="B1159">
        <v>31</v>
      </c>
      <c r="C1159" t="s">
        <v>407</v>
      </c>
    </row>
    <row r="1160" spans="1:3" x14ac:dyDescent="0.55000000000000004">
      <c r="A1160">
        <v>3060586830</v>
      </c>
      <c r="B1160">
        <v>2</v>
      </c>
      <c r="C1160" t="s">
        <v>407</v>
      </c>
    </row>
    <row r="1161" spans="1:3" x14ac:dyDescent="0.55000000000000004">
      <c r="A1161">
        <v>3060601368</v>
      </c>
      <c r="B1161">
        <v>6</v>
      </c>
      <c r="C1161" t="s">
        <v>407</v>
      </c>
    </row>
    <row r="1162" spans="1:3" hidden="1" x14ac:dyDescent="0.55000000000000004">
      <c r="A1162">
        <v>3060602635</v>
      </c>
      <c r="B1162">
        <v>30</v>
      </c>
      <c r="C1162" t="s">
        <v>407</v>
      </c>
    </row>
    <row r="1163" spans="1:3" hidden="1" x14ac:dyDescent="0.55000000000000004">
      <c r="A1163">
        <v>3060604719</v>
      </c>
      <c r="B1163">
        <v>24</v>
      </c>
      <c r="C1163" t="s">
        <v>409</v>
      </c>
    </row>
    <row r="1164" spans="1:3" hidden="1" x14ac:dyDescent="0.55000000000000004">
      <c r="A1164">
        <v>3060642863</v>
      </c>
      <c r="B1164">
        <v>21</v>
      </c>
      <c r="C1164" t="s">
        <v>410</v>
      </c>
    </row>
    <row r="1165" spans="1:3" hidden="1" x14ac:dyDescent="0.55000000000000004">
      <c r="A1165">
        <v>3060690060</v>
      </c>
      <c r="B1165">
        <v>23</v>
      </c>
      <c r="C1165" t="s">
        <v>411</v>
      </c>
    </row>
    <row r="1166" spans="1:3" hidden="1" x14ac:dyDescent="0.55000000000000004">
      <c r="A1166">
        <v>3060691127</v>
      </c>
      <c r="B1166">
        <v>20</v>
      </c>
      <c r="C1166" t="s">
        <v>412</v>
      </c>
    </row>
    <row r="1167" spans="1:3" hidden="1" x14ac:dyDescent="0.55000000000000004">
      <c r="A1167">
        <v>3060691436</v>
      </c>
      <c r="B1167">
        <v>21</v>
      </c>
      <c r="C1167" t="s">
        <v>413</v>
      </c>
    </row>
    <row r="1168" spans="1:3" hidden="1" x14ac:dyDescent="0.55000000000000004">
      <c r="A1168">
        <v>3060698215</v>
      </c>
      <c r="B1168">
        <v>23</v>
      </c>
      <c r="C1168" t="s">
        <v>414</v>
      </c>
    </row>
    <row r="1169" spans="1:3" x14ac:dyDescent="0.55000000000000004">
      <c r="A1169">
        <v>3060699070</v>
      </c>
      <c r="B1169">
        <v>4</v>
      </c>
      <c r="C1169" t="s">
        <v>407</v>
      </c>
    </row>
    <row r="1170" spans="1:3" hidden="1" x14ac:dyDescent="0.55000000000000004">
      <c r="A1170">
        <v>3060713850</v>
      </c>
      <c r="B1170">
        <v>33</v>
      </c>
      <c r="C1170" t="s">
        <v>407</v>
      </c>
    </row>
    <row r="1171" spans="1:3" x14ac:dyDescent="0.55000000000000004">
      <c r="A1171">
        <v>3060732908</v>
      </c>
      <c r="B1171">
        <v>1</v>
      </c>
      <c r="C1171" t="s">
        <v>407</v>
      </c>
    </row>
    <row r="1172" spans="1:3" hidden="1" x14ac:dyDescent="0.55000000000000004">
      <c r="A1172">
        <v>3060744158</v>
      </c>
      <c r="B1172">
        <v>27</v>
      </c>
      <c r="C1172" t="s">
        <v>407</v>
      </c>
    </row>
    <row r="1173" spans="1:3" x14ac:dyDescent="0.55000000000000004">
      <c r="A1173">
        <v>3060752482</v>
      </c>
      <c r="B1173">
        <v>7</v>
      </c>
      <c r="C1173" t="s">
        <v>407</v>
      </c>
    </row>
    <row r="1174" spans="1:3" x14ac:dyDescent="0.55000000000000004">
      <c r="A1174">
        <v>3060800824</v>
      </c>
      <c r="B1174">
        <v>14</v>
      </c>
      <c r="C1174" t="s">
        <v>407</v>
      </c>
    </row>
    <row r="1175" spans="1:3" x14ac:dyDescent="0.55000000000000004">
      <c r="A1175">
        <v>3060813276</v>
      </c>
      <c r="B1175">
        <v>15</v>
      </c>
      <c r="C1175" t="s">
        <v>407</v>
      </c>
    </row>
    <row r="1176" spans="1:3" hidden="1" x14ac:dyDescent="0.55000000000000004">
      <c r="A1176">
        <v>3060826032</v>
      </c>
      <c r="B1176">
        <v>25</v>
      </c>
      <c r="C1176" t="s">
        <v>407</v>
      </c>
    </row>
    <row r="1177" spans="1:3" x14ac:dyDescent="0.55000000000000004">
      <c r="A1177">
        <v>3060831466</v>
      </c>
      <c r="B1177">
        <v>16</v>
      </c>
      <c r="C1177" t="s">
        <v>407</v>
      </c>
    </row>
    <row r="1178" spans="1:3" hidden="1" x14ac:dyDescent="0.55000000000000004">
      <c r="A1178">
        <v>3060844202</v>
      </c>
      <c r="B1178">
        <v>24</v>
      </c>
      <c r="C1178" t="s">
        <v>415</v>
      </c>
    </row>
    <row r="1179" spans="1:3" hidden="1" x14ac:dyDescent="0.55000000000000004">
      <c r="A1179">
        <v>3060852379</v>
      </c>
      <c r="B1179">
        <v>24</v>
      </c>
      <c r="C1179" t="s">
        <v>416</v>
      </c>
    </row>
    <row r="1180" spans="1:3" hidden="1" x14ac:dyDescent="0.55000000000000004">
      <c r="A1180">
        <v>3060856120</v>
      </c>
      <c r="B1180">
        <v>22</v>
      </c>
      <c r="C1180" t="s">
        <v>417</v>
      </c>
    </row>
    <row r="1181" spans="1:3" hidden="1" x14ac:dyDescent="0.55000000000000004">
      <c r="A1181">
        <v>3060868229</v>
      </c>
      <c r="B1181">
        <v>21</v>
      </c>
      <c r="C1181" t="s">
        <v>418</v>
      </c>
    </row>
    <row r="1182" spans="1:3" x14ac:dyDescent="0.55000000000000004">
      <c r="A1182">
        <v>3060907192</v>
      </c>
      <c r="B1182">
        <v>10</v>
      </c>
      <c r="C1182" t="s">
        <v>407</v>
      </c>
    </row>
    <row r="1183" spans="1:3" x14ac:dyDescent="0.55000000000000004">
      <c r="A1183">
        <v>3060945047</v>
      </c>
      <c r="B1183">
        <v>12</v>
      </c>
      <c r="C1183" t="s">
        <v>407</v>
      </c>
    </row>
    <row r="1184" spans="1:3" hidden="1" x14ac:dyDescent="0.55000000000000004">
      <c r="A1184">
        <v>3060959237</v>
      </c>
      <c r="B1184">
        <v>21</v>
      </c>
      <c r="C1184" t="s">
        <v>419</v>
      </c>
    </row>
    <row r="1185" spans="1:3" hidden="1" x14ac:dyDescent="0.55000000000000004">
      <c r="A1185">
        <v>3060995491</v>
      </c>
      <c r="B1185">
        <v>29</v>
      </c>
      <c r="C1185" t="s">
        <v>407</v>
      </c>
    </row>
    <row r="1186" spans="1:3" hidden="1" x14ac:dyDescent="0.55000000000000004">
      <c r="A1186">
        <v>3061007447</v>
      </c>
      <c r="B1186">
        <v>21</v>
      </c>
      <c r="C1186" t="s">
        <v>420</v>
      </c>
    </row>
    <row r="1187" spans="1:3" hidden="1" x14ac:dyDescent="0.55000000000000004">
      <c r="A1187">
        <v>3061031360</v>
      </c>
      <c r="B1187">
        <v>21</v>
      </c>
      <c r="C1187" t="s">
        <v>421</v>
      </c>
    </row>
    <row r="1188" spans="1:3" hidden="1" x14ac:dyDescent="0.55000000000000004">
      <c r="A1188">
        <v>3061048986</v>
      </c>
      <c r="B1188">
        <v>26</v>
      </c>
      <c r="C1188" t="s">
        <v>407</v>
      </c>
    </row>
    <row r="1189" spans="1:3" x14ac:dyDescent="0.55000000000000004">
      <c r="A1189">
        <v>3061059204</v>
      </c>
      <c r="B1189">
        <v>9</v>
      </c>
      <c r="C1189" t="s">
        <v>407</v>
      </c>
    </row>
    <row r="1190" spans="1:3" x14ac:dyDescent="0.55000000000000004">
      <c r="A1190">
        <v>3061065823</v>
      </c>
      <c r="B1190">
        <v>5</v>
      </c>
      <c r="C1190" t="s">
        <v>407</v>
      </c>
    </row>
    <row r="1191" spans="1:3" hidden="1" x14ac:dyDescent="0.55000000000000004">
      <c r="A1191">
        <v>3061128698</v>
      </c>
      <c r="B1191">
        <v>21</v>
      </c>
      <c r="C1191" t="s">
        <v>422</v>
      </c>
    </row>
    <row r="1192" spans="1:3" hidden="1" x14ac:dyDescent="0.55000000000000004">
      <c r="A1192">
        <v>3061147827</v>
      </c>
      <c r="B1192">
        <v>21</v>
      </c>
      <c r="C1192" t="s">
        <v>423</v>
      </c>
    </row>
    <row r="1193" spans="1:3" x14ac:dyDescent="0.55000000000000004">
      <c r="A1193">
        <v>3061167588</v>
      </c>
      <c r="B1193">
        <v>17</v>
      </c>
      <c r="C1193" t="s">
        <v>407</v>
      </c>
    </row>
    <row r="1194" spans="1:3" x14ac:dyDescent="0.55000000000000004">
      <c r="A1194">
        <v>3061234584</v>
      </c>
      <c r="B1194">
        <v>13</v>
      </c>
      <c r="C1194" t="s">
        <v>407</v>
      </c>
    </row>
    <row r="1195" spans="1:3" x14ac:dyDescent="0.55000000000000004">
      <c r="A1195">
        <v>3061250067</v>
      </c>
      <c r="B1195">
        <v>3</v>
      </c>
      <c r="C1195" t="s">
        <v>407</v>
      </c>
    </row>
    <row r="1196" spans="1:3" hidden="1" x14ac:dyDescent="0.55000000000000004">
      <c r="A1196">
        <v>3061305564</v>
      </c>
      <c r="B1196">
        <v>20</v>
      </c>
      <c r="C1196" t="s">
        <v>424</v>
      </c>
    </row>
    <row r="1197" spans="1:3" hidden="1" x14ac:dyDescent="0.55000000000000004">
      <c r="A1197">
        <v>3061319827</v>
      </c>
      <c r="B1197">
        <v>21</v>
      </c>
      <c r="C1197" t="s">
        <v>425</v>
      </c>
    </row>
    <row r="1198" spans="1:3" hidden="1" x14ac:dyDescent="0.55000000000000004">
      <c r="A1198">
        <v>3061336234</v>
      </c>
      <c r="B1198">
        <v>32</v>
      </c>
      <c r="C1198" t="s">
        <v>407</v>
      </c>
    </row>
    <row r="1199" spans="1:3" hidden="1" x14ac:dyDescent="0.55000000000000004">
      <c r="A1199">
        <v>3061344112</v>
      </c>
      <c r="B1199">
        <v>21</v>
      </c>
      <c r="C1199" t="s">
        <v>426</v>
      </c>
    </row>
    <row r="1200" spans="1:3" hidden="1" x14ac:dyDescent="0.55000000000000004">
      <c r="A1200">
        <v>3061376890</v>
      </c>
      <c r="B1200">
        <v>19</v>
      </c>
      <c r="C1200" t="s">
        <v>427</v>
      </c>
    </row>
    <row r="1201" spans="1:3" hidden="1" x14ac:dyDescent="0.55000000000000004">
      <c r="A1201">
        <v>3061586220</v>
      </c>
      <c r="B1201">
        <v>21</v>
      </c>
      <c r="C1201" t="s">
        <v>428</v>
      </c>
    </row>
    <row r="1202" spans="1:3" hidden="1" x14ac:dyDescent="0.55000000000000004">
      <c r="A1202">
        <v>3061601367</v>
      </c>
      <c r="B1202">
        <v>21</v>
      </c>
      <c r="C1202" t="s">
        <v>429</v>
      </c>
    </row>
    <row r="1203" spans="1:3" hidden="1" x14ac:dyDescent="0.55000000000000004">
      <c r="A1203">
        <v>3085384288</v>
      </c>
      <c r="B1203">
        <v>34</v>
      </c>
      <c r="C1203" t="s">
        <v>48</v>
      </c>
    </row>
    <row r="1204" spans="1:3" x14ac:dyDescent="0.55000000000000004">
      <c r="A1204">
        <v>3085422187</v>
      </c>
      <c r="B1204">
        <v>8</v>
      </c>
      <c r="C1204" t="s">
        <v>48</v>
      </c>
    </row>
    <row r="1205" spans="1:3" hidden="1" x14ac:dyDescent="0.55000000000000004">
      <c r="A1205">
        <v>3085498906</v>
      </c>
      <c r="B1205">
        <v>28</v>
      </c>
      <c r="C1205" t="s">
        <v>48</v>
      </c>
    </row>
    <row r="1206" spans="1:3" x14ac:dyDescent="0.55000000000000004">
      <c r="A1206">
        <v>3085539878</v>
      </c>
      <c r="B1206">
        <v>11</v>
      </c>
      <c r="C1206" t="s">
        <v>48</v>
      </c>
    </row>
    <row r="1207" spans="1:3" hidden="1" x14ac:dyDescent="0.55000000000000004">
      <c r="A1207">
        <v>3085560865</v>
      </c>
      <c r="B1207">
        <v>31</v>
      </c>
      <c r="C1207" t="s">
        <v>48</v>
      </c>
    </row>
    <row r="1208" spans="1:3" x14ac:dyDescent="0.55000000000000004">
      <c r="A1208">
        <v>3085585538</v>
      </c>
      <c r="B1208">
        <v>2</v>
      </c>
      <c r="C1208" t="s">
        <v>48</v>
      </c>
    </row>
    <row r="1209" spans="1:3" x14ac:dyDescent="0.55000000000000004">
      <c r="A1209">
        <v>3085600074</v>
      </c>
      <c r="B1209">
        <v>6</v>
      </c>
      <c r="C1209" t="s">
        <v>48</v>
      </c>
    </row>
    <row r="1210" spans="1:3" hidden="1" x14ac:dyDescent="0.55000000000000004">
      <c r="A1210">
        <v>3085601326</v>
      </c>
      <c r="B1210">
        <v>30</v>
      </c>
      <c r="C1210" t="s">
        <v>48</v>
      </c>
    </row>
    <row r="1211" spans="1:3" x14ac:dyDescent="0.55000000000000004">
      <c r="A1211">
        <v>3085697776</v>
      </c>
      <c r="B1211">
        <v>4</v>
      </c>
      <c r="C1211" t="s">
        <v>48</v>
      </c>
    </row>
    <row r="1212" spans="1:3" hidden="1" x14ac:dyDescent="0.55000000000000004">
      <c r="A1212">
        <v>3085712541</v>
      </c>
      <c r="B1212">
        <v>33</v>
      </c>
      <c r="C1212" t="s">
        <v>48</v>
      </c>
    </row>
    <row r="1213" spans="1:3" x14ac:dyDescent="0.55000000000000004">
      <c r="A1213">
        <v>3085731599</v>
      </c>
      <c r="B1213">
        <v>1</v>
      </c>
      <c r="C1213" t="s">
        <v>48</v>
      </c>
    </row>
    <row r="1214" spans="1:3" hidden="1" x14ac:dyDescent="0.55000000000000004">
      <c r="A1214">
        <v>3085742849</v>
      </c>
      <c r="B1214">
        <v>27</v>
      </c>
      <c r="C1214" t="s">
        <v>48</v>
      </c>
    </row>
    <row r="1215" spans="1:3" x14ac:dyDescent="0.55000000000000004">
      <c r="A1215">
        <v>3085751173</v>
      </c>
      <c r="B1215">
        <v>7</v>
      </c>
      <c r="C1215" t="s">
        <v>48</v>
      </c>
    </row>
    <row r="1216" spans="1:3" x14ac:dyDescent="0.55000000000000004">
      <c r="A1216">
        <v>3085799515</v>
      </c>
      <c r="B1216">
        <v>14</v>
      </c>
      <c r="C1216" t="s">
        <v>48</v>
      </c>
    </row>
    <row r="1217" spans="1:3" x14ac:dyDescent="0.55000000000000004">
      <c r="A1217">
        <v>3085811967</v>
      </c>
      <c r="B1217">
        <v>15</v>
      </c>
      <c r="C1217" t="s">
        <v>48</v>
      </c>
    </row>
    <row r="1218" spans="1:3" hidden="1" x14ac:dyDescent="0.55000000000000004">
      <c r="A1218">
        <v>3085824723</v>
      </c>
      <c r="B1218">
        <v>25</v>
      </c>
      <c r="C1218" t="s">
        <v>48</v>
      </c>
    </row>
    <row r="1219" spans="1:3" x14ac:dyDescent="0.55000000000000004">
      <c r="A1219">
        <v>3085830157</v>
      </c>
      <c r="B1219">
        <v>16</v>
      </c>
      <c r="C1219" t="s">
        <v>48</v>
      </c>
    </row>
    <row r="1220" spans="1:3" x14ac:dyDescent="0.55000000000000004">
      <c r="A1220">
        <v>3085905898</v>
      </c>
      <c r="B1220">
        <v>10</v>
      </c>
      <c r="C1220" t="s">
        <v>48</v>
      </c>
    </row>
    <row r="1221" spans="1:3" hidden="1" x14ac:dyDescent="0.55000000000000004">
      <c r="A1221">
        <v>3085994197</v>
      </c>
      <c r="B1221">
        <v>29</v>
      </c>
      <c r="C1221" t="s">
        <v>48</v>
      </c>
    </row>
    <row r="1222" spans="1:3" x14ac:dyDescent="0.55000000000000004">
      <c r="A1222">
        <v>3085996942</v>
      </c>
      <c r="B1222">
        <v>12</v>
      </c>
      <c r="C1222" t="s">
        <v>48</v>
      </c>
    </row>
    <row r="1223" spans="1:3" hidden="1" x14ac:dyDescent="0.55000000000000004">
      <c r="A1223">
        <v>3086047677</v>
      </c>
      <c r="B1223">
        <v>26</v>
      </c>
      <c r="C1223" t="s">
        <v>48</v>
      </c>
    </row>
    <row r="1224" spans="1:3" x14ac:dyDescent="0.55000000000000004">
      <c r="A1224">
        <v>3086057895</v>
      </c>
      <c r="B1224">
        <v>9</v>
      </c>
      <c r="C1224" t="s">
        <v>48</v>
      </c>
    </row>
    <row r="1225" spans="1:3" x14ac:dyDescent="0.55000000000000004">
      <c r="A1225">
        <v>3086064529</v>
      </c>
      <c r="B1225">
        <v>5</v>
      </c>
      <c r="C1225" t="s">
        <v>48</v>
      </c>
    </row>
    <row r="1226" spans="1:3" x14ac:dyDescent="0.55000000000000004">
      <c r="A1226">
        <v>3086166279</v>
      </c>
      <c r="B1226">
        <v>17</v>
      </c>
      <c r="C1226" t="s">
        <v>48</v>
      </c>
    </row>
    <row r="1227" spans="1:3" x14ac:dyDescent="0.55000000000000004">
      <c r="A1227">
        <v>3086233290</v>
      </c>
      <c r="B1227">
        <v>13</v>
      </c>
      <c r="C1227" t="s">
        <v>48</v>
      </c>
    </row>
    <row r="1228" spans="1:3" x14ac:dyDescent="0.55000000000000004">
      <c r="A1228">
        <v>3086248758</v>
      </c>
      <c r="B1228">
        <v>3</v>
      </c>
      <c r="C1228" t="s">
        <v>48</v>
      </c>
    </row>
    <row r="1229" spans="1:3" hidden="1" x14ac:dyDescent="0.55000000000000004">
      <c r="A1229">
        <v>3086334925</v>
      </c>
      <c r="B1229">
        <v>32</v>
      </c>
      <c r="C1229" t="s">
        <v>48</v>
      </c>
    </row>
    <row r="1230" spans="1:3" hidden="1" x14ac:dyDescent="0.55000000000000004">
      <c r="A1230">
        <v>3300353072</v>
      </c>
      <c r="B1230">
        <v>34</v>
      </c>
      <c r="C1230" t="s">
        <v>0</v>
      </c>
    </row>
    <row r="1231" spans="1:3" hidden="1" x14ac:dyDescent="0.55000000000000004">
      <c r="A1231">
        <v>3300387652</v>
      </c>
      <c r="B1231">
        <v>34</v>
      </c>
      <c r="C1231" t="s">
        <v>430</v>
      </c>
    </row>
    <row r="1232" spans="1:3" x14ac:dyDescent="0.55000000000000004">
      <c r="A1232">
        <v>3300390962</v>
      </c>
      <c r="B1232">
        <v>8</v>
      </c>
      <c r="C1232" t="s">
        <v>0</v>
      </c>
    </row>
    <row r="1233" spans="1:3" x14ac:dyDescent="0.55000000000000004">
      <c r="A1233">
        <v>3300426012</v>
      </c>
      <c r="B1233">
        <v>8</v>
      </c>
      <c r="C1233" t="s">
        <v>431</v>
      </c>
    </row>
    <row r="1234" spans="1:3" hidden="1" x14ac:dyDescent="0.55000000000000004">
      <c r="A1234">
        <v>3300467693</v>
      </c>
      <c r="B1234">
        <v>28</v>
      </c>
      <c r="C1234" t="s">
        <v>0</v>
      </c>
    </row>
    <row r="1235" spans="1:3" hidden="1" x14ac:dyDescent="0.55000000000000004">
      <c r="A1235">
        <v>3300502283</v>
      </c>
      <c r="B1235">
        <v>28</v>
      </c>
      <c r="C1235" t="s">
        <v>432</v>
      </c>
    </row>
    <row r="1236" spans="1:3" x14ac:dyDescent="0.55000000000000004">
      <c r="A1236">
        <v>3300508653</v>
      </c>
      <c r="B1236">
        <v>11</v>
      </c>
      <c r="C1236" t="s">
        <v>0</v>
      </c>
    </row>
    <row r="1237" spans="1:3" hidden="1" x14ac:dyDescent="0.55000000000000004">
      <c r="A1237">
        <v>3300529649</v>
      </c>
      <c r="B1237">
        <v>31</v>
      </c>
      <c r="C1237" t="s">
        <v>0</v>
      </c>
    </row>
    <row r="1238" spans="1:3" x14ac:dyDescent="0.55000000000000004">
      <c r="A1238">
        <v>3300543702</v>
      </c>
      <c r="B1238">
        <v>11</v>
      </c>
      <c r="C1238" t="s">
        <v>433</v>
      </c>
    </row>
    <row r="1239" spans="1:3" x14ac:dyDescent="0.55000000000000004">
      <c r="A1239">
        <v>3300554313</v>
      </c>
      <c r="B1239">
        <v>2</v>
      </c>
      <c r="C1239" t="s">
        <v>0</v>
      </c>
    </row>
    <row r="1240" spans="1:3" hidden="1" x14ac:dyDescent="0.55000000000000004">
      <c r="A1240">
        <v>3300564211</v>
      </c>
      <c r="B1240">
        <v>31</v>
      </c>
      <c r="C1240" t="s">
        <v>434</v>
      </c>
    </row>
    <row r="1241" spans="1:3" x14ac:dyDescent="0.55000000000000004">
      <c r="A1241">
        <v>3300568849</v>
      </c>
      <c r="B1241">
        <v>6</v>
      </c>
      <c r="C1241" t="s">
        <v>0</v>
      </c>
    </row>
    <row r="1242" spans="1:3" hidden="1" x14ac:dyDescent="0.55000000000000004">
      <c r="A1242">
        <v>3300570110</v>
      </c>
      <c r="B1242">
        <v>30</v>
      </c>
      <c r="C1242" t="s">
        <v>0</v>
      </c>
    </row>
    <row r="1243" spans="1:3" x14ac:dyDescent="0.55000000000000004">
      <c r="A1243">
        <v>3300590180</v>
      </c>
      <c r="B1243">
        <v>2</v>
      </c>
      <c r="C1243" t="s">
        <v>435</v>
      </c>
    </row>
    <row r="1244" spans="1:3" x14ac:dyDescent="0.55000000000000004">
      <c r="A1244">
        <v>3300604184</v>
      </c>
      <c r="B1244">
        <v>6</v>
      </c>
      <c r="C1244" t="s">
        <v>436</v>
      </c>
    </row>
    <row r="1245" spans="1:3" hidden="1" x14ac:dyDescent="0.55000000000000004">
      <c r="A1245">
        <v>3300604681</v>
      </c>
      <c r="B1245">
        <v>30</v>
      </c>
      <c r="C1245" t="s">
        <v>437</v>
      </c>
    </row>
    <row r="1246" spans="1:3" x14ac:dyDescent="0.55000000000000004">
      <c r="A1246">
        <v>3300666551</v>
      </c>
      <c r="B1246">
        <v>4</v>
      </c>
      <c r="C1246" t="s">
        <v>0</v>
      </c>
    </row>
    <row r="1247" spans="1:3" hidden="1" x14ac:dyDescent="0.55000000000000004">
      <c r="A1247">
        <v>3300681294</v>
      </c>
      <c r="B1247">
        <v>33</v>
      </c>
      <c r="C1247" t="s">
        <v>0</v>
      </c>
    </row>
    <row r="1248" spans="1:3" x14ac:dyDescent="0.55000000000000004">
      <c r="A1248">
        <v>3300700389</v>
      </c>
      <c r="B1248">
        <v>1</v>
      </c>
      <c r="C1248" t="s">
        <v>0</v>
      </c>
    </row>
    <row r="1249" spans="1:3" x14ac:dyDescent="0.55000000000000004">
      <c r="A1249">
        <v>3300702306</v>
      </c>
      <c r="B1249">
        <v>4</v>
      </c>
      <c r="C1249" t="s">
        <v>438</v>
      </c>
    </row>
    <row r="1250" spans="1:3" hidden="1" x14ac:dyDescent="0.55000000000000004">
      <c r="A1250">
        <v>3300711601</v>
      </c>
      <c r="B1250">
        <v>27</v>
      </c>
      <c r="C1250" t="s">
        <v>0</v>
      </c>
    </row>
    <row r="1251" spans="1:3" hidden="1" x14ac:dyDescent="0.55000000000000004">
      <c r="A1251">
        <v>3300715874</v>
      </c>
      <c r="B1251">
        <v>33</v>
      </c>
      <c r="C1251" t="s">
        <v>439</v>
      </c>
    </row>
    <row r="1252" spans="1:3" x14ac:dyDescent="0.55000000000000004">
      <c r="A1252">
        <v>3300719959</v>
      </c>
      <c r="B1252">
        <v>7</v>
      </c>
      <c r="C1252" t="s">
        <v>0</v>
      </c>
    </row>
    <row r="1253" spans="1:3" x14ac:dyDescent="0.55000000000000004">
      <c r="A1253">
        <v>3300735548</v>
      </c>
      <c r="B1253">
        <v>1</v>
      </c>
      <c r="C1253" t="s">
        <v>440</v>
      </c>
    </row>
    <row r="1254" spans="1:3" hidden="1" x14ac:dyDescent="0.55000000000000004">
      <c r="A1254">
        <v>3300746210</v>
      </c>
      <c r="B1254">
        <v>27</v>
      </c>
      <c r="C1254" t="s">
        <v>441</v>
      </c>
    </row>
    <row r="1255" spans="1:3" x14ac:dyDescent="0.55000000000000004">
      <c r="A1255">
        <v>3300755081</v>
      </c>
      <c r="B1255">
        <v>7</v>
      </c>
      <c r="C1255" t="s">
        <v>442</v>
      </c>
    </row>
    <row r="1256" spans="1:3" x14ac:dyDescent="0.55000000000000004">
      <c r="A1256">
        <v>3300768290</v>
      </c>
      <c r="B1256">
        <v>14</v>
      </c>
      <c r="C1256" t="s">
        <v>0</v>
      </c>
    </row>
    <row r="1257" spans="1:3" x14ac:dyDescent="0.55000000000000004">
      <c r="A1257">
        <v>3300780742</v>
      </c>
      <c r="B1257">
        <v>15</v>
      </c>
      <c r="C1257" t="s">
        <v>0</v>
      </c>
    </row>
    <row r="1258" spans="1:3" hidden="1" x14ac:dyDescent="0.55000000000000004">
      <c r="A1258">
        <v>3300793499</v>
      </c>
      <c r="B1258">
        <v>25</v>
      </c>
      <c r="C1258" t="s">
        <v>0</v>
      </c>
    </row>
    <row r="1259" spans="1:3" x14ac:dyDescent="0.55000000000000004">
      <c r="A1259">
        <v>3300798948</v>
      </c>
      <c r="B1259">
        <v>16</v>
      </c>
      <c r="C1259" t="s">
        <v>0</v>
      </c>
    </row>
    <row r="1260" spans="1:3" x14ac:dyDescent="0.55000000000000004">
      <c r="A1260">
        <v>3300803454</v>
      </c>
      <c r="B1260">
        <v>14</v>
      </c>
      <c r="C1260" t="s">
        <v>443</v>
      </c>
    </row>
    <row r="1261" spans="1:3" x14ac:dyDescent="0.55000000000000004">
      <c r="A1261">
        <v>3300816170</v>
      </c>
      <c r="B1261">
        <v>15</v>
      </c>
      <c r="C1261" t="s">
        <v>444</v>
      </c>
    </row>
    <row r="1262" spans="1:3" hidden="1" x14ac:dyDescent="0.55000000000000004">
      <c r="A1262">
        <v>3300828102</v>
      </c>
      <c r="B1262">
        <v>25</v>
      </c>
      <c r="C1262" t="s">
        <v>445</v>
      </c>
    </row>
    <row r="1263" spans="1:3" x14ac:dyDescent="0.55000000000000004">
      <c r="A1263">
        <v>3300834083</v>
      </c>
      <c r="B1263">
        <v>16</v>
      </c>
      <c r="C1263" t="s">
        <v>446</v>
      </c>
    </row>
    <row r="1264" spans="1:3" x14ac:dyDescent="0.55000000000000004">
      <c r="A1264">
        <v>3300874673</v>
      </c>
      <c r="B1264">
        <v>10</v>
      </c>
      <c r="C1264" t="s">
        <v>0</v>
      </c>
    </row>
    <row r="1265" spans="1:3" x14ac:dyDescent="0.55000000000000004">
      <c r="A1265">
        <v>3300910025</v>
      </c>
      <c r="B1265">
        <v>10</v>
      </c>
      <c r="C1265" t="s">
        <v>447</v>
      </c>
    </row>
    <row r="1266" spans="1:3" x14ac:dyDescent="0.55000000000000004">
      <c r="A1266">
        <v>3300912528</v>
      </c>
      <c r="B1266">
        <v>12</v>
      </c>
      <c r="C1266" t="s">
        <v>0</v>
      </c>
    </row>
    <row r="1267" spans="1:3" x14ac:dyDescent="0.55000000000000004">
      <c r="A1267">
        <v>3300948374</v>
      </c>
      <c r="B1267">
        <v>12</v>
      </c>
      <c r="C1267" t="s">
        <v>448</v>
      </c>
    </row>
    <row r="1268" spans="1:3" hidden="1" x14ac:dyDescent="0.55000000000000004">
      <c r="A1268">
        <v>3300962973</v>
      </c>
      <c r="B1268">
        <v>29</v>
      </c>
      <c r="C1268" t="s">
        <v>0</v>
      </c>
    </row>
    <row r="1269" spans="1:3" hidden="1" x14ac:dyDescent="0.55000000000000004">
      <c r="A1269">
        <v>3300998023</v>
      </c>
      <c r="B1269">
        <v>29</v>
      </c>
      <c r="C1269" t="s">
        <v>449</v>
      </c>
    </row>
    <row r="1270" spans="1:3" hidden="1" x14ac:dyDescent="0.55000000000000004">
      <c r="A1270">
        <v>3301016463</v>
      </c>
      <c r="B1270">
        <v>26</v>
      </c>
      <c r="C1270" t="s">
        <v>0</v>
      </c>
    </row>
    <row r="1271" spans="1:3" x14ac:dyDescent="0.55000000000000004">
      <c r="A1271">
        <v>3301026670</v>
      </c>
      <c r="B1271">
        <v>9</v>
      </c>
      <c r="C1271" t="s">
        <v>0</v>
      </c>
    </row>
    <row r="1272" spans="1:3" x14ac:dyDescent="0.55000000000000004">
      <c r="A1272">
        <v>3301033304</v>
      </c>
      <c r="B1272">
        <v>5</v>
      </c>
      <c r="C1272" t="s">
        <v>0</v>
      </c>
    </row>
    <row r="1273" spans="1:3" hidden="1" x14ac:dyDescent="0.55000000000000004">
      <c r="A1273">
        <v>3301051042</v>
      </c>
      <c r="B1273">
        <v>26</v>
      </c>
      <c r="C1273" t="s">
        <v>450</v>
      </c>
    </row>
    <row r="1274" spans="1:3" x14ac:dyDescent="0.55000000000000004">
      <c r="A1274">
        <v>3301061810</v>
      </c>
      <c r="B1274">
        <v>9</v>
      </c>
      <c r="C1274" t="s">
        <v>451</v>
      </c>
    </row>
    <row r="1275" spans="1:3" x14ac:dyDescent="0.55000000000000004">
      <c r="A1275">
        <v>3301068711</v>
      </c>
      <c r="B1275">
        <v>5</v>
      </c>
      <c r="C1275" t="s">
        <v>452</v>
      </c>
    </row>
    <row r="1276" spans="1:3" x14ac:dyDescent="0.55000000000000004">
      <c r="A1276">
        <v>3301135055</v>
      </c>
      <c r="B1276">
        <v>17</v>
      </c>
      <c r="C1276" t="s">
        <v>0</v>
      </c>
    </row>
    <row r="1277" spans="1:3" x14ac:dyDescent="0.55000000000000004">
      <c r="A1277">
        <v>3301170088</v>
      </c>
      <c r="B1277">
        <v>17</v>
      </c>
      <c r="C1277" t="s">
        <v>453</v>
      </c>
    </row>
    <row r="1278" spans="1:3" x14ac:dyDescent="0.55000000000000004">
      <c r="A1278">
        <v>3301202065</v>
      </c>
      <c r="B1278">
        <v>13</v>
      </c>
      <c r="C1278" t="s">
        <v>0</v>
      </c>
    </row>
    <row r="1279" spans="1:3" x14ac:dyDescent="0.55000000000000004">
      <c r="A1279">
        <v>3301217533</v>
      </c>
      <c r="B1279">
        <v>3</v>
      </c>
      <c r="C1279" t="s">
        <v>0</v>
      </c>
    </row>
    <row r="1280" spans="1:3" x14ac:dyDescent="0.55000000000000004">
      <c r="A1280">
        <v>3301237400</v>
      </c>
      <c r="B1280">
        <v>13</v>
      </c>
      <c r="C1280" t="s">
        <v>454</v>
      </c>
    </row>
    <row r="1281" spans="1:3" x14ac:dyDescent="0.55000000000000004">
      <c r="A1281">
        <v>3301252874</v>
      </c>
      <c r="B1281">
        <v>3</v>
      </c>
      <c r="C1281" t="s">
        <v>455</v>
      </c>
    </row>
    <row r="1282" spans="1:3" hidden="1" x14ac:dyDescent="0.55000000000000004">
      <c r="A1282">
        <v>3301303717</v>
      </c>
      <c r="B1282">
        <v>32</v>
      </c>
      <c r="C1282" t="s">
        <v>0</v>
      </c>
    </row>
    <row r="1283" spans="1:3" hidden="1" x14ac:dyDescent="0.55000000000000004">
      <c r="A1283">
        <v>3301338314</v>
      </c>
      <c r="B1283">
        <v>32</v>
      </c>
      <c r="C1283" t="s">
        <v>456</v>
      </c>
    </row>
    <row r="1284" spans="1:3" hidden="1" x14ac:dyDescent="0.55000000000000004">
      <c r="A1284">
        <v>3360354364</v>
      </c>
      <c r="B1284">
        <v>34</v>
      </c>
      <c r="C1284" t="s">
        <v>457</v>
      </c>
    </row>
    <row r="1285" spans="1:3" x14ac:dyDescent="0.55000000000000004">
      <c r="A1285">
        <v>3360392250</v>
      </c>
      <c r="B1285">
        <v>8</v>
      </c>
      <c r="C1285" t="s">
        <v>457</v>
      </c>
    </row>
    <row r="1286" spans="1:3" hidden="1" x14ac:dyDescent="0.55000000000000004">
      <c r="A1286">
        <v>3360468984</v>
      </c>
      <c r="B1286">
        <v>28</v>
      </c>
      <c r="C1286" t="s">
        <v>457</v>
      </c>
    </row>
    <row r="1287" spans="1:3" hidden="1" x14ac:dyDescent="0.55000000000000004">
      <c r="A1287">
        <v>3360469055</v>
      </c>
      <c r="B1287">
        <v>21</v>
      </c>
      <c r="C1287" t="s">
        <v>458</v>
      </c>
    </row>
    <row r="1288" spans="1:3" x14ac:dyDescent="0.55000000000000004">
      <c r="A1288">
        <v>3360509941</v>
      </c>
      <c r="B1288">
        <v>11</v>
      </c>
      <c r="C1288" t="s">
        <v>457</v>
      </c>
    </row>
    <row r="1289" spans="1:3" hidden="1" x14ac:dyDescent="0.55000000000000004">
      <c r="A1289">
        <v>3360530941</v>
      </c>
      <c r="B1289">
        <v>31</v>
      </c>
      <c r="C1289" t="s">
        <v>457</v>
      </c>
    </row>
    <row r="1290" spans="1:3" x14ac:dyDescent="0.55000000000000004">
      <c r="A1290">
        <v>3360555616</v>
      </c>
      <c r="B1290">
        <v>2</v>
      </c>
      <c r="C1290" t="s">
        <v>457</v>
      </c>
    </row>
    <row r="1291" spans="1:3" hidden="1" x14ac:dyDescent="0.55000000000000004">
      <c r="A1291">
        <v>3360565862</v>
      </c>
      <c r="B1291">
        <v>24</v>
      </c>
      <c r="C1291" t="s">
        <v>459</v>
      </c>
    </row>
    <row r="1292" spans="1:3" x14ac:dyDescent="0.55000000000000004">
      <c r="A1292">
        <v>3360570152</v>
      </c>
      <c r="B1292">
        <v>6</v>
      </c>
      <c r="C1292" t="s">
        <v>457</v>
      </c>
    </row>
    <row r="1293" spans="1:3" hidden="1" x14ac:dyDescent="0.55000000000000004">
      <c r="A1293">
        <v>3360571402</v>
      </c>
      <c r="B1293">
        <v>30</v>
      </c>
      <c r="C1293" t="s">
        <v>457</v>
      </c>
    </row>
    <row r="1294" spans="1:3" hidden="1" x14ac:dyDescent="0.55000000000000004">
      <c r="A1294">
        <v>3360612866</v>
      </c>
      <c r="B1294">
        <v>21</v>
      </c>
      <c r="C1294" t="s">
        <v>460</v>
      </c>
    </row>
    <row r="1295" spans="1:3" hidden="1" x14ac:dyDescent="0.55000000000000004">
      <c r="A1295">
        <v>3360662566</v>
      </c>
      <c r="B1295">
        <v>21</v>
      </c>
      <c r="C1295" t="s">
        <v>461</v>
      </c>
    </row>
    <row r="1296" spans="1:3" hidden="1" x14ac:dyDescent="0.55000000000000004">
      <c r="A1296">
        <v>3360663345</v>
      </c>
      <c r="B1296">
        <v>23</v>
      </c>
      <c r="C1296" t="s">
        <v>462</v>
      </c>
    </row>
    <row r="1297" spans="1:3" x14ac:dyDescent="0.55000000000000004">
      <c r="A1297">
        <v>3360667854</v>
      </c>
      <c r="B1297">
        <v>4</v>
      </c>
      <c r="C1297" t="s">
        <v>457</v>
      </c>
    </row>
    <row r="1298" spans="1:3" hidden="1" x14ac:dyDescent="0.55000000000000004">
      <c r="A1298">
        <v>3360682622</v>
      </c>
      <c r="B1298">
        <v>33</v>
      </c>
      <c r="C1298" t="s">
        <v>457</v>
      </c>
    </row>
    <row r="1299" spans="1:3" x14ac:dyDescent="0.55000000000000004">
      <c r="A1299">
        <v>3360701677</v>
      </c>
      <c r="B1299">
        <v>1</v>
      </c>
      <c r="C1299" t="s">
        <v>457</v>
      </c>
    </row>
    <row r="1300" spans="1:3" hidden="1" x14ac:dyDescent="0.55000000000000004">
      <c r="A1300">
        <v>3360712929</v>
      </c>
      <c r="B1300">
        <v>27</v>
      </c>
      <c r="C1300" t="s">
        <v>457</v>
      </c>
    </row>
    <row r="1301" spans="1:3" x14ac:dyDescent="0.55000000000000004">
      <c r="A1301">
        <v>3360721249</v>
      </c>
      <c r="B1301">
        <v>7</v>
      </c>
      <c r="C1301" t="s">
        <v>457</v>
      </c>
    </row>
    <row r="1302" spans="1:3" x14ac:dyDescent="0.55000000000000004">
      <c r="A1302">
        <v>3360769593</v>
      </c>
      <c r="B1302">
        <v>14</v>
      </c>
      <c r="C1302" t="s">
        <v>457</v>
      </c>
    </row>
    <row r="1303" spans="1:3" hidden="1" x14ac:dyDescent="0.55000000000000004">
      <c r="A1303">
        <v>3360777310</v>
      </c>
      <c r="B1303">
        <v>20</v>
      </c>
      <c r="C1303" t="s">
        <v>463</v>
      </c>
    </row>
    <row r="1304" spans="1:3" x14ac:dyDescent="0.55000000000000004">
      <c r="A1304">
        <v>3360782045</v>
      </c>
      <c r="B1304">
        <v>15</v>
      </c>
      <c r="C1304" t="s">
        <v>457</v>
      </c>
    </row>
    <row r="1305" spans="1:3" hidden="1" x14ac:dyDescent="0.55000000000000004">
      <c r="A1305">
        <v>3360794787</v>
      </c>
      <c r="B1305">
        <v>25</v>
      </c>
      <c r="C1305" t="s">
        <v>457</v>
      </c>
    </row>
    <row r="1306" spans="1:3" x14ac:dyDescent="0.55000000000000004">
      <c r="A1306">
        <v>3360800236</v>
      </c>
      <c r="B1306">
        <v>16</v>
      </c>
      <c r="C1306" t="s">
        <v>457</v>
      </c>
    </row>
    <row r="1307" spans="1:3" hidden="1" x14ac:dyDescent="0.55000000000000004">
      <c r="A1307">
        <v>3360804682</v>
      </c>
      <c r="B1307">
        <v>21</v>
      </c>
      <c r="C1307" t="s">
        <v>464</v>
      </c>
    </row>
    <row r="1308" spans="1:3" hidden="1" x14ac:dyDescent="0.55000000000000004">
      <c r="A1308">
        <v>3360807666</v>
      </c>
      <c r="B1308">
        <v>24</v>
      </c>
      <c r="C1308" t="s">
        <v>465</v>
      </c>
    </row>
    <row r="1309" spans="1:3" hidden="1" x14ac:dyDescent="0.55000000000000004">
      <c r="A1309">
        <v>3360827061</v>
      </c>
      <c r="B1309">
        <v>21</v>
      </c>
      <c r="C1309" t="s">
        <v>466</v>
      </c>
    </row>
    <row r="1310" spans="1:3" hidden="1" x14ac:dyDescent="0.55000000000000004">
      <c r="A1310">
        <v>3360846513</v>
      </c>
      <c r="B1310">
        <v>22</v>
      </c>
      <c r="C1310" t="s">
        <v>467</v>
      </c>
    </row>
    <row r="1311" spans="1:3" x14ac:dyDescent="0.55000000000000004">
      <c r="A1311">
        <v>3360875976</v>
      </c>
      <c r="B1311">
        <v>10</v>
      </c>
      <c r="C1311" t="s">
        <v>457</v>
      </c>
    </row>
    <row r="1312" spans="1:3" x14ac:dyDescent="0.55000000000000004">
      <c r="A1312">
        <v>3360913831</v>
      </c>
      <c r="B1312">
        <v>12</v>
      </c>
      <c r="C1312" t="s">
        <v>457</v>
      </c>
    </row>
    <row r="1313" spans="1:3" hidden="1" x14ac:dyDescent="0.55000000000000004">
      <c r="A1313">
        <v>3360965590</v>
      </c>
      <c r="B1313">
        <v>29</v>
      </c>
      <c r="C1313" t="s">
        <v>457</v>
      </c>
    </row>
    <row r="1314" spans="1:3" hidden="1" x14ac:dyDescent="0.55000000000000004">
      <c r="A1314">
        <v>3360978824</v>
      </c>
      <c r="B1314">
        <v>21</v>
      </c>
      <c r="C1314" t="s">
        <v>468</v>
      </c>
    </row>
    <row r="1315" spans="1:3" hidden="1" x14ac:dyDescent="0.55000000000000004">
      <c r="A1315">
        <v>3361012575</v>
      </c>
      <c r="B1315">
        <v>21</v>
      </c>
      <c r="C1315" t="s">
        <v>469</v>
      </c>
    </row>
    <row r="1316" spans="1:3" hidden="1" x14ac:dyDescent="0.55000000000000004">
      <c r="A1316">
        <v>3361017754</v>
      </c>
      <c r="B1316">
        <v>26</v>
      </c>
      <c r="C1316" t="s">
        <v>457</v>
      </c>
    </row>
    <row r="1317" spans="1:3" x14ac:dyDescent="0.55000000000000004">
      <c r="A1317">
        <v>3361027958</v>
      </c>
      <c r="B1317">
        <v>9</v>
      </c>
      <c r="C1317" t="s">
        <v>457</v>
      </c>
    </row>
    <row r="1318" spans="1:3" hidden="1" x14ac:dyDescent="0.55000000000000004">
      <c r="A1318">
        <v>3361029844</v>
      </c>
      <c r="B1318">
        <v>23</v>
      </c>
      <c r="C1318" t="s">
        <v>470</v>
      </c>
    </row>
    <row r="1319" spans="1:3" x14ac:dyDescent="0.55000000000000004">
      <c r="A1319">
        <v>3361034607</v>
      </c>
      <c r="B1319">
        <v>5</v>
      </c>
      <c r="C1319" t="s">
        <v>457</v>
      </c>
    </row>
    <row r="1320" spans="1:3" hidden="1" x14ac:dyDescent="0.55000000000000004">
      <c r="A1320">
        <v>3361067743</v>
      </c>
      <c r="B1320">
        <v>21</v>
      </c>
      <c r="C1320" t="s">
        <v>471</v>
      </c>
    </row>
    <row r="1321" spans="1:3" hidden="1" x14ac:dyDescent="0.55000000000000004">
      <c r="A1321">
        <v>3361074553</v>
      </c>
      <c r="B1321">
        <v>21</v>
      </c>
      <c r="C1321" t="s">
        <v>472</v>
      </c>
    </row>
    <row r="1322" spans="1:3" hidden="1" x14ac:dyDescent="0.55000000000000004">
      <c r="A1322">
        <v>3361089334</v>
      </c>
      <c r="B1322">
        <v>21</v>
      </c>
      <c r="C1322" t="s">
        <v>473</v>
      </c>
    </row>
    <row r="1323" spans="1:3" hidden="1" x14ac:dyDescent="0.55000000000000004">
      <c r="A1323">
        <v>3361099657</v>
      </c>
      <c r="B1323">
        <v>21</v>
      </c>
      <c r="C1323" t="s">
        <v>474</v>
      </c>
    </row>
    <row r="1324" spans="1:3" x14ac:dyDescent="0.55000000000000004">
      <c r="A1324">
        <v>3361136343</v>
      </c>
      <c r="B1324">
        <v>17</v>
      </c>
      <c r="C1324" t="s">
        <v>457</v>
      </c>
    </row>
    <row r="1325" spans="1:3" hidden="1" x14ac:dyDescent="0.55000000000000004">
      <c r="A1325">
        <v>3361174241</v>
      </c>
      <c r="B1325">
        <v>24</v>
      </c>
      <c r="C1325" t="s">
        <v>475</v>
      </c>
    </row>
    <row r="1326" spans="1:3" hidden="1" x14ac:dyDescent="0.55000000000000004">
      <c r="A1326">
        <v>3361180041</v>
      </c>
      <c r="B1326">
        <v>21</v>
      </c>
      <c r="C1326" t="s">
        <v>476</v>
      </c>
    </row>
    <row r="1327" spans="1:3" hidden="1" x14ac:dyDescent="0.55000000000000004">
      <c r="A1327">
        <v>3361197344</v>
      </c>
      <c r="B1327">
        <v>21</v>
      </c>
      <c r="C1327" t="s">
        <v>477</v>
      </c>
    </row>
    <row r="1328" spans="1:3" x14ac:dyDescent="0.55000000000000004">
      <c r="A1328">
        <v>3361203368</v>
      </c>
      <c r="B1328">
        <v>13</v>
      </c>
      <c r="C1328" t="s">
        <v>457</v>
      </c>
    </row>
    <row r="1329" spans="1:3" x14ac:dyDescent="0.55000000000000004">
      <c r="A1329">
        <v>3361218836</v>
      </c>
      <c r="B1329">
        <v>3</v>
      </c>
      <c r="C1329" t="s">
        <v>457</v>
      </c>
    </row>
    <row r="1330" spans="1:3" hidden="1" x14ac:dyDescent="0.55000000000000004">
      <c r="A1330">
        <v>3361266758</v>
      </c>
      <c r="B1330">
        <v>20</v>
      </c>
      <c r="C1330" t="s">
        <v>478</v>
      </c>
    </row>
    <row r="1331" spans="1:3" hidden="1" x14ac:dyDescent="0.55000000000000004">
      <c r="A1331">
        <v>3361290764</v>
      </c>
      <c r="B1331">
        <v>21</v>
      </c>
      <c r="C1331" t="s">
        <v>479</v>
      </c>
    </row>
    <row r="1332" spans="1:3" hidden="1" x14ac:dyDescent="0.55000000000000004">
      <c r="A1332">
        <v>3361305005</v>
      </c>
      <c r="B1332">
        <v>32</v>
      </c>
      <c r="C1332" t="s">
        <v>457</v>
      </c>
    </row>
    <row r="1333" spans="1:3" hidden="1" x14ac:dyDescent="0.55000000000000004">
      <c r="A1333">
        <v>3361315132</v>
      </c>
      <c r="B1333">
        <v>21</v>
      </c>
      <c r="C1333" t="s">
        <v>480</v>
      </c>
    </row>
    <row r="1334" spans="1:3" hidden="1" x14ac:dyDescent="0.55000000000000004">
      <c r="A1334">
        <v>3361347844</v>
      </c>
      <c r="B1334">
        <v>19</v>
      </c>
      <c r="C1334" t="s">
        <v>481</v>
      </c>
    </row>
    <row r="1335" spans="1:3" hidden="1" x14ac:dyDescent="0.55000000000000004">
      <c r="A1335">
        <v>3361682200</v>
      </c>
      <c r="B1335">
        <v>21</v>
      </c>
      <c r="C1335" t="s">
        <v>482</v>
      </c>
    </row>
    <row r="1336" spans="1:3" hidden="1" x14ac:dyDescent="0.55000000000000004">
      <c r="A1336">
        <v>3385353668</v>
      </c>
      <c r="B1336">
        <v>34</v>
      </c>
      <c r="C1336" t="s">
        <v>48</v>
      </c>
    </row>
    <row r="1337" spans="1:3" x14ac:dyDescent="0.55000000000000004">
      <c r="A1337">
        <v>3385390942</v>
      </c>
      <c r="B1337">
        <v>8</v>
      </c>
      <c r="C1337" t="s">
        <v>48</v>
      </c>
    </row>
    <row r="1338" spans="1:3" hidden="1" x14ac:dyDescent="0.55000000000000004">
      <c r="A1338">
        <v>3385468274</v>
      </c>
      <c r="B1338">
        <v>28</v>
      </c>
      <c r="C1338" t="s">
        <v>48</v>
      </c>
    </row>
    <row r="1339" spans="1:3" x14ac:dyDescent="0.55000000000000004">
      <c r="A1339">
        <v>3385508633</v>
      </c>
      <c r="B1339">
        <v>11</v>
      </c>
      <c r="C1339" t="s">
        <v>48</v>
      </c>
    </row>
    <row r="1340" spans="1:3" hidden="1" x14ac:dyDescent="0.55000000000000004">
      <c r="A1340">
        <v>3385530230</v>
      </c>
      <c r="B1340">
        <v>31</v>
      </c>
      <c r="C1340" t="s">
        <v>48</v>
      </c>
    </row>
    <row r="1341" spans="1:3" x14ac:dyDescent="0.55000000000000004">
      <c r="A1341">
        <v>3385554307</v>
      </c>
      <c r="B1341">
        <v>2</v>
      </c>
      <c r="C1341" t="s">
        <v>48</v>
      </c>
    </row>
    <row r="1342" spans="1:3" x14ac:dyDescent="0.55000000000000004">
      <c r="A1342">
        <v>3385568843</v>
      </c>
      <c r="B1342">
        <v>6</v>
      </c>
      <c r="C1342" t="s">
        <v>48</v>
      </c>
    </row>
    <row r="1343" spans="1:3" hidden="1" x14ac:dyDescent="0.55000000000000004">
      <c r="A1343">
        <v>3385570839</v>
      </c>
      <c r="B1343">
        <v>30</v>
      </c>
      <c r="C1343" t="s">
        <v>48</v>
      </c>
    </row>
    <row r="1344" spans="1:3" x14ac:dyDescent="0.55000000000000004">
      <c r="A1344">
        <v>3385666545</v>
      </c>
      <c r="B1344">
        <v>4</v>
      </c>
      <c r="C1344" t="s">
        <v>48</v>
      </c>
    </row>
    <row r="1345" spans="1:3" hidden="1" x14ac:dyDescent="0.55000000000000004">
      <c r="A1345">
        <v>3385682833</v>
      </c>
      <c r="B1345">
        <v>33</v>
      </c>
      <c r="C1345" t="s">
        <v>48</v>
      </c>
    </row>
    <row r="1346" spans="1:3" x14ac:dyDescent="0.55000000000000004">
      <c r="A1346">
        <v>3385700369</v>
      </c>
      <c r="B1346">
        <v>1</v>
      </c>
      <c r="C1346" t="s">
        <v>48</v>
      </c>
    </row>
    <row r="1347" spans="1:3" hidden="1" x14ac:dyDescent="0.55000000000000004">
      <c r="A1347">
        <v>3385714169</v>
      </c>
      <c r="B1347">
        <v>27</v>
      </c>
      <c r="C1347" t="s">
        <v>48</v>
      </c>
    </row>
    <row r="1348" spans="1:3" x14ac:dyDescent="0.55000000000000004">
      <c r="A1348">
        <v>3385719941</v>
      </c>
      <c r="B1348">
        <v>7</v>
      </c>
      <c r="C1348" t="s">
        <v>48</v>
      </c>
    </row>
    <row r="1349" spans="1:3" x14ac:dyDescent="0.55000000000000004">
      <c r="A1349">
        <v>3385780736</v>
      </c>
      <c r="B1349">
        <v>15</v>
      </c>
      <c r="C1349" t="s">
        <v>48</v>
      </c>
    </row>
    <row r="1350" spans="1:3" hidden="1" x14ac:dyDescent="0.55000000000000004">
      <c r="A1350">
        <v>3385794241</v>
      </c>
      <c r="B1350">
        <v>25</v>
      </c>
      <c r="C1350" t="s">
        <v>48</v>
      </c>
    </row>
    <row r="1351" spans="1:3" x14ac:dyDescent="0.55000000000000004">
      <c r="A1351">
        <v>3385802077</v>
      </c>
      <c r="B1351">
        <v>16</v>
      </c>
      <c r="C1351" t="s">
        <v>48</v>
      </c>
    </row>
    <row r="1352" spans="1:3" x14ac:dyDescent="0.55000000000000004">
      <c r="A1352">
        <v>3385874667</v>
      </c>
      <c r="B1352">
        <v>10</v>
      </c>
      <c r="C1352" t="s">
        <v>48</v>
      </c>
    </row>
    <row r="1353" spans="1:3" x14ac:dyDescent="0.55000000000000004">
      <c r="A1353">
        <v>3385910353</v>
      </c>
      <c r="B1353">
        <v>14</v>
      </c>
      <c r="C1353" t="s">
        <v>48</v>
      </c>
    </row>
    <row r="1354" spans="1:3" x14ac:dyDescent="0.55000000000000004">
      <c r="A1354">
        <v>3385912522</v>
      </c>
      <c r="B1354">
        <v>12</v>
      </c>
      <c r="C1354" t="s">
        <v>48</v>
      </c>
    </row>
    <row r="1355" spans="1:3" hidden="1" x14ac:dyDescent="0.55000000000000004">
      <c r="A1355">
        <v>3385965877</v>
      </c>
      <c r="B1355">
        <v>29</v>
      </c>
      <c r="C1355" t="s">
        <v>48</v>
      </c>
    </row>
    <row r="1356" spans="1:3" hidden="1" x14ac:dyDescent="0.55000000000000004">
      <c r="A1356">
        <v>3386017192</v>
      </c>
      <c r="B1356">
        <v>26</v>
      </c>
      <c r="C1356" t="s">
        <v>48</v>
      </c>
    </row>
    <row r="1357" spans="1:3" x14ac:dyDescent="0.55000000000000004">
      <c r="A1357">
        <v>3386026650</v>
      </c>
      <c r="B1357">
        <v>9</v>
      </c>
      <c r="C1357" t="s">
        <v>48</v>
      </c>
    </row>
    <row r="1358" spans="1:3" x14ac:dyDescent="0.55000000000000004">
      <c r="A1358">
        <v>3386033298</v>
      </c>
      <c r="B1358">
        <v>5</v>
      </c>
      <c r="C1358" t="s">
        <v>48</v>
      </c>
    </row>
    <row r="1359" spans="1:3" x14ac:dyDescent="0.55000000000000004">
      <c r="A1359">
        <v>3386138487</v>
      </c>
      <c r="B1359">
        <v>17</v>
      </c>
      <c r="C1359" t="s">
        <v>48</v>
      </c>
    </row>
    <row r="1360" spans="1:3" x14ac:dyDescent="0.55000000000000004">
      <c r="A1360">
        <v>3386202059</v>
      </c>
      <c r="B1360">
        <v>13</v>
      </c>
      <c r="C1360" t="s">
        <v>48</v>
      </c>
    </row>
    <row r="1361" spans="1:3" x14ac:dyDescent="0.55000000000000004">
      <c r="A1361">
        <v>3386217527</v>
      </c>
      <c r="B1361">
        <v>3</v>
      </c>
      <c r="C1361" t="s">
        <v>48</v>
      </c>
    </row>
    <row r="1362" spans="1:3" hidden="1" x14ac:dyDescent="0.55000000000000004">
      <c r="A1362">
        <v>3386304444</v>
      </c>
      <c r="B1362">
        <v>32</v>
      </c>
      <c r="C1362" t="s">
        <v>48</v>
      </c>
    </row>
    <row r="1363" spans="1:3" hidden="1" x14ac:dyDescent="0.55000000000000004">
      <c r="A1363">
        <v>3600386667</v>
      </c>
      <c r="B1363">
        <v>34</v>
      </c>
      <c r="C1363" t="s">
        <v>483</v>
      </c>
    </row>
    <row r="1364" spans="1:3" hidden="1" x14ac:dyDescent="0.55000000000000004">
      <c r="A1364">
        <v>3600387485</v>
      </c>
      <c r="B1364">
        <v>34</v>
      </c>
      <c r="C1364" t="s">
        <v>0</v>
      </c>
    </row>
    <row r="1365" spans="1:3" x14ac:dyDescent="0.55000000000000004">
      <c r="A1365">
        <v>3600424666</v>
      </c>
      <c r="B1365">
        <v>8</v>
      </c>
      <c r="C1365" t="s">
        <v>484</v>
      </c>
    </row>
    <row r="1366" spans="1:3" x14ac:dyDescent="0.55000000000000004">
      <c r="A1366">
        <v>3600425484</v>
      </c>
      <c r="B1366">
        <v>8</v>
      </c>
      <c r="C1366" t="s">
        <v>0</v>
      </c>
    </row>
    <row r="1367" spans="1:3" hidden="1" x14ac:dyDescent="0.55000000000000004">
      <c r="A1367">
        <v>3600501025</v>
      </c>
      <c r="B1367">
        <v>28</v>
      </c>
      <c r="C1367" t="s">
        <v>485</v>
      </c>
    </row>
    <row r="1368" spans="1:3" hidden="1" x14ac:dyDescent="0.55000000000000004">
      <c r="A1368">
        <v>3600501842</v>
      </c>
      <c r="B1368">
        <v>28</v>
      </c>
      <c r="C1368" t="s">
        <v>0</v>
      </c>
    </row>
    <row r="1369" spans="1:3" x14ac:dyDescent="0.55000000000000004">
      <c r="A1369">
        <v>3600542357</v>
      </c>
      <c r="B1369">
        <v>11</v>
      </c>
      <c r="C1369" t="s">
        <v>486</v>
      </c>
    </row>
    <row r="1370" spans="1:3" x14ac:dyDescent="0.55000000000000004">
      <c r="A1370">
        <v>3600543176</v>
      </c>
      <c r="B1370">
        <v>11</v>
      </c>
      <c r="C1370" t="s">
        <v>0</v>
      </c>
    </row>
    <row r="1371" spans="1:3" hidden="1" x14ac:dyDescent="0.55000000000000004">
      <c r="A1371">
        <v>3600562987</v>
      </c>
      <c r="B1371">
        <v>31</v>
      </c>
      <c r="C1371" t="s">
        <v>487</v>
      </c>
    </row>
    <row r="1372" spans="1:3" hidden="1" x14ac:dyDescent="0.55000000000000004">
      <c r="A1372">
        <v>3600563803</v>
      </c>
      <c r="B1372">
        <v>31</v>
      </c>
      <c r="C1372" t="s">
        <v>0</v>
      </c>
    </row>
    <row r="1373" spans="1:3" x14ac:dyDescent="0.55000000000000004">
      <c r="A1373">
        <v>3600588478</v>
      </c>
      <c r="B1373">
        <v>2</v>
      </c>
      <c r="C1373" t="s">
        <v>488</v>
      </c>
    </row>
    <row r="1374" spans="1:3" x14ac:dyDescent="0.55000000000000004">
      <c r="A1374">
        <v>3600589297</v>
      </c>
      <c r="B1374">
        <v>2</v>
      </c>
      <c r="C1374" t="s">
        <v>0</v>
      </c>
    </row>
    <row r="1375" spans="1:3" x14ac:dyDescent="0.55000000000000004">
      <c r="A1375">
        <v>3600602587</v>
      </c>
      <c r="B1375">
        <v>6</v>
      </c>
      <c r="C1375" t="s">
        <v>489</v>
      </c>
    </row>
    <row r="1376" spans="1:3" x14ac:dyDescent="0.55000000000000004">
      <c r="A1376">
        <v>3600603406</v>
      </c>
      <c r="B1376">
        <v>6</v>
      </c>
      <c r="C1376" t="s">
        <v>0</v>
      </c>
    </row>
    <row r="1377" spans="1:3" hidden="1" x14ac:dyDescent="0.55000000000000004">
      <c r="A1377">
        <v>3600603445</v>
      </c>
      <c r="B1377">
        <v>30</v>
      </c>
      <c r="C1377" t="s">
        <v>490</v>
      </c>
    </row>
    <row r="1378" spans="1:3" hidden="1" x14ac:dyDescent="0.55000000000000004">
      <c r="A1378">
        <v>3600604262</v>
      </c>
      <c r="B1378">
        <v>30</v>
      </c>
      <c r="C1378" t="s">
        <v>0</v>
      </c>
    </row>
    <row r="1379" spans="1:3" x14ac:dyDescent="0.55000000000000004">
      <c r="A1379">
        <v>3600700006</v>
      </c>
      <c r="B1379">
        <v>4</v>
      </c>
      <c r="C1379" t="s">
        <v>491</v>
      </c>
    </row>
    <row r="1380" spans="1:3" x14ac:dyDescent="0.55000000000000004">
      <c r="A1380">
        <v>3600700824</v>
      </c>
      <c r="B1380">
        <v>4</v>
      </c>
      <c r="C1380" t="s">
        <v>0</v>
      </c>
    </row>
    <row r="1381" spans="1:3" hidden="1" x14ac:dyDescent="0.55000000000000004">
      <c r="A1381">
        <v>3600714984</v>
      </c>
      <c r="B1381">
        <v>33</v>
      </c>
      <c r="C1381" t="s">
        <v>492</v>
      </c>
    </row>
    <row r="1382" spans="1:3" hidden="1" x14ac:dyDescent="0.55000000000000004">
      <c r="A1382">
        <v>3600715802</v>
      </c>
      <c r="B1382">
        <v>33</v>
      </c>
      <c r="C1382" t="s">
        <v>0</v>
      </c>
    </row>
    <row r="1383" spans="1:3" x14ac:dyDescent="0.55000000000000004">
      <c r="A1383">
        <v>3600734211</v>
      </c>
      <c r="B1383">
        <v>1</v>
      </c>
      <c r="C1383" t="s">
        <v>493</v>
      </c>
    </row>
    <row r="1384" spans="1:3" x14ac:dyDescent="0.55000000000000004">
      <c r="A1384">
        <v>3600735029</v>
      </c>
      <c r="B1384">
        <v>1</v>
      </c>
      <c r="C1384" t="s">
        <v>0</v>
      </c>
    </row>
    <row r="1385" spans="1:3" hidden="1" x14ac:dyDescent="0.55000000000000004">
      <c r="A1385">
        <v>3600745295</v>
      </c>
      <c r="B1385">
        <v>27</v>
      </c>
      <c r="C1385" t="s">
        <v>494</v>
      </c>
    </row>
    <row r="1386" spans="1:3" hidden="1" x14ac:dyDescent="0.55000000000000004">
      <c r="A1386">
        <v>3600746113</v>
      </c>
      <c r="B1386">
        <v>27</v>
      </c>
      <c r="C1386" t="s">
        <v>0</v>
      </c>
    </row>
    <row r="1387" spans="1:3" x14ac:dyDescent="0.55000000000000004">
      <c r="A1387">
        <v>3600753683</v>
      </c>
      <c r="B1387">
        <v>7</v>
      </c>
      <c r="C1387" t="s">
        <v>495</v>
      </c>
    </row>
    <row r="1388" spans="1:3" x14ac:dyDescent="0.55000000000000004">
      <c r="A1388">
        <v>3600754500</v>
      </c>
      <c r="B1388">
        <v>7</v>
      </c>
      <c r="C1388" t="s">
        <v>0</v>
      </c>
    </row>
    <row r="1389" spans="1:3" x14ac:dyDescent="0.55000000000000004">
      <c r="A1389">
        <v>3600802778</v>
      </c>
      <c r="B1389">
        <v>14</v>
      </c>
      <c r="C1389" t="s">
        <v>496</v>
      </c>
    </row>
    <row r="1390" spans="1:3" x14ac:dyDescent="0.55000000000000004">
      <c r="A1390">
        <v>3600803597</v>
      </c>
      <c r="B1390">
        <v>14</v>
      </c>
      <c r="C1390" t="s">
        <v>0</v>
      </c>
    </row>
    <row r="1391" spans="1:3" x14ac:dyDescent="0.55000000000000004">
      <c r="A1391">
        <v>3600814489</v>
      </c>
      <c r="B1391">
        <v>15</v>
      </c>
      <c r="C1391" t="s">
        <v>497</v>
      </c>
    </row>
    <row r="1392" spans="1:3" x14ac:dyDescent="0.55000000000000004">
      <c r="A1392">
        <v>3600815308</v>
      </c>
      <c r="B1392">
        <v>15</v>
      </c>
      <c r="C1392" t="s">
        <v>0</v>
      </c>
    </row>
    <row r="1393" spans="1:3" hidden="1" x14ac:dyDescent="0.55000000000000004">
      <c r="A1393">
        <v>3600826823</v>
      </c>
      <c r="B1393">
        <v>25</v>
      </c>
      <c r="C1393" t="s">
        <v>498</v>
      </c>
    </row>
    <row r="1394" spans="1:3" hidden="1" x14ac:dyDescent="0.55000000000000004">
      <c r="A1394">
        <v>3600827641</v>
      </c>
      <c r="B1394">
        <v>25</v>
      </c>
      <c r="C1394" t="s">
        <v>0</v>
      </c>
    </row>
    <row r="1395" spans="1:3" x14ac:dyDescent="0.55000000000000004">
      <c r="A1395">
        <v>3600832679</v>
      </c>
      <c r="B1395">
        <v>16</v>
      </c>
      <c r="C1395" t="s">
        <v>499</v>
      </c>
    </row>
    <row r="1396" spans="1:3" x14ac:dyDescent="0.55000000000000004">
      <c r="A1396">
        <v>3600833497</v>
      </c>
      <c r="B1396">
        <v>16</v>
      </c>
      <c r="C1396" t="s">
        <v>0</v>
      </c>
    </row>
    <row r="1397" spans="1:3" x14ac:dyDescent="0.55000000000000004">
      <c r="A1397">
        <v>3600908817</v>
      </c>
      <c r="B1397">
        <v>10</v>
      </c>
      <c r="C1397" t="s">
        <v>500</v>
      </c>
    </row>
    <row r="1398" spans="1:3" x14ac:dyDescent="0.55000000000000004">
      <c r="A1398">
        <v>3600909635</v>
      </c>
      <c r="B1398">
        <v>10</v>
      </c>
      <c r="C1398" t="s">
        <v>0</v>
      </c>
    </row>
    <row r="1399" spans="1:3" x14ac:dyDescent="0.55000000000000004">
      <c r="A1399">
        <v>3600946071</v>
      </c>
      <c r="B1399">
        <v>12</v>
      </c>
      <c r="C1399" t="s">
        <v>501</v>
      </c>
    </row>
    <row r="1400" spans="1:3" x14ac:dyDescent="0.55000000000000004">
      <c r="A1400">
        <v>3600946890</v>
      </c>
      <c r="B1400">
        <v>12</v>
      </c>
      <c r="C1400" t="s">
        <v>0</v>
      </c>
    </row>
    <row r="1401" spans="1:3" hidden="1" x14ac:dyDescent="0.55000000000000004">
      <c r="A1401">
        <v>3600996324</v>
      </c>
      <c r="B1401">
        <v>29</v>
      </c>
      <c r="C1401" t="s">
        <v>502</v>
      </c>
    </row>
    <row r="1402" spans="1:3" hidden="1" x14ac:dyDescent="0.55000000000000004">
      <c r="A1402">
        <v>3600997142</v>
      </c>
      <c r="B1402">
        <v>29</v>
      </c>
      <c r="C1402" t="s">
        <v>0</v>
      </c>
    </row>
    <row r="1403" spans="1:3" hidden="1" x14ac:dyDescent="0.55000000000000004">
      <c r="A1403">
        <v>3601049795</v>
      </c>
      <c r="B1403">
        <v>26</v>
      </c>
      <c r="C1403" t="s">
        <v>503</v>
      </c>
    </row>
    <row r="1404" spans="1:3" hidden="1" x14ac:dyDescent="0.55000000000000004">
      <c r="A1404">
        <v>3601050612</v>
      </c>
      <c r="B1404">
        <v>26</v>
      </c>
      <c r="C1404" t="s">
        <v>0</v>
      </c>
    </row>
    <row r="1405" spans="1:3" x14ac:dyDescent="0.55000000000000004">
      <c r="A1405">
        <v>3601061130</v>
      </c>
      <c r="B1405">
        <v>9</v>
      </c>
      <c r="C1405" t="s">
        <v>504</v>
      </c>
    </row>
    <row r="1406" spans="1:3" x14ac:dyDescent="0.55000000000000004">
      <c r="A1406">
        <v>3601061948</v>
      </c>
      <c r="B1406">
        <v>9</v>
      </c>
      <c r="C1406" t="s">
        <v>0</v>
      </c>
    </row>
    <row r="1407" spans="1:3" x14ac:dyDescent="0.55000000000000004">
      <c r="A1407">
        <v>3601067555</v>
      </c>
      <c r="B1407">
        <v>5</v>
      </c>
      <c r="C1407" t="s">
        <v>505</v>
      </c>
    </row>
    <row r="1408" spans="1:3" x14ac:dyDescent="0.55000000000000004">
      <c r="A1408">
        <v>3601068374</v>
      </c>
      <c r="B1408">
        <v>5</v>
      </c>
      <c r="C1408" t="s">
        <v>0</v>
      </c>
    </row>
    <row r="1409" spans="1:3" x14ac:dyDescent="0.55000000000000004">
      <c r="A1409">
        <v>3601168773</v>
      </c>
      <c r="B1409">
        <v>17</v>
      </c>
      <c r="C1409" t="s">
        <v>506</v>
      </c>
    </row>
    <row r="1410" spans="1:3" x14ac:dyDescent="0.55000000000000004">
      <c r="A1410">
        <v>3601169591</v>
      </c>
      <c r="B1410">
        <v>17</v>
      </c>
      <c r="C1410" t="s">
        <v>0</v>
      </c>
    </row>
    <row r="1411" spans="1:3" x14ac:dyDescent="0.55000000000000004">
      <c r="A1411">
        <v>3601236228</v>
      </c>
      <c r="B1411">
        <v>13</v>
      </c>
      <c r="C1411" t="s">
        <v>507</v>
      </c>
    </row>
    <row r="1412" spans="1:3" x14ac:dyDescent="0.55000000000000004">
      <c r="A1412">
        <v>3601237046</v>
      </c>
      <c r="B1412">
        <v>13</v>
      </c>
      <c r="C1412" t="s">
        <v>0</v>
      </c>
    </row>
    <row r="1413" spans="1:3" x14ac:dyDescent="0.55000000000000004">
      <c r="A1413">
        <v>3601251284</v>
      </c>
      <c r="B1413">
        <v>3</v>
      </c>
      <c r="C1413" t="s">
        <v>508</v>
      </c>
    </row>
    <row r="1414" spans="1:3" x14ac:dyDescent="0.55000000000000004">
      <c r="A1414">
        <v>3601252103</v>
      </c>
      <c r="B1414">
        <v>3</v>
      </c>
      <c r="C1414" t="s">
        <v>0</v>
      </c>
    </row>
    <row r="1415" spans="1:3" hidden="1" x14ac:dyDescent="0.55000000000000004">
      <c r="A1415">
        <v>3601336594</v>
      </c>
      <c r="B1415">
        <v>32</v>
      </c>
      <c r="C1415" t="s">
        <v>509</v>
      </c>
    </row>
    <row r="1416" spans="1:3" hidden="1" x14ac:dyDescent="0.55000000000000004">
      <c r="A1416">
        <v>3601337413</v>
      </c>
      <c r="B1416">
        <v>32</v>
      </c>
      <c r="C1416" t="s">
        <v>0</v>
      </c>
    </row>
    <row r="1417" spans="1:3" hidden="1" x14ac:dyDescent="0.55000000000000004">
      <c r="A1417">
        <v>3660385596</v>
      </c>
      <c r="B1417">
        <v>34</v>
      </c>
      <c r="C1417" t="s">
        <v>510</v>
      </c>
    </row>
    <row r="1418" spans="1:3" x14ac:dyDescent="0.55000000000000004">
      <c r="A1418">
        <v>3660423496</v>
      </c>
      <c r="B1418">
        <v>8</v>
      </c>
      <c r="C1418" t="s">
        <v>510</v>
      </c>
    </row>
    <row r="1419" spans="1:3" hidden="1" x14ac:dyDescent="0.55000000000000004">
      <c r="A1419">
        <v>3660500216</v>
      </c>
      <c r="B1419">
        <v>28</v>
      </c>
      <c r="C1419" t="s">
        <v>510</v>
      </c>
    </row>
    <row r="1420" spans="1:3" x14ac:dyDescent="0.55000000000000004">
      <c r="A1420">
        <v>3660541187</v>
      </c>
      <c r="B1420">
        <v>11</v>
      </c>
      <c r="C1420" t="s">
        <v>510</v>
      </c>
    </row>
    <row r="1421" spans="1:3" hidden="1" x14ac:dyDescent="0.55000000000000004">
      <c r="A1421">
        <v>3660555374</v>
      </c>
      <c r="B1421">
        <v>21</v>
      </c>
      <c r="C1421" t="s">
        <v>511</v>
      </c>
    </row>
    <row r="1422" spans="1:3" hidden="1" x14ac:dyDescent="0.55000000000000004">
      <c r="A1422">
        <v>3660562174</v>
      </c>
      <c r="B1422">
        <v>31</v>
      </c>
      <c r="C1422" t="s">
        <v>510</v>
      </c>
    </row>
    <row r="1423" spans="1:3" hidden="1" x14ac:dyDescent="0.55000000000000004">
      <c r="A1423">
        <v>3660574057</v>
      </c>
      <c r="B1423">
        <v>21</v>
      </c>
      <c r="C1423" t="s">
        <v>512</v>
      </c>
    </row>
    <row r="1424" spans="1:3" x14ac:dyDescent="0.55000000000000004">
      <c r="A1424">
        <v>3660586847</v>
      </c>
      <c r="B1424">
        <v>2</v>
      </c>
      <c r="C1424" t="s">
        <v>510</v>
      </c>
    </row>
    <row r="1425" spans="1:3" x14ac:dyDescent="0.55000000000000004">
      <c r="A1425">
        <v>3660601383</v>
      </c>
      <c r="B1425">
        <v>6</v>
      </c>
      <c r="C1425" t="s">
        <v>510</v>
      </c>
    </row>
    <row r="1426" spans="1:3" hidden="1" x14ac:dyDescent="0.55000000000000004">
      <c r="A1426">
        <v>3660602635</v>
      </c>
      <c r="B1426">
        <v>30</v>
      </c>
      <c r="C1426" t="s">
        <v>510</v>
      </c>
    </row>
    <row r="1427" spans="1:3" hidden="1" x14ac:dyDescent="0.55000000000000004">
      <c r="A1427">
        <v>3660644280</v>
      </c>
      <c r="B1427">
        <v>23</v>
      </c>
      <c r="C1427" t="s">
        <v>513</v>
      </c>
    </row>
    <row r="1428" spans="1:3" hidden="1" x14ac:dyDescent="0.55000000000000004">
      <c r="A1428">
        <v>3660664534</v>
      </c>
      <c r="B1428">
        <v>24</v>
      </c>
      <c r="C1428" t="s">
        <v>514</v>
      </c>
    </row>
    <row r="1429" spans="1:3" x14ac:dyDescent="0.55000000000000004">
      <c r="A1429">
        <v>3660699085</v>
      </c>
      <c r="B1429">
        <v>4</v>
      </c>
      <c r="C1429" t="s">
        <v>510</v>
      </c>
    </row>
    <row r="1430" spans="1:3" hidden="1" x14ac:dyDescent="0.55000000000000004">
      <c r="A1430">
        <v>3660713852</v>
      </c>
      <c r="B1430">
        <v>33</v>
      </c>
      <c r="C1430" t="s">
        <v>510</v>
      </c>
    </row>
    <row r="1431" spans="1:3" x14ac:dyDescent="0.55000000000000004">
      <c r="A1431">
        <v>3660732923</v>
      </c>
      <c r="B1431">
        <v>1</v>
      </c>
      <c r="C1431" t="s">
        <v>510</v>
      </c>
    </row>
    <row r="1432" spans="1:3" hidden="1" x14ac:dyDescent="0.55000000000000004">
      <c r="A1432">
        <v>3660739985</v>
      </c>
      <c r="B1432">
        <v>21</v>
      </c>
      <c r="C1432" t="s">
        <v>515</v>
      </c>
    </row>
    <row r="1433" spans="1:3" hidden="1" x14ac:dyDescent="0.55000000000000004">
      <c r="A1433">
        <v>3660744159</v>
      </c>
      <c r="B1433">
        <v>27</v>
      </c>
      <c r="C1433" t="s">
        <v>510</v>
      </c>
    </row>
    <row r="1434" spans="1:3" hidden="1" x14ac:dyDescent="0.55000000000000004">
      <c r="A1434">
        <v>3660748857</v>
      </c>
      <c r="B1434">
        <v>21</v>
      </c>
      <c r="C1434" t="s">
        <v>516</v>
      </c>
    </row>
    <row r="1435" spans="1:3" x14ac:dyDescent="0.55000000000000004">
      <c r="A1435">
        <v>3660752497</v>
      </c>
      <c r="B1435">
        <v>7</v>
      </c>
      <c r="C1435" t="s">
        <v>510</v>
      </c>
    </row>
    <row r="1436" spans="1:3" hidden="1" x14ac:dyDescent="0.55000000000000004">
      <c r="A1436">
        <v>3660757963</v>
      </c>
      <c r="B1436">
        <v>20</v>
      </c>
      <c r="C1436" t="s">
        <v>517</v>
      </c>
    </row>
    <row r="1437" spans="1:3" hidden="1" x14ac:dyDescent="0.55000000000000004">
      <c r="A1437">
        <v>3660760442</v>
      </c>
      <c r="B1437">
        <v>23</v>
      </c>
      <c r="C1437" t="s">
        <v>518</v>
      </c>
    </row>
    <row r="1438" spans="1:3" hidden="1" x14ac:dyDescent="0.55000000000000004">
      <c r="A1438">
        <v>3660778896</v>
      </c>
      <c r="B1438">
        <v>24</v>
      </c>
      <c r="C1438" t="s">
        <v>519</v>
      </c>
    </row>
    <row r="1439" spans="1:3" hidden="1" x14ac:dyDescent="0.55000000000000004">
      <c r="A1439">
        <v>3660785431</v>
      </c>
      <c r="B1439">
        <v>21</v>
      </c>
      <c r="C1439" t="s">
        <v>520</v>
      </c>
    </row>
    <row r="1440" spans="1:3" x14ac:dyDescent="0.55000000000000004">
      <c r="A1440">
        <v>3660800824</v>
      </c>
      <c r="B1440">
        <v>14</v>
      </c>
      <c r="C1440" t="s">
        <v>510</v>
      </c>
    </row>
    <row r="1441" spans="1:3" x14ac:dyDescent="0.55000000000000004">
      <c r="A1441">
        <v>3660813276</v>
      </c>
      <c r="B1441">
        <v>15</v>
      </c>
      <c r="C1441" t="s">
        <v>510</v>
      </c>
    </row>
    <row r="1442" spans="1:3" hidden="1" x14ac:dyDescent="0.55000000000000004">
      <c r="A1442">
        <v>3660826017</v>
      </c>
      <c r="B1442">
        <v>25</v>
      </c>
      <c r="C1442" t="s">
        <v>510</v>
      </c>
    </row>
    <row r="1443" spans="1:3" x14ac:dyDescent="0.55000000000000004">
      <c r="A1443">
        <v>3660831481</v>
      </c>
      <c r="B1443">
        <v>16</v>
      </c>
      <c r="C1443" t="s">
        <v>510</v>
      </c>
    </row>
    <row r="1444" spans="1:3" hidden="1" x14ac:dyDescent="0.55000000000000004">
      <c r="A1444">
        <v>3660891550</v>
      </c>
      <c r="B1444">
        <v>21</v>
      </c>
      <c r="C1444" t="s">
        <v>521</v>
      </c>
    </row>
    <row r="1445" spans="1:3" hidden="1" x14ac:dyDescent="0.55000000000000004">
      <c r="A1445">
        <v>3660896316</v>
      </c>
      <c r="B1445">
        <v>24</v>
      </c>
      <c r="C1445" t="s">
        <v>522</v>
      </c>
    </row>
    <row r="1446" spans="1:3" x14ac:dyDescent="0.55000000000000004">
      <c r="A1446">
        <v>3660907207</v>
      </c>
      <c r="B1446">
        <v>10</v>
      </c>
      <c r="C1446" t="s">
        <v>510</v>
      </c>
    </row>
    <row r="1447" spans="1:3" x14ac:dyDescent="0.55000000000000004">
      <c r="A1447">
        <v>3660945062</v>
      </c>
      <c r="B1447">
        <v>12</v>
      </c>
      <c r="C1447" t="s">
        <v>510</v>
      </c>
    </row>
    <row r="1448" spans="1:3" hidden="1" x14ac:dyDescent="0.55000000000000004">
      <c r="A1448">
        <v>3660980446</v>
      </c>
      <c r="B1448">
        <v>21</v>
      </c>
      <c r="C1448" t="s">
        <v>523</v>
      </c>
    </row>
    <row r="1449" spans="1:3" hidden="1" x14ac:dyDescent="0.55000000000000004">
      <c r="A1449">
        <v>3660993167</v>
      </c>
      <c r="B1449">
        <v>21</v>
      </c>
      <c r="C1449" t="s">
        <v>524</v>
      </c>
    </row>
    <row r="1450" spans="1:3" hidden="1" x14ac:dyDescent="0.55000000000000004">
      <c r="A1450">
        <v>3660995506</v>
      </c>
      <c r="B1450">
        <v>29</v>
      </c>
      <c r="C1450" t="s">
        <v>510</v>
      </c>
    </row>
    <row r="1451" spans="1:3" hidden="1" x14ac:dyDescent="0.55000000000000004">
      <c r="A1451">
        <v>3661040884</v>
      </c>
      <c r="B1451">
        <v>21</v>
      </c>
      <c r="C1451" t="s">
        <v>525</v>
      </c>
    </row>
    <row r="1452" spans="1:3" hidden="1" x14ac:dyDescent="0.55000000000000004">
      <c r="A1452">
        <v>3661048986</v>
      </c>
      <c r="B1452">
        <v>26</v>
      </c>
      <c r="C1452" t="s">
        <v>510</v>
      </c>
    </row>
    <row r="1453" spans="1:3" x14ac:dyDescent="0.55000000000000004">
      <c r="A1453">
        <v>3661059204</v>
      </c>
      <c r="B1453">
        <v>9</v>
      </c>
      <c r="C1453" t="s">
        <v>510</v>
      </c>
    </row>
    <row r="1454" spans="1:3" x14ac:dyDescent="0.55000000000000004">
      <c r="A1454">
        <v>3661065838</v>
      </c>
      <c r="B1454">
        <v>5</v>
      </c>
      <c r="C1454" t="s">
        <v>510</v>
      </c>
    </row>
    <row r="1455" spans="1:3" hidden="1" x14ac:dyDescent="0.55000000000000004">
      <c r="A1455">
        <v>3661067445</v>
      </c>
      <c r="B1455">
        <v>22</v>
      </c>
      <c r="C1455" t="s">
        <v>526</v>
      </c>
    </row>
    <row r="1456" spans="1:3" hidden="1" x14ac:dyDescent="0.55000000000000004">
      <c r="A1456">
        <v>3661094845</v>
      </c>
      <c r="B1456">
        <v>21</v>
      </c>
      <c r="C1456" t="s">
        <v>527</v>
      </c>
    </row>
    <row r="1457" spans="1:3" hidden="1" x14ac:dyDescent="0.55000000000000004">
      <c r="A1457">
        <v>3661104762</v>
      </c>
      <c r="B1457">
        <v>21</v>
      </c>
      <c r="C1457" t="s">
        <v>528</v>
      </c>
    </row>
    <row r="1458" spans="1:3" hidden="1" x14ac:dyDescent="0.55000000000000004">
      <c r="A1458">
        <v>3661122874</v>
      </c>
      <c r="B1458">
        <v>20</v>
      </c>
      <c r="C1458" t="s">
        <v>529</v>
      </c>
    </row>
    <row r="1459" spans="1:3" hidden="1" x14ac:dyDescent="0.55000000000000004">
      <c r="A1459">
        <v>3661148754</v>
      </c>
      <c r="B1459">
        <v>21</v>
      </c>
      <c r="C1459" t="s">
        <v>530</v>
      </c>
    </row>
    <row r="1460" spans="1:3" x14ac:dyDescent="0.55000000000000004">
      <c r="A1460">
        <v>3661167588</v>
      </c>
      <c r="B1460">
        <v>17</v>
      </c>
      <c r="C1460" t="s">
        <v>510</v>
      </c>
    </row>
    <row r="1461" spans="1:3" hidden="1" x14ac:dyDescent="0.55000000000000004">
      <c r="A1461">
        <v>3661181601</v>
      </c>
      <c r="B1461">
        <v>21</v>
      </c>
      <c r="C1461" t="s">
        <v>531</v>
      </c>
    </row>
    <row r="1462" spans="1:3" x14ac:dyDescent="0.55000000000000004">
      <c r="A1462">
        <v>3661234599</v>
      </c>
      <c r="B1462">
        <v>13</v>
      </c>
      <c r="C1462" t="s">
        <v>510</v>
      </c>
    </row>
    <row r="1463" spans="1:3" x14ac:dyDescent="0.55000000000000004">
      <c r="A1463">
        <v>3661250067</v>
      </c>
      <c r="B1463">
        <v>3</v>
      </c>
      <c r="C1463" t="s">
        <v>510</v>
      </c>
    </row>
    <row r="1464" spans="1:3" hidden="1" x14ac:dyDescent="0.55000000000000004">
      <c r="A1464">
        <v>3661268388</v>
      </c>
      <c r="B1464">
        <v>21</v>
      </c>
      <c r="C1464" t="s">
        <v>532</v>
      </c>
    </row>
    <row r="1465" spans="1:3" hidden="1" x14ac:dyDescent="0.55000000000000004">
      <c r="A1465">
        <v>3661336247</v>
      </c>
      <c r="B1465">
        <v>32</v>
      </c>
      <c r="C1465" t="s">
        <v>510</v>
      </c>
    </row>
    <row r="1466" spans="1:3" hidden="1" x14ac:dyDescent="0.55000000000000004">
      <c r="A1466">
        <v>3661376956</v>
      </c>
      <c r="B1466">
        <v>21</v>
      </c>
      <c r="C1466" t="s">
        <v>533</v>
      </c>
    </row>
    <row r="1467" spans="1:3" hidden="1" x14ac:dyDescent="0.55000000000000004">
      <c r="A1467">
        <v>3661435907</v>
      </c>
      <c r="B1467">
        <v>21</v>
      </c>
      <c r="C1467" t="s">
        <v>534</v>
      </c>
    </row>
    <row r="1468" spans="1:3" hidden="1" x14ac:dyDescent="0.55000000000000004">
      <c r="A1468">
        <v>3661463075</v>
      </c>
      <c r="B1468">
        <v>19</v>
      </c>
      <c r="C1468" t="s">
        <v>535</v>
      </c>
    </row>
    <row r="1469" spans="1:3" hidden="1" x14ac:dyDescent="0.55000000000000004">
      <c r="A1469">
        <v>3661526380</v>
      </c>
      <c r="B1469">
        <v>21</v>
      </c>
      <c r="C1469" t="s">
        <v>536</v>
      </c>
    </row>
    <row r="1470" spans="1:3" hidden="1" x14ac:dyDescent="0.55000000000000004">
      <c r="A1470">
        <v>3661690064</v>
      </c>
      <c r="B1470">
        <v>21</v>
      </c>
      <c r="C1470" t="s">
        <v>537</v>
      </c>
    </row>
    <row r="1471" spans="1:3" hidden="1" x14ac:dyDescent="0.55000000000000004">
      <c r="A1471">
        <v>3685384288</v>
      </c>
      <c r="B1471">
        <v>34</v>
      </c>
      <c r="C1471" t="s">
        <v>48</v>
      </c>
    </row>
    <row r="1472" spans="1:3" x14ac:dyDescent="0.55000000000000004">
      <c r="A1472">
        <v>3685422187</v>
      </c>
      <c r="B1472">
        <v>8</v>
      </c>
      <c r="C1472" t="s">
        <v>48</v>
      </c>
    </row>
    <row r="1473" spans="1:3" hidden="1" x14ac:dyDescent="0.55000000000000004">
      <c r="A1473">
        <v>3685498907</v>
      </c>
      <c r="B1473">
        <v>28</v>
      </c>
      <c r="C1473" t="s">
        <v>48</v>
      </c>
    </row>
    <row r="1474" spans="1:3" x14ac:dyDescent="0.55000000000000004">
      <c r="A1474">
        <v>3685539878</v>
      </c>
      <c r="B1474">
        <v>11</v>
      </c>
      <c r="C1474" t="s">
        <v>48</v>
      </c>
    </row>
    <row r="1475" spans="1:3" hidden="1" x14ac:dyDescent="0.55000000000000004">
      <c r="A1475">
        <v>3685560865</v>
      </c>
      <c r="B1475">
        <v>31</v>
      </c>
      <c r="C1475" t="s">
        <v>48</v>
      </c>
    </row>
    <row r="1476" spans="1:3" x14ac:dyDescent="0.55000000000000004">
      <c r="A1476">
        <v>3685585538</v>
      </c>
      <c r="B1476">
        <v>2</v>
      </c>
      <c r="C1476" t="s">
        <v>48</v>
      </c>
    </row>
    <row r="1477" spans="1:3" x14ac:dyDescent="0.55000000000000004">
      <c r="A1477">
        <v>3685600074</v>
      </c>
      <c r="B1477">
        <v>6</v>
      </c>
      <c r="C1477" t="s">
        <v>48</v>
      </c>
    </row>
    <row r="1478" spans="1:3" hidden="1" x14ac:dyDescent="0.55000000000000004">
      <c r="A1478">
        <v>3685601326</v>
      </c>
      <c r="B1478">
        <v>30</v>
      </c>
      <c r="C1478" t="s">
        <v>48</v>
      </c>
    </row>
    <row r="1479" spans="1:3" x14ac:dyDescent="0.55000000000000004">
      <c r="A1479">
        <v>3685697776</v>
      </c>
      <c r="B1479">
        <v>4</v>
      </c>
      <c r="C1479" t="s">
        <v>48</v>
      </c>
    </row>
    <row r="1480" spans="1:3" hidden="1" x14ac:dyDescent="0.55000000000000004">
      <c r="A1480">
        <v>3685712543</v>
      </c>
      <c r="B1480">
        <v>33</v>
      </c>
      <c r="C1480" t="s">
        <v>48</v>
      </c>
    </row>
    <row r="1481" spans="1:3" x14ac:dyDescent="0.55000000000000004">
      <c r="A1481">
        <v>3685731614</v>
      </c>
      <c r="B1481">
        <v>1</v>
      </c>
      <c r="C1481" t="s">
        <v>48</v>
      </c>
    </row>
    <row r="1482" spans="1:3" hidden="1" x14ac:dyDescent="0.55000000000000004">
      <c r="A1482">
        <v>3685742850</v>
      </c>
      <c r="B1482">
        <v>27</v>
      </c>
      <c r="C1482" t="s">
        <v>48</v>
      </c>
    </row>
    <row r="1483" spans="1:3" x14ac:dyDescent="0.55000000000000004">
      <c r="A1483">
        <v>3685751188</v>
      </c>
      <c r="B1483">
        <v>7</v>
      </c>
      <c r="C1483" t="s">
        <v>48</v>
      </c>
    </row>
    <row r="1484" spans="1:3" x14ac:dyDescent="0.55000000000000004">
      <c r="A1484">
        <v>3685799515</v>
      </c>
      <c r="B1484">
        <v>14</v>
      </c>
      <c r="C1484" t="s">
        <v>48</v>
      </c>
    </row>
    <row r="1485" spans="1:3" x14ac:dyDescent="0.55000000000000004">
      <c r="A1485">
        <v>3685811967</v>
      </c>
      <c r="B1485">
        <v>15</v>
      </c>
      <c r="C1485" t="s">
        <v>48</v>
      </c>
    </row>
    <row r="1486" spans="1:3" hidden="1" x14ac:dyDescent="0.55000000000000004">
      <c r="A1486">
        <v>3685824708</v>
      </c>
      <c r="B1486">
        <v>25</v>
      </c>
      <c r="C1486" t="s">
        <v>48</v>
      </c>
    </row>
    <row r="1487" spans="1:3" x14ac:dyDescent="0.55000000000000004">
      <c r="A1487">
        <v>3685830172</v>
      </c>
      <c r="B1487">
        <v>16</v>
      </c>
      <c r="C1487" t="s">
        <v>48</v>
      </c>
    </row>
    <row r="1488" spans="1:3" x14ac:dyDescent="0.55000000000000004">
      <c r="A1488">
        <v>3685905898</v>
      </c>
      <c r="B1488">
        <v>10</v>
      </c>
      <c r="C1488" t="s">
        <v>48</v>
      </c>
    </row>
    <row r="1489" spans="1:3" x14ac:dyDescent="0.55000000000000004">
      <c r="A1489">
        <v>3685943753</v>
      </c>
      <c r="B1489">
        <v>12</v>
      </c>
      <c r="C1489" t="s">
        <v>48</v>
      </c>
    </row>
    <row r="1490" spans="1:3" hidden="1" x14ac:dyDescent="0.55000000000000004">
      <c r="A1490">
        <v>3685994197</v>
      </c>
      <c r="B1490">
        <v>29</v>
      </c>
      <c r="C1490" t="s">
        <v>48</v>
      </c>
    </row>
    <row r="1491" spans="1:3" hidden="1" x14ac:dyDescent="0.55000000000000004">
      <c r="A1491">
        <v>3686047677</v>
      </c>
      <c r="B1491">
        <v>26</v>
      </c>
      <c r="C1491" t="s">
        <v>48</v>
      </c>
    </row>
    <row r="1492" spans="1:3" x14ac:dyDescent="0.55000000000000004">
      <c r="A1492">
        <v>3686057895</v>
      </c>
      <c r="B1492">
        <v>9</v>
      </c>
      <c r="C1492" t="s">
        <v>48</v>
      </c>
    </row>
    <row r="1493" spans="1:3" x14ac:dyDescent="0.55000000000000004">
      <c r="A1493">
        <v>3686064529</v>
      </c>
      <c r="B1493">
        <v>5</v>
      </c>
      <c r="C1493" t="s">
        <v>48</v>
      </c>
    </row>
    <row r="1494" spans="1:3" x14ac:dyDescent="0.55000000000000004">
      <c r="A1494">
        <v>3686166279</v>
      </c>
      <c r="B1494">
        <v>17</v>
      </c>
      <c r="C1494" t="s">
        <v>48</v>
      </c>
    </row>
    <row r="1495" spans="1:3" x14ac:dyDescent="0.55000000000000004">
      <c r="A1495">
        <v>3686233290</v>
      </c>
      <c r="B1495">
        <v>13</v>
      </c>
      <c r="C1495" t="s">
        <v>48</v>
      </c>
    </row>
    <row r="1496" spans="1:3" x14ac:dyDescent="0.55000000000000004">
      <c r="A1496">
        <v>3686248758</v>
      </c>
      <c r="B1496">
        <v>3</v>
      </c>
      <c r="C1496" t="s">
        <v>48</v>
      </c>
    </row>
    <row r="1497" spans="1:3" hidden="1" x14ac:dyDescent="0.55000000000000004">
      <c r="A1497">
        <v>3686334938</v>
      </c>
      <c r="B1497">
        <v>32</v>
      </c>
      <c r="C1497" t="s">
        <v>48</v>
      </c>
    </row>
    <row r="1498" spans="1:3" hidden="1" x14ac:dyDescent="0.55000000000000004">
      <c r="A1498">
        <v>3900353040</v>
      </c>
      <c r="B1498">
        <v>34</v>
      </c>
      <c r="C1498" t="s">
        <v>0</v>
      </c>
    </row>
    <row r="1499" spans="1:3" hidden="1" x14ac:dyDescent="0.55000000000000004">
      <c r="A1499">
        <v>3900387651</v>
      </c>
      <c r="B1499">
        <v>34</v>
      </c>
      <c r="C1499" t="s">
        <v>538</v>
      </c>
    </row>
    <row r="1500" spans="1:3" x14ac:dyDescent="0.55000000000000004">
      <c r="A1500">
        <v>3900390962</v>
      </c>
      <c r="B1500">
        <v>8</v>
      </c>
      <c r="C1500" t="s">
        <v>0</v>
      </c>
    </row>
    <row r="1501" spans="1:3" x14ac:dyDescent="0.55000000000000004">
      <c r="A1501">
        <v>3900426232</v>
      </c>
      <c r="B1501">
        <v>8</v>
      </c>
      <c r="C1501" t="s">
        <v>539</v>
      </c>
    </row>
    <row r="1502" spans="1:3" hidden="1" x14ac:dyDescent="0.55000000000000004">
      <c r="A1502">
        <v>3900467698</v>
      </c>
      <c r="B1502">
        <v>28</v>
      </c>
      <c r="C1502" t="s">
        <v>0</v>
      </c>
    </row>
    <row r="1503" spans="1:3" hidden="1" x14ac:dyDescent="0.55000000000000004">
      <c r="A1503">
        <v>3900502296</v>
      </c>
      <c r="B1503">
        <v>28</v>
      </c>
      <c r="C1503" t="s">
        <v>540</v>
      </c>
    </row>
    <row r="1504" spans="1:3" x14ac:dyDescent="0.55000000000000004">
      <c r="A1504">
        <v>3900508653</v>
      </c>
      <c r="B1504">
        <v>11</v>
      </c>
      <c r="C1504" t="s">
        <v>0</v>
      </c>
    </row>
    <row r="1505" spans="1:3" hidden="1" x14ac:dyDescent="0.55000000000000004">
      <c r="A1505">
        <v>3900529617</v>
      </c>
      <c r="B1505">
        <v>31</v>
      </c>
      <c r="C1505" t="s">
        <v>0</v>
      </c>
    </row>
    <row r="1506" spans="1:3" x14ac:dyDescent="0.55000000000000004">
      <c r="A1506">
        <v>3900544015</v>
      </c>
      <c r="B1506">
        <v>11</v>
      </c>
      <c r="C1506" t="s">
        <v>541</v>
      </c>
    </row>
    <row r="1507" spans="1:3" x14ac:dyDescent="0.55000000000000004">
      <c r="A1507">
        <v>3900554313</v>
      </c>
      <c r="B1507">
        <v>2</v>
      </c>
      <c r="C1507" t="s">
        <v>0</v>
      </c>
    </row>
    <row r="1508" spans="1:3" hidden="1" x14ac:dyDescent="0.55000000000000004">
      <c r="A1508">
        <v>3900564628</v>
      </c>
      <c r="B1508">
        <v>31</v>
      </c>
      <c r="C1508" t="s">
        <v>542</v>
      </c>
    </row>
    <row r="1509" spans="1:3" x14ac:dyDescent="0.55000000000000004">
      <c r="A1509">
        <v>3900568849</v>
      </c>
      <c r="B1509">
        <v>6</v>
      </c>
      <c r="C1509" t="s">
        <v>0</v>
      </c>
    </row>
    <row r="1510" spans="1:3" hidden="1" x14ac:dyDescent="0.55000000000000004">
      <c r="A1510">
        <v>3900570078</v>
      </c>
      <c r="B1510">
        <v>30</v>
      </c>
      <c r="C1510" t="s">
        <v>0</v>
      </c>
    </row>
    <row r="1511" spans="1:3" x14ac:dyDescent="0.55000000000000004">
      <c r="A1511">
        <v>3900590109</v>
      </c>
      <c r="B1511">
        <v>2</v>
      </c>
      <c r="C1511" t="s">
        <v>543</v>
      </c>
    </row>
    <row r="1512" spans="1:3" x14ac:dyDescent="0.55000000000000004">
      <c r="A1512">
        <v>3900604187</v>
      </c>
      <c r="B1512">
        <v>6</v>
      </c>
      <c r="C1512" t="s">
        <v>544</v>
      </c>
    </row>
    <row r="1513" spans="1:3" hidden="1" x14ac:dyDescent="0.55000000000000004">
      <c r="A1513">
        <v>3900604682</v>
      </c>
      <c r="B1513">
        <v>30</v>
      </c>
      <c r="C1513" t="s">
        <v>545</v>
      </c>
    </row>
    <row r="1514" spans="1:3" x14ac:dyDescent="0.55000000000000004">
      <c r="A1514">
        <v>3900666551</v>
      </c>
      <c r="B1514">
        <v>4</v>
      </c>
      <c r="C1514" t="s">
        <v>0</v>
      </c>
    </row>
    <row r="1515" spans="1:3" hidden="1" x14ac:dyDescent="0.55000000000000004">
      <c r="A1515">
        <v>3900681327</v>
      </c>
      <c r="B1515">
        <v>33</v>
      </c>
      <c r="C1515" t="s">
        <v>0</v>
      </c>
    </row>
    <row r="1516" spans="1:3" x14ac:dyDescent="0.55000000000000004">
      <c r="A1516">
        <v>3900700389</v>
      </c>
      <c r="B1516">
        <v>1</v>
      </c>
      <c r="C1516" t="s">
        <v>0</v>
      </c>
    </row>
    <row r="1517" spans="1:3" x14ac:dyDescent="0.55000000000000004">
      <c r="A1517">
        <v>3900701878</v>
      </c>
      <c r="B1517">
        <v>4</v>
      </c>
      <c r="C1517" t="s">
        <v>546</v>
      </c>
    </row>
    <row r="1518" spans="1:3" hidden="1" x14ac:dyDescent="0.55000000000000004">
      <c r="A1518">
        <v>3900711634</v>
      </c>
      <c r="B1518">
        <v>27</v>
      </c>
      <c r="C1518" t="s">
        <v>0</v>
      </c>
    </row>
    <row r="1519" spans="1:3" hidden="1" x14ac:dyDescent="0.55000000000000004">
      <c r="A1519">
        <v>3900715945</v>
      </c>
      <c r="B1519">
        <v>33</v>
      </c>
      <c r="C1519" t="s">
        <v>547</v>
      </c>
    </row>
    <row r="1520" spans="1:3" x14ac:dyDescent="0.55000000000000004">
      <c r="A1520">
        <v>3900719963</v>
      </c>
      <c r="B1520">
        <v>7</v>
      </c>
      <c r="C1520" t="s">
        <v>0</v>
      </c>
    </row>
    <row r="1521" spans="1:3" x14ac:dyDescent="0.55000000000000004">
      <c r="A1521">
        <v>3900735731</v>
      </c>
      <c r="B1521">
        <v>1</v>
      </c>
      <c r="C1521" t="s">
        <v>548</v>
      </c>
    </row>
    <row r="1522" spans="1:3" hidden="1" x14ac:dyDescent="0.55000000000000004">
      <c r="A1522">
        <v>3900746268</v>
      </c>
      <c r="B1522">
        <v>27</v>
      </c>
      <c r="C1522" t="s">
        <v>549</v>
      </c>
    </row>
    <row r="1523" spans="1:3" x14ac:dyDescent="0.55000000000000004">
      <c r="A1523">
        <v>3900755341</v>
      </c>
      <c r="B1523">
        <v>7</v>
      </c>
      <c r="C1523" t="s">
        <v>550</v>
      </c>
    </row>
    <row r="1524" spans="1:3" x14ac:dyDescent="0.55000000000000004">
      <c r="A1524">
        <v>3900768290</v>
      </c>
      <c r="B1524">
        <v>14</v>
      </c>
      <c r="C1524" t="s">
        <v>0</v>
      </c>
    </row>
    <row r="1525" spans="1:3" x14ac:dyDescent="0.55000000000000004">
      <c r="A1525">
        <v>3900780742</v>
      </c>
      <c r="B1525">
        <v>15</v>
      </c>
      <c r="C1525" t="s">
        <v>0</v>
      </c>
    </row>
    <row r="1526" spans="1:3" hidden="1" x14ac:dyDescent="0.55000000000000004">
      <c r="A1526">
        <v>3900793492</v>
      </c>
      <c r="B1526">
        <v>25</v>
      </c>
      <c r="C1526" t="s">
        <v>0</v>
      </c>
    </row>
    <row r="1527" spans="1:3" x14ac:dyDescent="0.55000000000000004">
      <c r="A1527">
        <v>3900798948</v>
      </c>
      <c r="B1527">
        <v>16</v>
      </c>
      <c r="C1527" t="s">
        <v>0</v>
      </c>
    </row>
    <row r="1528" spans="1:3" x14ac:dyDescent="0.55000000000000004">
      <c r="A1528">
        <v>3900804101</v>
      </c>
      <c r="B1528">
        <v>14</v>
      </c>
      <c r="C1528" t="s">
        <v>551</v>
      </c>
    </row>
    <row r="1529" spans="1:3" x14ac:dyDescent="0.55000000000000004">
      <c r="A1529">
        <v>3900816508</v>
      </c>
      <c r="B1529">
        <v>15</v>
      </c>
      <c r="C1529" t="s">
        <v>552</v>
      </c>
    </row>
    <row r="1530" spans="1:3" hidden="1" x14ac:dyDescent="0.55000000000000004">
      <c r="A1530">
        <v>3900828078</v>
      </c>
      <c r="B1530">
        <v>25</v>
      </c>
      <c r="C1530" t="s">
        <v>553</v>
      </c>
    </row>
    <row r="1531" spans="1:3" x14ac:dyDescent="0.55000000000000004">
      <c r="A1531">
        <v>3900834279</v>
      </c>
      <c r="B1531">
        <v>16</v>
      </c>
      <c r="C1531" t="s">
        <v>554</v>
      </c>
    </row>
    <row r="1532" spans="1:3" x14ac:dyDescent="0.55000000000000004">
      <c r="A1532">
        <v>3900874673</v>
      </c>
      <c r="B1532">
        <v>10</v>
      </c>
      <c r="C1532" t="s">
        <v>0</v>
      </c>
    </row>
    <row r="1533" spans="1:3" x14ac:dyDescent="0.55000000000000004">
      <c r="A1533">
        <v>3900909922</v>
      </c>
      <c r="B1533">
        <v>10</v>
      </c>
      <c r="C1533" t="s">
        <v>555</v>
      </c>
    </row>
    <row r="1534" spans="1:3" x14ac:dyDescent="0.55000000000000004">
      <c r="A1534">
        <v>3900912528</v>
      </c>
      <c r="B1534">
        <v>12</v>
      </c>
      <c r="C1534" t="s">
        <v>0</v>
      </c>
    </row>
    <row r="1535" spans="1:3" x14ac:dyDescent="0.55000000000000004">
      <c r="A1535">
        <v>3900947961</v>
      </c>
      <c r="B1535">
        <v>12</v>
      </c>
      <c r="C1535" t="s">
        <v>556</v>
      </c>
    </row>
    <row r="1536" spans="1:3" hidden="1" x14ac:dyDescent="0.55000000000000004">
      <c r="A1536">
        <v>3900962973</v>
      </c>
      <c r="B1536">
        <v>29</v>
      </c>
      <c r="C1536" t="s">
        <v>0</v>
      </c>
    </row>
    <row r="1537" spans="1:3" hidden="1" x14ac:dyDescent="0.55000000000000004">
      <c r="A1537">
        <v>3900998407</v>
      </c>
      <c r="B1537">
        <v>29</v>
      </c>
      <c r="C1537" t="s">
        <v>557</v>
      </c>
    </row>
    <row r="1538" spans="1:3" hidden="1" x14ac:dyDescent="0.55000000000000004">
      <c r="A1538">
        <v>3901016468</v>
      </c>
      <c r="B1538">
        <v>26</v>
      </c>
      <c r="C1538" t="s">
        <v>0</v>
      </c>
    </row>
    <row r="1539" spans="1:3" x14ac:dyDescent="0.55000000000000004">
      <c r="A1539">
        <v>3901026670</v>
      </c>
      <c r="B1539">
        <v>9</v>
      </c>
      <c r="C1539" t="s">
        <v>0</v>
      </c>
    </row>
    <row r="1540" spans="1:3" x14ac:dyDescent="0.55000000000000004">
      <c r="A1540">
        <v>3901033304</v>
      </c>
      <c r="B1540">
        <v>5</v>
      </c>
      <c r="C1540" t="s">
        <v>0</v>
      </c>
    </row>
    <row r="1541" spans="1:3" hidden="1" x14ac:dyDescent="0.55000000000000004">
      <c r="A1541">
        <v>3901051072</v>
      </c>
      <c r="B1541">
        <v>26</v>
      </c>
      <c r="C1541" t="s">
        <v>558</v>
      </c>
    </row>
    <row r="1542" spans="1:3" x14ac:dyDescent="0.55000000000000004">
      <c r="A1542">
        <v>3901062478</v>
      </c>
      <c r="B1542">
        <v>9</v>
      </c>
      <c r="C1542" t="s">
        <v>559</v>
      </c>
    </row>
    <row r="1543" spans="1:3" x14ac:dyDescent="0.55000000000000004">
      <c r="A1543">
        <v>3901068667</v>
      </c>
      <c r="B1543">
        <v>5</v>
      </c>
      <c r="C1543" t="s">
        <v>560</v>
      </c>
    </row>
    <row r="1544" spans="1:3" x14ac:dyDescent="0.55000000000000004">
      <c r="A1544">
        <v>3901135055</v>
      </c>
      <c r="B1544">
        <v>17</v>
      </c>
      <c r="C1544" t="s">
        <v>0</v>
      </c>
    </row>
    <row r="1545" spans="1:3" x14ac:dyDescent="0.55000000000000004">
      <c r="A1545">
        <v>3901170416</v>
      </c>
      <c r="B1545">
        <v>17</v>
      </c>
      <c r="C1545" t="s">
        <v>561</v>
      </c>
    </row>
    <row r="1546" spans="1:3" x14ac:dyDescent="0.55000000000000004">
      <c r="A1546">
        <v>3901202065</v>
      </c>
      <c r="B1546">
        <v>13</v>
      </c>
      <c r="C1546" t="s">
        <v>0</v>
      </c>
    </row>
    <row r="1547" spans="1:3" x14ac:dyDescent="0.55000000000000004">
      <c r="A1547">
        <v>3901217533</v>
      </c>
      <c r="B1547">
        <v>3</v>
      </c>
      <c r="C1547" t="s">
        <v>0</v>
      </c>
    </row>
    <row r="1548" spans="1:3" x14ac:dyDescent="0.55000000000000004">
      <c r="A1548">
        <v>3901237441</v>
      </c>
      <c r="B1548">
        <v>13</v>
      </c>
      <c r="C1548" t="s">
        <v>562</v>
      </c>
    </row>
    <row r="1549" spans="1:3" x14ac:dyDescent="0.55000000000000004">
      <c r="A1549">
        <v>3901252882</v>
      </c>
      <c r="B1549">
        <v>3</v>
      </c>
      <c r="C1549" t="s">
        <v>563</v>
      </c>
    </row>
    <row r="1550" spans="1:3" hidden="1" x14ac:dyDescent="0.55000000000000004">
      <c r="A1550">
        <v>3901303712</v>
      </c>
      <c r="B1550">
        <v>32</v>
      </c>
      <c r="C1550" t="s">
        <v>0</v>
      </c>
    </row>
    <row r="1551" spans="1:3" hidden="1" x14ac:dyDescent="0.55000000000000004">
      <c r="A1551">
        <v>3901338295</v>
      </c>
      <c r="B1551">
        <v>32</v>
      </c>
      <c r="C1551" t="s">
        <v>564</v>
      </c>
    </row>
    <row r="1552" spans="1:3" hidden="1" x14ac:dyDescent="0.55000000000000004">
      <c r="A1552">
        <v>3960354367</v>
      </c>
      <c r="B1552">
        <v>34</v>
      </c>
      <c r="C1552" t="s">
        <v>565</v>
      </c>
    </row>
    <row r="1553" spans="1:3" x14ac:dyDescent="0.55000000000000004">
      <c r="A1553">
        <v>3960392250</v>
      </c>
      <c r="B1553">
        <v>8</v>
      </c>
      <c r="C1553" t="s">
        <v>565</v>
      </c>
    </row>
    <row r="1554" spans="1:3" hidden="1" x14ac:dyDescent="0.55000000000000004">
      <c r="A1554">
        <v>3960468986</v>
      </c>
      <c r="B1554">
        <v>28</v>
      </c>
      <c r="C1554" t="s">
        <v>565</v>
      </c>
    </row>
    <row r="1555" spans="1:3" hidden="1" x14ac:dyDescent="0.55000000000000004">
      <c r="A1555">
        <v>3960491065</v>
      </c>
      <c r="B1555">
        <v>24</v>
      </c>
      <c r="C1555" t="s">
        <v>566</v>
      </c>
    </row>
    <row r="1556" spans="1:3" x14ac:dyDescent="0.55000000000000004">
      <c r="A1556">
        <v>3960509941</v>
      </c>
      <c r="B1556">
        <v>11</v>
      </c>
      <c r="C1556" t="s">
        <v>565</v>
      </c>
    </row>
    <row r="1557" spans="1:3" hidden="1" x14ac:dyDescent="0.55000000000000004">
      <c r="A1557">
        <v>3960530944</v>
      </c>
      <c r="B1557">
        <v>31</v>
      </c>
      <c r="C1557" t="s">
        <v>565</v>
      </c>
    </row>
    <row r="1558" spans="1:3" hidden="1" x14ac:dyDescent="0.55000000000000004">
      <c r="A1558">
        <v>3960545756</v>
      </c>
      <c r="B1558">
        <v>21</v>
      </c>
      <c r="C1558" t="s">
        <v>567</v>
      </c>
    </row>
    <row r="1559" spans="1:3" x14ac:dyDescent="0.55000000000000004">
      <c r="A1559">
        <v>3960555601</v>
      </c>
      <c r="B1559">
        <v>2</v>
      </c>
      <c r="C1559" t="s">
        <v>565</v>
      </c>
    </row>
    <row r="1560" spans="1:3" hidden="1" x14ac:dyDescent="0.55000000000000004">
      <c r="A1560">
        <v>3960564344</v>
      </c>
      <c r="B1560">
        <v>21</v>
      </c>
      <c r="C1560" t="s">
        <v>568</v>
      </c>
    </row>
    <row r="1561" spans="1:3" x14ac:dyDescent="0.55000000000000004">
      <c r="A1561">
        <v>3960570137</v>
      </c>
      <c r="B1561">
        <v>6</v>
      </c>
      <c r="C1561" t="s">
        <v>565</v>
      </c>
    </row>
    <row r="1562" spans="1:3" hidden="1" x14ac:dyDescent="0.55000000000000004">
      <c r="A1562">
        <v>3960571419</v>
      </c>
      <c r="B1562">
        <v>30</v>
      </c>
      <c r="C1562" t="s">
        <v>565</v>
      </c>
    </row>
    <row r="1563" spans="1:3" hidden="1" x14ac:dyDescent="0.55000000000000004">
      <c r="A1563">
        <v>3960595689</v>
      </c>
      <c r="B1563">
        <v>23</v>
      </c>
      <c r="C1563" t="s">
        <v>569</v>
      </c>
    </row>
    <row r="1564" spans="1:3" hidden="1" x14ac:dyDescent="0.55000000000000004">
      <c r="A1564">
        <v>3960614203</v>
      </c>
      <c r="B1564">
        <v>21</v>
      </c>
      <c r="C1564" t="s">
        <v>570</v>
      </c>
    </row>
    <row r="1565" spans="1:3" x14ac:dyDescent="0.55000000000000004">
      <c r="A1565">
        <v>3960667839</v>
      </c>
      <c r="B1565">
        <v>4</v>
      </c>
      <c r="C1565" t="s">
        <v>565</v>
      </c>
    </row>
    <row r="1566" spans="1:3" hidden="1" x14ac:dyDescent="0.55000000000000004">
      <c r="A1566">
        <v>3960682619</v>
      </c>
      <c r="B1566">
        <v>33</v>
      </c>
      <c r="C1566" t="s">
        <v>565</v>
      </c>
    </row>
    <row r="1567" spans="1:3" x14ac:dyDescent="0.55000000000000004">
      <c r="A1567">
        <v>3960701677</v>
      </c>
      <c r="B1567">
        <v>1</v>
      </c>
      <c r="C1567" t="s">
        <v>565</v>
      </c>
    </row>
    <row r="1568" spans="1:3" hidden="1" x14ac:dyDescent="0.55000000000000004">
      <c r="A1568">
        <v>3960712926</v>
      </c>
      <c r="B1568">
        <v>27</v>
      </c>
      <c r="C1568" t="s">
        <v>565</v>
      </c>
    </row>
    <row r="1569" spans="1:3" x14ac:dyDescent="0.55000000000000004">
      <c r="A1569">
        <v>3960721251</v>
      </c>
      <c r="B1569">
        <v>7</v>
      </c>
      <c r="C1569" t="s">
        <v>565</v>
      </c>
    </row>
    <row r="1570" spans="1:3" hidden="1" x14ac:dyDescent="0.55000000000000004">
      <c r="A1570">
        <v>3960764089</v>
      </c>
      <c r="B1570">
        <v>21</v>
      </c>
      <c r="C1570" t="s">
        <v>571</v>
      </c>
    </row>
    <row r="1571" spans="1:3" x14ac:dyDescent="0.55000000000000004">
      <c r="A1571">
        <v>3960769578</v>
      </c>
      <c r="B1571">
        <v>14</v>
      </c>
      <c r="C1571" t="s">
        <v>565</v>
      </c>
    </row>
    <row r="1572" spans="1:3" hidden="1" x14ac:dyDescent="0.55000000000000004">
      <c r="A1572">
        <v>3960781178</v>
      </c>
      <c r="B1572">
        <v>21</v>
      </c>
      <c r="C1572" t="s">
        <v>572</v>
      </c>
    </row>
    <row r="1573" spans="1:3" x14ac:dyDescent="0.55000000000000004">
      <c r="A1573">
        <v>3960782030</v>
      </c>
      <c r="B1573">
        <v>15</v>
      </c>
      <c r="C1573" t="s">
        <v>565</v>
      </c>
    </row>
    <row r="1574" spans="1:3" hidden="1" x14ac:dyDescent="0.55000000000000004">
      <c r="A1574">
        <v>3960794784</v>
      </c>
      <c r="B1574">
        <v>25</v>
      </c>
      <c r="C1574" t="s">
        <v>565</v>
      </c>
    </row>
    <row r="1575" spans="1:3" x14ac:dyDescent="0.55000000000000004">
      <c r="A1575">
        <v>3960800236</v>
      </c>
      <c r="B1575">
        <v>16</v>
      </c>
      <c r="C1575" t="s">
        <v>565</v>
      </c>
    </row>
    <row r="1576" spans="1:3" hidden="1" x14ac:dyDescent="0.55000000000000004">
      <c r="A1576">
        <v>3960816537</v>
      </c>
      <c r="B1576">
        <v>21</v>
      </c>
      <c r="C1576" t="s">
        <v>573</v>
      </c>
    </row>
    <row r="1577" spans="1:3" hidden="1" x14ac:dyDescent="0.55000000000000004">
      <c r="A1577">
        <v>3960836903</v>
      </c>
      <c r="B1577">
        <v>23</v>
      </c>
      <c r="C1577" t="s">
        <v>574</v>
      </c>
    </row>
    <row r="1578" spans="1:3" hidden="1" x14ac:dyDescent="0.55000000000000004">
      <c r="A1578">
        <v>3960844765</v>
      </c>
      <c r="B1578">
        <v>20</v>
      </c>
      <c r="C1578" t="s">
        <v>575</v>
      </c>
    </row>
    <row r="1579" spans="1:3" hidden="1" x14ac:dyDescent="0.55000000000000004">
      <c r="A1579">
        <v>3960855479</v>
      </c>
      <c r="B1579">
        <v>24</v>
      </c>
      <c r="C1579" t="s">
        <v>576</v>
      </c>
    </row>
    <row r="1580" spans="1:3" hidden="1" x14ac:dyDescent="0.55000000000000004">
      <c r="A1580">
        <v>3960863705</v>
      </c>
      <c r="B1580">
        <v>24</v>
      </c>
      <c r="C1580" t="s">
        <v>577</v>
      </c>
    </row>
    <row r="1581" spans="1:3" x14ac:dyDescent="0.55000000000000004">
      <c r="A1581">
        <v>3960875961</v>
      </c>
      <c r="B1581">
        <v>10</v>
      </c>
      <c r="C1581" t="s">
        <v>565</v>
      </c>
    </row>
    <row r="1582" spans="1:3" hidden="1" x14ac:dyDescent="0.55000000000000004">
      <c r="A1582">
        <v>3960881927</v>
      </c>
      <c r="B1582">
        <v>21</v>
      </c>
      <c r="C1582" t="s">
        <v>578</v>
      </c>
    </row>
    <row r="1583" spans="1:3" hidden="1" x14ac:dyDescent="0.55000000000000004">
      <c r="A1583">
        <v>3960900740</v>
      </c>
      <c r="B1583">
        <v>21</v>
      </c>
      <c r="C1583" t="s">
        <v>579</v>
      </c>
    </row>
    <row r="1584" spans="1:3" hidden="1" x14ac:dyDescent="0.55000000000000004">
      <c r="A1584">
        <v>3960913268</v>
      </c>
      <c r="B1584">
        <v>22</v>
      </c>
      <c r="C1584" t="s">
        <v>580</v>
      </c>
    </row>
    <row r="1585" spans="1:3" x14ac:dyDescent="0.55000000000000004">
      <c r="A1585">
        <v>3960913816</v>
      </c>
      <c r="B1585">
        <v>12</v>
      </c>
      <c r="C1585" t="s">
        <v>565</v>
      </c>
    </row>
    <row r="1586" spans="1:3" hidden="1" x14ac:dyDescent="0.55000000000000004">
      <c r="A1586">
        <v>3960924552</v>
      </c>
      <c r="B1586">
        <v>21</v>
      </c>
      <c r="C1586" t="s">
        <v>581</v>
      </c>
    </row>
    <row r="1587" spans="1:3" hidden="1" x14ac:dyDescent="0.55000000000000004">
      <c r="A1587">
        <v>3960964261</v>
      </c>
      <c r="B1587">
        <v>29</v>
      </c>
      <c r="C1587" t="s">
        <v>565</v>
      </c>
    </row>
    <row r="1588" spans="1:3" hidden="1" x14ac:dyDescent="0.55000000000000004">
      <c r="A1588">
        <v>3961017756</v>
      </c>
      <c r="B1588">
        <v>26</v>
      </c>
      <c r="C1588" t="s">
        <v>565</v>
      </c>
    </row>
    <row r="1589" spans="1:3" x14ac:dyDescent="0.55000000000000004">
      <c r="A1589">
        <v>3961027973</v>
      </c>
      <c r="B1589">
        <v>9</v>
      </c>
      <c r="C1589" t="s">
        <v>565</v>
      </c>
    </row>
    <row r="1590" spans="1:3" x14ac:dyDescent="0.55000000000000004">
      <c r="A1590">
        <v>3961034592</v>
      </c>
      <c r="B1590">
        <v>5</v>
      </c>
      <c r="C1590" t="s">
        <v>565</v>
      </c>
    </row>
    <row r="1591" spans="1:3" hidden="1" x14ac:dyDescent="0.55000000000000004">
      <c r="A1591">
        <v>3961055955</v>
      </c>
      <c r="B1591">
        <v>21</v>
      </c>
      <c r="C1591" t="s">
        <v>582</v>
      </c>
    </row>
    <row r="1592" spans="1:3" hidden="1" x14ac:dyDescent="0.55000000000000004">
      <c r="A1592">
        <v>3961084055</v>
      </c>
      <c r="B1592">
        <v>20</v>
      </c>
      <c r="C1592" t="s">
        <v>583</v>
      </c>
    </row>
    <row r="1593" spans="1:3" hidden="1" x14ac:dyDescent="0.55000000000000004">
      <c r="A1593">
        <v>3961094933</v>
      </c>
      <c r="B1593">
        <v>21</v>
      </c>
      <c r="C1593" t="s">
        <v>584</v>
      </c>
    </row>
    <row r="1594" spans="1:3" hidden="1" x14ac:dyDescent="0.55000000000000004">
      <c r="A1594">
        <v>3961108464</v>
      </c>
      <c r="B1594">
        <v>21</v>
      </c>
      <c r="C1594" t="s">
        <v>585</v>
      </c>
    </row>
    <row r="1595" spans="1:3" x14ac:dyDescent="0.55000000000000004">
      <c r="A1595">
        <v>3961136343</v>
      </c>
      <c r="B1595">
        <v>17</v>
      </c>
      <c r="C1595" t="s">
        <v>565</v>
      </c>
    </row>
    <row r="1596" spans="1:3" hidden="1" x14ac:dyDescent="0.55000000000000004">
      <c r="A1596">
        <v>3961176248</v>
      </c>
      <c r="B1596">
        <v>21</v>
      </c>
      <c r="C1596" t="s">
        <v>586</v>
      </c>
    </row>
    <row r="1597" spans="1:3" x14ac:dyDescent="0.55000000000000004">
      <c r="A1597">
        <v>3961203353</v>
      </c>
      <c r="B1597">
        <v>13</v>
      </c>
      <c r="C1597" t="s">
        <v>565</v>
      </c>
    </row>
    <row r="1598" spans="1:3" x14ac:dyDescent="0.55000000000000004">
      <c r="A1598">
        <v>3961218821</v>
      </c>
      <c r="B1598">
        <v>3</v>
      </c>
      <c r="C1598" t="s">
        <v>565</v>
      </c>
    </row>
    <row r="1599" spans="1:3" hidden="1" x14ac:dyDescent="0.55000000000000004">
      <c r="A1599">
        <v>3961242261</v>
      </c>
      <c r="B1599">
        <v>21</v>
      </c>
      <c r="C1599" t="s">
        <v>587</v>
      </c>
    </row>
    <row r="1600" spans="1:3" hidden="1" x14ac:dyDescent="0.55000000000000004">
      <c r="A1600">
        <v>3961258753</v>
      </c>
      <c r="B1600">
        <v>21</v>
      </c>
      <c r="C1600" t="s">
        <v>588</v>
      </c>
    </row>
    <row r="1601" spans="1:3" hidden="1" x14ac:dyDescent="0.55000000000000004">
      <c r="A1601">
        <v>3961305003</v>
      </c>
      <c r="B1601">
        <v>32</v>
      </c>
      <c r="C1601" t="s">
        <v>565</v>
      </c>
    </row>
    <row r="1602" spans="1:3" hidden="1" x14ac:dyDescent="0.55000000000000004">
      <c r="A1602">
        <v>3961434215</v>
      </c>
      <c r="B1602">
        <v>19</v>
      </c>
      <c r="C1602" t="s">
        <v>589</v>
      </c>
    </row>
    <row r="1603" spans="1:3" hidden="1" x14ac:dyDescent="0.55000000000000004">
      <c r="A1603">
        <v>3961516686</v>
      </c>
      <c r="B1603">
        <v>21</v>
      </c>
      <c r="C1603" t="s">
        <v>590</v>
      </c>
    </row>
    <row r="1604" spans="1:3" hidden="1" x14ac:dyDescent="0.55000000000000004">
      <c r="A1604">
        <v>3961547175</v>
      </c>
      <c r="B1604">
        <v>21</v>
      </c>
      <c r="C1604" t="s">
        <v>591</v>
      </c>
    </row>
    <row r="1605" spans="1:3" hidden="1" x14ac:dyDescent="0.55000000000000004">
      <c r="A1605">
        <v>3961680355</v>
      </c>
      <c r="B1605">
        <v>21</v>
      </c>
      <c r="C1605" t="s">
        <v>592</v>
      </c>
    </row>
    <row r="1606" spans="1:3" hidden="1" x14ac:dyDescent="0.55000000000000004">
      <c r="A1606">
        <v>3985353674</v>
      </c>
      <c r="B1606">
        <v>34</v>
      </c>
      <c r="C1606" t="s">
        <v>48</v>
      </c>
    </row>
    <row r="1607" spans="1:3" x14ac:dyDescent="0.55000000000000004">
      <c r="A1607">
        <v>3985390942</v>
      </c>
      <c r="B1607">
        <v>8</v>
      </c>
      <c r="C1607" t="s">
        <v>48</v>
      </c>
    </row>
    <row r="1608" spans="1:3" hidden="1" x14ac:dyDescent="0.55000000000000004">
      <c r="A1608">
        <v>3985468277</v>
      </c>
      <c r="B1608">
        <v>28</v>
      </c>
      <c r="C1608" t="s">
        <v>48</v>
      </c>
    </row>
    <row r="1609" spans="1:3" x14ac:dyDescent="0.55000000000000004">
      <c r="A1609">
        <v>3985508633</v>
      </c>
      <c r="B1609">
        <v>11</v>
      </c>
      <c r="C1609" t="s">
        <v>48</v>
      </c>
    </row>
    <row r="1610" spans="1:3" hidden="1" x14ac:dyDescent="0.55000000000000004">
      <c r="A1610">
        <v>3985530235</v>
      </c>
      <c r="B1610">
        <v>31</v>
      </c>
      <c r="C1610" t="s">
        <v>48</v>
      </c>
    </row>
    <row r="1611" spans="1:3" x14ac:dyDescent="0.55000000000000004">
      <c r="A1611">
        <v>3985554293</v>
      </c>
      <c r="B1611">
        <v>2</v>
      </c>
      <c r="C1611" t="s">
        <v>48</v>
      </c>
    </row>
    <row r="1612" spans="1:3" x14ac:dyDescent="0.55000000000000004">
      <c r="A1612">
        <v>3985568829</v>
      </c>
      <c r="B1612">
        <v>6</v>
      </c>
      <c r="C1612" t="s">
        <v>48</v>
      </c>
    </row>
    <row r="1613" spans="1:3" hidden="1" x14ac:dyDescent="0.55000000000000004">
      <c r="A1613">
        <v>3985570859</v>
      </c>
      <c r="B1613">
        <v>30</v>
      </c>
      <c r="C1613" t="s">
        <v>48</v>
      </c>
    </row>
    <row r="1614" spans="1:3" x14ac:dyDescent="0.55000000000000004">
      <c r="A1614">
        <v>3985666531</v>
      </c>
      <c r="B1614">
        <v>4</v>
      </c>
      <c r="C1614" t="s">
        <v>48</v>
      </c>
    </row>
    <row r="1615" spans="1:3" hidden="1" x14ac:dyDescent="0.55000000000000004">
      <c r="A1615">
        <v>3985682828</v>
      </c>
      <c r="B1615">
        <v>33</v>
      </c>
      <c r="C1615" t="s">
        <v>48</v>
      </c>
    </row>
    <row r="1616" spans="1:3" x14ac:dyDescent="0.55000000000000004">
      <c r="A1616">
        <v>3985700369</v>
      </c>
      <c r="B1616">
        <v>1</v>
      </c>
      <c r="C1616" t="s">
        <v>48</v>
      </c>
    </row>
    <row r="1617" spans="1:3" hidden="1" x14ac:dyDescent="0.55000000000000004">
      <c r="A1617">
        <v>3985714164</v>
      </c>
      <c r="B1617">
        <v>27</v>
      </c>
      <c r="C1617" t="s">
        <v>48</v>
      </c>
    </row>
    <row r="1618" spans="1:3" x14ac:dyDescent="0.55000000000000004">
      <c r="A1618">
        <v>3985719943</v>
      </c>
      <c r="B1618">
        <v>7</v>
      </c>
      <c r="C1618" t="s">
        <v>48</v>
      </c>
    </row>
    <row r="1619" spans="1:3" x14ac:dyDescent="0.55000000000000004">
      <c r="A1619">
        <v>3985768270</v>
      </c>
      <c r="B1619">
        <v>14</v>
      </c>
      <c r="C1619" t="s">
        <v>48</v>
      </c>
    </row>
    <row r="1620" spans="1:3" x14ac:dyDescent="0.55000000000000004">
      <c r="A1620">
        <v>3985780722</v>
      </c>
      <c r="B1620">
        <v>15</v>
      </c>
      <c r="C1620" t="s">
        <v>48</v>
      </c>
    </row>
    <row r="1621" spans="1:3" hidden="1" x14ac:dyDescent="0.55000000000000004">
      <c r="A1621">
        <v>3985794221</v>
      </c>
      <c r="B1621">
        <v>25</v>
      </c>
      <c r="C1621" t="s">
        <v>48</v>
      </c>
    </row>
    <row r="1622" spans="1:3" x14ac:dyDescent="0.55000000000000004">
      <c r="A1622">
        <v>3985802226</v>
      </c>
      <c r="B1622">
        <v>16</v>
      </c>
      <c r="C1622" t="s">
        <v>48</v>
      </c>
    </row>
    <row r="1623" spans="1:3" x14ac:dyDescent="0.55000000000000004">
      <c r="A1623">
        <v>3985874653</v>
      </c>
      <c r="B1623">
        <v>10</v>
      </c>
      <c r="C1623" t="s">
        <v>48</v>
      </c>
    </row>
    <row r="1624" spans="1:3" x14ac:dyDescent="0.55000000000000004">
      <c r="A1624">
        <v>3985912508</v>
      </c>
      <c r="B1624">
        <v>12</v>
      </c>
      <c r="C1624" t="s">
        <v>48</v>
      </c>
    </row>
    <row r="1625" spans="1:3" hidden="1" x14ac:dyDescent="0.55000000000000004">
      <c r="A1625">
        <v>3985966129</v>
      </c>
      <c r="B1625">
        <v>29</v>
      </c>
      <c r="C1625" t="s">
        <v>48</v>
      </c>
    </row>
    <row r="1626" spans="1:3" hidden="1" x14ac:dyDescent="0.55000000000000004">
      <c r="A1626">
        <v>3986017195</v>
      </c>
      <c r="B1626">
        <v>26</v>
      </c>
      <c r="C1626" t="s">
        <v>48</v>
      </c>
    </row>
    <row r="1627" spans="1:3" x14ac:dyDescent="0.55000000000000004">
      <c r="A1627">
        <v>3986026664</v>
      </c>
      <c r="B1627">
        <v>9</v>
      </c>
      <c r="C1627" t="s">
        <v>48</v>
      </c>
    </row>
    <row r="1628" spans="1:3" x14ac:dyDescent="0.55000000000000004">
      <c r="A1628">
        <v>3986033284</v>
      </c>
      <c r="B1628">
        <v>5</v>
      </c>
      <c r="C1628" t="s">
        <v>48</v>
      </c>
    </row>
    <row r="1629" spans="1:3" x14ac:dyDescent="0.55000000000000004">
      <c r="A1629">
        <v>3986138457</v>
      </c>
      <c r="B1629">
        <v>17</v>
      </c>
      <c r="C1629" t="s">
        <v>48</v>
      </c>
    </row>
    <row r="1630" spans="1:3" x14ac:dyDescent="0.55000000000000004">
      <c r="A1630">
        <v>3986202045</v>
      </c>
      <c r="B1630">
        <v>13</v>
      </c>
      <c r="C1630" t="s">
        <v>48</v>
      </c>
    </row>
    <row r="1631" spans="1:3" x14ac:dyDescent="0.55000000000000004">
      <c r="A1631">
        <v>3986217513</v>
      </c>
      <c r="B1631">
        <v>3</v>
      </c>
      <c r="C1631" t="s">
        <v>48</v>
      </c>
    </row>
    <row r="1632" spans="1:3" hidden="1" x14ac:dyDescent="0.55000000000000004">
      <c r="A1632">
        <v>3986304441</v>
      </c>
      <c r="B1632">
        <v>32</v>
      </c>
      <c r="C1632" t="s">
        <v>48</v>
      </c>
    </row>
    <row r="1633" spans="1:3" hidden="1" x14ac:dyDescent="0.55000000000000004">
      <c r="A1633">
        <v>4200386714</v>
      </c>
      <c r="B1633">
        <v>34</v>
      </c>
      <c r="C1633" t="s">
        <v>593</v>
      </c>
    </row>
    <row r="1634" spans="1:3" hidden="1" x14ac:dyDescent="0.55000000000000004">
      <c r="A1634">
        <v>4200387532</v>
      </c>
      <c r="B1634">
        <v>34</v>
      </c>
      <c r="C1634" t="s">
        <v>0</v>
      </c>
    </row>
    <row r="1635" spans="1:3" x14ac:dyDescent="0.55000000000000004">
      <c r="A1635">
        <v>4200424610</v>
      </c>
      <c r="B1635">
        <v>8</v>
      </c>
      <c r="C1635" t="s">
        <v>594</v>
      </c>
    </row>
    <row r="1636" spans="1:3" x14ac:dyDescent="0.55000000000000004">
      <c r="A1636">
        <v>4200425428</v>
      </c>
      <c r="B1636">
        <v>8</v>
      </c>
      <c r="C1636" t="s">
        <v>0</v>
      </c>
    </row>
    <row r="1637" spans="1:3" hidden="1" x14ac:dyDescent="0.55000000000000004">
      <c r="A1637">
        <v>4200501078</v>
      </c>
      <c r="B1637">
        <v>28</v>
      </c>
      <c r="C1637" t="s">
        <v>595</v>
      </c>
    </row>
    <row r="1638" spans="1:3" hidden="1" x14ac:dyDescent="0.55000000000000004">
      <c r="A1638">
        <v>4200501896</v>
      </c>
      <c r="B1638">
        <v>28</v>
      </c>
      <c r="C1638" t="s">
        <v>0</v>
      </c>
    </row>
    <row r="1639" spans="1:3" x14ac:dyDescent="0.55000000000000004">
      <c r="A1639">
        <v>4200542361</v>
      </c>
      <c r="B1639">
        <v>11</v>
      </c>
      <c r="C1639" t="s">
        <v>596</v>
      </c>
    </row>
    <row r="1640" spans="1:3" x14ac:dyDescent="0.55000000000000004">
      <c r="A1640">
        <v>4200543179</v>
      </c>
      <c r="B1640">
        <v>11</v>
      </c>
      <c r="C1640" t="s">
        <v>0</v>
      </c>
    </row>
    <row r="1641" spans="1:3" hidden="1" x14ac:dyDescent="0.55000000000000004">
      <c r="A1641">
        <v>4200563004</v>
      </c>
      <c r="B1641">
        <v>31</v>
      </c>
      <c r="C1641" t="s">
        <v>597</v>
      </c>
    </row>
    <row r="1642" spans="1:3" hidden="1" x14ac:dyDescent="0.55000000000000004">
      <c r="A1642">
        <v>4200563821</v>
      </c>
      <c r="B1642">
        <v>31</v>
      </c>
      <c r="C1642" t="s">
        <v>0</v>
      </c>
    </row>
    <row r="1643" spans="1:3" x14ac:dyDescent="0.55000000000000004">
      <c r="A1643">
        <v>4200588032</v>
      </c>
      <c r="B1643">
        <v>2</v>
      </c>
      <c r="C1643" t="s">
        <v>598</v>
      </c>
    </row>
    <row r="1644" spans="1:3" x14ac:dyDescent="0.55000000000000004">
      <c r="A1644">
        <v>4200588850</v>
      </c>
      <c r="B1644">
        <v>2</v>
      </c>
      <c r="C1644" t="s">
        <v>0</v>
      </c>
    </row>
    <row r="1645" spans="1:3" x14ac:dyDescent="0.55000000000000004">
      <c r="A1645">
        <v>4200602584</v>
      </c>
      <c r="B1645">
        <v>6</v>
      </c>
      <c r="C1645" t="s">
        <v>599</v>
      </c>
    </row>
    <row r="1646" spans="1:3" x14ac:dyDescent="0.55000000000000004">
      <c r="A1646">
        <v>4200603402</v>
      </c>
      <c r="B1646">
        <v>6</v>
      </c>
      <c r="C1646" t="s">
        <v>0</v>
      </c>
    </row>
    <row r="1647" spans="1:3" hidden="1" x14ac:dyDescent="0.55000000000000004">
      <c r="A1647">
        <v>4200603756</v>
      </c>
      <c r="B1647">
        <v>30</v>
      </c>
      <c r="C1647" t="s">
        <v>600</v>
      </c>
    </row>
    <row r="1648" spans="1:3" hidden="1" x14ac:dyDescent="0.55000000000000004">
      <c r="A1648">
        <v>4200604574</v>
      </c>
      <c r="B1648">
        <v>30</v>
      </c>
      <c r="C1648" t="s">
        <v>0</v>
      </c>
    </row>
    <row r="1649" spans="1:3" x14ac:dyDescent="0.55000000000000004">
      <c r="A1649">
        <v>4200700418</v>
      </c>
      <c r="B1649">
        <v>4</v>
      </c>
      <c r="C1649" t="s">
        <v>601</v>
      </c>
    </row>
    <row r="1650" spans="1:3" x14ac:dyDescent="0.55000000000000004">
      <c r="A1650">
        <v>4200701236</v>
      </c>
      <c r="B1650">
        <v>4</v>
      </c>
      <c r="C1650" t="s">
        <v>0</v>
      </c>
    </row>
    <row r="1651" spans="1:3" hidden="1" x14ac:dyDescent="0.55000000000000004">
      <c r="A1651">
        <v>4200714939</v>
      </c>
      <c r="B1651">
        <v>33</v>
      </c>
      <c r="C1651" t="s">
        <v>602</v>
      </c>
    </row>
    <row r="1652" spans="1:3" hidden="1" x14ac:dyDescent="0.55000000000000004">
      <c r="A1652">
        <v>4200715756</v>
      </c>
      <c r="B1652">
        <v>33</v>
      </c>
      <c r="C1652" t="s">
        <v>0</v>
      </c>
    </row>
    <row r="1653" spans="1:3" x14ac:dyDescent="0.55000000000000004">
      <c r="A1653">
        <v>4200734108</v>
      </c>
      <c r="B1653">
        <v>1</v>
      </c>
      <c r="C1653" t="s">
        <v>603</v>
      </c>
    </row>
    <row r="1654" spans="1:3" x14ac:dyDescent="0.55000000000000004">
      <c r="A1654">
        <v>4200734927</v>
      </c>
      <c r="B1654">
        <v>1</v>
      </c>
      <c r="C1654" t="s">
        <v>0</v>
      </c>
    </row>
    <row r="1655" spans="1:3" hidden="1" x14ac:dyDescent="0.55000000000000004">
      <c r="A1655">
        <v>4200745260</v>
      </c>
      <c r="B1655">
        <v>27</v>
      </c>
      <c r="C1655" t="s">
        <v>604</v>
      </c>
    </row>
    <row r="1656" spans="1:3" hidden="1" x14ac:dyDescent="0.55000000000000004">
      <c r="A1656">
        <v>4200746078</v>
      </c>
      <c r="B1656">
        <v>27</v>
      </c>
      <c r="C1656" t="s">
        <v>0</v>
      </c>
    </row>
    <row r="1657" spans="1:3" x14ac:dyDescent="0.55000000000000004">
      <c r="A1657">
        <v>4200753693</v>
      </c>
      <c r="B1657">
        <v>7</v>
      </c>
      <c r="C1657" t="s">
        <v>605</v>
      </c>
    </row>
    <row r="1658" spans="1:3" x14ac:dyDescent="0.55000000000000004">
      <c r="A1658">
        <v>4200754511</v>
      </c>
      <c r="B1658">
        <v>7</v>
      </c>
      <c r="C1658" t="s">
        <v>0</v>
      </c>
    </row>
    <row r="1659" spans="1:3" x14ac:dyDescent="0.55000000000000004">
      <c r="A1659">
        <v>4200802019</v>
      </c>
      <c r="B1659">
        <v>14</v>
      </c>
      <c r="C1659" t="s">
        <v>606</v>
      </c>
    </row>
    <row r="1660" spans="1:3" x14ac:dyDescent="0.55000000000000004">
      <c r="A1660">
        <v>4200802840</v>
      </c>
      <c r="B1660">
        <v>14</v>
      </c>
      <c r="C1660" t="s">
        <v>0</v>
      </c>
    </row>
    <row r="1661" spans="1:3" x14ac:dyDescent="0.55000000000000004">
      <c r="A1661">
        <v>4200814488</v>
      </c>
      <c r="B1661">
        <v>15</v>
      </c>
      <c r="C1661" t="s">
        <v>607</v>
      </c>
    </row>
    <row r="1662" spans="1:3" x14ac:dyDescent="0.55000000000000004">
      <c r="A1662">
        <v>4200815306</v>
      </c>
      <c r="B1662">
        <v>15</v>
      </c>
      <c r="C1662" t="s">
        <v>0</v>
      </c>
    </row>
    <row r="1663" spans="1:3" hidden="1" x14ac:dyDescent="0.55000000000000004">
      <c r="A1663">
        <v>4200826422</v>
      </c>
      <c r="B1663">
        <v>25</v>
      </c>
      <c r="C1663" t="s">
        <v>608</v>
      </c>
    </row>
    <row r="1664" spans="1:3" hidden="1" x14ac:dyDescent="0.55000000000000004">
      <c r="A1664">
        <v>4200827240</v>
      </c>
      <c r="B1664">
        <v>25</v>
      </c>
      <c r="C1664" t="s">
        <v>0</v>
      </c>
    </row>
    <row r="1665" spans="1:3" x14ac:dyDescent="0.55000000000000004">
      <c r="A1665">
        <v>4200832674</v>
      </c>
      <c r="B1665">
        <v>16</v>
      </c>
      <c r="C1665" t="s">
        <v>609</v>
      </c>
    </row>
    <row r="1666" spans="1:3" x14ac:dyDescent="0.55000000000000004">
      <c r="A1666">
        <v>4200833492</v>
      </c>
      <c r="B1666">
        <v>16</v>
      </c>
      <c r="C1666" t="s">
        <v>0</v>
      </c>
    </row>
    <row r="1667" spans="1:3" x14ac:dyDescent="0.55000000000000004">
      <c r="A1667">
        <v>4200908308</v>
      </c>
      <c r="B1667">
        <v>10</v>
      </c>
      <c r="C1667" t="s">
        <v>610</v>
      </c>
    </row>
    <row r="1668" spans="1:3" x14ac:dyDescent="0.55000000000000004">
      <c r="A1668">
        <v>4200909126</v>
      </c>
      <c r="B1668">
        <v>10</v>
      </c>
      <c r="C1668" t="s">
        <v>0</v>
      </c>
    </row>
    <row r="1669" spans="1:3" x14ac:dyDescent="0.55000000000000004">
      <c r="A1669">
        <v>4200946263</v>
      </c>
      <c r="B1669">
        <v>12</v>
      </c>
      <c r="C1669" t="s">
        <v>611</v>
      </c>
    </row>
    <row r="1670" spans="1:3" x14ac:dyDescent="0.55000000000000004">
      <c r="A1670">
        <v>4200947081</v>
      </c>
      <c r="B1670">
        <v>12</v>
      </c>
      <c r="C1670" t="s">
        <v>0</v>
      </c>
    </row>
    <row r="1671" spans="1:3" hidden="1" x14ac:dyDescent="0.55000000000000004">
      <c r="A1671">
        <v>4200996633</v>
      </c>
      <c r="B1671">
        <v>29</v>
      </c>
      <c r="C1671" t="s">
        <v>612</v>
      </c>
    </row>
    <row r="1672" spans="1:3" hidden="1" x14ac:dyDescent="0.55000000000000004">
      <c r="A1672">
        <v>4200997451</v>
      </c>
      <c r="B1672">
        <v>29</v>
      </c>
      <c r="C1672" t="s">
        <v>0</v>
      </c>
    </row>
    <row r="1673" spans="1:3" hidden="1" x14ac:dyDescent="0.55000000000000004">
      <c r="A1673">
        <v>4201049833</v>
      </c>
      <c r="B1673">
        <v>26</v>
      </c>
      <c r="C1673" t="s">
        <v>613</v>
      </c>
    </row>
    <row r="1674" spans="1:3" hidden="1" x14ac:dyDescent="0.55000000000000004">
      <c r="A1674">
        <v>4201050650</v>
      </c>
      <c r="B1674">
        <v>26</v>
      </c>
      <c r="C1674" t="s">
        <v>0</v>
      </c>
    </row>
    <row r="1675" spans="1:3" x14ac:dyDescent="0.55000000000000004">
      <c r="A1675">
        <v>4201060115</v>
      </c>
      <c r="B1675">
        <v>9</v>
      </c>
      <c r="C1675" t="s">
        <v>614</v>
      </c>
    </row>
    <row r="1676" spans="1:3" x14ac:dyDescent="0.55000000000000004">
      <c r="A1676">
        <v>4201060933</v>
      </c>
      <c r="B1676">
        <v>9</v>
      </c>
      <c r="C1676" t="s">
        <v>0</v>
      </c>
    </row>
    <row r="1677" spans="1:3" x14ac:dyDescent="0.55000000000000004">
      <c r="A1677">
        <v>4201067024</v>
      </c>
      <c r="B1677">
        <v>5</v>
      </c>
      <c r="C1677" t="s">
        <v>615</v>
      </c>
    </row>
    <row r="1678" spans="1:3" x14ac:dyDescent="0.55000000000000004">
      <c r="A1678">
        <v>4201067842</v>
      </c>
      <c r="B1678">
        <v>5</v>
      </c>
      <c r="C1678" t="s">
        <v>0</v>
      </c>
    </row>
    <row r="1679" spans="1:3" x14ac:dyDescent="0.55000000000000004">
      <c r="A1679">
        <v>4201168755</v>
      </c>
      <c r="B1679">
        <v>17</v>
      </c>
      <c r="C1679" t="s">
        <v>616</v>
      </c>
    </row>
    <row r="1680" spans="1:3" x14ac:dyDescent="0.55000000000000004">
      <c r="A1680">
        <v>4201169574</v>
      </c>
      <c r="B1680">
        <v>17</v>
      </c>
      <c r="C1680" t="s">
        <v>0</v>
      </c>
    </row>
    <row r="1681" spans="1:3" x14ac:dyDescent="0.55000000000000004">
      <c r="A1681">
        <v>4201235864</v>
      </c>
      <c r="B1681">
        <v>13</v>
      </c>
      <c r="C1681" t="s">
        <v>617</v>
      </c>
    </row>
    <row r="1682" spans="1:3" x14ac:dyDescent="0.55000000000000004">
      <c r="A1682">
        <v>4201236683</v>
      </c>
      <c r="B1682">
        <v>13</v>
      </c>
      <c r="C1682" t="s">
        <v>0</v>
      </c>
    </row>
    <row r="1683" spans="1:3" x14ac:dyDescent="0.55000000000000004">
      <c r="A1683">
        <v>4201251261</v>
      </c>
      <c r="B1683">
        <v>3</v>
      </c>
      <c r="C1683" t="s">
        <v>618</v>
      </c>
    </row>
    <row r="1684" spans="1:3" x14ac:dyDescent="0.55000000000000004">
      <c r="A1684">
        <v>4201252079</v>
      </c>
      <c r="B1684">
        <v>3</v>
      </c>
      <c r="C1684" t="s">
        <v>0</v>
      </c>
    </row>
    <row r="1685" spans="1:3" hidden="1" x14ac:dyDescent="0.55000000000000004">
      <c r="A1685">
        <v>4201336647</v>
      </c>
      <c r="B1685">
        <v>32</v>
      </c>
      <c r="C1685" t="s">
        <v>619</v>
      </c>
    </row>
    <row r="1686" spans="1:3" hidden="1" x14ac:dyDescent="0.55000000000000004">
      <c r="A1686">
        <v>4201337466</v>
      </c>
      <c r="B1686">
        <v>32</v>
      </c>
      <c r="C1686" t="s">
        <v>0</v>
      </c>
    </row>
    <row r="1687" spans="1:3" hidden="1" x14ac:dyDescent="0.55000000000000004">
      <c r="A1687">
        <v>4260385596</v>
      </c>
      <c r="B1687">
        <v>34</v>
      </c>
      <c r="C1687" t="s">
        <v>620</v>
      </c>
    </row>
    <row r="1688" spans="1:3" x14ac:dyDescent="0.55000000000000004">
      <c r="A1688">
        <v>4260423481</v>
      </c>
      <c r="B1688">
        <v>8</v>
      </c>
      <c r="C1688" t="s">
        <v>620</v>
      </c>
    </row>
    <row r="1689" spans="1:3" hidden="1" x14ac:dyDescent="0.55000000000000004">
      <c r="A1689">
        <v>4260500214</v>
      </c>
      <c r="B1689">
        <v>28</v>
      </c>
      <c r="C1689" t="s">
        <v>620</v>
      </c>
    </row>
    <row r="1690" spans="1:3" x14ac:dyDescent="0.55000000000000004">
      <c r="A1690">
        <v>4260541172</v>
      </c>
      <c r="B1690">
        <v>11</v>
      </c>
      <c r="C1690" t="s">
        <v>620</v>
      </c>
    </row>
    <row r="1691" spans="1:3" hidden="1" x14ac:dyDescent="0.55000000000000004">
      <c r="A1691">
        <v>4260562172</v>
      </c>
      <c r="B1691">
        <v>31</v>
      </c>
      <c r="C1691" t="s">
        <v>620</v>
      </c>
    </row>
    <row r="1692" spans="1:3" x14ac:dyDescent="0.55000000000000004">
      <c r="A1692">
        <v>4260586832</v>
      </c>
      <c r="B1692">
        <v>2</v>
      </c>
      <c r="C1692" t="s">
        <v>620</v>
      </c>
    </row>
    <row r="1693" spans="1:3" hidden="1" x14ac:dyDescent="0.55000000000000004">
      <c r="A1693">
        <v>4260596746</v>
      </c>
      <c r="B1693">
        <v>24</v>
      </c>
      <c r="C1693" t="s">
        <v>621</v>
      </c>
    </row>
    <row r="1694" spans="1:3" x14ac:dyDescent="0.55000000000000004">
      <c r="A1694">
        <v>4260601368</v>
      </c>
      <c r="B1694">
        <v>6</v>
      </c>
      <c r="C1694" t="s">
        <v>620</v>
      </c>
    </row>
    <row r="1695" spans="1:3" hidden="1" x14ac:dyDescent="0.55000000000000004">
      <c r="A1695">
        <v>4260602633</v>
      </c>
      <c r="B1695">
        <v>30</v>
      </c>
      <c r="C1695" t="s">
        <v>620</v>
      </c>
    </row>
    <row r="1696" spans="1:3" hidden="1" x14ac:dyDescent="0.55000000000000004">
      <c r="A1696">
        <v>4260643304</v>
      </c>
      <c r="B1696">
        <v>21</v>
      </c>
      <c r="C1696" t="s">
        <v>622</v>
      </c>
    </row>
    <row r="1697" spans="1:3" hidden="1" x14ac:dyDescent="0.55000000000000004">
      <c r="A1697">
        <v>4260662950</v>
      </c>
      <c r="B1697">
        <v>21</v>
      </c>
      <c r="C1697" t="s">
        <v>623</v>
      </c>
    </row>
    <row r="1698" spans="1:3" x14ac:dyDescent="0.55000000000000004">
      <c r="A1698">
        <v>4260699070</v>
      </c>
      <c r="B1698">
        <v>4</v>
      </c>
      <c r="C1698" t="s">
        <v>620</v>
      </c>
    </row>
    <row r="1699" spans="1:3" hidden="1" x14ac:dyDescent="0.55000000000000004">
      <c r="A1699">
        <v>4260701344</v>
      </c>
      <c r="B1699">
        <v>23</v>
      </c>
      <c r="C1699" t="s">
        <v>624</v>
      </c>
    </row>
    <row r="1700" spans="1:3" hidden="1" x14ac:dyDescent="0.55000000000000004">
      <c r="A1700">
        <v>4260710130</v>
      </c>
      <c r="B1700">
        <v>21</v>
      </c>
      <c r="C1700" t="s">
        <v>625</v>
      </c>
    </row>
    <row r="1701" spans="1:3" hidden="1" x14ac:dyDescent="0.55000000000000004">
      <c r="A1701">
        <v>4260713850</v>
      </c>
      <c r="B1701">
        <v>33</v>
      </c>
      <c r="C1701" t="s">
        <v>620</v>
      </c>
    </row>
    <row r="1702" spans="1:3" x14ac:dyDescent="0.55000000000000004">
      <c r="A1702">
        <v>4260732908</v>
      </c>
      <c r="B1702">
        <v>1</v>
      </c>
      <c r="C1702" t="s">
        <v>620</v>
      </c>
    </row>
    <row r="1703" spans="1:3" hidden="1" x14ac:dyDescent="0.55000000000000004">
      <c r="A1703">
        <v>4260737054</v>
      </c>
      <c r="B1703">
        <v>21</v>
      </c>
      <c r="C1703" t="s">
        <v>626</v>
      </c>
    </row>
    <row r="1704" spans="1:3" hidden="1" x14ac:dyDescent="0.55000000000000004">
      <c r="A1704">
        <v>4260744157</v>
      </c>
      <c r="B1704">
        <v>27</v>
      </c>
      <c r="C1704" t="s">
        <v>620</v>
      </c>
    </row>
    <row r="1705" spans="1:3" x14ac:dyDescent="0.55000000000000004">
      <c r="A1705">
        <v>4260752482</v>
      </c>
      <c r="B1705">
        <v>7</v>
      </c>
      <c r="C1705" t="s">
        <v>620</v>
      </c>
    </row>
    <row r="1706" spans="1:3" hidden="1" x14ac:dyDescent="0.55000000000000004">
      <c r="A1706">
        <v>4260787511</v>
      </c>
      <c r="B1706">
        <v>21</v>
      </c>
      <c r="C1706" t="s">
        <v>627</v>
      </c>
    </row>
    <row r="1707" spans="1:3" x14ac:dyDescent="0.55000000000000004">
      <c r="A1707">
        <v>4260800809</v>
      </c>
      <c r="B1707">
        <v>14</v>
      </c>
      <c r="C1707" t="s">
        <v>620</v>
      </c>
    </row>
    <row r="1708" spans="1:3" x14ac:dyDescent="0.55000000000000004">
      <c r="A1708">
        <v>4260813261</v>
      </c>
      <c r="B1708">
        <v>15</v>
      </c>
      <c r="C1708" t="s">
        <v>620</v>
      </c>
    </row>
    <row r="1709" spans="1:3" hidden="1" x14ac:dyDescent="0.55000000000000004">
      <c r="A1709">
        <v>4260817653</v>
      </c>
      <c r="B1709">
        <v>23</v>
      </c>
      <c r="C1709" t="s">
        <v>628</v>
      </c>
    </row>
    <row r="1710" spans="1:3" hidden="1" x14ac:dyDescent="0.55000000000000004">
      <c r="A1710">
        <v>4260825329</v>
      </c>
      <c r="B1710">
        <v>20</v>
      </c>
      <c r="C1710" t="s">
        <v>629</v>
      </c>
    </row>
    <row r="1711" spans="1:3" hidden="1" x14ac:dyDescent="0.55000000000000004">
      <c r="A1711">
        <v>4260826015</v>
      </c>
      <c r="B1711">
        <v>25</v>
      </c>
      <c r="C1711" t="s">
        <v>620</v>
      </c>
    </row>
    <row r="1712" spans="1:3" x14ac:dyDescent="0.55000000000000004">
      <c r="A1712">
        <v>4260831466</v>
      </c>
      <c r="B1712">
        <v>16</v>
      </c>
      <c r="C1712" t="s">
        <v>620</v>
      </c>
    </row>
    <row r="1713" spans="1:3" hidden="1" x14ac:dyDescent="0.55000000000000004">
      <c r="A1713">
        <v>4260836232</v>
      </c>
      <c r="B1713">
        <v>24</v>
      </c>
      <c r="C1713" t="s">
        <v>630</v>
      </c>
    </row>
    <row r="1714" spans="1:3" hidden="1" x14ac:dyDescent="0.55000000000000004">
      <c r="A1714">
        <v>4260844385</v>
      </c>
      <c r="B1714">
        <v>24</v>
      </c>
      <c r="C1714" t="s">
        <v>631</v>
      </c>
    </row>
    <row r="1715" spans="1:3" hidden="1" x14ac:dyDescent="0.55000000000000004">
      <c r="A1715">
        <v>4260850364</v>
      </c>
      <c r="B1715">
        <v>21</v>
      </c>
      <c r="C1715" t="s">
        <v>632</v>
      </c>
    </row>
    <row r="1716" spans="1:3" hidden="1" x14ac:dyDescent="0.55000000000000004">
      <c r="A1716">
        <v>4260877024</v>
      </c>
      <c r="B1716">
        <v>21</v>
      </c>
      <c r="C1716" t="s">
        <v>633</v>
      </c>
    </row>
    <row r="1717" spans="1:3" x14ac:dyDescent="0.55000000000000004">
      <c r="A1717">
        <v>4260907192</v>
      </c>
      <c r="B1717">
        <v>10</v>
      </c>
      <c r="C1717" t="s">
        <v>620</v>
      </c>
    </row>
    <row r="1718" spans="1:3" x14ac:dyDescent="0.55000000000000004">
      <c r="A1718">
        <v>4260945047</v>
      </c>
      <c r="B1718">
        <v>12</v>
      </c>
      <c r="C1718" t="s">
        <v>620</v>
      </c>
    </row>
    <row r="1719" spans="1:3" hidden="1" x14ac:dyDescent="0.55000000000000004">
      <c r="A1719">
        <v>4260968109</v>
      </c>
      <c r="B1719">
        <v>21</v>
      </c>
      <c r="C1719" t="s">
        <v>634</v>
      </c>
    </row>
    <row r="1720" spans="1:3" hidden="1" x14ac:dyDescent="0.55000000000000004">
      <c r="A1720">
        <v>4260995537</v>
      </c>
      <c r="B1720">
        <v>29</v>
      </c>
      <c r="C1720" t="s">
        <v>620</v>
      </c>
    </row>
    <row r="1721" spans="1:3" hidden="1" x14ac:dyDescent="0.55000000000000004">
      <c r="A1721">
        <v>4261028030</v>
      </c>
      <c r="B1721">
        <v>21</v>
      </c>
      <c r="C1721" t="s">
        <v>635</v>
      </c>
    </row>
    <row r="1722" spans="1:3" hidden="1" x14ac:dyDescent="0.55000000000000004">
      <c r="A1722">
        <v>4261028682</v>
      </c>
      <c r="B1722">
        <v>22</v>
      </c>
      <c r="C1722" t="s">
        <v>636</v>
      </c>
    </row>
    <row r="1723" spans="1:3" hidden="1" x14ac:dyDescent="0.55000000000000004">
      <c r="A1723">
        <v>4261034799</v>
      </c>
      <c r="B1723">
        <v>21</v>
      </c>
      <c r="C1723" t="s">
        <v>637</v>
      </c>
    </row>
    <row r="1724" spans="1:3" hidden="1" x14ac:dyDescent="0.55000000000000004">
      <c r="A1724">
        <v>4261048985</v>
      </c>
      <c r="B1724">
        <v>26</v>
      </c>
      <c r="C1724" t="s">
        <v>620</v>
      </c>
    </row>
    <row r="1725" spans="1:3" x14ac:dyDescent="0.55000000000000004">
      <c r="A1725">
        <v>4261059189</v>
      </c>
      <c r="B1725">
        <v>9</v>
      </c>
      <c r="C1725" t="s">
        <v>620</v>
      </c>
    </row>
    <row r="1726" spans="1:3" x14ac:dyDescent="0.55000000000000004">
      <c r="A1726">
        <v>4261065823</v>
      </c>
      <c r="B1726">
        <v>5</v>
      </c>
      <c r="C1726" t="s">
        <v>620</v>
      </c>
    </row>
    <row r="1727" spans="1:3" hidden="1" x14ac:dyDescent="0.55000000000000004">
      <c r="A1727">
        <v>4261069703</v>
      </c>
      <c r="B1727">
        <v>21</v>
      </c>
      <c r="C1727" t="s">
        <v>638</v>
      </c>
    </row>
    <row r="1728" spans="1:3" hidden="1" x14ac:dyDescent="0.55000000000000004">
      <c r="A1728">
        <v>4261133126</v>
      </c>
      <c r="B1728">
        <v>21</v>
      </c>
      <c r="C1728" t="s">
        <v>639</v>
      </c>
    </row>
    <row r="1729" spans="1:3" x14ac:dyDescent="0.55000000000000004">
      <c r="A1729">
        <v>4261167573</v>
      </c>
      <c r="B1729">
        <v>17</v>
      </c>
      <c r="C1729" t="s">
        <v>620</v>
      </c>
    </row>
    <row r="1730" spans="1:3" hidden="1" x14ac:dyDescent="0.55000000000000004">
      <c r="A1730">
        <v>4261229573</v>
      </c>
      <c r="B1730">
        <v>21</v>
      </c>
      <c r="C1730" t="s">
        <v>640</v>
      </c>
    </row>
    <row r="1731" spans="1:3" x14ac:dyDescent="0.55000000000000004">
      <c r="A1731">
        <v>4261234584</v>
      </c>
      <c r="B1731">
        <v>13</v>
      </c>
      <c r="C1731" t="s">
        <v>620</v>
      </c>
    </row>
    <row r="1732" spans="1:3" x14ac:dyDescent="0.55000000000000004">
      <c r="A1732">
        <v>4261250052</v>
      </c>
      <c r="B1732">
        <v>3</v>
      </c>
      <c r="C1732" t="s">
        <v>620</v>
      </c>
    </row>
    <row r="1733" spans="1:3" hidden="1" x14ac:dyDescent="0.55000000000000004">
      <c r="A1733">
        <v>4261314806</v>
      </c>
      <c r="B1733">
        <v>20</v>
      </c>
      <c r="C1733" t="s">
        <v>641</v>
      </c>
    </row>
    <row r="1734" spans="1:3" hidden="1" x14ac:dyDescent="0.55000000000000004">
      <c r="A1734">
        <v>4261335303</v>
      </c>
      <c r="B1734">
        <v>21</v>
      </c>
      <c r="C1734" t="s">
        <v>642</v>
      </c>
    </row>
    <row r="1735" spans="1:3" hidden="1" x14ac:dyDescent="0.55000000000000004">
      <c r="A1735">
        <v>4261336235</v>
      </c>
      <c r="B1735">
        <v>32</v>
      </c>
      <c r="C1735" t="s">
        <v>620</v>
      </c>
    </row>
    <row r="1736" spans="1:3" hidden="1" x14ac:dyDescent="0.55000000000000004">
      <c r="A1736">
        <v>4261362567</v>
      </c>
      <c r="B1736">
        <v>21</v>
      </c>
      <c r="C1736" t="s">
        <v>643</v>
      </c>
    </row>
    <row r="1737" spans="1:3" hidden="1" x14ac:dyDescent="0.55000000000000004">
      <c r="A1737">
        <v>4261387447</v>
      </c>
      <c r="B1737">
        <v>21</v>
      </c>
      <c r="C1737" t="s">
        <v>644</v>
      </c>
    </row>
    <row r="1738" spans="1:3" hidden="1" x14ac:dyDescent="0.55000000000000004">
      <c r="A1738">
        <v>4261424435</v>
      </c>
      <c r="B1738">
        <v>19</v>
      </c>
      <c r="C1738" t="s">
        <v>645</v>
      </c>
    </row>
    <row r="1739" spans="1:3" hidden="1" x14ac:dyDescent="0.55000000000000004">
      <c r="A1739">
        <v>4261588192</v>
      </c>
      <c r="B1739">
        <v>21</v>
      </c>
      <c r="C1739" t="s">
        <v>646</v>
      </c>
    </row>
    <row r="1740" spans="1:3" hidden="1" x14ac:dyDescent="0.55000000000000004">
      <c r="A1740">
        <v>4261641715</v>
      </c>
      <c r="B1740">
        <v>21</v>
      </c>
      <c r="C1740" t="s">
        <v>647</v>
      </c>
    </row>
    <row r="1741" spans="1:3" hidden="1" x14ac:dyDescent="0.55000000000000004">
      <c r="A1741">
        <v>4285384287</v>
      </c>
      <c r="B1741">
        <v>34</v>
      </c>
      <c r="C1741" t="s">
        <v>48</v>
      </c>
    </row>
    <row r="1742" spans="1:3" x14ac:dyDescent="0.55000000000000004">
      <c r="A1742">
        <v>4285422172</v>
      </c>
      <c r="B1742">
        <v>8</v>
      </c>
      <c r="C1742" t="s">
        <v>48</v>
      </c>
    </row>
    <row r="1743" spans="1:3" hidden="1" x14ac:dyDescent="0.55000000000000004">
      <c r="A1743">
        <v>4285498905</v>
      </c>
      <c r="B1743">
        <v>28</v>
      </c>
      <c r="C1743" t="s">
        <v>48</v>
      </c>
    </row>
    <row r="1744" spans="1:3" x14ac:dyDescent="0.55000000000000004">
      <c r="A1744">
        <v>4285539863</v>
      </c>
      <c r="B1744">
        <v>11</v>
      </c>
      <c r="C1744" t="s">
        <v>48</v>
      </c>
    </row>
    <row r="1745" spans="1:3" hidden="1" x14ac:dyDescent="0.55000000000000004">
      <c r="A1745">
        <v>4285560863</v>
      </c>
      <c r="B1745">
        <v>31</v>
      </c>
      <c r="C1745" t="s">
        <v>48</v>
      </c>
    </row>
    <row r="1746" spans="1:3" x14ac:dyDescent="0.55000000000000004">
      <c r="A1746">
        <v>4285585523</v>
      </c>
      <c r="B1746">
        <v>2</v>
      </c>
      <c r="C1746" t="s">
        <v>48</v>
      </c>
    </row>
    <row r="1747" spans="1:3" x14ac:dyDescent="0.55000000000000004">
      <c r="A1747">
        <v>4285600059</v>
      </c>
      <c r="B1747">
        <v>6</v>
      </c>
      <c r="C1747" t="s">
        <v>48</v>
      </c>
    </row>
    <row r="1748" spans="1:3" hidden="1" x14ac:dyDescent="0.55000000000000004">
      <c r="A1748">
        <v>4285601324</v>
      </c>
      <c r="B1748">
        <v>30</v>
      </c>
      <c r="C1748" t="s">
        <v>48</v>
      </c>
    </row>
    <row r="1749" spans="1:3" x14ac:dyDescent="0.55000000000000004">
      <c r="A1749">
        <v>4285697761</v>
      </c>
      <c r="B1749">
        <v>4</v>
      </c>
      <c r="C1749" t="s">
        <v>48</v>
      </c>
    </row>
    <row r="1750" spans="1:3" hidden="1" x14ac:dyDescent="0.55000000000000004">
      <c r="A1750">
        <v>4285712541</v>
      </c>
      <c r="B1750">
        <v>33</v>
      </c>
      <c r="C1750" t="s">
        <v>48</v>
      </c>
    </row>
    <row r="1751" spans="1:3" x14ac:dyDescent="0.55000000000000004">
      <c r="A1751">
        <v>4285731599</v>
      </c>
      <c r="B1751">
        <v>1</v>
      </c>
      <c r="C1751" t="s">
        <v>48</v>
      </c>
    </row>
    <row r="1752" spans="1:3" hidden="1" x14ac:dyDescent="0.55000000000000004">
      <c r="A1752">
        <v>4285742848</v>
      </c>
      <c r="B1752">
        <v>27</v>
      </c>
      <c r="C1752" t="s">
        <v>48</v>
      </c>
    </row>
    <row r="1753" spans="1:3" x14ac:dyDescent="0.55000000000000004">
      <c r="A1753">
        <v>4285751173</v>
      </c>
      <c r="B1753">
        <v>7</v>
      </c>
      <c r="C1753" t="s">
        <v>48</v>
      </c>
    </row>
    <row r="1754" spans="1:3" x14ac:dyDescent="0.55000000000000004">
      <c r="A1754">
        <v>4285799500</v>
      </c>
      <c r="B1754">
        <v>14</v>
      </c>
      <c r="C1754" t="s">
        <v>48</v>
      </c>
    </row>
    <row r="1755" spans="1:3" x14ac:dyDescent="0.55000000000000004">
      <c r="A1755">
        <v>4285811952</v>
      </c>
      <c r="B1755">
        <v>15</v>
      </c>
      <c r="C1755" t="s">
        <v>48</v>
      </c>
    </row>
    <row r="1756" spans="1:3" hidden="1" x14ac:dyDescent="0.55000000000000004">
      <c r="A1756">
        <v>4285824707</v>
      </c>
      <c r="B1756">
        <v>25</v>
      </c>
      <c r="C1756" t="s">
        <v>48</v>
      </c>
    </row>
    <row r="1757" spans="1:3" x14ac:dyDescent="0.55000000000000004">
      <c r="A1757">
        <v>4285830157</v>
      </c>
      <c r="B1757">
        <v>16</v>
      </c>
      <c r="C1757" t="s">
        <v>48</v>
      </c>
    </row>
    <row r="1758" spans="1:3" x14ac:dyDescent="0.55000000000000004">
      <c r="A1758">
        <v>4285905883</v>
      </c>
      <c r="B1758">
        <v>10</v>
      </c>
      <c r="C1758" t="s">
        <v>48</v>
      </c>
    </row>
    <row r="1759" spans="1:3" x14ac:dyDescent="0.55000000000000004">
      <c r="A1759">
        <v>4285943738</v>
      </c>
      <c r="B1759">
        <v>12</v>
      </c>
      <c r="C1759" t="s">
        <v>48</v>
      </c>
    </row>
    <row r="1760" spans="1:3" hidden="1" x14ac:dyDescent="0.55000000000000004">
      <c r="A1760">
        <v>4285994182</v>
      </c>
      <c r="B1760">
        <v>29</v>
      </c>
      <c r="C1760" t="s">
        <v>48</v>
      </c>
    </row>
    <row r="1761" spans="1:3" hidden="1" x14ac:dyDescent="0.55000000000000004">
      <c r="A1761">
        <v>4286047676</v>
      </c>
      <c r="B1761">
        <v>26</v>
      </c>
      <c r="C1761" t="s">
        <v>48</v>
      </c>
    </row>
    <row r="1762" spans="1:3" x14ac:dyDescent="0.55000000000000004">
      <c r="A1762">
        <v>4286057926</v>
      </c>
      <c r="B1762">
        <v>9</v>
      </c>
      <c r="C1762" t="s">
        <v>48</v>
      </c>
    </row>
    <row r="1763" spans="1:3" x14ac:dyDescent="0.55000000000000004">
      <c r="A1763">
        <v>4286064514</v>
      </c>
      <c r="B1763">
        <v>5</v>
      </c>
      <c r="C1763" t="s">
        <v>48</v>
      </c>
    </row>
    <row r="1764" spans="1:3" x14ac:dyDescent="0.55000000000000004">
      <c r="A1764">
        <v>4286166264</v>
      </c>
      <c r="B1764">
        <v>17</v>
      </c>
      <c r="C1764" t="s">
        <v>48</v>
      </c>
    </row>
    <row r="1765" spans="1:3" x14ac:dyDescent="0.55000000000000004">
      <c r="A1765">
        <v>4286233275</v>
      </c>
      <c r="B1765">
        <v>13</v>
      </c>
      <c r="C1765" t="s">
        <v>48</v>
      </c>
    </row>
    <row r="1766" spans="1:3" x14ac:dyDescent="0.55000000000000004">
      <c r="A1766">
        <v>4286248743</v>
      </c>
      <c r="B1766">
        <v>3</v>
      </c>
      <c r="C1766" t="s">
        <v>48</v>
      </c>
    </row>
    <row r="1767" spans="1:3" hidden="1" x14ac:dyDescent="0.55000000000000004">
      <c r="A1767">
        <v>4286334926</v>
      </c>
      <c r="B1767">
        <v>32</v>
      </c>
      <c r="C1767" t="s">
        <v>48</v>
      </c>
    </row>
    <row r="1768" spans="1:3" hidden="1" x14ac:dyDescent="0.55000000000000004">
      <c r="A1768">
        <v>4500353039</v>
      </c>
      <c r="B1768">
        <v>34</v>
      </c>
      <c r="C1768" t="s">
        <v>0</v>
      </c>
    </row>
    <row r="1769" spans="1:3" hidden="1" x14ac:dyDescent="0.55000000000000004">
      <c r="A1769">
        <v>4500387647</v>
      </c>
      <c r="B1769">
        <v>34</v>
      </c>
      <c r="C1769" t="s">
        <v>648</v>
      </c>
    </row>
    <row r="1770" spans="1:3" x14ac:dyDescent="0.55000000000000004">
      <c r="A1770">
        <v>4500390962</v>
      </c>
      <c r="B1770">
        <v>8</v>
      </c>
      <c r="C1770" t="s">
        <v>0</v>
      </c>
    </row>
    <row r="1771" spans="1:3" x14ac:dyDescent="0.55000000000000004">
      <c r="A1771">
        <v>4500425509</v>
      </c>
      <c r="B1771">
        <v>8</v>
      </c>
      <c r="C1771" t="s">
        <v>649</v>
      </c>
    </row>
    <row r="1772" spans="1:3" hidden="1" x14ac:dyDescent="0.55000000000000004">
      <c r="A1772">
        <v>4500467655</v>
      </c>
      <c r="B1772">
        <v>28</v>
      </c>
      <c r="C1772" t="s">
        <v>0</v>
      </c>
    </row>
    <row r="1773" spans="1:3" hidden="1" x14ac:dyDescent="0.55000000000000004">
      <c r="A1773">
        <v>4500502254</v>
      </c>
      <c r="B1773">
        <v>28</v>
      </c>
      <c r="C1773" t="s">
        <v>650</v>
      </c>
    </row>
    <row r="1774" spans="1:3" x14ac:dyDescent="0.55000000000000004">
      <c r="A1774">
        <v>4500508615</v>
      </c>
      <c r="B1774">
        <v>11</v>
      </c>
      <c r="C1774" t="s">
        <v>0</v>
      </c>
    </row>
    <row r="1775" spans="1:3" hidden="1" x14ac:dyDescent="0.55000000000000004">
      <c r="A1775">
        <v>4500529616</v>
      </c>
      <c r="B1775">
        <v>31</v>
      </c>
      <c r="C1775" t="s">
        <v>0</v>
      </c>
    </row>
    <row r="1776" spans="1:3" x14ac:dyDescent="0.55000000000000004">
      <c r="A1776">
        <v>4500543212</v>
      </c>
      <c r="B1776">
        <v>11</v>
      </c>
      <c r="C1776" t="s">
        <v>651</v>
      </c>
    </row>
    <row r="1777" spans="1:3" x14ac:dyDescent="0.55000000000000004">
      <c r="A1777">
        <v>4500554275</v>
      </c>
      <c r="B1777">
        <v>2</v>
      </c>
      <c r="C1777" t="s">
        <v>0</v>
      </c>
    </row>
    <row r="1778" spans="1:3" hidden="1" x14ac:dyDescent="0.55000000000000004">
      <c r="A1778">
        <v>4500564227</v>
      </c>
      <c r="B1778">
        <v>31</v>
      </c>
      <c r="C1778" t="s">
        <v>652</v>
      </c>
    </row>
    <row r="1779" spans="1:3" x14ac:dyDescent="0.55000000000000004">
      <c r="A1779">
        <v>4500568811</v>
      </c>
      <c r="B1779">
        <v>6</v>
      </c>
      <c r="C1779" t="s">
        <v>0</v>
      </c>
    </row>
    <row r="1780" spans="1:3" hidden="1" x14ac:dyDescent="0.55000000000000004">
      <c r="A1780">
        <v>4500570077</v>
      </c>
      <c r="B1780">
        <v>30</v>
      </c>
      <c r="C1780" t="s">
        <v>0</v>
      </c>
    </row>
    <row r="1781" spans="1:3" x14ac:dyDescent="0.55000000000000004">
      <c r="A1781">
        <v>4500589308</v>
      </c>
      <c r="B1781">
        <v>2</v>
      </c>
      <c r="C1781" t="s">
        <v>653</v>
      </c>
    </row>
    <row r="1782" spans="1:3" x14ac:dyDescent="0.55000000000000004">
      <c r="A1782">
        <v>4500603406</v>
      </c>
      <c r="B1782">
        <v>6</v>
      </c>
      <c r="C1782" t="s">
        <v>654</v>
      </c>
    </row>
    <row r="1783" spans="1:3" hidden="1" x14ac:dyDescent="0.55000000000000004">
      <c r="A1783">
        <v>4500604690</v>
      </c>
      <c r="B1783">
        <v>30</v>
      </c>
      <c r="C1783" t="s">
        <v>655</v>
      </c>
    </row>
    <row r="1784" spans="1:3" x14ac:dyDescent="0.55000000000000004">
      <c r="A1784">
        <v>4500666513</v>
      </c>
      <c r="B1784">
        <v>4</v>
      </c>
      <c r="C1784" t="s">
        <v>0</v>
      </c>
    </row>
    <row r="1785" spans="1:3" hidden="1" x14ac:dyDescent="0.55000000000000004">
      <c r="A1785">
        <v>4500681295</v>
      </c>
      <c r="B1785">
        <v>33</v>
      </c>
      <c r="C1785" t="s">
        <v>0</v>
      </c>
    </row>
    <row r="1786" spans="1:3" x14ac:dyDescent="0.55000000000000004">
      <c r="A1786">
        <v>4500700350</v>
      </c>
      <c r="B1786">
        <v>1</v>
      </c>
      <c r="C1786" t="s">
        <v>0</v>
      </c>
    </row>
    <row r="1787" spans="1:3" x14ac:dyDescent="0.55000000000000004">
      <c r="A1787">
        <v>4500701211</v>
      </c>
      <c r="B1787">
        <v>4</v>
      </c>
      <c r="C1787" t="s">
        <v>656</v>
      </c>
    </row>
    <row r="1788" spans="1:3" hidden="1" x14ac:dyDescent="0.55000000000000004">
      <c r="A1788">
        <v>4500711602</v>
      </c>
      <c r="B1788">
        <v>27</v>
      </c>
      <c r="C1788" t="s">
        <v>0</v>
      </c>
    </row>
    <row r="1789" spans="1:3" hidden="1" x14ac:dyDescent="0.55000000000000004">
      <c r="A1789">
        <v>4500715887</v>
      </c>
      <c r="B1789">
        <v>33</v>
      </c>
      <c r="C1789" t="s">
        <v>657</v>
      </c>
    </row>
    <row r="1790" spans="1:3" x14ac:dyDescent="0.55000000000000004">
      <c r="A1790">
        <v>4500719925</v>
      </c>
      <c r="B1790">
        <v>7</v>
      </c>
      <c r="C1790" t="s">
        <v>0</v>
      </c>
    </row>
    <row r="1791" spans="1:3" x14ac:dyDescent="0.55000000000000004">
      <c r="A1791">
        <v>4500735008</v>
      </c>
      <c r="B1791">
        <v>1</v>
      </c>
      <c r="C1791" t="s">
        <v>658</v>
      </c>
    </row>
    <row r="1792" spans="1:3" hidden="1" x14ac:dyDescent="0.55000000000000004">
      <c r="A1792">
        <v>4500746129</v>
      </c>
      <c r="B1792">
        <v>27</v>
      </c>
      <c r="C1792" t="s">
        <v>659</v>
      </c>
    </row>
    <row r="1793" spans="1:3" x14ac:dyDescent="0.55000000000000004">
      <c r="A1793">
        <v>4500754560</v>
      </c>
      <c r="B1793">
        <v>7</v>
      </c>
      <c r="C1793" t="s">
        <v>660</v>
      </c>
    </row>
    <row r="1794" spans="1:3" x14ac:dyDescent="0.55000000000000004">
      <c r="A1794">
        <v>4500768252</v>
      </c>
      <c r="B1794">
        <v>14</v>
      </c>
      <c r="C1794" t="s">
        <v>0</v>
      </c>
    </row>
    <row r="1795" spans="1:3" x14ac:dyDescent="0.55000000000000004">
      <c r="A1795">
        <v>4500780704</v>
      </c>
      <c r="B1795">
        <v>15</v>
      </c>
      <c r="C1795" t="s">
        <v>0</v>
      </c>
    </row>
    <row r="1796" spans="1:3" hidden="1" x14ac:dyDescent="0.55000000000000004">
      <c r="A1796">
        <v>4500793460</v>
      </c>
      <c r="B1796">
        <v>25</v>
      </c>
      <c r="C1796" t="s">
        <v>0</v>
      </c>
    </row>
    <row r="1797" spans="1:3" x14ac:dyDescent="0.55000000000000004">
      <c r="A1797">
        <v>4500798948</v>
      </c>
      <c r="B1797">
        <v>16</v>
      </c>
      <c r="C1797" t="s">
        <v>0</v>
      </c>
    </row>
    <row r="1798" spans="1:3" x14ac:dyDescent="0.55000000000000004">
      <c r="A1798">
        <v>4500802855</v>
      </c>
      <c r="B1798">
        <v>14</v>
      </c>
      <c r="C1798" t="s">
        <v>661</v>
      </c>
    </row>
    <row r="1799" spans="1:3" x14ac:dyDescent="0.55000000000000004">
      <c r="A1799">
        <v>4500815765</v>
      </c>
      <c r="B1799">
        <v>15</v>
      </c>
      <c r="C1799" t="s">
        <v>662</v>
      </c>
    </row>
    <row r="1800" spans="1:3" hidden="1" x14ac:dyDescent="0.55000000000000004">
      <c r="A1800">
        <v>4500828062</v>
      </c>
      <c r="B1800">
        <v>25</v>
      </c>
      <c r="C1800" t="s">
        <v>663</v>
      </c>
    </row>
    <row r="1801" spans="1:3" x14ac:dyDescent="0.55000000000000004">
      <c r="A1801">
        <v>4500833575</v>
      </c>
      <c r="B1801">
        <v>16</v>
      </c>
      <c r="C1801" t="s">
        <v>664</v>
      </c>
    </row>
    <row r="1802" spans="1:3" x14ac:dyDescent="0.55000000000000004">
      <c r="A1802">
        <v>4500874635</v>
      </c>
      <c r="B1802">
        <v>10</v>
      </c>
      <c r="C1802" t="s">
        <v>0</v>
      </c>
    </row>
    <row r="1803" spans="1:3" x14ac:dyDescent="0.55000000000000004">
      <c r="A1803">
        <v>4500909272</v>
      </c>
      <c r="B1803">
        <v>10</v>
      </c>
      <c r="C1803" t="s">
        <v>665</v>
      </c>
    </row>
    <row r="1804" spans="1:3" x14ac:dyDescent="0.55000000000000004">
      <c r="A1804">
        <v>4500912490</v>
      </c>
      <c r="B1804">
        <v>12</v>
      </c>
      <c r="C1804" t="s">
        <v>0</v>
      </c>
    </row>
    <row r="1805" spans="1:3" x14ac:dyDescent="0.55000000000000004">
      <c r="A1805">
        <v>4500947091</v>
      </c>
      <c r="B1805">
        <v>12</v>
      </c>
      <c r="C1805" t="s">
        <v>666</v>
      </c>
    </row>
    <row r="1806" spans="1:3" hidden="1" x14ac:dyDescent="0.55000000000000004">
      <c r="A1806">
        <v>4500962934</v>
      </c>
      <c r="B1806">
        <v>29</v>
      </c>
      <c r="C1806" t="s">
        <v>0</v>
      </c>
    </row>
    <row r="1807" spans="1:3" hidden="1" x14ac:dyDescent="0.55000000000000004">
      <c r="A1807">
        <v>4500997457</v>
      </c>
      <c r="B1807">
        <v>29</v>
      </c>
      <c r="C1807" t="s">
        <v>667</v>
      </c>
    </row>
    <row r="1808" spans="1:3" hidden="1" x14ac:dyDescent="0.55000000000000004">
      <c r="A1808">
        <v>4501016428</v>
      </c>
      <c r="B1808">
        <v>26</v>
      </c>
      <c r="C1808" t="s">
        <v>0</v>
      </c>
    </row>
    <row r="1809" spans="1:3" x14ac:dyDescent="0.55000000000000004">
      <c r="A1809">
        <v>4501026631</v>
      </c>
      <c r="B1809">
        <v>9</v>
      </c>
      <c r="C1809" t="s">
        <v>0</v>
      </c>
    </row>
    <row r="1810" spans="1:3" x14ac:dyDescent="0.55000000000000004">
      <c r="A1810">
        <v>4501033265</v>
      </c>
      <c r="B1810">
        <v>5</v>
      </c>
      <c r="C1810" t="s">
        <v>0</v>
      </c>
    </row>
    <row r="1811" spans="1:3" hidden="1" x14ac:dyDescent="0.55000000000000004">
      <c r="A1811">
        <v>4501051034</v>
      </c>
      <c r="B1811">
        <v>26</v>
      </c>
      <c r="C1811" t="s">
        <v>668</v>
      </c>
    </row>
    <row r="1812" spans="1:3" x14ac:dyDescent="0.55000000000000004">
      <c r="A1812">
        <v>4501061679</v>
      </c>
      <c r="B1812">
        <v>9</v>
      </c>
      <c r="C1812" t="s">
        <v>669</v>
      </c>
    </row>
    <row r="1813" spans="1:3" x14ac:dyDescent="0.55000000000000004">
      <c r="A1813">
        <v>4501067918</v>
      </c>
      <c r="B1813">
        <v>5</v>
      </c>
      <c r="C1813" t="s">
        <v>670</v>
      </c>
    </row>
    <row r="1814" spans="1:3" x14ac:dyDescent="0.55000000000000004">
      <c r="A1814">
        <v>4501135016</v>
      </c>
      <c r="B1814">
        <v>17</v>
      </c>
      <c r="C1814" t="s">
        <v>0</v>
      </c>
    </row>
    <row r="1815" spans="1:3" x14ac:dyDescent="0.55000000000000004">
      <c r="A1815">
        <v>4501169657</v>
      </c>
      <c r="B1815">
        <v>17</v>
      </c>
      <c r="C1815" t="s">
        <v>671</v>
      </c>
    </row>
    <row r="1816" spans="1:3" x14ac:dyDescent="0.55000000000000004">
      <c r="A1816">
        <v>4501202027</v>
      </c>
      <c r="B1816">
        <v>13</v>
      </c>
      <c r="C1816" t="s">
        <v>0</v>
      </c>
    </row>
    <row r="1817" spans="1:3" x14ac:dyDescent="0.55000000000000004">
      <c r="A1817">
        <v>4501217495</v>
      </c>
      <c r="B1817">
        <v>3</v>
      </c>
      <c r="C1817" t="s">
        <v>0</v>
      </c>
    </row>
    <row r="1818" spans="1:3" x14ac:dyDescent="0.55000000000000004">
      <c r="A1818">
        <v>4501236686</v>
      </c>
      <c r="B1818">
        <v>13</v>
      </c>
      <c r="C1818" t="s">
        <v>672</v>
      </c>
    </row>
    <row r="1819" spans="1:3" x14ac:dyDescent="0.55000000000000004">
      <c r="A1819">
        <v>4501252093</v>
      </c>
      <c r="B1819">
        <v>3</v>
      </c>
      <c r="C1819" t="s">
        <v>673</v>
      </c>
    </row>
    <row r="1820" spans="1:3" hidden="1" x14ac:dyDescent="0.55000000000000004">
      <c r="A1820">
        <v>4501303678</v>
      </c>
      <c r="B1820">
        <v>32</v>
      </c>
      <c r="C1820" t="s">
        <v>0</v>
      </c>
    </row>
    <row r="1821" spans="1:3" hidden="1" x14ac:dyDescent="0.55000000000000004">
      <c r="A1821">
        <v>4501338274</v>
      </c>
      <c r="B1821">
        <v>32</v>
      </c>
      <c r="C1821" t="s">
        <v>674</v>
      </c>
    </row>
    <row r="1822" spans="1:3" hidden="1" x14ac:dyDescent="0.55000000000000004">
      <c r="A1822">
        <v>4560354365</v>
      </c>
      <c r="B1822">
        <v>34</v>
      </c>
      <c r="C1822" t="s">
        <v>675</v>
      </c>
    </row>
    <row r="1823" spans="1:3" x14ac:dyDescent="0.55000000000000004">
      <c r="A1823">
        <v>4560392265</v>
      </c>
      <c r="B1823">
        <v>8</v>
      </c>
      <c r="C1823" t="s">
        <v>675</v>
      </c>
    </row>
    <row r="1824" spans="1:3" hidden="1" x14ac:dyDescent="0.55000000000000004">
      <c r="A1824">
        <v>4560468984</v>
      </c>
      <c r="B1824">
        <v>28</v>
      </c>
      <c r="C1824" t="s">
        <v>675</v>
      </c>
    </row>
    <row r="1825" spans="1:3" x14ac:dyDescent="0.55000000000000004">
      <c r="A1825">
        <v>4560509956</v>
      </c>
      <c r="B1825">
        <v>11</v>
      </c>
      <c r="C1825" t="s">
        <v>675</v>
      </c>
    </row>
    <row r="1826" spans="1:3" hidden="1" x14ac:dyDescent="0.55000000000000004">
      <c r="A1826">
        <v>4560530942</v>
      </c>
      <c r="B1826">
        <v>31</v>
      </c>
      <c r="C1826" t="s">
        <v>675</v>
      </c>
    </row>
    <row r="1827" spans="1:3" hidden="1" x14ac:dyDescent="0.55000000000000004">
      <c r="A1827">
        <v>4560558203</v>
      </c>
      <c r="B1827">
        <v>24</v>
      </c>
      <c r="C1827" t="s">
        <v>676</v>
      </c>
    </row>
    <row r="1828" spans="1:3" x14ac:dyDescent="0.55000000000000004">
      <c r="A1828">
        <v>4560560323</v>
      </c>
      <c r="B1828">
        <v>2</v>
      </c>
      <c r="C1828" t="s">
        <v>675</v>
      </c>
    </row>
    <row r="1829" spans="1:3" hidden="1" x14ac:dyDescent="0.55000000000000004">
      <c r="A1829">
        <v>4560571403</v>
      </c>
      <c r="B1829">
        <v>30</v>
      </c>
      <c r="C1829" t="s">
        <v>675</v>
      </c>
    </row>
    <row r="1830" spans="1:3" x14ac:dyDescent="0.55000000000000004">
      <c r="A1830">
        <v>4560571730</v>
      </c>
      <c r="B1830">
        <v>6</v>
      </c>
      <c r="C1830" t="s">
        <v>675</v>
      </c>
    </row>
    <row r="1831" spans="1:3" hidden="1" x14ac:dyDescent="0.55000000000000004">
      <c r="A1831">
        <v>4560661578</v>
      </c>
      <c r="B1831">
        <v>20</v>
      </c>
      <c r="C1831" t="s">
        <v>677</v>
      </c>
    </row>
    <row r="1832" spans="1:3" hidden="1" x14ac:dyDescent="0.55000000000000004">
      <c r="A1832">
        <v>4560661595</v>
      </c>
      <c r="B1832">
        <v>21</v>
      </c>
      <c r="C1832" t="s">
        <v>678</v>
      </c>
    </row>
    <row r="1833" spans="1:3" hidden="1" x14ac:dyDescent="0.55000000000000004">
      <c r="A1833">
        <v>4560662703</v>
      </c>
      <c r="B1833">
        <v>23</v>
      </c>
      <c r="C1833" t="s">
        <v>679</v>
      </c>
    </row>
    <row r="1834" spans="1:3" x14ac:dyDescent="0.55000000000000004">
      <c r="A1834">
        <v>4560667854</v>
      </c>
      <c r="B1834">
        <v>4</v>
      </c>
      <c r="C1834" t="s">
        <v>675</v>
      </c>
    </row>
    <row r="1835" spans="1:3" hidden="1" x14ac:dyDescent="0.55000000000000004">
      <c r="A1835">
        <v>4560682622</v>
      </c>
      <c r="B1835">
        <v>33</v>
      </c>
      <c r="C1835" t="s">
        <v>675</v>
      </c>
    </row>
    <row r="1836" spans="1:3" x14ac:dyDescent="0.55000000000000004">
      <c r="A1836">
        <v>4560701692</v>
      </c>
      <c r="B1836">
        <v>1</v>
      </c>
      <c r="C1836" t="s">
        <v>675</v>
      </c>
    </row>
    <row r="1837" spans="1:3" hidden="1" x14ac:dyDescent="0.55000000000000004">
      <c r="A1837">
        <v>4560712929</v>
      </c>
      <c r="B1837">
        <v>27</v>
      </c>
      <c r="C1837" t="s">
        <v>675</v>
      </c>
    </row>
    <row r="1838" spans="1:3" x14ac:dyDescent="0.55000000000000004">
      <c r="A1838">
        <v>4560721266</v>
      </c>
      <c r="B1838">
        <v>7</v>
      </c>
      <c r="C1838" t="s">
        <v>675</v>
      </c>
    </row>
    <row r="1839" spans="1:3" hidden="1" x14ac:dyDescent="0.55000000000000004">
      <c r="A1839">
        <v>4560727209</v>
      </c>
      <c r="B1839">
        <v>21</v>
      </c>
      <c r="C1839" t="s">
        <v>680</v>
      </c>
    </row>
    <row r="1840" spans="1:3" hidden="1" x14ac:dyDescent="0.55000000000000004">
      <c r="A1840">
        <v>4560742326</v>
      </c>
      <c r="B1840">
        <v>21</v>
      </c>
      <c r="C1840" t="s">
        <v>681</v>
      </c>
    </row>
    <row r="1841" spans="1:3" hidden="1" x14ac:dyDescent="0.55000000000000004">
      <c r="A1841">
        <v>4560756974</v>
      </c>
      <c r="B1841">
        <v>21</v>
      </c>
      <c r="C1841" t="s">
        <v>682</v>
      </c>
    </row>
    <row r="1842" spans="1:3" x14ac:dyDescent="0.55000000000000004">
      <c r="A1842">
        <v>4560769593</v>
      </c>
      <c r="B1842">
        <v>14</v>
      </c>
      <c r="C1842" t="s">
        <v>675</v>
      </c>
    </row>
    <row r="1843" spans="1:3" x14ac:dyDescent="0.55000000000000004">
      <c r="A1843">
        <v>4560782045</v>
      </c>
      <c r="B1843">
        <v>15</v>
      </c>
      <c r="C1843" t="s">
        <v>675</v>
      </c>
    </row>
    <row r="1844" spans="1:3" hidden="1" x14ac:dyDescent="0.55000000000000004">
      <c r="A1844">
        <v>4560786430</v>
      </c>
      <c r="B1844">
        <v>21</v>
      </c>
      <c r="C1844" t="s">
        <v>683</v>
      </c>
    </row>
    <row r="1845" spans="1:3" hidden="1" x14ac:dyDescent="0.55000000000000004">
      <c r="A1845">
        <v>4560794832</v>
      </c>
      <c r="B1845">
        <v>25</v>
      </c>
      <c r="C1845" t="s">
        <v>675</v>
      </c>
    </row>
    <row r="1846" spans="1:3" hidden="1" x14ac:dyDescent="0.55000000000000004">
      <c r="A1846">
        <v>4560797706</v>
      </c>
      <c r="B1846">
        <v>24</v>
      </c>
      <c r="C1846" t="s">
        <v>684</v>
      </c>
    </row>
    <row r="1847" spans="1:3" x14ac:dyDescent="0.55000000000000004">
      <c r="A1847">
        <v>4560800250</v>
      </c>
      <c r="B1847">
        <v>16</v>
      </c>
      <c r="C1847" t="s">
        <v>675</v>
      </c>
    </row>
    <row r="1848" spans="1:3" hidden="1" x14ac:dyDescent="0.55000000000000004">
      <c r="A1848">
        <v>4560801946</v>
      </c>
      <c r="B1848">
        <v>21</v>
      </c>
      <c r="C1848" t="s">
        <v>685</v>
      </c>
    </row>
    <row r="1849" spans="1:3" hidden="1" x14ac:dyDescent="0.55000000000000004">
      <c r="A1849">
        <v>4560844367</v>
      </c>
      <c r="B1849">
        <v>21</v>
      </c>
      <c r="C1849" t="s">
        <v>686</v>
      </c>
    </row>
    <row r="1850" spans="1:3" hidden="1" x14ac:dyDescent="0.55000000000000004">
      <c r="A1850">
        <v>4560874133</v>
      </c>
      <c r="B1850">
        <v>21</v>
      </c>
      <c r="C1850" t="s">
        <v>687</v>
      </c>
    </row>
    <row r="1851" spans="1:3" hidden="1" x14ac:dyDescent="0.55000000000000004">
      <c r="A1851">
        <v>4560874742</v>
      </c>
      <c r="B1851">
        <v>22</v>
      </c>
      <c r="C1851" t="s">
        <v>688</v>
      </c>
    </row>
    <row r="1852" spans="1:3" x14ac:dyDescent="0.55000000000000004">
      <c r="A1852">
        <v>4560875976</v>
      </c>
      <c r="B1852">
        <v>10</v>
      </c>
      <c r="C1852" t="s">
        <v>675</v>
      </c>
    </row>
    <row r="1853" spans="1:3" hidden="1" x14ac:dyDescent="0.55000000000000004">
      <c r="A1853">
        <v>4560903992</v>
      </c>
      <c r="B1853">
        <v>23</v>
      </c>
      <c r="C1853" t="s">
        <v>689</v>
      </c>
    </row>
    <row r="1854" spans="1:3" x14ac:dyDescent="0.55000000000000004">
      <c r="A1854">
        <v>4560913831</v>
      </c>
      <c r="B1854">
        <v>12</v>
      </c>
      <c r="C1854" t="s">
        <v>675</v>
      </c>
    </row>
    <row r="1855" spans="1:3" hidden="1" x14ac:dyDescent="0.55000000000000004">
      <c r="A1855">
        <v>4560964275</v>
      </c>
      <c r="B1855">
        <v>29</v>
      </c>
      <c r="C1855" t="s">
        <v>675</v>
      </c>
    </row>
    <row r="1856" spans="1:3" hidden="1" x14ac:dyDescent="0.55000000000000004">
      <c r="A1856">
        <v>4560977875</v>
      </c>
      <c r="B1856">
        <v>21</v>
      </c>
      <c r="C1856" t="s">
        <v>690</v>
      </c>
    </row>
    <row r="1857" spans="1:3" hidden="1" x14ac:dyDescent="0.55000000000000004">
      <c r="A1857">
        <v>4561017754</v>
      </c>
      <c r="B1857">
        <v>26</v>
      </c>
      <c r="C1857" t="s">
        <v>675</v>
      </c>
    </row>
    <row r="1858" spans="1:3" x14ac:dyDescent="0.55000000000000004">
      <c r="A1858">
        <v>4561027973</v>
      </c>
      <c r="B1858">
        <v>9</v>
      </c>
      <c r="C1858" t="s">
        <v>675</v>
      </c>
    </row>
    <row r="1859" spans="1:3" x14ac:dyDescent="0.55000000000000004">
      <c r="A1859">
        <v>4561034607</v>
      </c>
      <c r="B1859">
        <v>5</v>
      </c>
      <c r="C1859" t="s">
        <v>675</v>
      </c>
    </row>
    <row r="1860" spans="1:3" hidden="1" x14ac:dyDescent="0.55000000000000004">
      <c r="A1860">
        <v>4561098617</v>
      </c>
      <c r="B1860">
        <v>21</v>
      </c>
      <c r="C1860" t="s">
        <v>691</v>
      </c>
    </row>
    <row r="1861" spans="1:3" x14ac:dyDescent="0.55000000000000004">
      <c r="A1861">
        <v>4561136357</v>
      </c>
      <c r="B1861">
        <v>17</v>
      </c>
      <c r="C1861" t="s">
        <v>675</v>
      </c>
    </row>
    <row r="1862" spans="1:3" hidden="1" x14ac:dyDescent="0.55000000000000004">
      <c r="A1862">
        <v>4561151084</v>
      </c>
      <c r="B1862">
        <v>20</v>
      </c>
      <c r="C1862" t="s">
        <v>692</v>
      </c>
    </row>
    <row r="1863" spans="1:3" hidden="1" x14ac:dyDescent="0.55000000000000004">
      <c r="A1863">
        <v>4561153106</v>
      </c>
      <c r="B1863">
        <v>21</v>
      </c>
      <c r="C1863" t="s">
        <v>693</v>
      </c>
    </row>
    <row r="1864" spans="1:3" hidden="1" x14ac:dyDescent="0.55000000000000004">
      <c r="A1864">
        <v>4561163860</v>
      </c>
      <c r="B1864">
        <v>24</v>
      </c>
      <c r="C1864" t="s">
        <v>694</v>
      </c>
    </row>
    <row r="1865" spans="1:3" hidden="1" x14ac:dyDescent="0.55000000000000004">
      <c r="A1865">
        <v>4561190809</v>
      </c>
      <c r="B1865">
        <v>21</v>
      </c>
      <c r="C1865" t="s">
        <v>695</v>
      </c>
    </row>
    <row r="1866" spans="1:3" x14ac:dyDescent="0.55000000000000004">
      <c r="A1866">
        <v>4561203368</v>
      </c>
      <c r="B1866">
        <v>13</v>
      </c>
      <c r="C1866" t="s">
        <v>675</v>
      </c>
    </row>
    <row r="1867" spans="1:3" x14ac:dyDescent="0.55000000000000004">
      <c r="A1867">
        <v>4561218881</v>
      </c>
      <c r="B1867">
        <v>3</v>
      </c>
      <c r="C1867" t="s">
        <v>675</v>
      </c>
    </row>
    <row r="1868" spans="1:3" hidden="1" x14ac:dyDescent="0.55000000000000004">
      <c r="A1868">
        <v>4561305005</v>
      </c>
      <c r="B1868">
        <v>32</v>
      </c>
      <c r="C1868" t="s">
        <v>675</v>
      </c>
    </row>
    <row r="1869" spans="1:3" hidden="1" x14ac:dyDescent="0.55000000000000004">
      <c r="A1869">
        <v>4561385710</v>
      </c>
      <c r="B1869">
        <v>19</v>
      </c>
      <c r="C1869" t="s">
        <v>696</v>
      </c>
    </row>
    <row r="1870" spans="1:3" hidden="1" x14ac:dyDescent="0.55000000000000004">
      <c r="A1870">
        <v>4561405838</v>
      </c>
      <c r="B1870">
        <v>21</v>
      </c>
      <c r="C1870" t="s">
        <v>697</v>
      </c>
    </row>
    <row r="1871" spans="1:3" hidden="1" x14ac:dyDescent="0.55000000000000004">
      <c r="A1871">
        <v>4561421500</v>
      </c>
      <c r="B1871">
        <v>21</v>
      </c>
      <c r="C1871" t="s">
        <v>698</v>
      </c>
    </row>
    <row r="1872" spans="1:3" hidden="1" x14ac:dyDescent="0.55000000000000004">
      <c r="A1872">
        <v>4561776008</v>
      </c>
      <c r="B1872">
        <v>21</v>
      </c>
      <c r="C1872" t="s">
        <v>699</v>
      </c>
    </row>
    <row r="1873" spans="1:3" hidden="1" x14ac:dyDescent="0.55000000000000004">
      <c r="A1873">
        <v>4561784143</v>
      </c>
      <c r="B1873">
        <v>21</v>
      </c>
      <c r="C1873" t="s">
        <v>700</v>
      </c>
    </row>
    <row r="1874" spans="1:3" hidden="1" x14ac:dyDescent="0.55000000000000004">
      <c r="A1874">
        <v>4561799410</v>
      </c>
      <c r="B1874">
        <v>21</v>
      </c>
      <c r="C1874" t="s">
        <v>701</v>
      </c>
    </row>
    <row r="1875" spans="1:3" hidden="1" x14ac:dyDescent="0.55000000000000004">
      <c r="A1875">
        <v>4585353670</v>
      </c>
      <c r="B1875">
        <v>34</v>
      </c>
      <c r="C1875" t="s">
        <v>48</v>
      </c>
    </row>
    <row r="1876" spans="1:3" x14ac:dyDescent="0.55000000000000004">
      <c r="A1876">
        <v>4585390956</v>
      </c>
      <c r="B1876">
        <v>8</v>
      </c>
      <c r="C1876" t="s">
        <v>48</v>
      </c>
    </row>
    <row r="1877" spans="1:3" hidden="1" x14ac:dyDescent="0.55000000000000004">
      <c r="A1877">
        <v>4585468274</v>
      </c>
      <c r="B1877">
        <v>28</v>
      </c>
      <c r="C1877" t="s">
        <v>48</v>
      </c>
    </row>
    <row r="1878" spans="1:3" x14ac:dyDescent="0.55000000000000004">
      <c r="A1878">
        <v>4585508647</v>
      </c>
      <c r="B1878">
        <v>11</v>
      </c>
      <c r="C1878" t="s">
        <v>48</v>
      </c>
    </row>
    <row r="1879" spans="1:3" hidden="1" x14ac:dyDescent="0.55000000000000004">
      <c r="A1879">
        <v>4585530232</v>
      </c>
      <c r="B1879">
        <v>31</v>
      </c>
      <c r="C1879" t="s">
        <v>48</v>
      </c>
    </row>
    <row r="1880" spans="1:3" x14ac:dyDescent="0.55000000000000004">
      <c r="A1880">
        <v>4585554307</v>
      </c>
      <c r="B1880">
        <v>2</v>
      </c>
      <c r="C1880" t="s">
        <v>48</v>
      </c>
    </row>
    <row r="1881" spans="1:3" x14ac:dyDescent="0.55000000000000004">
      <c r="A1881">
        <v>4585568843</v>
      </c>
      <c r="B1881">
        <v>6</v>
      </c>
      <c r="C1881" t="s">
        <v>48</v>
      </c>
    </row>
    <row r="1882" spans="1:3" hidden="1" x14ac:dyDescent="0.55000000000000004">
      <c r="A1882">
        <v>4585570841</v>
      </c>
      <c r="B1882">
        <v>30</v>
      </c>
      <c r="C1882" t="s">
        <v>48</v>
      </c>
    </row>
    <row r="1883" spans="1:3" x14ac:dyDescent="0.55000000000000004">
      <c r="A1883">
        <v>4585666545</v>
      </c>
      <c r="B1883">
        <v>4</v>
      </c>
      <c r="C1883" t="s">
        <v>48</v>
      </c>
    </row>
    <row r="1884" spans="1:3" hidden="1" x14ac:dyDescent="0.55000000000000004">
      <c r="A1884">
        <v>4585682833</v>
      </c>
      <c r="B1884">
        <v>33</v>
      </c>
      <c r="C1884" t="s">
        <v>48</v>
      </c>
    </row>
    <row r="1885" spans="1:3" x14ac:dyDescent="0.55000000000000004">
      <c r="A1885">
        <v>4585700383</v>
      </c>
      <c r="B1885">
        <v>1</v>
      </c>
      <c r="C1885" t="s">
        <v>48</v>
      </c>
    </row>
    <row r="1886" spans="1:3" hidden="1" x14ac:dyDescent="0.55000000000000004">
      <c r="A1886">
        <v>4585714169</v>
      </c>
      <c r="B1886">
        <v>27</v>
      </c>
      <c r="C1886" t="s">
        <v>48</v>
      </c>
    </row>
    <row r="1887" spans="1:3" x14ac:dyDescent="0.55000000000000004">
      <c r="A1887">
        <v>4585719957</v>
      </c>
      <c r="B1887">
        <v>7</v>
      </c>
      <c r="C1887" t="s">
        <v>48</v>
      </c>
    </row>
    <row r="1888" spans="1:3" x14ac:dyDescent="0.55000000000000004">
      <c r="A1888">
        <v>4585768284</v>
      </c>
      <c r="B1888">
        <v>14</v>
      </c>
      <c r="C1888" t="s">
        <v>48</v>
      </c>
    </row>
    <row r="1889" spans="1:3" x14ac:dyDescent="0.55000000000000004">
      <c r="A1889">
        <v>4585780736</v>
      </c>
      <c r="B1889">
        <v>15</v>
      </c>
      <c r="C1889" t="s">
        <v>48</v>
      </c>
    </row>
    <row r="1890" spans="1:3" hidden="1" x14ac:dyDescent="0.55000000000000004">
      <c r="A1890">
        <v>4585794226</v>
      </c>
      <c r="B1890">
        <v>25</v>
      </c>
      <c r="C1890" t="s">
        <v>48</v>
      </c>
    </row>
    <row r="1891" spans="1:3" x14ac:dyDescent="0.55000000000000004">
      <c r="A1891">
        <v>4585802214</v>
      </c>
      <c r="B1891">
        <v>16</v>
      </c>
      <c r="C1891" t="s">
        <v>48</v>
      </c>
    </row>
    <row r="1892" spans="1:3" x14ac:dyDescent="0.55000000000000004">
      <c r="A1892">
        <v>4585874667</v>
      </c>
      <c r="B1892">
        <v>10</v>
      </c>
      <c r="C1892" t="s">
        <v>48</v>
      </c>
    </row>
    <row r="1893" spans="1:3" x14ac:dyDescent="0.55000000000000004">
      <c r="A1893">
        <v>4585912522</v>
      </c>
      <c r="B1893">
        <v>12</v>
      </c>
      <c r="C1893" t="s">
        <v>48</v>
      </c>
    </row>
    <row r="1894" spans="1:3" hidden="1" x14ac:dyDescent="0.55000000000000004">
      <c r="A1894">
        <v>4585966128</v>
      </c>
      <c r="B1894">
        <v>29</v>
      </c>
      <c r="C1894" t="s">
        <v>48</v>
      </c>
    </row>
    <row r="1895" spans="1:3" hidden="1" x14ac:dyDescent="0.55000000000000004">
      <c r="A1895">
        <v>4586017192</v>
      </c>
      <c r="B1895">
        <v>26</v>
      </c>
      <c r="C1895" t="s">
        <v>48</v>
      </c>
    </row>
    <row r="1896" spans="1:3" x14ac:dyDescent="0.55000000000000004">
      <c r="A1896">
        <v>4586026664</v>
      </c>
      <c r="B1896">
        <v>9</v>
      </c>
      <c r="C1896" t="s">
        <v>48</v>
      </c>
    </row>
    <row r="1897" spans="1:3" x14ac:dyDescent="0.55000000000000004">
      <c r="A1897">
        <v>4586033298</v>
      </c>
      <c r="B1897">
        <v>5</v>
      </c>
      <c r="C1897" t="s">
        <v>48</v>
      </c>
    </row>
    <row r="1898" spans="1:3" x14ac:dyDescent="0.55000000000000004">
      <c r="A1898">
        <v>4586138471</v>
      </c>
      <c r="B1898">
        <v>17</v>
      </c>
      <c r="C1898" t="s">
        <v>48</v>
      </c>
    </row>
    <row r="1899" spans="1:3" x14ac:dyDescent="0.55000000000000004">
      <c r="A1899">
        <v>4586202059</v>
      </c>
      <c r="B1899">
        <v>13</v>
      </c>
      <c r="C1899" t="s">
        <v>48</v>
      </c>
    </row>
    <row r="1900" spans="1:3" x14ac:dyDescent="0.55000000000000004">
      <c r="A1900">
        <v>4586217527</v>
      </c>
      <c r="B1900">
        <v>3</v>
      </c>
      <c r="C1900" t="s">
        <v>48</v>
      </c>
    </row>
    <row r="1901" spans="1:3" hidden="1" x14ac:dyDescent="0.55000000000000004">
      <c r="A1901">
        <v>4586304444</v>
      </c>
      <c r="B1901">
        <v>32</v>
      </c>
      <c r="C1901" t="s">
        <v>48</v>
      </c>
    </row>
    <row r="1902" spans="1:3" hidden="1" x14ac:dyDescent="0.55000000000000004">
      <c r="A1902">
        <v>4800386464</v>
      </c>
      <c r="B1902">
        <v>34</v>
      </c>
      <c r="C1902" t="s">
        <v>702</v>
      </c>
    </row>
    <row r="1903" spans="1:3" hidden="1" x14ac:dyDescent="0.55000000000000004">
      <c r="A1903">
        <v>4800387282</v>
      </c>
      <c r="B1903">
        <v>34</v>
      </c>
      <c r="C1903" t="s">
        <v>0</v>
      </c>
    </row>
    <row r="1904" spans="1:3" x14ac:dyDescent="0.55000000000000004">
      <c r="A1904">
        <v>4800425152</v>
      </c>
      <c r="B1904">
        <v>8</v>
      </c>
      <c r="C1904" t="s">
        <v>703</v>
      </c>
    </row>
    <row r="1905" spans="1:3" x14ac:dyDescent="0.55000000000000004">
      <c r="A1905">
        <v>4800425971</v>
      </c>
      <c r="B1905">
        <v>8</v>
      </c>
      <c r="C1905" t="s">
        <v>0</v>
      </c>
    </row>
    <row r="1906" spans="1:3" hidden="1" x14ac:dyDescent="0.55000000000000004">
      <c r="A1906">
        <v>4800501042</v>
      </c>
      <c r="B1906">
        <v>28</v>
      </c>
      <c r="C1906" t="s">
        <v>704</v>
      </c>
    </row>
    <row r="1907" spans="1:3" hidden="1" x14ac:dyDescent="0.55000000000000004">
      <c r="A1907">
        <v>4800501861</v>
      </c>
      <c r="B1907">
        <v>28</v>
      </c>
      <c r="C1907" t="s">
        <v>0</v>
      </c>
    </row>
    <row r="1908" spans="1:3" x14ac:dyDescent="0.55000000000000004">
      <c r="A1908">
        <v>4800543189</v>
      </c>
      <c r="B1908">
        <v>11</v>
      </c>
      <c r="C1908" t="s">
        <v>705</v>
      </c>
    </row>
    <row r="1909" spans="1:3" x14ac:dyDescent="0.55000000000000004">
      <c r="A1909">
        <v>4800544008</v>
      </c>
      <c r="B1909">
        <v>11</v>
      </c>
      <c r="C1909" t="s">
        <v>0</v>
      </c>
    </row>
    <row r="1910" spans="1:3" hidden="1" x14ac:dyDescent="0.55000000000000004">
      <c r="A1910">
        <v>4800562999</v>
      </c>
      <c r="B1910">
        <v>31</v>
      </c>
      <c r="C1910" t="s">
        <v>706</v>
      </c>
    </row>
    <row r="1911" spans="1:3" hidden="1" x14ac:dyDescent="0.55000000000000004">
      <c r="A1911">
        <v>4800563817</v>
      </c>
      <c r="B1911">
        <v>31</v>
      </c>
      <c r="C1911" t="s">
        <v>0</v>
      </c>
    </row>
    <row r="1912" spans="1:3" x14ac:dyDescent="0.55000000000000004">
      <c r="A1912">
        <v>4800588860</v>
      </c>
      <c r="B1912">
        <v>2</v>
      </c>
      <c r="C1912" t="s">
        <v>707</v>
      </c>
    </row>
    <row r="1913" spans="1:3" x14ac:dyDescent="0.55000000000000004">
      <c r="A1913">
        <v>4800589678</v>
      </c>
      <c r="B1913">
        <v>2</v>
      </c>
      <c r="C1913" t="s">
        <v>0</v>
      </c>
    </row>
    <row r="1914" spans="1:3" hidden="1" x14ac:dyDescent="0.55000000000000004">
      <c r="A1914">
        <v>4800603481</v>
      </c>
      <c r="B1914">
        <v>30</v>
      </c>
      <c r="C1914" t="s">
        <v>708</v>
      </c>
    </row>
    <row r="1915" spans="1:3" x14ac:dyDescent="0.55000000000000004">
      <c r="A1915">
        <v>4800603496</v>
      </c>
      <c r="B1915">
        <v>6</v>
      </c>
      <c r="C1915" t="s">
        <v>709</v>
      </c>
    </row>
    <row r="1916" spans="1:3" hidden="1" x14ac:dyDescent="0.55000000000000004">
      <c r="A1916">
        <v>4800604299</v>
      </c>
      <c r="B1916">
        <v>30</v>
      </c>
      <c r="C1916" t="s">
        <v>0</v>
      </c>
    </row>
    <row r="1917" spans="1:3" x14ac:dyDescent="0.55000000000000004">
      <c r="A1917">
        <v>4800604314</v>
      </c>
      <c r="B1917">
        <v>6</v>
      </c>
      <c r="C1917" t="s">
        <v>0</v>
      </c>
    </row>
    <row r="1918" spans="1:3" x14ac:dyDescent="0.55000000000000004">
      <c r="A1918">
        <v>4800701152</v>
      </c>
      <c r="B1918">
        <v>4</v>
      </c>
      <c r="C1918" t="s">
        <v>710</v>
      </c>
    </row>
    <row r="1919" spans="1:3" x14ac:dyDescent="0.55000000000000004">
      <c r="A1919">
        <v>4800701971</v>
      </c>
      <c r="B1919">
        <v>4</v>
      </c>
      <c r="C1919" t="s">
        <v>0</v>
      </c>
    </row>
    <row r="1920" spans="1:3" hidden="1" x14ac:dyDescent="0.55000000000000004">
      <c r="A1920">
        <v>4800714897</v>
      </c>
      <c r="B1920">
        <v>33</v>
      </c>
      <c r="C1920" t="s">
        <v>711</v>
      </c>
    </row>
    <row r="1921" spans="1:3" hidden="1" x14ac:dyDescent="0.55000000000000004">
      <c r="A1921">
        <v>4800715715</v>
      </c>
      <c r="B1921">
        <v>33</v>
      </c>
      <c r="C1921" t="s">
        <v>0</v>
      </c>
    </row>
    <row r="1922" spans="1:3" x14ac:dyDescent="0.55000000000000004">
      <c r="A1922">
        <v>4800734967</v>
      </c>
      <c r="B1922">
        <v>1</v>
      </c>
      <c r="C1922" t="s">
        <v>712</v>
      </c>
    </row>
    <row r="1923" spans="1:3" x14ac:dyDescent="0.55000000000000004">
      <c r="A1923">
        <v>4800735786</v>
      </c>
      <c r="B1923">
        <v>1</v>
      </c>
      <c r="C1923" t="s">
        <v>0</v>
      </c>
    </row>
    <row r="1924" spans="1:3" hidden="1" x14ac:dyDescent="0.55000000000000004">
      <c r="A1924">
        <v>4800744896</v>
      </c>
      <c r="B1924">
        <v>27</v>
      </c>
      <c r="C1924" t="s">
        <v>713</v>
      </c>
    </row>
    <row r="1925" spans="1:3" hidden="1" x14ac:dyDescent="0.55000000000000004">
      <c r="A1925">
        <v>4800745715</v>
      </c>
      <c r="B1925">
        <v>27</v>
      </c>
      <c r="C1925" t="s">
        <v>0</v>
      </c>
    </row>
    <row r="1926" spans="1:3" x14ac:dyDescent="0.55000000000000004">
      <c r="A1926">
        <v>4800754153</v>
      </c>
      <c r="B1926">
        <v>7</v>
      </c>
      <c r="C1926" t="s">
        <v>714</v>
      </c>
    </row>
    <row r="1927" spans="1:3" x14ac:dyDescent="0.55000000000000004">
      <c r="A1927">
        <v>4800754972</v>
      </c>
      <c r="B1927">
        <v>7</v>
      </c>
      <c r="C1927" t="s">
        <v>0</v>
      </c>
    </row>
    <row r="1928" spans="1:3" x14ac:dyDescent="0.55000000000000004">
      <c r="A1928">
        <v>4800802869</v>
      </c>
      <c r="B1928">
        <v>14</v>
      </c>
      <c r="C1928" t="s">
        <v>715</v>
      </c>
    </row>
    <row r="1929" spans="1:3" x14ac:dyDescent="0.55000000000000004">
      <c r="A1929">
        <v>4800803687</v>
      </c>
      <c r="B1929">
        <v>14</v>
      </c>
      <c r="C1929" t="s">
        <v>0</v>
      </c>
    </row>
    <row r="1930" spans="1:3" x14ac:dyDescent="0.55000000000000004">
      <c r="A1930">
        <v>4800815279</v>
      </c>
      <c r="B1930">
        <v>15</v>
      </c>
      <c r="C1930" t="s">
        <v>716</v>
      </c>
    </row>
    <row r="1931" spans="1:3" x14ac:dyDescent="0.55000000000000004">
      <c r="A1931">
        <v>4800816097</v>
      </c>
      <c r="B1931">
        <v>15</v>
      </c>
      <c r="C1931" t="s">
        <v>0</v>
      </c>
    </row>
    <row r="1932" spans="1:3" hidden="1" x14ac:dyDescent="0.55000000000000004">
      <c r="A1932">
        <v>4800826888</v>
      </c>
      <c r="B1932">
        <v>25</v>
      </c>
      <c r="C1932" t="s">
        <v>717</v>
      </c>
    </row>
    <row r="1933" spans="1:3" hidden="1" x14ac:dyDescent="0.55000000000000004">
      <c r="A1933">
        <v>4800827706</v>
      </c>
      <c r="B1933">
        <v>25</v>
      </c>
      <c r="C1933" t="s">
        <v>0</v>
      </c>
    </row>
    <row r="1934" spans="1:3" x14ac:dyDescent="0.55000000000000004">
      <c r="A1934">
        <v>4800833528</v>
      </c>
      <c r="B1934">
        <v>16</v>
      </c>
      <c r="C1934" t="s">
        <v>718</v>
      </c>
    </row>
    <row r="1935" spans="1:3" x14ac:dyDescent="0.55000000000000004">
      <c r="A1935">
        <v>4800834346</v>
      </c>
      <c r="B1935">
        <v>16</v>
      </c>
      <c r="C1935" t="s">
        <v>0</v>
      </c>
    </row>
    <row r="1936" spans="1:3" x14ac:dyDescent="0.55000000000000004">
      <c r="A1936">
        <v>4800909315</v>
      </c>
      <c r="B1936">
        <v>10</v>
      </c>
      <c r="C1936" t="s">
        <v>719</v>
      </c>
    </row>
    <row r="1937" spans="1:3" x14ac:dyDescent="0.55000000000000004">
      <c r="A1937">
        <v>4800910133</v>
      </c>
      <c r="B1937">
        <v>10</v>
      </c>
      <c r="C1937" t="s">
        <v>0</v>
      </c>
    </row>
    <row r="1938" spans="1:3" x14ac:dyDescent="0.55000000000000004">
      <c r="A1938">
        <v>4800946751</v>
      </c>
      <c r="B1938">
        <v>12</v>
      </c>
      <c r="C1938" t="s">
        <v>720</v>
      </c>
    </row>
    <row r="1939" spans="1:3" x14ac:dyDescent="0.55000000000000004">
      <c r="A1939">
        <v>4800947570</v>
      </c>
      <c r="B1939">
        <v>12</v>
      </c>
      <c r="C1939" t="s">
        <v>0</v>
      </c>
    </row>
    <row r="1940" spans="1:3" hidden="1" x14ac:dyDescent="0.55000000000000004">
      <c r="A1940">
        <v>4800996951</v>
      </c>
      <c r="B1940">
        <v>29</v>
      </c>
      <c r="C1940" t="s">
        <v>721</v>
      </c>
    </row>
    <row r="1941" spans="1:3" hidden="1" x14ac:dyDescent="0.55000000000000004">
      <c r="A1941">
        <v>4800997769</v>
      </c>
      <c r="B1941">
        <v>29</v>
      </c>
      <c r="C1941" t="s">
        <v>0</v>
      </c>
    </row>
    <row r="1942" spans="1:3" hidden="1" x14ac:dyDescent="0.55000000000000004">
      <c r="A1942">
        <v>4801049833</v>
      </c>
      <c r="B1942">
        <v>26</v>
      </c>
      <c r="C1942" t="s">
        <v>722</v>
      </c>
    </row>
    <row r="1943" spans="1:3" hidden="1" x14ac:dyDescent="0.55000000000000004">
      <c r="A1943">
        <v>4801050652</v>
      </c>
      <c r="B1943">
        <v>26</v>
      </c>
      <c r="C1943" t="s">
        <v>0</v>
      </c>
    </row>
    <row r="1944" spans="1:3" x14ac:dyDescent="0.55000000000000004">
      <c r="A1944">
        <v>4801061249</v>
      </c>
      <c r="B1944">
        <v>9</v>
      </c>
      <c r="C1944" t="s">
        <v>723</v>
      </c>
    </row>
    <row r="1945" spans="1:3" x14ac:dyDescent="0.55000000000000004">
      <c r="A1945">
        <v>4801062068</v>
      </c>
      <c r="B1945">
        <v>9</v>
      </c>
      <c r="C1945" t="s">
        <v>0</v>
      </c>
    </row>
    <row r="1946" spans="1:3" x14ac:dyDescent="0.55000000000000004">
      <c r="A1946">
        <v>4801067884</v>
      </c>
      <c r="B1946">
        <v>5</v>
      </c>
      <c r="C1946" t="s">
        <v>724</v>
      </c>
    </row>
    <row r="1947" spans="1:3" x14ac:dyDescent="0.55000000000000004">
      <c r="A1947">
        <v>4801068702</v>
      </c>
      <c r="B1947">
        <v>5</v>
      </c>
      <c r="C1947" t="s">
        <v>0</v>
      </c>
    </row>
    <row r="1948" spans="1:3" x14ac:dyDescent="0.55000000000000004">
      <c r="A1948">
        <v>4801169634</v>
      </c>
      <c r="B1948">
        <v>17</v>
      </c>
      <c r="C1948" t="s">
        <v>725</v>
      </c>
    </row>
    <row r="1949" spans="1:3" x14ac:dyDescent="0.55000000000000004">
      <c r="A1949">
        <v>4801170452</v>
      </c>
      <c r="B1949">
        <v>17</v>
      </c>
      <c r="C1949" t="s">
        <v>0</v>
      </c>
    </row>
    <row r="1950" spans="1:3" x14ac:dyDescent="0.55000000000000004">
      <c r="A1950">
        <v>4801236643</v>
      </c>
      <c r="B1950">
        <v>13</v>
      </c>
      <c r="C1950" t="s">
        <v>726</v>
      </c>
    </row>
    <row r="1951" spans="1:3" x14ac:dyDescent="0.55000000000000004">
      <c r="A1951">
        <v>4801237462</v>
      </c>
      <c r="B1951">
        <v>13</v>
      </c>
      <c r="C1951" t="s">
        <v>0</v>
      </c>
    </row>
    <row r="1952" spans="1:3" x14ac:dyDescent="0.55000000000000004">
      <c r="A1952">
        <v>4801252112</v>
      </c>
      <c r="B1952">
        <v>3</v>
      </c>
      <c r="C1952" t="s">
        <v>727</v>
      </c>
    </row>
    <row r="1953" spans="1:3" x14ac:dyDescent="0.55000000000000004">
      <c r="A1953">
        <v>4801252930</v>
      </c>
      <c r="B1953">
        <v>3</v>
      </c>
      <c r="C1953" t="s">
        <v>0</v>
      </c>
    </row>
    <row r="1954" spans="1:3" hidden="1" x14ac:dyDescent="0.55000000000000004">
      <c r="A1954">
        <v>4801337084</v>
      </c>
      <c r="B1954">
        <v>32</v>
      </c>
      <c r="C1954" t="s">
        <v>728</v>
      </c>
    </row>
    <row r="1955" spans="1:3" hidden="1" x14ac:dyDescent="0.55000000000000004">
      <c r="A1955">
        <v>4801337901</v>
      </c>
      <c r="B1955">
        <v>32</v>
      </c>
      <c r="C1955" t="s">
        <v>0</v>
      </c>
    </row>
    <row r="1956" spans="1:3" hidden="1" x14ac:dyDescent="0.55000000000000004">
      <c r="A1956">
        <v>4860385597</v>
      </c>
      <c r="B1956">
        <v>34</v>
      </c>
      <c r="C1956" t="s">
        <v>729</v>
      </c>
    </row>
    <row r="1957" spans="1:3" x14ac:dyDescent="0.55000000000000004">
      <c r="A1957">
        <v>4860423481</v>
      </c>
      <c r="B1957">
        <v>8</v>
      </c>
      <c r="C1957" t="s">
        <v>729</v>
      </c>
    </row>
    <row r="1958" spans="1:3" hidden="1" x14ac:dyDescent="0.55000000000000004">
      <c r="A1958">
        <v>4860500216</v>
      </c>
      <c r="B1958">
        <v>28</v>
      </c>
      <c r="C1958" t="s">
        <v>729</v>
      </c>
    </row>
    <row r="1959" spans="1:3" x14ac:dyDescent="0.55000000000000004">
      <c r="A1959">
        <v>4860541172</v>
      </c>
      <c r="B1959">
        <v>11</v>
      </c>
      <c r="C1959" t="s">
        <v>729</v>
      </c>
    </row>
    <row r="1960" spans="1:3" hidden="1" x14ac:dyDescent="0.55000000000000004">
      <c r="A1960">
        <v>4860562174</v>
      </c>
      <c r="B1960">
        <v>31</v>
      </c>
      <c r="C1960" t="s">
        <v>729</v>
      </c>
    </row>
    <row r="1961" spans="1:3" x14ac:dyDescent="0.55000000000000004">
      <c r="A1961">
        <v>4860586832</v>
      </c>
      <c r="B1961">
        <v>2</v>
      </c>
      <c r="C1961" t="s">
        <v>729</v>
      </c>
    </row>
    <row r="1962" spans="1:3" x14ac:dyDescent="0.55000000000000004">
      <c r="A1962">
        <v>4860601368</v>
      </c>
      <c r="B1962">
        <v>6</v>
      </c>
      <c r="C1962" t="s">
        <v>729</v>
      </c>
    </row>
    <row r="1963" spans="1:3" hidden="1" x14ac:dyDescent="0.55000000000000004">
      <c r="A1963">
        <v>4860602635</v>
      </c>
      <c r="B1963">
        <v>30</v>
      </c>
      <c r="C1963" t="s">
        <v>729</v>
      </c>
    </row>
    <row r="1964" spans="1:3" hidden="1" x14ac:dyDescent="0.55000000000000004">
      <c r="A1964">
        <v>4860602785</v>
      </c>
      <c r="B1964">
        <v>21</v>
      </c>
      <c r="C1964" t="s">
        <v>730</v>
      </c>
    </row>
    <row r="1965" spans="1:3" hidden="1" x14ac:dyDescent="0.55000000000000004">
      <c r="A1965">
        <v>4860614484</v>
      </c>
      <c r="B1965">
        <v>21</v>
      </c>
      <c r="C1965" t="s">
        <v>731</v>
      </c>
    </row>
    <row r="1966" spans="1:3" hidden="1" x14ac:dyDescent="0.55000000000000004">
      <c r="A1966">
        <v>4860632501</v>
      </c>
      <c r="B1966">
        <v>21</v>
      </c>
      <c r="C1966" t="s">
        <v>732</v>
      </c>
    </row>
    <row r="1967" spans="1:3" hidden="1" x14ac:dyDescent="0.55000000000000004">
      <c r="A1967">
        <v>4860642297</v>
      </c>
      <c r="B1967">
        <v>20</v>
      </c>
      <c r="C1967" t="s">
        <v>733</v>
      </c>
    </row>
    <row r="1968" spans="1:3" hidden="1" x14ac:dyDescent="0.55000000000000004">
      <c r="A1968">
        <v>4860643361</v>
      </c>
      <c r="B1968">
        <v>23</v>
      </c>
      <c r="C1968" t="s">
        <v>734</v>
      </c>
    </row>
    <row r="1969" spans="1:3" x14ac:dyDescent="0.55000000000000004">
      <c r="A1969">
        <v>4860699070</v>
      </c>
      <c r="B1969">
        <v>4</v>
      </c>
      <c r="C1969" t="s">
        <v>729</v>
      </c>
    </row>
    <row r="1970" spans="1:3" hidden="1" x14ac:dyDescent="0.55000000000000004">
      <c r="A1970">
        <v>4860713898</v>
      </c>
      <c r="B1970">
        <v>33</v>
      </c>
      <c r="C1970" t="s">
        <v>729</v>
      </c>
    </row>
    <row r="1971" spans="1:3" x14ac:dyDescent="0.55000000000000004">
      <c r="A1971">
        <v>4860732908</v>
      </c>
      <c r="B1971">
        <v>1</v>
      </c>
      <c r="C1971" t="s">
        <v>729</v>
      </c>
    </row>
    <row r="1972" spans="1:3" hidden="1" x14ac:dyDescent="0.55000000000000004">
      <c r="A1972">
        <v>4860744219</v>
      </c>
      <c r="B1972">
        <v>27</v>
      </c>
      <c r="C1972" t="s">
        <v>729</v>
      </c>
    </row>
    <row r="1973" spans="1:3" x14ac:dyDescent="0.55000000000000004">
      <c r="A1973">
        <v>4860752482</v>
      </c>
      <c r="B1973">
        <v>7</v>
      </c>
      <c r="C1973" t="s">
        <v>729</v>
      </c>
    </row>
    <row r="1974" spans="1:3" hidden="1" x14ac:dyDescent="0.55000000000000004">
      <c r="A1974">
        <v>4860757409</v>
      </c>
      <c r="B1974">
        <v>21</v>
      </c>
      <c r="C1974" t="s">
        <v>735</v>
      </c>
    </row>
    <row r="1975" spans="1:3" hidden="1" x14ac:dyDescent="0.55000000000000004">
      <c r="A1975">
        <v>4860759508</v>
      </c>
      <c r="B1975">
        <v>23</v>
      </c>
      <c r="C1975" t="s">
        <v>736</v>
      </c>
    </row>
    <row r="1976" spans="1:3" hidden="1" x14ac:dyDescent="0.55000000000000004">
      <c r="A1976">
        <v>4860779330</v>
      </c>
      <c r="B1976">
        <v>24</v>
      </c>
      <c r="C1976" t="s">
        <v>737</v>
      </c>
    </row>
    <row r="1977" spans="1:3" hidden="1" x14ac:dyDescent="0.55000000000000004">
      <c r="A1977">
        <v>4860786071</v>
      </c>
      <c r="B1977">
        <v>24</v>
      </c>
      <c r="C1977" t="s">
        <v>738</v>
      </c>
    </row>
    <row r="1978" spans="1:3" hidden="1" x14ac:dyDescent="0.55000000000000004">
      <c r="A1978">
        <v>4860792199</v>
      </c>
      <c r="B1978">
        <v>21</v>
      </c>
      <c r="C1978" t="s">
        <v>739</v>
      </c>
    </row>
    <row r="1979" spans="1:3" x14ac:dyDescent="0.55000000000000004">
      <c r="A1979">
        <v>4860800809</v>
      </c>
      <c r="B1979">
        <v>14</v>
      </c>
      <c r="C1979" t="s">
        <v>729</v>
      </c>
    </row>
    <row r="1980" spans="1:3" x14ac:dyDescent="0.55000000000000004">
      <c r="A1980">
        <v>4860813261</v>
      </c>
      <c r="B1980">
        <v>15</v>
      </c>
      <c r="C1980" t="s">
        <v>729</v>
      </c>
    </row>
    <row r="1981" spans="1:3" hidden="1" x14ac:dyDescent="0.55000000000000004">
      <c r="A1981">
        <v>4860826028</v>
      </c>
      <c r="B1981">
        <v>25</v>
      </c>
      <c r="C1981" t="s">
        <v>729</v>
      </c>
    </row>
    <row r="1982" spans="1:3" x14ac:dyDescent="0.55000000000000004">
      <c r="A1982">
        <v>4860831481</v>
      </c>
      <c r="B1982">
        <v>16</v>
      </c>
      <c r="C1982" t="s">
        <v>729</v>
      </c>
    </row>
    <row r="1983" spans="1:3" hidden="1" x14ac:dyDescent="0.55000000000000004">
      <c r="A1983">
        <v>4860834818</v>
      </c>
      <c r="B1983">
        <v>21</v>
      </c>
      <c r="C1983" t="s">
        <v>740</v>
      </c>
    </row>
    <row r="1984" spans="1:3" hidden="1" x14ac:dyDescent="0.55000000000000004">
      <c r="A1984">
        <v>4860855384</v>
      </c>
      <c r="B1984">
        <v>22</v>
      </c>
      <c r="C1984" t="s">
        <v>741</v>
      </c>
    </row>
    <row r="1985" spans="1:3" hidden="1" x14ac:dyDescent="0.55000000000000004">
      <c r="A1985">
        <v>4860896316</v>
      </c>
      <c r="B1985">
        <v>24</v>
      </c>
      <c r="C1985" t="s">
        <v>742</v>
      </c>
    </row>
    <row r="1986" spans="1:3" x14ac:dyDescent="0.55000000000000004">
      <c r="A1986">
        <v>4860907192</v>
      </c>
      <c r="B1986">
        <v>10</v>
      </c>
      <c r="C1986" t="s">
        <v>729</v>
      </c>
    </row>
    <row r="1987" spans="1:3" x14ac:dyDescent="0.55000000000000004">
      <c r="A1987">
        <v>4860945047</v>
      </c>
      <c r="B1987">
        <v>12</v>
      </c>
      <c r="C1987" t="s">
        <v>729</v>
      </c>
    </row>
    <row r="1988" spans="1:3" hidden="1" x14ac:dyDescent="0.55000000000000004">
      <c r="A1988">
        <v>4860968247</v>
      </c>
      <c r="B1988">
        <v>21</v>
      </c>
      <c r="C1988" t="s">
        <v>743</v>
      </c>
    </row>
    <row r="1989" spans="1:3" hidden="1" x14ac:dyDescent="0.55000000000000004">
      <c r="A1989">
        <v>4860995491</v>
      </c>
      <c r="B1989">
        <v>29</v>
      </c>
      <c r="C1989" t="s">
        <v>729</v>
      </c>
    </row>
    <row r="1990" spans="1:3" hidden="1" x14ac:dyDescent="0.55000000000000004">
      <c r="A1990">
        <v>4860998988</v>
      </c>
      <c r="B1990">
        <v>21</v>
      </c>
      <c r="C1990" t="s">
        <v>744</v>
      </c>
    </row>
    <row r="1991" spans="1:3" hidden="1" x14ac:dyDescent="0.55000000000000004">
      <c r="A1991">
        <v>4861021204</v>
      </c>
      <c r="B1991">
        <v>21</v>
      </c>
      <c r="C1991" t="s">
        <v>745</v>
      </c>
    </row>
    <row r="1992" spans="1:3" hidden="1" x14ac:dyDescent="0.55000000000000004">
      <c r="A1992">
        <v>4861048986</v>
      </c>
      <c r="B1992">
        <v>26</v>
      </c>
      <c r="C1992" t="s">
        <v>729</v>
      </c>
    </row>
    <row r="1993" spans="1:3" x14ac:dyDescent="0.55000000000000004">
      <c r="A1993">
        <v>4861059189</v>
      </c>
      <c r="B1993">
        <v>9</v>
      </c>
      <c r="C1993" t="s">
        <v>729</v>
      </c>
    </row>
    <row r="1994" spans="1:3" x14ac:dyDescent="0.55000000000000004">
      <c r="A1994">
        <v>4861065823</v>
      </c>
      <c r="B1994">
        <v>5</v>
      </c>
      <c r="C1994" t="s">
        <v>729</v>
      </c>
    </row>
    <row r="1995" spans="1:3" hidden="1" x14ac:dyDescent="0.55000000000000004">
      <c r="A1995">
        <v>4861121986</v>
      </c>
      <c r="B1995">
        <v>21</v>
      </c>
      <c r="C1995" t="s">
        <v>746</v>
      </c>
    </row>
    <row r="1996" spans="1:3" hidden="1" x14ac:dyDescent="0.55000000000000004">
      <c r="A1996">
        <v>4861131666</v>
      </c>
      <c r="B1996">
        <v>20</v>
      </c>
      <c r="C1996" t="s">
        <v>747</v>
      </c>
    </row>
    <row r="1997" spans="1:3" hidden="1" x14ac:dyDescent="0.55000000000000004">
      <c r="A1997">
        <v>4861161867</v>
      </c>
      <c r="B1997">
        <v>21</v>
      </c>
      <c r="C1997" t="s">
        <v>748</v>
      </c>
    </row>
    <row r="1998" spans="1:3" x14ac:dyDescent="0.55000000000000004">
      <c r="A1998">
        <v>4861167573</v>
      </c>
      <c r="B1998">
        <v>17</v>
      </c>
      <c r="C1998" t="s">
        <v>729</v>
      </c>
    </row>
    <row r="1999" spans="1:3" x14ac:dyDescent="0.55000000000000004">
      <c r="A1999">
        <v>4861234584</v>
      </c>
      <c r="B1999">
        <v>13</v>
      </c>
      <c r="C1999" t="s">
        <v>729</v>
      </c>
    </row>
    <row r="2000" spans="1:3" hidden="1" x14ac:dyDescent="0.55000000000000004">
      <c r="A2000">
        <v>4861238142</v>
      </c>
      <c r="B2000">
        <v>21</v>
      </c>
      <c r="C2000" t="s">
        <v>749</v>
      </c>
    </row>
    <row r="2001" spans="1:3" x14ac:dyDescent="0.55000000000000004">
      <c r="A2001">
        <v>4861250052</v>
      </c>
      <c r="B2001">
        <v>3</v>
      </c>
      <c r="C2001" t="s">
        <v>729</v>
      </c>
    </row>
    <row r="2002" spans="1:3" hidden="1" x14ac:dyDescent="0.55000000000000004">
      <c r="A2002">
        <v>4861289827</v>
      </c>
      <c r="B2002">
        <v>21</v>
      </c>
      <c r="C2002" t="s">
        <v>750</v>
      </c>
    </row>
    <row r="2003" spans="1:3" hidden="1" x14ac:dyDescent="0.55000000000000004">
      <c r="A2003">
        <v>4861306043</v>
      </c>
      <c r="B2003">
        <v>21</v>
      </c>
      <c r="C2003" t="s">
        <v>751</v>
      </c>
    </row>
    <row r="2004" spans="1:3" hidden="1" x14ac:dyDescent="0.55000000000000004">
      <c r="A2004">
        <v>4861323785</v>
      </c>
      <c r="B2004">
        <v>21</v>
      </c>
      <c r="C2004" t="s">
        <v>752</v>
      </c>
    </row>
    <row r="2005" spans="1:3" hidden="1" x14ac:dyDescent="0.55000000000000004">
      <c r="A2005">
        <v>4861336233</v>
      </c>
      <c r="B2005">
        <v>32</v>
      </c>
      <c r="C2005" t="s">
        <v>729</v>
      </c>
    </row>
    <row r="2006" spans="1:3" hidden="1" x14ac:dyDescent="0.55000000000000004">
      <c r="A2006">
        <v>4861338879</v>
      </c>
      <c r="B2006">
        <v>21</v>
      </c>
      <c r="C2006" t="s">
        <v>753</v>
      </c>
    </row>
    <row r="2007" spans="1:3" hidden="1" x14ac:dyDescent="0.55000000000000004">
      <c r="A2007">
        <v>4861376081</v>
      </c>
      <c r="B2007">
        <v>19</v>
      </c>
      <c r="C2007" t="s">
        <v>754</v>
      </c>
    </row>
    <row r="2008" spans="1:3" hidden="1" x14ac:dyDescent="0.55000000000000004">
      <c r="A2008">
        <v>4885384288</v>
      </c>
      <c r="B2008">
        <v>34</v>
      </c>
      <c r="C2008" t="s">
        <v>48</v>
      </c>
    </row>
    <row r="2009" spans="1:3" x14ac:dyDescent="0.55000000000000004">
      <c r="A2009">
        <v>4885422172</v>
      </c>
      <c r="B2009">
        <v>8</v>
      </c>
      <c r="C2009" t="s">
        <v>48</v>
      </c>
    </row>
    <row r="2010" spans="1:3" hidden="1" x14ac:dyDescent="0.55000000000000004">
      <c r="A2010">
        <v>4885498907</v>
      </c>
      <c r="B2010">
        <v>28</v>
      </c>
      <c r="C2010" t="s">
        <v>48</v>
      </c>
    </row>
    <row r="2011" spans="1:3" x14ac:dyDescent="0.55000000000000004">
      <c r="A2011">
        <v>4885539863</v>
      </c>
      <c r="B2011">
        <v>11</v>
      </c>
      <c r="C2011" t="s">
        <v>48</v>
      </c>
    </row>
    <row r="2012" spans="1:3" hidden="1" x14ac:dyDescent="0.55000000000000004">
      <c r="A2012">
        <v>4885560865</v>
      </c>
      <c r="B2012">
        <v>31</v>
      </c>
      <c r="C2012" t="s">
        <v>48</v>
      </c>
    </row>
    <row r="2013" spans="1:3" x14ac:dyDescent="0.55000000000000004">
      <c r="A2013">
        <v>4885585523</v>
      </c>
      <c r="B2013">
        <v>2</v>
      </c>
      <c r="C2013" t="s">
        <v>48</v>
      </c>
    </row>
    <row r="2014" spans="1:3" x14ac:dyDescent="0.55000000000000004">
      <c r="A2014">
        <v>4885600105</v>
      </c>
      <c r="B2014">
        <v>6</v>
      </c>
      <c r="C2014" t="s">
        <v>48</v>
      </c>
    </row>
    <row r="2015" spans="1:3" hidden="1" x14ac:dyDescent="0.55000000000000004">
      <c r="A2015">
        <v>4885601326</v>
      </c>
      <c r="B2015">
        <v>30</v>
      </c>
      <c r="C2015" t="s">
        <v>48</v>
      </c>
    </row>
    <row r="2016" spans="1:3" x14ac:dyDescent="0.55000000000000004">
      <c r="A2016">
        <v>4885697761</v>
      </c>
      <c r="B2016">
        <v>4</v>
      </c>
      <c r="C2016" t="s">
        <v>48</v>
      </c>
    </row>
    <row r="2017" spans="1:3" hidden="1" x14ac:dyDescent="0.55000000000000004">
      <c r="A2017">
        <v>4885712558</v>
      </c>
      <c r="B2017">
        <v>33</v>
      </c>
      <c r="C2017" t="s">
        <v>48</v>
      </c>
    </row>
    <row r="2018" spans="1:3" x14ac:dyDescent="0.55000000000000004">
      <c r="A2018">
        <v>4885731599</v>
      </c>
      <c r="B2018">
        <v>1</v>
      </c>
      <c r="C2018" t="s">
        <v>48</v>
      </c>
    </row>
    <row r="2019" spans="1:3" hidden="1" x14ac:dyDescent="0.55000000000000004">
      <c r="A2019">
        <v>4885742865</v>
      </c>
      <c r="B2019">
        <v>27</v>
      </c>
      <c r="C2019" t="s">
        <v>48</v>
      </c>
    </row>
    <row r="2020" spans="1:3" x14ac:dyDescent="0.55000000000000004">
      <c r="A2020">
        <v>4885751173</v>
      </c>
      <c r="B2020">
        <v>7</v>
      </c>
      <c r="C2020" t="s">
        <v>48</v>
      </c>
    </row>
    <row r="2021" spans="1:3" x14ac:dyDescent="0.55000000000000004">
      <c r="A2021">
        <v>4885799500</v>
      </c>
      <c r="B2021">
        <v>14</v>
      </c>
      <c r="C2021" t="s">
        <v>48</v>
      </c>
    </row>
    <row r="2022" spans="1:3" x14ac:dyDescent="0.55000000000000004">
      <c r="A2022">
        <v>4885811952</v>
      </c>
      <c r="B2022">
        <v>15</v>
      </c>
      <c r="C2022" t="s">
        <v>48</v>
      </c>
    </row>
    <row r="2023" spans="1:3" hidden="1" x14ac:dyDescent="0.55000000000000004">
      <c r="A2023">
        <v>4885824719</v>
      </c>
      <c r="B2023">
        <v>25</v>
      </c>
      <c r="C2023" t="s">
        <v>48</v>
      </c>
    </row>
    <row r="2024" spans="1:3" x14ac:dyDescent="0.55000000000000004">
      <c r="A2024">
        <v>4885830172</v>
      </c>
      <c r="B2024">
        <v>16</v>
      </c>
      <c r="C2024" t="s">
        <v>48</v>
      </c>
    </row>
    <row r="2025" spans="1:3" x14ac:dyDescent="0.55000000000000004">
      <c r="A2025">
        <v>4885905883</v>
      </c>
      <c r="B2025">
        <v>10</v>
      </c>
      <c r="C2025" t="s">
        <v>48</v>
      </c>
    </row>
    <row r="2026" spans="1:3" x14ac:dyDescent="0.55000000000000004">
      <c r="A2026">
        <v>4885943738</v>
      </c>
      <c r="B2026">
        <v>12</v>
      </c>
      <c r="C2026" t="s">
        <v>48</v>
      </c>
    </row>
    <row r="2027" spans="1:3" hidden="1" x14ac:dyDescent="0.55000000000000004">
      <c r="A2027">
        <v>4885994182</v>
      </c>
      <c r="B2027">
        <v>29</v>
      </c>
      <c r="C2027" t="s">
        <v>48</v>
      </c>
    </row>
    <row r="2028" spans="1:3" hidden="1" x14ac:dyDescent="0.55000000000000004">
      <c r="A2028">
        <v>4886047677</v>
      </c>
      <c r="B2028">
        <v>26</v>
      </c>
      <c r="C2028" t="s">
        <v>48</v>
      </c>
    </row>
    <row r="2029" spans="1:3" x14ac:dyDescent="0.55000000000000004">
      <c r="A2029">
        <v>4886057880</v>
      </c>
      <c r="B2029">
        <v>9</v>
      </c>
      <c r="C2029" t="s">
        <v>48</v>
      </c>
    </row>
    <row r="2030" spans="1:3" x14ac:dyDescent="0.55000000000000004">
      <c r="A2030">
        <v>4886064560</v>
      </c>
      <c r="B2030">
        <v>5</v>
      </c>
      <c r="C2030" t="s">
        <v>48</v>
      </c>
    </row>
    <row r="2031" spans="1:3" x14ac:dyDescent="0.55000000000000004">
      <c r="A2031">
        <v>4886166264</v>
      </c>
      <c r="B2031">
        <v>17</v>
      </c>
      <c r="C2031" t="s">
        <v>48</v>
      </c>
    </row>
    <row r="2032" spans="1:3" x14ac:dyDescent="0.55000000000000004">
      <c r="A2032">
        <v>4886233275</v>
      </c>
      <c r="B2032">
        <v>13</v>
      </c>
      <c r="C2032" t="s">
        <v>48</v>
      </c>
    </row>
    <row r="2033" spans="1:3" x14ac:dyDescent="0.55000000000000004">
      <c r="A2033">
        <v>4886248789</v>
      </c>
      <c r="B2033">
        <v>3</v>
      </c>
      <c r="C2033" t="s">
        <v>48</v>
      </c>
    </row>
    <row r="2034" spans="1:3" hidden="1" x14ac:dyDescent="0.55000000000000004">
      <c r="A2034">
        <v>4886334924</v>
      </c>
      <c r="B2034">
        <v>32</v>
      </c>
      <c r="C2034" t="s">
        <v>48</v>
      </c>
    </row>
    <row r="2035" spans="1:3" hidden="1" x14ac:dyDescent="0.55000000000000004">
      <c r="A2035">
        <v>5100353040</v>
      </c>
      <c r="B2035">
        <v>34</v>
      </c>
      <c r="C2035" t="s">
        <v>0</v>
      </c>
    </row>
    <row r="2036" spans="1:3" hidden="1" x14ac:dyDescent="0.55000000000000004">
      <c r="A2036">
        <v>5100387638</v>
      </c>
      <c r="B2036">
        <v>34</v>
      </c>
      <c r="C2036" t="s">
        <v>755</v>
      </c>
    </row>
    <row r="2037" spans="1:3" x14ac:dyDescent="0.55000000000000004">
      <c r="A2037">
        <v>5100390962</v>
      </c>
      <c r="B2037">
        <v>8</v>
      </c>
      <c r="C2037" t="s">
        <v>0</v>
      </c>
    </row>
    <row r="2038" spans="1:3" x14ac:dyDescent="0.55000000000000004">
      <c r="A2038">
        <v>5100425589</v>
      </c>
      <c r="B2038">
        <v>8</v>
      </c>
      <c r="C2038" t="s">
        <v>756</v>
      </c>
    </row>
    <row r="2039" spans="1:3" hidden="1" x14ac:dyDescent="0.55000000000000004">
      <c r="A2039">
        <v>5100467698</v>
      </c>
      <c r="B2039">
        <v>28</v>
      </c>
      <c r="C2039" t="s">
        <v>0</v>
      </c>
    </row>
    <row r="2040" spans="1:3" hidden="1" x14ac:dyDescent="0.55000000000000004">
      <c r="A2040">
        <v>5100502302</v>
      </c>
      <c r="B2040">
        <v>28</v>
      </c>
      <c r="C2040" t="s">
        <v>757</v>
      </c>
    </row>
    <row r="2041" spans="1:3" x14ac:dyDescent="0.55000000000000004">
      <c r="A2041">
        <v>5100508653</v>
      </c>
      <c r="B2041">
        <v>11</v>
      </c>
      <c r="C2041" t="s">
        <v>0</v>
      </c>
    </row>
    <row r="2042" spans="1:3" hidden="1" x14ac:dyDescent="0.55000000000000004">
      <c r="A2042">
        <v>5100529656</v>
      </c>
      <c r="B2042">
        <v>31</v>
      </c>
      <c r="C2042" t="s">
        <v>0</v>
      </c>
    </row>
    <row r="2043" spans="1:3" x14ac:dyDescent="0.55000000000000004">
      <c r="A2043">
        <v>5100543169</v>
      </c>
      <c r="B2043">
        <v>11</v>
      </c>
      <c r="C2043" t="s">
        <v>758</v>
      </c>
    </row>
    <row r="2044" spans="1:3" x14ac:dyDescent="0.55000000000000004">
      <c r="A2044">
        <v>5100554313</v>
      </c>
      <c r="B2044">
        <v>2</v>
      </c>
      <c r="C2044" t="s">
        <v>0</v>
      </c>
    </row>
    <row r="2045" spans="1:3" hidden="1" x14ac:dyDescent="0.55000000000000004">
      <c r="A2045">
        <v>5100564660</v>
      </c>
      <c r="B2045">
        <v>31</v>
      </c>
      <c r="C2045" t="s">
        <v>759</v>
      </c>
    </row>
    <row r="2046" spans="1:3" x14ac:dyDescent="0.55000000000000004">
      <c r="A2046">
        <v>5100568849</v>
      </c>
      <c r="B2046">
        <v>6</v>
      </c>
      <c r="C2046" t="s">
        <v>0</v>
      </c>
    </row>
    <row r="2047" spans="1:3" hidden="1" x14ac:dyDescent="0.55000000000000004">
      <c r="A2047">
        <v>5100570117</v>
      </c>
      <c r="B2047">
        <v>30</v>
      </c>
      <c r="C2047" t="s">
        <v>0</v>
      </c>
    </row>
    <row r="2048" spans="1:3" x14ac:dyDescent="0.55000000000000004">
      <c r="A2048">
        <v>5100589256</v>
      </c>
      <c r="B2048">
        <v>2</v>
      </c>
      <c r="C2048" t="s">
        <v>760</v>
      </c>
    </row>
    <row r="2049" spans="1:3" x14ac:dyDescent="0.55000000000000004">
      <c r="A2049">
        <v>5100603940</v>
      </c>
      <c r="B2049">
        <v>6</v>
      </c>
      <c r="C2049" t="s">
        <v>761</v>
      </c>
    </row>
    <row r="2050" spans="1:3" hidden="1" x14ac:dyDescent="0.55000000000000004">
      <c r="A2050">
        <v>5100604754</v>
      </c>
      <c r="B2050">
        <v>30</v>
      </c>
      <c r="C2050" t="s">
        <v>762</v>
      </c>
    </row>
    <row r="2051" spans="1:3" x14ac:dyDescent="0.55000000000000004">
      <c r="A2051">
        <v>5100666551</v>
      </c>
      <c r="B2051">
        <v>4</v>
      </c>
      <c r="C2051" t="s">
        <v>0</v>
      </c>
    </row>
    <row r="2052" spans="1:3" hidden="1" x14ac:dyDescent="0.55000000000000004">
      <c r="A2052">
        <v>5100681329</v>
      </c>
      <c r="B2052">
        <v>33</v>
      </c>
      <c r="C2052" t="s">
        <v>0</v>
      </c>
    </row>
    <row r="2053" spans="1:3" x14ac:dyDescent="0.55000000000000004">
      <c r="A2053">
        <v>5100700416</v>
      </c>
      <c r="B2053">
        <v>1</v>
      </c>
      <c r="C2053" t="s">
        <v>0</v>
      </c>
    </row>
    <row r="2054" spans="1:3" x14ac:dyDescent="0.55000000000000004">
      <c r="A2054">
        <v>5100700929</v>
      </c>
      <c r="B2054">
        <v>4</v>
      </c>
      <c r="C2054" t="s">
        <v>763</v>
      </c>
    </row>
    <row r="2055" spans="1:3" hidden="1" x14ac:dyDescent="0.55000000000000004">
      <c r="A2055">
        <v>5100711634</v>
      </c>
      <c r="B2055">
        <v>27</v>
      </c>
      <c r="C2055" t="s">
        <v>0</v>
      </c>
    </row>
    <row r="2056" spans="1:3" hidden="1" x14ac:dyDescent="0.55000000000000004">
      <c r="A2056">
        <v>5100716292</v>
      </c>
      <c r="B2056">
        <v>33</v>
      </c>
      <c r="C2056" t="s">
        <v>764</v>
      </c>
    </row>
    <row r="2057" spans="1:3" x14ac:dyDescent="0.55000000000000004">
      <c r="A2057">
        <v>5100719966</v>
      </c>
      <c r="B2057">
        <v>7</v>
      </c>
      <c r="C2057" t="s">
        <v>0</v>
      </c>
    </row>
    <row r="2058" spans="1:3" x14ac:dyDescent="0.55000000000000004">
      <c r="A2058">
        <v>5100734826</v>
      </c>
      <c r="B2058">
        <v>1</v>
      </c>
      <c r="C2058" t="s">
        <v>765</v>
      </c>
    </row>
    <row r="2059" spans="1:3" hidden="1" x14ac:dyDescent="0.55000000000000004">
      <c r="A2059">
        <v>5100746574</v>
      </c>
      <c r="B2059">
        <v>27</v>
      </c>
      <c r="C2059" t="s">
        <v>766</v>
      </c>
    </row>
    <row r="2060" spans="1:3" x14ac:dyDescent="0.55000000000000004">
      <c r="A2060">
        <v>5100754616</v>
      </c>
      <c r="B2060">
        <v>7</v>
      </c>
      <c r="C2060" t="s">
        <v>767</v>
      </c>
    </row>
    <row r="2061" spans="1:3" x14ac:dyDescent="0.55000000000000004">
      <c r="A2061">
        <v>5100768290</v>
      </c>
      <c r="B2061">
        <v>14</v>
      </c>
      <c r="C2061" t="s">
        <v>0</v>
      </c>
    </row>
    <row r="2062" spans="1:3" x14ac:dyDescent="0.55000000000000004">
      <c r="A2062">
        <v>5100780742</v>
      </c>
      <c r="B2062">
        <v>15</v>
      </c>
      <c r="C2062" t="s">
        <v>0</v>
      </c>
    </row>
    <row r="2063" spans="1:3" hidden="1" x14ac:dyDescent="0.55000000000000004">
      <c r="A2063">
        <v>5100793492</v>
      </c>
      <c r="B2063">
        <v>25</v>
      </c>
      <c r="C2063" t="s">
        <v>0</v>
      </c>
    </row>
    <row r="2064" spans="1:3" x14ac:dyDescent="0.55000000000000004">
      <c r="A2064">
        <v>5100798948</v>
      </c>
      <c r="B2064">
        <v>16</v>
      </c>
      <c r="C2064" t="s">
        <v>0</v>
      </c>
    </row>
    <row r="2065" spans="1:3" x14ac:dyDescent="0.55000000000000004">
      <c r="A2065">
        <v>5100802943</v>
      </c>
      <c r="B2065">
        <v>14</v>
      </c>
      <c r="C2065" t="s">
        <v>768</v>
      </c>
    </row>
    <row r="2066" spans="1:3" x14ac:dyDescent="0.55000000000000004">
      <c r="A2066">
        <v>5100815715</v>
      </c>
      <c r="B2066">
        <v>15</v>
      </c>
      <c r="C2066" t="s">
        <v>769</v>
      </c>
    </row>
    <row r="2067" spans="1:3" hidden="1" x14ac:dyDescent="0.55000000000000004">
      <c r="A2067">
        <v>5100828079</v>
      </c>
      <c r="B2067">
        <v>25</v>
      </c>
      <c r="C2067" t="s">
        <v>770</v>
      </c>
    </row>
    <row r="2068" spans="1:3" x14ac:dyDescent="0.55000000000000004">
      <c r="A2068">
        <v>5100834019</v>
      </c>
      <c r="B2068">
        <v>16</v>
      </c>
      <c r="C2068" t="s">
        <v>771</v>
      </c>
    </row>
    <row r="2069" spans="1:3" x14ac:dyDescent="0.55000000000000004">
      <c r="A2069">
        <v>5100874691</v>
      </c>
      <c r="B2069">
        <v>10</v>
      </c>
      <c r="C2069" t="s">
        <v>0</v>
      </c>
    </row>
    <row r="2070" spans="1:3" x14ac:dyDescent="0.55000000000000004">
      <c r="A2070">
        <v>5100909758</v>
      </c>
      <c r="B2070">
        <v>10</v>
      </c>
      <c r="C2070" t="s">
        <v>772</v>
      </c>
    </row>
    <row r="2071" spans="1:3" x14ac:dyDescent="0.55000000000000004">
      <c r="A2071">
        <v>5100912528</v>
      </c>
      <c r="B2071">
        <v>12</v>
      </c>
      <c r="C2071" t="s">
        <v>0</v>
      </c>
    </row>
    <row r="2072" spans="1:3" x14ac:dyDescent="0.55000000000000004">
      <c r="A2072">
        <v>5100947150</v>
      </c>
      <c r="B2072">
        <v>12</v>
      </c>
      <c r="C2072" t="s">
        <v>773</v>
      </c>
    </row>
    <row r="2073" spans="1:3" hidden="1" x14ac:dyDescent="0.55000000000000004">
      <c r="A2073">
        <v>5100962968</v>
      </c>
      <c r="B2073">
        <v>29</v>
      </c>
      <c r="C2073" t="s">
        <v>0</v>
      </c>
    </row>
    <row r="2074" spans="1:3" hidden="1" x14ac:dyDescent="0.55000000000000004">
      <c r="A2074">
        <v>5100997828</v>
      </c>
      <c r="B2074">
        <v>29</v>
      </c>
      <c r="C2074" t="s">
        <v>774</v>
      </c>
    </row>
    <row r="2075" spans="1:3" hidden="1" x14ac:dyDescent="0.55000000000000004">
      <c r="A2075">
        <v>5101016429</v>
      </c>
      <c r="B2075">
        <v>26</v>
      </c>
      <c r="C2075" t="s">
        <v>0</v>
      </c>
    </row>
    <row r="2076" spans="1:3" x14ac:dyDescent="0.55000000000000004">
      <c r="A2076">
        <v>5101026670</v>
      </c>
      <c r="B2076">
        <v>9</v>
      </c>
      <c r="C2076" t="s">
        <v>0</v>
      </c>
    </row>
    <row r="2077" spans="1:3" x14ac:dyDescent="0.55000000000000004">
      <c r="A2077">
        <v>5101033509</v>
      </c>
      <c r="B2077">
        <v>5</v>
      </c>
      <c r="C2077" t="s">
        <v>0</v>
      </c>
    </row>
    <row r="2078" spans="1:3" hidden="1" x14ac:dyDescent="0.55000000000000004">
      <c r="A2078">
        <v>5101051019</v>
      </c>
      <c r="B2078">
        <v>26</v>
      </c>
      <c r="C2078" t="s">
        <v>775</v>
      </c>
    </row>
    <row r="2079" spans="1:3" x14ac:dyDescent="0.55000000000000004">
      <c r="A2079">
        <v>5101061311</v>
      </c>
      <c r="B2079">
        <v>9</v>
      </c>
      <c r="C2079" t="s">
        <v>776</v>
      </c>
    </row>
    <row r="2080" spans="1:3" x14ac:dyDescent="0.55000000000000004">
      <c r="A2080">
        <v>5101068486</v>
      </c>
      <c r="B2080">
        <v>5</v>
      </c>
      <c r="C2080" t="s">
        <v>777</v>
      </c>
    </row>
    <row r="2081" spans="1:3" x14ac:dyDescent="0.55000000000000004">
      <c r="A2081">
        <v>5101135055</v>
      </c>
      <c r="B2081">
        <v>17</v>
      </c>
      <c r="C2081" t="s">
        <v>0</v>
      </c>
    </row>
    <row r="2082" spans="1:3" x14ac:dyDescent="0.55000000000000004">
      <c r="A2082">
        <v>5101169681</v>
      </c>
      <c r="B2082">
        <v>17</v>
      </c>
      <c r="C2082" t="s">
        <v>778</v>
      </c>
    </row>
    <row r="2083" spans="1:3" x14ac:dyDescent="0.55000000000000004">
      <c r="A2083">
        <v>5101202418</v>
      </c>
      <c r="B2083">
        <v>13</v>
      </c>
      <c r="C2083" t="s">
        <v>0</v>
      </c>
    </row>
    <row r="2084" spans="1:3" x14ac:dyDescent="0.55000000000000004">
      <c r="A2084">
        <v>5101217533</v>
      </c>
      <c r="B2084">
        <v>3</v>
      </c>
      <c r="C2084" t="s">
        <v>0</v>
      </c>
    </row>
    <row r="2085" spans="1:3" x14ac:dyDescent="0.55000000000000004">
      <c r="A2085">
        <v>5101237068</v>
      </c>
      <c r="B2085">
        <v>13</v>
      </c>
      <c r="C2085" t="s">
        <v>779</v>
      </c>
    </row>
    <row r="2086" spans="1:3" x14ac:dyDescent="0.55000000000000004">
      <c r="A2086">
        <v>5101252574</v>
      </c>
      <c r="B2086">
        <v>3</v>
      </c>
      <c r="C2086" t="s">
        <v>780</v>
      </c>
    </row>
    <row r="2087" spans="1:3" hidden="1" x14ac:dyDescent="0.55000000000000004">
      <c r="A2087">
        <v>5101303677</v>
      </c>
      <c r="B2087">
        <v>32</v>
      </c>
      <c r="C2087" t="s">
        <v>0</v>
      </c>
    </row>
    <row r="2088" spans="1:3" hidden="1" x14ac:dyDescent="0.55000000000000004">
      <c r="A2088">
        <v>5101338252</v>
      </c>
      <c r="B2088">
        <v>32</v>
      </c>
      <c r="C2088" t="s">
        <v>781</v>
      </c>
    </row>
    <row r="2089" spans="1:3" hidden="1" x14ac:dyDescent="0.55000000000000004">
      <c r="A2089">
        <v>5160354367</v>
      </c>
      <c r="B2089">
        <v>34</v>
      </c>
      <c r="C2089" t="s">
        <v>782</v>
      </c>
    </row>
    <row r="2090" spans="1:3" x14ac:dyDescent="0.55000000000000004">
      <c r="A2090">
        <v>5160392250</v>
      </c>
      <c r="B2090">
        <v>8</v>
      </c>
      <c r="C2090" t="s">
        <v>782</v>
      </c>
    </row>
    <row r="2091" spans="1:3" hidden="1" x14ac:dyDescent="0.55000000000000004">
      <c r="A2091">
        <v>5160468165</v>
      </c>
      <c r="B2091">
        <v>21</v>
      </c>
      <c r="C2091" t="s">
        <v>783</v>
      </c>
    </row>
    <row r="2092" spans="1:3" hidden="1" x14ac:dyDescent="0.55000000000000004">
      <c r="A2092">
        <v>5160468986</v>
      </c>
      <c r="B2092">
        <v>28</v>
      </c>
      <c r="C2092" t="s">
        <v>782</v>
      </c>
    </row>
    <row r="2093" spans="1:3" x14ac:dyDescent="0.55000000000000004">
      <c r="A2093">
        <v>5160510156</v>
      </c>
      <c r="B2093">
        <v>11</v>
      </c>
      <c r="C2093" t="s">
        <v>782</v>
      </c>
    </row>
    <row r="2094" spans="1:3" hidden="1" x14ac:dyDescent="0.55000000000000004">
      <c r="A2094">
        <v>5160530944</v>
      </c>
      <c r="B2094">
        <v>31</v>
      </c>
      <c r="C2094" t="s">
        <v>782</v>
      </c>
    </row>
    <row r="2095" spans="1:3" x14ac:dyDescent="0.55000000000000004">
      <c r="A2095">
        <v>5160555601</v>
      </c>
      <c r="B2095">
        <v>2</v>
      </c>
      <c r="C2095" t="s">
        <v>782</v>
      </c>
    </row>
    <row r="2096" spans="1:3" x14ac:dyDescent="0.55000000000000004">
      <c r="A2096">
        <v>5160570363</v>
      </c>
      <c r="B2096">
        <v>6</v>
      </c>
      <c r="C2096" t="s">
        <v>782</v>
      </c>
    </row>
    <row r="2097" spans="1:3" hidden="1" x14ac:dyDescent="0.55000000000000004">
      <c r="A2097">
        <v>5160571405</v>
      </c>
      <c r="B2097">
        <v>30</v>
      </c>
      <c r="C2097" t="s">
        <v>782</v>
      </c>
    </row>
    <row r="2098" spans="1:3" hidden="1" x14ac:dyDescent="0.55000000000000004">
      <c r="A2098">
        <v>5160604470</v>
      </c>
      <c r="B2098">
        <v>23</v>
      </c>
      <c r="C2098" t="s">
        <v>784</v>
      </c>
    </row>
    <row r="2099" spans="1:3" hidden="1" x14ac:dyDescent="0.55000000000000004">
      <c r="A2099">
        <v>5160604882</v>
      </c>
      <c r="B2099">
        <v>21</v>
      </c>
      <c r="C2099" t="s">
        <v>785</v>
      </c>
    </row>
    <row r="2100" spans="1:3" x14ac:dyDescent="0.55000000000000004">
      <c r="A2100">
        <v>5160667839</v>
      </c>
      <c r="B2100">
        <v>4</v>
      </c>
      <c r="C2100" t="s">
        <v>782</v>
      </c>
    </row>
    <row r="2101" spans="1:3" hidden="1" x14ac:dyDescent="0.55000000000000004">
      <c r="A2101">
        <v>5160682620</v>
      </c>
      <c r="B2101">
        <v>33</v>
      </c>
      <c r="C2101" t="s">
        <v>782</v>
      </c>
    </row>
    <row r="2102" spans="1:3" x14ac:dyDescent="0.55000000000000004">
      <c r="A2102">
        <v>5160702696</v>
      </c>
      <c r="B2102">
        <v>1</v>
      </c>
      <c r="C2102" t="s">
        <v>782</v>
      </c>
    </row>
    <row r="2103" spans="1:3" hidden="1" x14ac:dyDescent="0.55000000000000004">
      <c r="A2103">
        <v>5160712926</v>
      </c>
      <c r="B2103">
        <v>27</v>
      </c>
      <c r="C2103" t="s">
        <v>782</v>
      </c>
    </row>
    <row r="2104" spans="1:3" hidden="1" x14ac:dyDescent="0.55000000000000004">
      <c r="A2104">
        <v>5160720787</v>
      </c>
      <c r="B2104">
        <v>23</v>
      </c>
      <c r="C2104" t="s">
        <v>786</v>
      </c>
    </row>
    <row r="2105" spans="1:3" x14ac:dyDescent="0.55000000000000004">
      <c r="A2105">
        <v>5160721511</v>
      </c>
      <c r="B2105">
        <v>7</v>
      </c>
      <c r="C2105" t="s">
        <v>782</v>
      </c>
    </row>
    <row r="2106" spans="1:3" hidden="1" x14ac:dyDescent="0.55000000000000004">
      <c r="A2106">
        <v>5160728516</v>
      </c>
      <c r="B2106">
        <v>20</v>
      </c>
      <c r="C2106" t="s">
        <v>787</v>
      </c>
    </row>
    <row r="2107" spans="1:3" x14ac:dyDescent="0.55000000000000004">
      <c r="A2107">
        <v>5160769782</v>
      </c>
      <c r="B2107">
        <v>14</v>
      </c>
      <c r="C2107" t="s">
        <v>782</v>
      </c>
    </row>
    <row r="2108" spans="1:3" x14ac:dyDescent="0.55000000000000004">
      <c r="A2108">
        <v>5160782251</v>
      </c>
      <c r="B2108">
        <v>15</v>
      </c>
      <c r="C2108" t="s">
        <v>782</v>
      </c>
    </row>
    <row r="2109" spans="1:3" hidden="1" x14ac:dyDescent="0.55000000000000004">
      <c r="A2109">
        <v>5160782437</v>
      </c>
      <c r="B2109">
        <v>21</v>
      </c>
      <c r="C2109" t="s">
        <v>788</v>
      </c>
    </row>
    <row r="2110" spans="1:3" hidden="1" x14ac:dyDescent="0.55000000000000004">
      <c r="A2110">
        <v>5160794784</v>
      </c>
      <c r="B2110">
        <v>25</v>
      </c>
      <c r="C2110" t="s">
        <v>782</v>
      </c>
    </row>
    <row r="2111" spans="1:3" x14ac:dyDescent="0.55000000000000004">
      <c r="A2111">
        <v>5160800236</v>
      </c>
      <c r="B2111">
        <v>16</v>
      </c>
      <c r="C2111" t="s">
        <v>782</v>
      </c>
    </row>
    <row r="2112" spans="1:3" hidden="1" x14ac:dyDescent="0.55000000000000004">
      <c r="A2112">
        <v>5160825035</v>
      </c>
      <c r="B2112">
        <v>21</v>
      </c>
      <c r="C2112" t="s">
        <v>789</v>
      </c>
    </row>
    <row r="2113" spans="1:3" hidden="1" x14ac:dyDescent="0.55000000000000004">
      <c r="A2113">
        <v>5160826302</v>
      </c>
      <c r="B2113">
        <v>22</v>
      </c>
      <c r="C2113" t="s">
        <v>790</v>
      </c>
    </row>
    <row r="2114" spans="1:3" hidden="1" x14ac:dyDescent="0.55000000000000004">
      <c r="A2114">
        <v>5160845096</v>
      </c>
      <c r="B2114">
        <v>24</v>
      </c>
      <c r="C2114" t="s">
        <v>791</v>
      </c>
    </row>
    <row r="2115" spans="1:3" x14ac:dyDescent="0.55000000000000004">
      <c r="A2115">
        <v>5160876237</v>
      </c>
      <c r="B2115">
        <v>10</v>
      </c>
      <c r="C2115" t="s">
        <v>782</v>
      </c>
    </row>
    <row r="2116" spans="1:3" x14ac:dyDescent="0.55000000000000004">
      <c r="A2116">
        <v>5160914026</v>
      </c>
      <c r="B2116">
        <v>12</v>
      </c>
      <c r="C2116" t="s">
        <v>782</v>
      </c>
    </row>
    <row r="2117" spans="1:3" hidden="1" x14ac:dyDescent="0.55000000000000004">
      <c r="A2117">
        <v>5160948762</v>
      </c>
      <c r="B2117">
        <v>21</v>
      </c>
      <c r="C2117" t="s">
        <v>792</v>
      </c>
    </row>
    <row r="2118" spans="1:3" hidden="1" x14ac:dyDescent="0.55000000000000004">
      <c r="A2118">
        <v>5160964305</v>
      </c>
      <c r="B2118">
        <v>29</v>
      </c>
      <c r="C2118" t="s">
        <v>782</v>
      </c>
    </row>
    <row r="2119" spans="1:3" hidden="1" x14ac:dyDescent="0.55000000000000004">
      <c r="A2119">
        <v>5161011432</v>
      </c>
      <c r="B2119">
        <v>21</v>
      </c>
      <c r="C2119" t="s">
        <v>793</v>
      </c>
    </row>
    <row r="2120" spans="1:3" hidden="1" x14ac:dyDescent="0.55000000000000004">
      <c r="A2120">
        <v>5161017756</v>
      </c>
      <c r="B2120">
        <v>26</v>
      </c>
      <c r="C2120" t="s">
        <v>782</v>
      </c>
    </row>
    <row r="2121" spans="1:3" x14ac:dyDescent="0.55000000000000004">
      <c r="A2121">
        <v>5161028162</v>
      </c>
      <c r="B2121">
        <v>9</v>
      </c>
      <c r="C2121" t="s">
        <v>782</v>
      </c>
    </row>
    <row r="2122" spans="1:3" x14ac:dyDescent="0.55000000000000004">
      <c r="A2122">
        <v>5161035114</v>
      </c>
      <c r="B2122">
        <v>5</v>
      </c>
      <c r="C2122" t="s">
        <v>782</v>
      </c>
    </row>
    <row r="2123" spans="1:3" hidden="1" x14ac:dyDescent="0.55000000000000004">
      <c r="A2123">
        <v>5161084007</v>
      </c>
      <c r="B2123">
        <v>21</v>
      </c>
      <c r="C2123" t="s">
        <v>794</v>
      </c>
    </row>
    <row r="2124" spans="1:3" hidden="1" x14ac:dyDescent="0.55000000000000004">
      <c r="A2124">
        <v>5161090991</v>
      </c>
      <c r="B2124">
        <v>21</v>
      </c>
      <c r="C2124" t="s">
        <v>795</v>
      </c>
    </row>
    <row r="2125" spans="1:3" hidden="1" x14ac:dyDescent="0.55000000000000004">
      <c r="A2125">
        <v>5161092820</v>
      </c>
      <c r="B2125">
        <v>20</v>
      </c>
      <c r="C2125" t="s">
        <v>796</v>
      </c>
    </row>
    <row r="2126" spans="1:3" x14ac:dyDescent="0.55000000000000004">
      <c r="A2126">
        <v>5161136343</v>
      </c>
      <c r="B2126">
        <v>17</v>
      </c>
      <c r="C2126" t="s">
        <v>782</v>
      </c>
    </row>
    <row r="2127" spans="1:3" hidden="1" x14ac:dyDescent="0.55000000000000004">
      <c r="A2127">
        <v>5161152087</v>
      </c>
      <c r="B2127">
        <v>21</v>
      </c>
      <c r="C2127" t="s">
        <v>797</v>
      </c>
    </row>
    <row r="2128" spans="1:3" hidden="1" x14ac:dyDescent="0.55000000000000004">
      <c r="A2128">
        <v>5161171484</v>
      </c>
      <c r="B2128">
        <v>21</v>
      </c>
      <c r="C2128" t="s">
        <v>798</v>
      </c>
    </row>
    <row r="2129" spans="1:3" x14ac:dyDescent="0.55000000000000004">
      <c r="A2129">
        <v>5161204025</v>
      </c>
      <c r="B2129">
        <v>13</v>
      </c>
      <c r="C2129" t="s">
        <v>782</v>
      </c>
    </row>
    <row r="2130" spans="1:3" x14ac:dyDescent="0.55000000000000004">
      <c r="A2130">
        <v>5161219001</v>
      </c>
      <c r="B2130">
        <v>3</v>
      </c>
      <c r="C2130" t="s">
        <v>782</v>
      </c>
    </row>
    <row r="2131" spans="1:3" hidden="1" x14ac:dyDescent="0.55000000000000004">
      <c r="A2131">
        <v>5161280138</v>
      </c>
      <c r="B2131">
        <v>21</v>
      </c>
      <c r="C2131" t="s">
        <v>799</v>
      </c>
    </row>
    <row r="2132" spans="1:3" hidden="1" x14ac:dyDescent="0.55000000000000004">
      <c r="A2132">
        <v>5161305003</v>
      </c>
      <c r="B2132">
        <v>32</v>
      </c>
      <c r="C2132" t="s">
        <v>782</v>
      </c>
    </row>
    <row r="2133" spans="1:3" hidden="1" x14ac:dyDescent="0.55000000000000004">
      <c r="A2133">
        <v>5161346963</v>
      </c>
      <c r="B2133">
        <v>19</v>
      </c>
      <c r="C2133" t="s">
        <v>800</v>
      </c>
    </row>
    <row r="2134" spans="1:3" hidden="1" x14ac:dyDescent="0.55000000000000004">
      <c r="A2134">
        <v>5161574362</v>
      </c>
      <c r="B2134">
        <v>21</v>
      </c>
      <c r="C2134" t="s">
        <v>801</v>
      </c>
    </row>
    <row r="2135" spans="1:3" hidden="1" x14ac:dyDescent="0.55000000000000004">
      <c r="A2135">
        <v>5185353630</v>
      </c>
      <c r="B2135">
        <v>34</v>
      </c>
      <c r="C2135" t="s">
        <v>48</v>
      </c>
    </row>
    <row r="2136" spans="1:3" x14ac:dyDescent="0.55000000000000004">
      <c r="A2136">
        <v>5185390942</v>
      </c>
      <c r="B2136">
        <v>8</v>
      </c>
      <c r="C2136" t="s">
        <v>48</v>
      </c>
    </row>
    <row r="2137" spans="1:3" hidden="1" x14ac:dyDescent="0.55000000000000004">
      <c r="A2137">
        <v>5185468277</v>
      </c>
      <c r="B2137">
        <v>28</v>
      </c>
      <c r="C2137" t="s">
        <v>48</v>
      </c>
    </row>
    <row r="2138" spans="1:3" x14ac:dyDescent="0.55000000000000004">
      <c r="A2138">
        <v>5185508633</v>
      </c>
      <c r="B2138">
        <v>11</v>
      </c>
      <c r="C2138" t="s">
        <v>48</v>
      </c>
    </row>
    <row r="2139" spans="1:3" hidden="1" x14ac:dyDescent="0.55000000000000004">
      <c r="A2139">
        <v>5185530235</v>
      </c>
      <c r="B2139">
        <v>31</v>
      </c>
      <c r="C2139" t="s">
        <v>48</v>
      </c>
    </row>
    <row r="2140" spans="1:3" x14ac:dyDescent="0.55000000000000004">
      <c r="A2140">
        <v>5185554293</v>
      </c>
      <c r="B2140">
        <v>2</v>
      </c>
      <c r="C2140" t="s">
        <v>48</v>
      </c>
    </row>
    <row r="2141" spans="1:3" x14ac:dyDescent="0.55000000000000004">
      <c r="A2141">
        <v>5185568843</v>
      </c>
      <c r="B2141">
        <v>6</v>
      </c>
      <c r="C2141" t="s">
        <v>48</v>
      </c>
    </row>
    <row r="2142" spans="1:3" hidden="1" x14ac:dyDescent="0.55000000000000004">
      <c r="A2142">
        <v>5185570844</v>
      </c>
      <c r="B2142">
        <v>30</v>
      </c>
      <c r="C2142" t="s">
        <v>48</v>
      </c>
    </row>
    <row r="2143" spans="1:3" x14ac:dyDescent="0.55000000000000004">
      <c r="A2143">
        <v>5185666545</v>
      </c>
      <c r="B2143">
        <v>4</v>
      </c>
      <c r="C2143" t="s">
        <v>48</v>
      </c>
    </row>
    <row r="2144" spans="1:3" hidden="1" x14ac:dyDescent="0.55000000000000004">
      <c r="A2144">
        <v>5185682771</v>
      </c>
      <c r="B2144">
        <v>33</v>
      </c>
      <c r="C2144" t="s">
        <v>48</v>
      </c>
    </row>
    <row r="2145" spans="1:3" x14ac:dyDescent="0.55000000000000004">
      <c r="A2145">
        <v>5185700383</v>
      </c>
      <c r="B2145">
        <v>1</v>
      </c>
      <c r="C2145" t="s">
        <v>48</v>
      </c>
    </row>
    <row r="2146" spans="1:3" hidden="1" x14ac:dyDescent="0.55000000000000004">
      <c r="A2146">
        <v>5185714149</v>
      </c>
      <c r="B2146">
        <v>27</v>
      </c>
      <c r="C2146" t="s">
        <v>48</v>
      </c>
    </row>
    <row r="2147" spans="1:3" x14ac:dyDescent="0.55000000000000004">
      <c r="A2147">
        <v>5185719943</v>
      </c>
      <c r="B2147">
        <v>7</v>
      </c>
      <c r="C2147" t="s">
        <v>48</v>
      </c>
    </row>
    <row r="2148" spans="1:3" x14ac:dyDescent="0.55000000000000004">
      <c r="A2148">
        <v>5185768270</v>
      </c>
      <c r="B2148">
        <v>14</v>
      </c>
      <c r="C2148" t="s">
        <v>48</v>
      </c>
    </row>
    <row r="2149" spans="1:3" x14ac:dyDescent="0.55000000000000004">
      <c r="A2149">
        <v>5185780722</v>
      </c>
      <c r="B2149">
        <v>15</v>
      </c>
      <c r="C2149" t="s">
        <v>48</v>
      </c>
    </row>
    <row r="2150" spans="1:3" hidden="1" x14ac:dyDescent="0.55000000000000004">
      <c r="A2150">
        <v>5185794223</v>
      </c>
      <c r="B2150">
        <v>25</v>
      </c>
      <c r="C2150" t="s">
        <v>48</v>
      </c>
    </row>
    <row r="2151" spans="1:3" x14ac:dyDescent="0.55000000000000004">
      <c r="A2151">
        <v>5185802245</v>
      </c>
      <c r="B2151">
        <v>16</v>
      </c>
      <c r="C2151" t="s">
        <v>48</v>
      </c>
    </row>
    <row r="2152" spans="1:3" x14ac:dyDescent="0.55000000000000004">
      <c r="A2152">
        <v>5185874653</v>
      </c>
      <c r="B2152">
        <v>10</v>
      </c>
      <c r="C2152" t="s">
        <v>48</v>
      </c>
    </row>
    <row r="2153" spans="1:3" x14ac:dyDescent="0.55000000000000004">
      <c r="A2153">
        <v>5185912508</v>
      </c>
      <c r="B2153">
        <v>12</v>
      </c>
      <c r="C2153" t="s">
        <v>48</v>
      </c>
    </row>
    <row r="2154" spans="1:3" hidden="1" x14ac:dyDescent="0.55000000000000004">
      <c r="A2154">
        <v>5185966126</v>
      </c>
      <c r="B2154">
        <v>29</v>
      </c>
      <c r="C2154" t="s">
        <v>48</v>
      </c>
    </row>
    <row r="2155" spans="1:3" hidden="1" x14ac:dyDescent="0.55000000000000004">
      <c r="A2155">
        <v>5186017195</v>
      </c>
      <c r="B2155">
        <v>26</v>
      </c>
      <c r="C2155" t="s">
        <v>48</v>
      </c>
    </row>
    <row r="2156" spans="1:3" x14ac:dyDescent="0.55000000000000004">
      <c r="A2156">
        <v>5186026650</v>
      </c>
      <c r="B2156">
        <v>9</v>
      </c>
      <c r="C2156" t="s">
        <v>48</v>
      </c>
    </row>
    <row r="2157" spans="1:3" x14ac:dyDescent="0.55000000000000004">
      <c r="A2157">
        <v>5186033298</v>
      </c>
      <c r="B2157">
        <v>5</v>
      </c>
      <c r="C2157" t="s">
        <v>48</v>
      </c>
    </row>
    <row r="2158" spans="1:3" x14ac:dyDescent="0.55000000000000004">
      <c r="A2158">
        <v>5186138472</v>
      </c>
      <c r="B2158">
        <v>17</v>
      </c>
      <c r="C2158" t="s">
        <v>48</v>
      </c>
    </row>
    <row r="2159" spans="1:3" x14ac:dyDescent="0.55000000000000004">
      <c r="A2159">
        <v>5186202045</v>
      </c>
      <c r="B2159">
        <v>13</v>
      </c>
      <c r="C2159" t="s">
        <v>48</v>
      </c>
    </row>
    <row r="2160" spans="1:3" x14ac:dyDescent="0.55000000000000004">
      <c r="A2160">
        <v>5186217527</v>
      </c>
      <c r="B2160">
        <v>3</v>
      </c>
      <c r="C2160" t="s">
        <v>48</v>
      </c>
    </row>
    <row r="2161" spans="1:3" hidden="1" x14ac:dyDescent="0.55000000000000004">
      <c r="A2161">
        <v>5186304441</v>
      </c>
      <c r="B2161">
        <v>32</v>
      </c>
      <c r="C2161" t="s">
        <v>48</v>
      </c>
    </row>
    <row r="2162" spans="1:3" hidden="1" x14ac:dyDescent="0.55000000000000004">
      <c r="A2162">
        <v>5400385798</v>
      </c>
      <c r="B2162">
        <v>34</v>
      </c>
      <c r="C2162" t="s">
        <v>802</v>
      </c>
    </row>
    <row r="2163" spans="1:3" hidden="1" x14ac:dyDescent="0.55000000000000004">
      <c r="A2163">
        <v>5400386616</v>
      </c>
      <c r="B2163">
        <v>34</v>
      </c>
      <c r="C2163" t="s">
        <v>0</v>
      </c>
    </row>
    <row r="2164" spans="1:3" x14ac:dyDescent="0.55000000000000004">
      <c r="A2164">
        <v>5400424692</v>
      </c>
      <c r="B2164">
        <v>8</v>
      </c>
      <c r="C2164" t="s">
        <v>803</v>
      </c>
    </row>
    <row r="2165" spans="1:3" x14ac:dyDescent="0.55000000000000004">
      <c r="A2165">
        <v>5400425511</v>
      </c>
      <c r="B2165">
        <v>8</v>
      </c>
      <c r="C2165" t="s">
        <v>0</v>
      </c>
    </row>
    <row r="2166" spans="1:3" hidden="1" x14ac:dyDescent="0.55000000000000004">
      <c r="A2166">
        <v>5400501080</v>
      </c>
      <c r="B2166">
        <v>28</v>
      </c>
      <c r="C2166" t="s">
        <v>804</v>
      </c>
    </row>
    <row r="2167" spans="1:3" hidden="1" x14ac:dyDescent="0.55000000000000004">
      <c r="A2167">
        <v>5400501898</v>
      </c>
      <c r="B2167">
        <v>28</v>
      </c>
      <c r="C2167" t="s">
        <v>0</v>
      </c>
    </row>
    <row r="2168" spans="1:3" x14ac:dyDescent="0.55000000000000004">
      <c r="A2168">
        <v>5400542935</v>
      </c>
      <c r="B2168">
        <v>11</v>
      </c>
      <c r="C2168" t="s">
        <v>805</v>
      </c>
    </row>
    <row r="2169" spans="1:3" x14ac:dyDescent="0.55000000000000004">
      <c r="A2169">
        <v>5400543754</v>
      </c>
      <c r="B2169">
        <v>11</v>
      </c>
      <c r="C2169" t="s">
        <v>0</v>
      </c>
    </row>
    <row r="2170" spans="1:3" hidden="1" x14ac:dyDescent="0.55000000000000004">
      <c r="A2170">
        <v>5400563032</v>
      </c>
      <c r="B2170">
        <v>31</v>
      </c>
      <c r="C2170" t="s">
        <v>806</v>
      </c>
    </row>
    <row r="2171" spans="1:3" hidden="1" x14ac:dyDescent="0.55000000000000004">
      <c r="A2171">
        <v>5400563849</v>
      </c>
      <c r="B2171">
        <v>31</v>
      </c>
      <c r="C2171" t="s">
        <v>0</v>
      </c>
    </row>
    <row r="2172" spans="1:3" x14ac:dyDescent="0.55000000000000004">
      <c r="A2172">
        <v>5400587958</v>
      </c>
      <c r="B2172">
        <v>2</v>
      </c>
      <c r="C2172" t="s">
        <v>807</v>
      </c>
    </row>
    <row r="2173" spans="1:3" x14ac:dyDescent="0.55000000000000004">
      <c r="A2173">
        <v>5400588776</v>
      </c>
      <c r="B2173">
        <v>2</v>
      </c>
      <c r="C2173" t="s">
        <v>0</v>
      </c>
    </row>
    <row r="2174" spans="1:3" x14ac:dyDescent="0.55000000000000004">
      <c r="A2174">
        <v>5400603463</v>
      </c>
      <c r="B2174">
        <v>6</v>
      </c>
      <c r="C2174" t="s">
        <v>808</v>
      </c>
    </row>
    <row r="2175" spans="1:3" hidden="1" x14ac:dyDescent="0.55000000000000004">
      <c r="A2175">
        <v>5400603505</v>
      </c>
      <c r="B2175">
        <v>30</v>
      </c>
      <c r="C2175" t="s">
        <v>809</v>
      </c>
    </row>
    <row r="2176" spans="1:3" x14ac:dyDescent="0.55000000000000004">
      <c r="A2176">
        <v>5400604284</v>
      </c>
      <c r="B2176">
        <v>6</v>
      </c>
      <c r="C2176" t="s">
        <v>0</v>
      </c>
    </row>
    <row r="2177" spans="1:3" hidden="1" x14ac:dyDescent="0.55000000000000004">
      <c r="A2177">
        <v>5400604323</v>
      </c>
      <c r="B2177">
        <v>30</v>
      </c>
      <c r="C2177" t="s">
        <v>0</v>
      </c>
    </row>
    <row r="2178" spans="1:3" x14ac:dyDescent="0.55000000000000004">
      <c r="A2178">
        <v>5400700717</v>
      </c>
      <c r="B2178">
        <v>4</v>
      </c>
      <c r="C2178" t="s">
        <v>810</v>
      </c>
    </row>
    <row r="2179" spans="1:3" x14ac:dyDescent="0.55000000000000004">
      <c r="A2179">
        <v>5400701535</v>
      </c>
      <c r="B2179">
        <v>4</v>
      </c>
      <c r="C2179" t="s">
        <v>0</v>
      </c>
    </row>
    <row r="2180" spans="1:3" hidden="1" x14ac:dyDescent="0.55000000000000004">
      <c r="A2180">
        <v>5400713903</v>
      </c>
      <c r="B2180">
        <v>33</v>
      </c>
      <c r="C2180" t="s">
        <v>811</v>
      </c>
    </row>
    <row r="2181" spans="1:3" hidden="1" x14ac:dyDescent="0.55000000000000004">
      <c r="A2181">
        <v>5400714720</v>
      </c>
      <c r="B2181">
        <v>33</v>
      </c>
      <c r="C2181" t="s">
        <v>0</v>
      </c>
    </row>
    <row r="2182" spans="1:3" x14ac:dyDescent="0.55000000000000004">
      <c r="A2182">
        <v>5400735185</v>
      </c>
      <c r="B2182">
        <v>1</v>
      </c>
      <c r="C2182" t="s">
        <v>812</v>
      </c>
    </row>
    <row r="2183" spans="1:3" x14ac:dyDescent="0.55000000000000004">
      <c r="A2183">
        <v>5400736003</v>
      </c>
      <c r="B2183">
        <v>1</v>
      </c>
      <c r="C2183" t="s">
        <v>0</v>
      </c>
    </row>
    <row r="2184" spans="1:3" hidden="1" x14ac:dyDescent="0.55000000000000004">
      <c r="A2184">
        <v>5400744492</v>
      </c>
      <c r="B2184">
        <v>27</v>
      </c>
      <c r="C2184" t="s">
        <v>813</v>
      </c>
    </row>
    <row r="2185" spans="1:3" hidden="1" x14ac:dyDescent="0.55000000000000004">
      <c r="A2185">
        <v>5400745310</v>
      </c>
      <c r="B2185">
        <v>27</v>
      </c>
      <c r="C2185" t="s">
        <v>0</v>
      </c>
    </row>
    <row r="2186" spans="1:3" x14ac:dyDescent="0.55000000000000004">
      <c r="A2186">
        <v>5400754423</v>
      </c>
      <c r="B2186">
        <v>7</v>
      </c>
      <c r="C2186" t="s">
        <v>814</v>
      </c>
    </row>
    <row r="2187" spans="1:3" x14ac:dyDescent="0.55000000000000004">
      <c r="A2187">
        <v>5400755242</v>
      </c>
      <c r="B2187">
        <v>7</v>
      </c>
      <c r="C2187" t="s">
        <v>0</v>
      </c>
    </row>
    <row r="2188" spans="1:3" x14ac:dyDescent="0.55000000000000004">
      <c r="A2188">
        <v>5400802592</v>
      </c>
      <c r="B2188">
        <v>14</v>
      </c>
      <c r="C2188" t="s">
        <v>815</v>
      </c>
    </row>
    <row r="2189" spans="1:3" x14ac:dyDescent="0.55000000000000004">
      <c r="A2189">
        <v>5400803410</v>
      </c>
      <c r="B2189">
        <v>14</v>
      </c>
      <c r="C2189" t="s">
        <v>0</v>
      </c>
    </row>
    <row r="2190" spans="1:3" x14ac:dyDescent="0.55000000000000004">
      <c r="A2190">
        <v>5400815067</v>
      </c>
      <c r="B2190">
        <v>15</v>
      </c>
      <c r="C2190" t="s">
        <v>816</v>
      </c>
    </row>
    <row r="2191" spans="1:3" x14ac:dyDescent="0.55000000000000004">
      <c r="A2191">
        <v>5400815885</v>
      </c>
      <c r="B2191">
        <v>15</v>
      </c>
      <c r="C2191" t="s">
        <v>0</v>
      </c>
    </row>
    <row r="2192" spans="1:3" hidden="1" x14ac:dyDescent="0.55000000000000004">
      <c r="A2192">
        <v>5400826429</v>
      </c>
      <c r="B2192">
        <v>25</v>
      </c>
      <c r="C2192" t="s">
        <v>817</v>
      </c>
    </row>
    <row r="2193" spans="1:3" hidden="1" x14ac:dyDescent="0.55000000000000004">
      <c r="A2193">
        <v>5400827248</v>
      </c>
      <c r="B2193">
        <v>25</v>
      </c>
      <c r="C2193" t="s">
        <v>0</v>
      </c>
    </row>
    <row r="2194" spans="1:3" x14ac:dyDescent="0.55000000000000004">
      <c r="A2194">
        <v>5400833114</v>
      </c>
      <c r="B2194">
        <v>16</v>
      </c>
      <c r="C2194" t="s">
        <v>818</v>
      </c>
    </row>
    <row r="2195" spans="1:3" x14ac:dyDescent="0.55000000000000004">
      <c r="A2195">
        <v>5400833933</v>
      </c>
      <c r="B2195">
        <v>16</v>
      </c>
      <c r="C2195" t="s">
        <v>0</v>
      </c>
    </row>
    <row r="2196" spans="1:3" x14ac:dyDescent="0.55000000000000004">
      <c r="A2196">
        <v>5400908584</v>
      </c>
      <c r="B2196">
        <v>10</v>
      </c>
      <c r="C2196" t="s">
        <v>819</v>
      </c>
    </row>
    <row r="2197" spans="1:3" x14ac:dyDescent="0.55000000000000004">
      <c r="A2197">
        <v>5400909402</v>
      </c>
      <c r="B2197">
        <v>10</v>
      </c>
      <c r="C2197" t="s">
        <v>0</v>
      </c>
    </row>
    <row r="2198" spans="1:3" x14ac:dyDescent="0.55000000000000004">
      <c r="A2198">
        <v>5400947281</v>
      </c>
      <c r="B2198">
        <v>12</v>
      </c>
      <c r="C2198" t="s">
        <v>820</v>
      </c>
    </row>
    <row r="2199" spans="1:3" x14ac:dyDescent="0.55000000000000004">
      <c r="A2199">
        <v>5400948099</v>
      </c>
      <c r="B2199">
        <v>12</v>
      </c>
      <c r="C2199" t="s">
        <v>0</v>
      </c>
    </row>
    <row r="2200" spans="1:3" hidden="1" x14ac:dyDescent="0.55000000000000004">
      <c r="A2200">
        <v>5400996462</v>
      </c>
      <c r="B2200">
        <v>29</v>
      </c>
      <c r="C2200" t="s">
        <v>821</v>
      </c>
    </row>
    <row r="2201" spans="1:3" hidden="1" x14ac:dyDescent="0.55000000000000004">
      <c r="A2201">
        <v>5400997279</v>
      </c>
      <c r="B2201">
        <v>29</v>
      </c>
      <c r="C2201" t="s">
        <v>0</v>
      </c>
    </row>
    <row r="2202" spans="1:3" hidden="1" x14ac:dyDescent="0.55000000000000004">
      <c r="A2202">
        <v>5401049845</v>
      </c>
      <c r="B2202">
        <v>26</v>
      </c>
      <c r="C2202" t="s">
        <v>822</v>
      </c>
    </row>
    <row r="2203" spans="1:3" hidden="1" x14ac:dyDescent="0.55000000000000004">
      <c r="A2203">
        <v>5401050663</v>
      </c>
      <c r="B2203">
        <v>26</v>
      </c>
      <c r="C2203" t="s">
        <v>0</v>
      </c>
    </row>
    <row r="2204" spans="1:3" x14ac:dyDescent="0.55000000000000004">
      <c r="A2204">
        <v>5401060996</v>
      </c>
      <c r="B2204">
        <v>9</v>
      </c>
      <c r="C2204" t="s">
        <v>823</v>
      </c>
    </row>
    <row r="2205" spans="1:3" x14ac:dyDescent="0.55000000000000004">
      <c r="A2205">
        <v>5401061815</v>
      </c>
      <c r="B2205">
        <v>9</v>
      </c>
      <c r="C2205" t="s">
        <v>0</v>
      </c>
    </row>
    <row r="2206" spans="1:3" x14ac:dyDescent="0.55000000000000004">
      <c r="A2206">
        <v>5401068243</v>
      </c>
      <c r="B2206">
        <v>5</v>
      </c>
      <c r="C2206" t="s">
        <v>824</v>
      </c>
    </row>
    <row r="2207" spans="1:3" x14ac:dyDescent="0.55000000000000004">
      <c r="A2207">
        <v>5401069062</v>
      </c>
      <c r="B2207">
        <v>5</v>
      </c>
      <c r="C2207" t="s">
        <v>0</v>
      </c>
    </row>
    <row r="2208" spans="1:3" x14ac:dyDescent="0.55000000000000004">
      <c r="A2208">
        <v>5401168796</v>
      </c>
      <c r="B2208">
        <v>17</v>
      </c>
      <c r="C2208" t="s">
        <v>825</v>
      </c>
    </row>
    <row r="2209" spans="1:3" x14ac:dyDescent="0.55000000000000004">
      <c r="A2209">
        <v>5401169614</v>
      </c>
      <c r="B2209">
        <v>17</v>
      </c>
      <c r="C2209" t="s">
        <v>0</v>
      </c>
    </row>
    <row r="2210" spans="1:3" x14ac:dyDescent="0.55000000000000004">
      <c r="A2210">
        <v>5401236896</v>
      </c>
      <c r="B2210">
        <v>13</v>
      </c>
      <c r="C2210" t="s">
        <v>826</v>
      </c>
    </row>
    <row r="2211" spans="1:3" x14ac:dyDescent="0.55000000000000004">
      <c r="A2211">
        <v>5401237714</v>
      </c>
      <c r="B2211">
        <v>13</v>
      </c>
      <c r="C2211" t="s">
        <v>0</v>
      </c>
    </row>
    <row r="2212" spans="1:3" x14ac:dyDescent="0.55000000000000004">
      <c r="A2212">
        <v>5401252127</v>
      </c>
      <c r="B2212">
        <v>3</v>
      </c>
      <c r="C2212" t="s">
        <v>827</v>
      </c>
    </row>
    <row r="2213" spans="1:3" x14ac:dyDescent="0.55000000000000004">
      <c r="A2213">
        <v>5401252946</v>
      </c>
      <c r="B2213">
        <v>3</v>
      </c>
      <c r="C2213" t="s">
        <v>0</v>
      </c>
    </row>
    <row r="2214" spans="1:3" hidden="1" x14ac:dyDescent="0.55000000000000004">
      <c r="A2214">
        <v>5401336637</v>
      </c>
      <c r="B2214">
        <v>32</v>
      </c>
      <c r="C2214" t="s">
        <v>828</v>
      </c>
    </row>
    <row r="2215" spans="1:3" hidden="1" x14ac:dyDescent="0.55000000000000004">
      <c r="A2215">
        <v>5401337455</v>
      </c>
      <c r="B2215">
        <v>32</v>
      </c>
      <c r="C2215" t="s">
        <v>0</v>
      </c>
    </row>
    <row r="2216" spans="1:3" hidden="1" x14ac:dyDescent="0.55000000000000004">
      <c r="A2216">
        <v>5460385596</v>
      </c>
      <c r="B2216">
        <v>34</v>
      </c>
      <c r="C2216" t="s">
        <v>829</v>
      </c>
    </row>
    <row r="2217" spans="1:3" x14ac:dyDescent="0.55000000000000004">
      <c r="A2217">
        <v>5460423481</v>
      </c>
      <c r="B2217">
        <v>8</v>
      </c>
      <c r="C2217" t="s">
        <v>829</v>
      </c>
    </row>
    <row r="2218" spans="1:3" hidden="1" x14ac:dyDescent="0.55000000000000004">
      <c r="A2218">
        <v>5460500215</v>
      </c>
      <c r="B2218">
        <v>28</v>
      </c>
      <c r="C2218" t="s">
        <v>829</v>
      </c>
    </row>
    <row r="2219" spans="1:3" x14ac:dyDescent="0.55000000000000004">
      <c r="A2219">
        <v>5460541172</v>
      </c>
      <c r="B2219">
        <v>11</v>
      </c>
      <c r="C2219" t="s">
        <v>829</v>
      </c>
    </row>
    <row r="2220" spans="1:3" hidden="1" x14ac:dyDescent="0.55000000000000004">
      <c r="A2220">
        <v>5460562173</v>
      </c>
      <c r="B2220">
        <v>31</v>
      </c>
      <c r="C2220" t="s">
        <v>829</v>
      </c>
    </row>
    <row r="2221" spans="1:3" x14ac:dyDescent="0.55000000000000004">
      <c r="A2221">
        <v>5460586847</v>
      </c>
      <c r="B2221">
        <v>2</v>
      </c>
      <c r="C2221" t="s">
        <v>829</v>
      </c>
    </row>
    <row r="2222" spans="1:3" x14ac:dyDescent="0.55000000000000004">
      <c r="A2222">
        <v>5460601383</v>
      </c>
      <c r="B2222">
        <v>6</v>
      </c>
      <c r="C2222" t="s">
        <v>829</v>
      </c>
    </row>
    <row r="2223" spans="1:3" hidden="1" x14ac:dyDescent="0.55000000000000004">
      <c r="A2223">
        <v>5460602633</v>
      </c>
      <c r="B2223">
        <v>30</v>
      </c>
      <c r="C2223" t="s">
        <v>829</v>
      </c>
    </row>
    <row r="2224" spans="1:3" x14ac:dyDescent="0.55000000000000004">
      <c r="A2224">
        <v>5460699085</v>
      </c>
      <c r="B2224">
        <v>4</v>
      </c>
      <c r="C2224" t="s">
        <v>829</v>
      </c>
    </row>
    <row r="2225" spans="1:3" hidden="1" x14ac:dyDescent="0.55000000000000004">
      <c r="A2225">
        <v>5460709034</v>
      </c>
      <c r="B2225">
        <v>20</v>
      </c>
      <c r="C2225" t="s">
        <v>830</v>
      </c>
    </row>
    <row r="2226" spans="1:3" hidden="1" x14ac:dyDescent="0.55000000000000004">
      <c r="A2226">
        <v>5460710256</v>
      </c>
      <c r="B2226">
        <v>23</v>
      </c>
      <c r="C2226" t="s">
        <v>831</v>
      </c>
    </row>
    <row r="2227" spans="1:3" hidden="1" x14ac:dyDescent="0.55000000000000004">
      <c r="A2227">
        <v>5460713852</v>
      </c>
      <c r="B2227">
        <v>33</v>
      </c>
      <c r="C2227" t="s">
        <v>829</v>
      </c>
    </row>
    <row r="2228" spans="1:3" hidden="1" x14ac:dyDescent="0.55000000000000004">
      <c r="A2228">
        <v>5460718347</v>
      </c>
      <c r="B2228">
        <v>23</v>
      </c>
      <c r="C2228" t="s">
        <v>832</v>
      </c>
    </row>
    <row r="2229" spans="1:3" x14ac:dyDescent="0.55000000000000004">
      <c r="A2229">
        <v>5460732923</v>
      </c>
      <c r="B2229">
        <v>1</v>
      </c>
      <c r="C2229" t="s">
        <v>829</v>
      </c>
    </row>
    <row r="2230" spans="1:3" hidden="1" x14ac:dyDescent="0.55000000000000004">
      <c r="A2230">
        <v>5460744159</v>
      </c>
      <c r="B2230">
        <v>27</v>
      </c>
      <c r="C2230" t="s">
        <v>829</v>
      </c>
    </row>
    <row r="2231" spans="1:3" x14ac:dyDescent="0.55000000000000004">
      <c r="A2231">
        <v>5460752482</v>
      </c>
      <c r="B2231">
        <v>7</v>
      </c>
      <c r="C2231" t="s">
        <v>829</v>
      </c>
    </row>
    <row r="2232" spans="1:3" hidden="1" x14ac:dyDescent="0.55000000000000004">
      <c r="A2232">
        <v>5460785457</v>
      </c>
      <c r="B2232">
        <v>21</v>
      </c>
      <c r="C2232" t="s">
        <v>833</v>
      </c>
    </row>
    <row r="2233" spans="1:3" x14ac:dyDescent="0.55000000000000004">
      <c r="A2233">
        <v>5460800824</v>
      </c>
      <c r="B2233">
        <v>14</v>
      </c>
      <c r="C2233" t="s">
        <v>829</v>
      </c>
    </row>
    <row r="2234" spans="1:3" x14ac:dyDescent="0.55000000000000004">
      <c r="A2234">
        <v>5460813261</v>
      </c>
      <c r="B2234">
        <v>15</v>
      </c>
      <c r="C2234" t="s">
        <v>829</v>
      </c>
    </row>
    <row r="2235" spans="1:3" hidden="1" x14ac:dyDescent="0.55000000000000004">
      <c r="A2235">
        <v>5460826017</v>
      </c>
      <c r="B2235">
        <v>25</v>
      </c>
      <c r="C2235" t="s">
        <v>829</v>
      </c>
    </row>
    <row r="2236" spans="1:3" x14ac:dyDescent="0.55000000000000004">
      <c r="A2236">
        <v>5460831481</v>
      </c>
      <c r="B2236">
        <v>16</v>
      </c>
      <c r="C2236" t="s">
        <v>829</v>
      </c>
    </row>
    <row r="2237" spans="1:3" hidden="1" x14ac:dyDescent="0.55000000000000004">
      <c r="A2237">
        <v>5460835457</v>
      </c>
      <c r="B2237">
        <v>24</v>
      </c>
      <c r="C2237" t="s">
        <v>834</v>
      </c>
    </row>
    <row r="2238" spans="1:3" hidden="1" x14ac:dyDescent="0.55000000000000004">
      <c r="A2238">
        <v>5460838762</v>
      </c>
      <c r="B2238">
        <v>21</v>
      </c>
      <c r="C2238" t="s">
        <v>835</v>
      </c>
    </row>
    <row r="2239" spans="1:3" hidden="1" x14ac:dyDescent="0.55000000000000004">
      <c r="A2239">
        <v>5460900829</v>
      </c>
      <c r="B2239">
        <v>21</v>
      </c>
      <c r="C2239" t="s">
        <v>836</v>
      </c>
    </row>
    <row r="2240" spans="1:3" x14ac:dyDescent="0.55000000000000004">
      <c r="A2240">
        <v>5460907192</v>
      </c>
      <c r="B2240">
        <v>10</v>
      </c>
      <c r="C2240" t="s">
        <v>829</v>
      </c>
    </row>
    <row r="2241" spans="1:3" hidden="1" x14ac:dyDescent="0.55000000000000004">
      <c r="A2241">
        <v>5460911301</v>
      </c>
      <c r="B2241">
        <v>21</v>
      </c>
      <c r="C2241" t="s">
        <v>837</v>
      </c>
    </row>
    <row r="2242" spans="1:3" x14ac:dyDescent="0.55000000000000004">
      <c r="A2242">
        <v>5460945047</v>
      </c>
      <c r="B2242">
        <v>12</v>
      </c>
      <c r="C2242" t="s">
        <v>829</v>
      </c>
    </row>
    <row r="2243" spans="1:3" hidden="1" x14ac:dyDescent="0.55000000000000004">
      <c r="A2243">
        <v>5460993689</v>
      </c>
      <c r="B2243">
        <v>21</v>
      </c>
      <c r="C2243" t="s">
        <v>838</v>
      </c>
    </row>
    <row r="2244" spans="1:3" hidden="1" x14ac:dyDescent="0.55000000000000004">
      <c r="A2244">
        <v>5461048984</v>
      </c>
      <c r="B2244">
        <v>26</v>
      </c>
      <c r="C2244" t="s">
        <v>829</v>
      </c>
    </row>
    <row r="2245" spans="1:3" x14ac:dyDescent="0.55000000000000004">
      <c r="A2245">
        <v>5461059189</v>
      </c>
      <c r="B2245">
        <v>9</v>
      </c>
      <c r="C2245" t="s">
        <v>829</v>
      </c>
    </row>
    <row r="2246" spans="1:3" x14ac:dyDescent="0.55000000000000004">
      <c r="A2246">
        <v>5461065838</v>
      </c>
      <c r="B2246">
        <v>5</v>
      </c>
      <c r="C2246" t="s">
        <v>829</v>
      </c>
    </row>
    <row r="2247" spans="1:3" hidden="1" x14ac:dyDescent="0.55000000000000004">
      <c r="A2247">
        <v>5461066198</v>
      </c>
      <c r="B2247">
        <v>21</v>
      </c>
      <c r="C2247" t="s">
        <v>839</v>
      </c>
    </row>
    <row r="2248" spans="1:3" hidden="1" x14ac:dyDescent="0.55000000000000004">
      <c r="A2248">
        <v>5461066664</v>
      </c>
      <c r="B2248">
        <v>22</v>
      </c>
      <c r="C2248" t="s">
        <v>840</v>
      </c>
    </row>
    <row r="2249" spans="1:3" hidden="1" x14ac:dyDescent="0.55000000000000004">
      <c r="A2249">
        <v>5461073494</v>
      </c>
      <c r="B2249">
        <v>20</v>
      </c>
      <c r="C2249" t="s">
        <v>841</v>
      </c>
    </row>
    <row r="2250" spans="1:3" hidden="1" x14ac:dyDescent="0.55000000000000004">
      <c r="A2250">
        <v>5461078331</v>
      </c>
      <c r="B2250">
        <v>21</v>
      </c>
      <c r="C2250" t="s">
        <v>842</v>
      </c>
    </row>
    <row r="2251" spans="1:3" hidden="1" x14ac:dyDescent="0.55000000000000004">
      <c r="A2251">
        <v>5461113667</v>
      </c>
      <c r="B2251">
        <v>21</v>
      </c>
      <c r="C2251" t="s">
        <v>843</v>
      </c>
    </row>
    <row r="2252" spans="1:3" x14ac:dyDescent="0.55000000000000004">
      <c r="A2252">
        <v>5461167619</v>
      </c>
      <c r="B2252">
        <v>17</v>
      </c>
      <c r="C2252" t="s">
        <v>829</v>
      </c>
    </row>
    <row r="2253" spans="1:3" x14ac:dyDescent="0.55000000000000004">
      <c r="A2253">
        <v>5461234584</v>
      </c>
      <c r="B2253">
        <v>13</v>
      </c>
      <c r="C2253" t="s">
        <v>829</v>
      </c>
    </row>
    <row r="2254" spans="1:3" x14ac:dyDescent="0.55000000000000004">
      <c r="A2254">
        <v>5461250067</v>
      </c>
      <c r="B2254">
        <v>3</v>
      </c>
      <c r="C2254" t="s">
        <v>829</v>
      </c>
    </row>
    <row r="2255" spans="1:3" hidden="1" x14ac:dyDescent="0.55000000000000004">
      <c r="A2255">
        <v>5461336235</v>
      </c>
      <c r="B2255">
        <v>32</v>
      </c>
      <c r="C2255" t="s">
        <v>829</v>
      </c>
    </row>
    <row r="2256" spans="1:3" hidden="1" x14ac:dyDescent="0.55000000000000004">
      <c r="A2256">
        <v>5461366427</v>
      </c>
      <c r="B2256">
        <v>21</v>
      </c>
      <c r="C2256" t="s">
        <v>844</v>
      </c>
    </row>
    <row r="2257" spans="1:3" hidden="1" x14ac:dyDescent="0.55000000000000004">
      <c r="A2257">
        <v>5461378683</v>
      </c>
      <c r="B2257">
        <v>21</v>
      </c>
      <c r="C2257" t="s">
        <v>845</v>
      </c>
    </row>
    <row r="2258" spans="1:3" hidden="1" x14ac:dyDescent="0.55000000000000004">
      <c r="A2258">
        <v>5461462285</v>
      </c>
      <c r="B2258">
        <v>19</v>
      </c>
      <c r="C2258" t="s">
        <v>846</v>
      </c>
    </row>
    <row r="2259" spans="1:3" hidden="1" x14ac:dyDescent="0.55000000000000004">
      <c r="A2259">
        <v>5461631956</v>
      </c>
      <c r="B2259">
        <v>21</v>
      </c>
      <c r="C2259" t="s">
        <v>847</v>
      </c>
    </row>
    <row r="2260" spans="1:3" hidden="1" x14ac:dyDescent="0.55000000000000004">
      <c r="A2260">
        <v>5461642766</v>
      </c>
      <c r="B2260">
        <v>21</v>
      </c>
      <c r="C2260" t="s">
        <v>848</v>
      </c>
    </row>
    <row r="2261" spans="1:3" hidden="1" x14ac:dyDescent="0.55000000000000004">
      <c r="A2261">
        <v>5461984981</v>
      </c>
      <c r="B2261">
        <v>21</v>
      </c>
      <c r="C2261" t="s">
        <v>849</v>
      </c>
    </row>
    <row r="2262" spans="1:3" hidden="1" x14ac:dyDescent="0.55000000000000004">
      <c r="A2262">
        <v>5463016398</v>
      </c>
      <c r="B2262">
        <v>21</v>
      </c>
      <c r="C2262" t="s">
        <v>850</v>
      </c>
    </row>
    <row r="2263" spans="1:3" hidden="1" x14ac:dyDescent="0.55000000000000004">
      <c r="A2263">
        <v>5463022116</v>
      </c>
      <c r="B2263">
        <v>29</v>
      </c>
      <c r="C2263" t="s">
        <v>829</v>
      </c>
    </row>
    <row r="2264" spans="1:3" hidden="1" x14ac:dyDescent="0.55000000000000004">
      <c r="A2264">
        <v>5463023958</v>
      </c>
      <c r="B2264">
        <v>21</v>
      </c>
      <c r="C2264" t="s">
        <v>851</v>
      </c>
    </row>
    <row r="2265" spans="1:3" hidden="1" x14ac:dyDescent="0.55000000000000004">
      <c r="A2265">
        <v>5463130684</v>
      </c>
      <c r="B2265">
        <v>21</v>
      </c>
      <c r="C2265" t="s">
        <v>852</v>
      </c>
    </row>
    <row r="2266" spans="1:3" hidden="1" x14ac:dyDescent="0.55000000000000004">
      <c r="A2266">
        <v>5485384287</v>
      </c>
      <c r="B2266">
        <v>34</v>
      </c>
      <c r="C2266" t="s">
        <v>48</v>
      </c>
    </row>
    <row r="2267" spans="1:3" x14ac:dyDescent="0.55000000000000004">
      <c r="A2267">
        <v>5485422172</v>
      </c>
      <c r="B2267">
        <v>8</v>
      </c>
      <c r="C2267" t="s">
        <v>48</v>
      </c>
    </row>
    <row r="2268" spans="1:3" hidden="1" x14ac:dyDescent="0.55000000000000004">
      <c r="A2268">
        <v>5485498906</v>
      </c>
      <c r="B2268">
        <v>28</v>
      </c>
      <c r="C2268" t="s">
        <v>48</v>
      </c>
    </row>
    <row r="2269" spans="1:3" x14ac:dyDescent="0.55000000000000004">
      <c r="A2269">
        <v>5485539878</v>
      </c>
      <c r="B2269">
        <v>11</v>
      </c>
      <c r="C2269" t="s">
        <v>48</v>
      </c>
    </row>
    <row r="2270" spans="1:3" hidden="1" x14ac:dyDescent="0.55000000000000004">
      <c r="A2270">
        <v>5485560864</v>
      </c>
      <c r="B2270">
        <v>31</v>
      </c>
      <c r="C2270" t="s">
        <v>48</v>
      </c>
    </row>
    <row r="2271" spans="1:3" x14ac:dyDescent="0.55000000000000004">
      <c r="A2271">
        <v>5485585538</v>
      </c>
      <c r="B2271">
        <v>2</v>
      </c>
      <c r="C2271" t="s">
        <v>48</v>
      </c>
    </row>
    <row r="2272" spans="1:3" x14ac:dyDescent="0.55000000000000004">
      <c r="A2272">
        <v>5485600074</v>
      </c>
      <c r="B2272">
        <v>6</v>
      </c>
      <c r="C2272" t="s">
        <v>48</v>
      </c>
    </row>
    <row r="2273" spans="1:3" hidden="1" x14ac:dyDescent="0.55000000000000004">
      <c r="A2273">
        <v>5485601324</v>
      </c>
      <c r="B2273">
        <v>30</v>
      </c>
      <c r="C2273" t="s">
        <v>48</v>
      </c>
    </row>
    <row r="2274" spans="1:3" x14ac:dyDescent="0.55000000000000004">
      <c r="A2274">
        <v>5485697776</v>
      </c>
      <c r="B2274">
        <v>4</v>
      </c>
      <c r="C2274" t="s">
        <v>48</v>
      </c>
    </row>
    <row r="2275" spans="1:3" hidden="1" x14ac:dyDescent="0.55000000000000004">
      <c r="A2275">
        <v>5485712543</v>
      </c>
      <c r="B2275">
        <v>33</v>
      </c>
      <c r="C2275" t="s">
        <v>48</v>
      </c>
    </row>
    <row r="2276" spans="1:3" x14ac:dyDescent="0.55000000000000004">
      <c r="A2276">
        <v>5485731614</v>
      </c>
      <c r="B2276">
        <v>1</v>
      </c>
      <c r="C2276" t="s">
        <v>48</v>
      </c>
    </row>
    <row r="2277" spans="1:3" hidden="1" x14ac:dyDescent="0.55000000000000004">
      <c r="A2277">
        <v>5485742850</v>
      </c>
      <c r="B2277">
        <v>27</v>
      </c>
      <c r="C2277" t="s">
        <v>48</v>
      </c>
    </row>
    <row r="2278" spans="1:3" x14ac:dyDescent="0.55000000000000004">
      <c r="A2278">
        <v>5485751173</v>
      </c>
      <c r="B2278">
        <v>7</v>
      </c>
      <c r="C2278" t="s">
        <v>48</v>
      </c>
    </row>
    <row r="2279" spans="1:3" x14ac:dyDescent="0.55000000000000004">
      <c r="A2279">
        <v>5485799515</v>
      </c>
      <c r="B2279">
        <v>14</v>
      </c>
      <c r="C2279" t="s">
        <v>48</v>
      </c>
    </row>
    <row r="2280" spans="1:3" x14ac:dyDescent="0.55000000000000004">
      <c r="A2280">
        <v>5485811952</v>
      </c>
      <c r="B2280">
        <v>15</v>
      </c>
      <c r="C2280" t="s">
        <v>48</v>
      </c>
    </row>
    <row r="2281" spans="1:3" hidden="1" x14ac:dyDescent="0.55000000000000004">
      <c r="A2281">
        <v>5485824708</v>
      </c>
      <c r="B2281">
        <v>25</v>
      </c>
      <c r="C2281" t="s">
        <v>48</v>
      </c>
    </row>
    <row r="2282" spans="1:3" x14ac:dyDescent="0.55000000000000004">
      <c r="A2282">
        <v>5485830172</v>
      </c>
      <c r="B2282">
        <v>16</v>
      </c>
      <c r="C2282" t="s">
        <v>48</v>
      </c>
    </row>
    <row r="2283" spans="1:3" x14ac:dyDescent="0.55000000000000004">
      <c r="A2283">
        <v>5485920784</v>
      </c>
      <c r="B2283">
        <v>10</v>
      </c>
      <c r="C2283" t="s">
        <v>48</v>
      </c>
    </row>
    <row r="2284" spans="1:3" x14ac:dyDescent="0.55000000000000004">
      <c r="A2284">
        <v>5485943738</v>
      </c>
      <c r="B2284">
        <v>12</v>
      </c>
      <c r="C2284" t="s">
        <v>48</v>
      </c>
    </row>
    <row r="2285" spans="1:3" hidden="1" x14ac:dyDescent="0.55000000000000004">
      <c r="A2285">
        <v>5486047675</v>
      </c>
      <c r="B2285">
        <v>26</v>
      </c>
      <c r="C2285" t="s">
        <v>48</v>
      </c>
    </row>
    <row r="2286" spans="1:3" x14ac:dyDescent="0.55000000000000004">
      <c r="A2286">
        <v>5486057880</v>
      </c>
      <c r="B2286">
        <v>9</v>
      </c>
      <c r="C2286" t="s">
        <v>48</v>
      </c>
    </row>
    <row r="2287" spans="1:3" x14ac:dyDescent="0.55000000000000004">
      <c r="A2287">
        <v>5486064529</v>
      </c>
      <c r="B2287">
        <v>5</v>
      </c>
      <c r="C2287" t="s">
        <v>48</v>
      </c>
    </row>
    <row r="2288" spans="1:3" x14ac:dyDescent="0.55000000000000004">
      <c r="A2288">
        <v>5486166264</v>
      </c>
      <c r="B2288">
        <v>17</v>
      </c>
      <c r="C2288" t="s">
        <v>48</v>
      </c>
    </row>
    <row r="2289" spans="1:3" x14ac:dyDescent="0.55000000000000004">
      <c r="A2289">
        <v>5486233275</v>
      </c>
      <c r="B2289">
        <v>13</v>
      </c>
      <c r="C2289" t="s">
        <v>48</v>
      </c>
    </row>
    <row r="2290" spans="1:3" x14ac:dyDescent="0.55000000000000004">
      <c r="A2290">
        <v>5486248758</v>
      </c>
      <c r="B2290">
        <v>3</v>
      </c>
      <c r="C2290" t="s">
        <v>48</v>
      </c>
    </row>
    <row r="2291" spans="1:3" hidden="1" x14ac:dyDescent="0.55000000000000004">
      <c r="A2291">
        <v>5486334926</v>
      </c>
      <c r="B2291">
        <v>32</v>
      </c>
      <c r="C2291" t="s">
        <v>48</v>
      </c>
    </row>
    <row r="2292" spans="1:3" hidden="1" x14ac:dyDescent="0.55000000000000004">
      <c r="A2292">
        <v>5487994181</v>
      </c>
      <c r="B2292">
        <v>29</v>
      </c>
      <c r="C2292" t="s">
        <v>48</v>
      </c>
    </row>
    <row r="2293" spans="1:3" hidden="1" x14ac:dyDescent="0.55000000000000004">
      <c r="A2293">
        <v>5700353039</v>
      </c>
      <c r="B2293">
        <v>34</v>
      </c>
      <c r="C2293" t="s">
        <v>0</v>
      </c>
    </row>
    <row r="2294" spans="1:3" hidden="1" x14ac:dyDescent="0.55000000000000004">
      <c r="A2294">
        <v>5700387038</v>
      </c>
      <c r="B2294">
        <v>34</v>
      </c>
      <c r="C2294" t="s">
        <v>853</v>
      </c>
    </row>
    <row r="2295" spans="1:3" x14ac:dyDescent="0.55000000000000004">
      <c r="A2295">
        <v>5700391478</v>
      </c>
      <c r="B2295">
        <v>8</v>
      </c>
      <c r="C2295" t="s">
        <v>0</v>
      </c>
    </row>
    <row r="2296" spans="1:3" x14ac:dyDescent="0.55000000000000004">
      <c r="A2296">
        <v>5700426799</v>
      </c>
      <c r="B2296">
        <v>8</v>
      </c>
      <c r="C2296" t="s">
        <v>854</v>
      </c>
    </row>
    <row r="2297" spans="1:3" hidden="1" x14ac:dyDescent="0.55000000000000004">
      <c r="A2297">
        <v>5700467658</v>
      </c>
      <c r="B2297">
        <v>28</v>
      </c>
      <c r="C2297" t="s">
        <v>0</v>
      </c>
    </row>
    <row r="2298" spans="1:3" hidden="1" x14ac:dyDescent="0.55000000000000004">
      <c r="A2298">
        <v>5700502243</v>
      </c>
      <c r="B2298">
        <v>28</v>
      </c>
      <c r="C2298" t="s">
        <v>855</v>
      </c>
    </row>
    <row r="2299" spans="1:3" x14ac:dyDescent="0.55000000000000004">
      <c r="A2299">
        <v>5700509759</v>
      </c>
      <c r="B2299">
        <v>11</v>
      </c>
      <c r="C2299" t="s">
        <v>0</v>
      </c>
    </row>
    <row r="2300" spans="1:3" hidden="1" x14ac:dyDescent="0.55000000000000004">
      <c r="A2300">
        <v>5700529616</v>
      </c>
      <c r="B2300">
        <v>31</v>
      </c>
      <c r="C2300" t="s">
        <v>0</v>
      </c>
    </row>
    <row r="2301" spans="1:3" x14ac:dyDescent="0.55000000000000004">
      <c r="A2301">
        <v>5700545207</v>
      </c>
      <c r="B2301">
        <v>11</v>
      </c>
      <c r="C2301" t="s">
        <v>856</v>
      </c>
    </row>
    <row r="2302" spans="1:3" x14ac:dyDescent="0.55000000000000004">
      <c r="A2302">
        <v>5700554844</v>
      </c>
      <c r="B2302">
        <v>2</v>
      </c>
      <c r="C2302" t="s">
        <v>0</v>
      </c>
    </row>
    <row r="2303" spans="1:3" hidden="1" x14ac:dyDescent="0.55000000000000004">
      <c r="A2303">
        <v>5700564217</v>
      </c>
      <c r="B2303">
        <v>31</v>
      </c>
      <c r="C2303" t="s">
        <v>857</v>
      </c>
    </row>
    <row r="2304" spans="1:3" x14ac:dyDescent="0.55000000000000004">
      <c r="A2304">
        <v>5700569933</v>
      </c>
      <c r="B2304">
        <v>6</v>
      </c>
      <c r="C2304" t="s">
        <v>0</v>
      </c>
    </row>
    <row r="2305" spans="1:3" hidden="1" x14ac:dyDescent="0.55000000000000004">
      <c r="A2305">
        <v>5700570074</v>
      </c>
      <c r="B2305">
        <v>30</v>
      </c>
      <c r="C2305" t="s">
        <v>0</v>
      </c>
    </row>
    <row r="2306" spans="1:3" x14ac:dyDescent="0.55000000000000004">
      <c r="A2306">
        <v>5700590081</v>
      </c>
      <c r="B2306">
        <v>2</v>
      </c>
      <c r="C2306" t="s">
        <v>858</v>
      </c>
    </row>
    <row r="2307" spans="1:3" hidden="1" x14ac:dyDescent="0.55000000000000004">
      <c r="A2307">
        <v>5700604601</v>
      </c>
      <c r="B2307">
        <v>30</v>
      </c>
      <c r="C2307" t="s">
        <v>859</v>
      </c>
    </row>
    <row r="2308" spans="1:3" x14ac:dyDescent="0.55000000000000004">
      <c r="A2308">
        <v>5700604954</v>
      </c>
      <c r="B2308">
        <v>6</v>
      </c>
      <c r="C2308" t="s">
        <v>860</v>
      </c>
    </row>
    <row r="2309" spans="1:3" x14ac:dyDescent="0.55000000000000004">
      <c r="A2309">
        <v>5700667071</v>
      </c>
      <c r="B2309">
        <v>4</v>
      </c>
      <c r="C2309" t="s">
        <v>0</v>
      </c>
    </row>
    <row r="2310" spans="1:3" hidden="1" x14ac:dyDescent="0.55000000000000004">
      <c r="A2310">
        <v>5700681334</v>
      </c>
      <c r="B2310">
        <v>33</v>
      </c>
      <c r="C2310" t="s">
        <v>0</v>
      </c>
    </row>
    <row r="2311" spans="1:3" x14ac:dyDescent="0.55000000000000004">
      <c r="A2311">
        <v>5700701598</v>
      </c>
      <c r="B2311">
        <v>1</v>
      </c>
      <c r="C2311" t="s">
        <v>0</v>
      </c>
    </row>
    <row r="2312" spans="1:3" x14ac:dyDescent="0.55000000000000004">
      <c r="A2312">
        <v>5700702048</v>
      </c>
      <c r="B2312">
        <v>4</v>
      </c>
      <c r="C2312" t="s">
        <v>861</v>
      </c>
    </row>
    <row r="2313" spans="1:3" hidden="1" x14ac:dyDescent="0.55000000000000004">
      <c r="A2313">
        <v>5700711602</v>
      </c>
      <c r="B2313">
        <v>27</v>
      </c>
      <c r="C2313" t="s">
        <v>0</v>
      </c>
    </row>
    <row r="2314" spans="1:3" hidden="1" x14ac:dyDescent="0.55000000000000004">
      <c r="A2314">
        <v>5700715248</v>
      </c>
      <c r="B2314">
        <v>33</v>
      </c>
      <c r="C2314" t="s">
        <v>862</v>
      </c>
    </row>
    <row r="2315" spans="1:3" x14ac:dyDescent="0.55000000000000004">
      <c r="A2315">
        <v>5700721156</v>
      </c>
      <c r="B2315">
        <v>7</v>
      </c>
      <c r="C2315" t="s">
        <v>0</v>
      </c>
    </row>
    <row r="2316" spans="1:3" x14ac:dyDescent="0.55000000000000004">
      <c r="A2316">
        <v>5700736649</v>
      </c>
      <c r="B2316">
        <v>1</v>
      </c>
      <c r="C2316" t="s">
        <v>863</v>
      </c>
    </row>
    <row r="2317" spans="1:3" hidden="1" x14ac:dyDescent="0.55000000000000004">
      <c r="A2317">
        <v>5700746031</v>
      </c>
      <c r="B2317">
        <v>27</v>
      </c>
      <c r="C2317" t="s">
        <v>864</v>
      </c>
    </row>
    <row r="2318" spans="1:3" x14ac:dyDescent="0.55000000000000004">
      <c r="A2318">
        <v>5700756177</v>
      </c>
      <c r="B2318">
        <v>7</v>
      </c>
      <c r="C2318" t="s">
        <v>865</v>
      </c>
    </row>
    <row r="2319" spans="1:3" x14ac:dyDescent="0.55000000000000004">
      <c r="A2319">
        <v>5700769385</v>
      </c>
      <c r="B2319">
        <v>14</v>
      </c>
      <c r="C2319" t="s">
        <v>0</v>
      </c>
    </row>
    <row r="2320" spans="1:3" x14ac:dyDescent="0.55000000000000004">
      <c r="A2320">
        <v>5700781846</v>
      </c>
      <c r="B2320">
        <v>15</v>
      </c>
      <c r="C2320" t="s">
        <v>0</v>
      </c>
    </row>
    <row r="2321" spans="1:3" hidden="1" x14ac:dyDescent="0.55000000000000004">
      <c r="A2321">
        <v>5700793499</v>
      </c>
      <c r="B2321">
        <v>25</v>
      </c>
      <c r="C2321" t="s">
        <v>0</v>
      </c>
    </row>
    <row r="2322" spans="1:3" x14ac:dyDescent="0.55000000000000004">
      <c r="A2322">
        <v>5700798948</v>
      </c>
      <c r="B2322">
        <v>16</v>
      </c>
      <c r="C2322" t="s">
        <v>0</v>
      </c>
    </row>
    <row r="2323" spans="1:3" x14ac:dyDescent="0.55000000000000004">
      <c r="A2323">
        <v>5700804823</v>
      </c>
      <c r="B2323">
        <v>14</v>
      </c>
      <c r="C2323" t="s">
        <v>866</v>
      </c>
    </row>
    <row r="2324" spans="1:3" x14ac:dyDescent="0.55000000000000004">
      <c r="A2324">
        <v>5700816855</v>
      </c>
      <c r="B2324">
        <v>15</v>
      </c>
      <c r="C2324" t="s">
        <v>867</v>
      </c>
    </row>
    <row r="2325" spans="1:3" hidden="1" x14ac:dyDescent="0.55000000000000004">
      <c r="A2325">
        <v>5700828101</v>
      </c>
      <c r="B2325">
        <v>25</v>
      </c>
      <c r="C2325" t="s">
        <v>868</v>
      </c>
    </row>
    <row r="2326" spans="1:3" x14ac:dyDescent="0.55000000000000004">
      <c r="A2326">
        <v>5700834307</v>
      </c>
      <c r="B2326">
        <v>16</v>
      </c>
      <c r="C2326" t="s">
        <v>869</v>
      </c>
    </row>
    <row r="2327" spans="1:3" x14ac:dyDescent="0.55000000000000004">
      <c r="A2327">
        <v>5700875784</v>
      </c>
      <c r="B2327">
        <v>10</v>
      </c>
      <c r="C2327" t="s">
        <v>0</v>
      </c>
    </row>
    <row r="2328" spans="1:3" x14ac:dyDescent="0.55000000000000004">
      <c r="A2328">
        <v>5700911225</v>
      </c>
      <c r="B2328">
        <v>10</v>
      </c>
      <c r="C2328" t="s">
        <v>870</v>
      </c>
    </row>
    <row r="2329" spans="1:3" x14ac:dyDescent="0.55000000000000004">
      <c r="A2329">
        <v>5700913686</v>
      </c>
      <c r="B2329">
        <v>12</v>
      </c>
      <c r="C2329" t="s">
        <v>0</v>
      </c>
    </row>
    <row r="2330" spans="1:3" x14ac:dyDescent="0.55000000000000004">
      <c r="A2330">
        <v>5700948720</v>
      </c>
      <c r="B2330">
        <v>12</v>
      </c>
      <c r="C2330" t="s">
        <v>871</v>
      </c>
    </row>
    <row r="2331" spans="1:3" hidden="1" x14ac:dyDescent="0.55000000000000004">
      <c r="A2331">
        <v>5701016425</v>
      </c>
      <c r="B2331">
        <v>26</v>
      </c>
      <c r="C2331" t="s">
        <v>0</v>
      </c>
    </row>
    <row r="2332" spans="1:3" x14ac:dyDescent="0.55000000000000004">
      <c r="A2332">
        <v>5701027759</v>
      </c>
      <c r="B2332">
        <v>9</v>
      </c>
      <c r="C2332" t="s">
        <v>0</v>
      </c>
    </row>
    <row r="2333" spans="1:3" x14ac:dyDescent="0.55000000000000004">
      <c r="A2333">
        <v>5701034750</v>
      </c>
      <c r="B2333">
        <v>5</v>
      </c>
      <c r="C2333" t="s">
        <v>0</v>
      </c>
    </row>
    <row r="2334" spans="1:3" hidden="1" x14ac:dyDescent="0.55000000000000004">
      <c r="A2334">
        <v>5701051032</v>
      </c>
      <c r="B2334">
        <v>26</v>
      </c>
      <c r="C2334" t="s">
        <v>872</v>
      </c>
    </row>
    <row r="2335" spans="1:3" x14ac:dyDescent="0.55000000000000004">
      <c r="A2335">
        <v>5701062338</v>
      </c>
      <c r="B2335">
        <v>9</v>
      </c>
      <c r="C2335" t="s">
        <v>873</v>
      </c>
    </row>
    <row r="2336" spans="1:3" x14ac:dyDescent="0.55000000000000004">
      <c r="A2336">
        <v>5701070071</v>
      </c>
      <c r="B2336">
        <v>5</v>
      </c>
      <c r="C2336" t="s">
        <v>874</v>
      </c>
    </row>
    <row r="2337" spans="1:3" x14ac:dyDescent="0.55000000000000004">
      <c r="A2337">
        <v>5701135048</v>
      </c>
      <c r="B2337">
        <v>17</v>
      </c>
      <c r="C2337" t="s">
        <v>0</v>
      </c>
    </row>
    <row r="2338" spans="1:3" x14ac:dyDescent="0.55000000000000004">
      <c r="A2338">
        <v>5701170114</v>
      </c>
      <c r="B2338">
        <v>17</v>
      </c>
      <c r="C2338" t="s">
        <v>875</v>
      </c>
    </row>
    <row r="2339" spans="1:3" x14ac:dyDescent="0.55000000000000004">
      <c r="A2339">
        <v>5701203674</v>
      </c>
      <c r="B2339">
        <v>13</v>
      </c>
      <c r="C2339" t="s">
        <v>0</v>
      </c>
    </row>
    <row r="2340" spans="1:3" x14ac:dyDescent="0.55000000000000004">
      <c r="A2340">
        <v>5701218628</v>
      </c>
      <c r="B2340">
        <v>3</v>
      </c>
      <c r="C2340" t="s">
        <v>0</v>
      </c>
    </row>
    <row r="2341" spans="1:3" x14ac:dyDescent="0.55000000000000004">
      <c r="A2341">
        <v>5701238753</v>
      </c>
      <c r="B2341">
        <v>13</v>
      </c>
      <c r="C2341" t="s">
        <v>876</v>
      </c>
    </row>
    <row r="2342" spans="1:3" x14ac:dyDescent="0.55000000000000004">
      <c r="A2342">
        <v>5701253607</v>
      </c>
      <c r="B2342">
        <v>3</v>
      </c>
      <c r="C2342" t="s">
        <v>877</v>
      </c>
    </row>
    <row r="2343" spans="1:3" hidden="1" x14ac:dyDescent="0.55000000000000004">
      <c r="A2343">
        <v>5701303717</v>
      </c>
      <c r="B2343">
        <v>32</v>
      </c>
      <c r="C2343" t="s">
        <v>0</v>
      </c>
    </row>
    <row r="2344" spans="1:3" hidden="1" x14ac:dyDescent="0.55000000000000004">
      <c r="A2344">
        <v>5701338300</v>
      </c>
      <c r="B2344">
        <v>32</v>
      </c>
      <c r="C2344" t="s">
        <v>878</v>
      </c>
    </row>
    <row r="2345" spans="1:3" hidden="1" x14ac:dyDescent="0.55000000000000004">
      <c r="A2345">
        <v>5702962968</v>
      </c>
      <c r="B2345">
        <v>29</v>
      </c>
      <c r="C2345" t="s">
        <v>0</v>
      </c>
    </row>
    <row r="2346" spans="1:3" hidden="1" x14ac:dyDescent="0.55000000000000004">
      <c r="A2346">
        <v>5702997850</v>
      </c>
      <c r="B2346">
        <v>29</v>
      </c>
      <c r="C2346" t="s">
        <v>879</v>
      </c>
    </row>
    <row r="2347" spans="1:3" hidden="1" x14ac:dyDescent="0.55000000000000004">
      <c r="A2347">
        <v>5760354367</v>
      </c>
      <c r="B2347">
        <v>34</v>
      </c>
      <c r="C2347" t="s">
        <v>880</v>
      </c>
    </row>
    <row r="2348" spans="1:3" x14ac:dyDescent="0.55000000000000004">
      <c r="A2348">
        <v>5760393089</v>
      </c>
      <c r="B2348">
        <v>8</v>
      </c>
      <c r="C2348" t="s">
        <v>880</v>
      </c>
    </row>
    <row r="2349" spans="1:3" hidden="1" x14ac:dyDescent="0.55000000000000004">
      <c r="A2349">
        <v>5760439079</v>
      </c>
      <c r="B2349">
        <v>21</v>
      </c>
      <c r="C2349" t="s">
        <v>881</v>
      </c>
    </row>
    <row r="2350" spans="1:3" hidden="1" x14ac:dyDescent="0.55000000000000004">
      <c r="A2350">
        <v>5760468986</v>
      </c>
      <c r="B2350">
        <v>28</v>
      </c>
      <c r="C2350" t="s">
        <v>880</v>
      </c>
    </row>
    <row r="2351" spans="1:3" x14ac:dyDescent="0.55000000000000004">
      <c r="A2351">
        <v>5760511369</v>
      </c>
      <c r="B2351">
        <v>11</v>
      </c>
      <c r="C2351" t="s">
        <v>880</v>
      </c>
    </row>
    <row r="2352" spans="1:3" hidden="1" x14ac:dyDescent="0.55000000000000004">
      <c r="A2352">
        <v>5760530944</v>
      </c>
      <c r="B2352">
        <v>31</v>
      </c>
      <c r="C2352" t="s">
        <v>880</v>
      </c>
    </row>
    <row r="2353" spans="1:3" hidden="1" x14ac:dyDescent="0.55000000000000004">
      <c r="A2353">
        <v>5760556448</v>
      </c>
      <c r="B2353">
        <v>21</v>
      </c>
      <c r="C2353" t="s">
        <v>882</v>
      </c>
    </row>
    <row r="2354" spans="1:3" x14ac:dyDescent="0.55000000000000004">
      <c r="A2354">
        <v>5760556458</v>
      </c>
      <c r="B2354">
        <v>2</v>
      </c>
      <c r="C2354" t="s">
        <v>880</v>
      </c>
    </row>
    <row r="2355" spans="1:3" hidden="1" x14ac:dyDescent="0.55000000000000004">
      <c r="A2355">
        <v>5760571402</v>
      </c>
      <c r="B2355">
        <v>30</v>
      </c>
      <c r="C2355" t="s">
        <v>880</v>
      </c>
    </row>
    <row r="2356" spans="1:3" x14ac:dyDescent="0.55000000000000004">
      <c r="A2356">
        <v>5760571542</v>
      </c>
      <c r="B2356">
        <v>6</v>
      </c>
      <c r="C2356" t="s">
        <v>880</v>
      </c>
    </row>
    <row r="2357" spans="1:3" x14ac:dyDescent="0.55000000000000004">
      <c r="A2357">
        <v>5760668677</v>
      </c>
      <c r="B2357">
        <v>4</v>
      </c>
      <c r="C2357" t="s">
        <v>880</v>
      </c>
    </row>
    <row r="2358" spans="1:3" hidden="1" x14ac:dyDescent="0.55000000000000004">
      <c r="A2358">
        <v>5760670375</v>
      </c>
      <c r="B2358">
        <v>20</v>
      </c>
      <c r="C2358" t="s">
        <v>883</v>
      </c>
    </row>
    <row r="2359" spans="1:3" hidden="1" x14ac:dyDescent="0.55000000000000004">
      <c r="A2359">
        <v>5760682622</v>
      </c>
      <c r="B2359">
        <v>33</v>
      </c>
      <c r="C2359" t="s">
        <v>880</v>
      </c>
    </row>
    <row r="2360" spans="1:3" x14ac:dyDescent="0.55000000000000004">
      <c r="A2360">
        <v>5760703943</v>
      </c>
      <c r="B2360">
        <v>1</v>
      </c>
      <c r="C2360" t="s">
        <v>880</v>
      </c>
    </row>
    <row r="2361" spans="1:3" hidden="1" x14ac:dyDescent="0.55000000000000004">
      <c r="A2361">
        <v>5760712929</v>
      </c>
      <c r="B2361">
        <v>27</v>
      </c>
      <c r="C2361" t="s">
        <v>880</v>
      </c>
    </row>
    <row r="2362" spans="1:3" x14ac:dyDescent="0.55000000000000004">
      <c r="A2362">
        <v>5760722770</v>
      </c>
      <c r="B2362">
        <v>7</v>
      </c>
      <c r="C2362" t="s">
        <v>880</v>
      </c>
    </row>
    <row r="2363" spans="1:3" hidden="1" x14ac:dyDescent="0.55000000000000004">
      <c r="A2363">
        <v>5760746707</v>
      </c>
      <c r="B2363">
        <v>21</v>
      </c>
      <c r="C2363" t="s">
        <v>884</v>
      </c>
    </row>
    <row r="2364" spans="1:3" x14ac:dyDescent="0.55000000000000004">
      <c r="A2364">
        <v>5760770994</v>
      </c>
      <c r="B2364">
        <v>14</v>
      </c>
      <c r="C2364" t="s">
        <v>880</v>
      </c>
    </row>
    <row r="2365" spans="1:3" x14ac:dyDescent="0.55000000000000004">
      <c r="A2365">
        <v>5760784382</v>
      </c>
      <c r="B2365">
        <v>15</v>
      </c>
      <c r="C2365" t="s">
        <v>880</v>
      </c>
    </row>
    <row r="2366" spans="1:3" hidden="1" x14ac:dyDescent="0.55000000000000004">
      <c r="A2366">
        <v>5760794787</v>
      </c>
      <c r="B2366">
        <v>25</v>
      </c>
      <c r="C2366" t="s">
        <v>880</v>
      </c>
    </row>
    <row r="2367" spans="1:3" x14ac:dyDescent="0.55000000000000004">
      <c r="A2367">
        <v>5760800236</v>
      </c>
      <c r="B2367">
        <v>16</v>
      </c>
      <c r="C2367" t="s">
        <v>880</v>
      </c>
    </row>
    <row r="2368" spans="1:3" hidden="1" x14ac:dyDescent="0.55000000000000004">
      <c r="A2368">
        <v>5760806336</v>
      </c>
      <c r="B2368">
        <v>24</v>
      </c>
      <c r="C2368" t="s">
        <v>885</v>
      </c>
    </row>
    <row r="2369" spans="1:3" x14ac:dyDescent="0.55000000000000004">
      <c r="A2369">
        <v>5760878319</v>
      </c>
      <c r="B2369">
        <v>10</v>
      </c>
      <c r="C2369" t="s">
        <v>880</v>
      </c>
    </row>
    <row r="2370" spans="1:3" hidden="1" x14ac:dyDescent="0.55000000000000004">
      <c r="A2370">
        <v>5760904962</v>
      </c>
      <c r="B2370">
        <v>21</v>
      </c>
      <c r="C2370" t="s">
        <v>886</v>
      </c>
    </row>
    <row r="2371" spans="1:3" hidden="1" x14ac:dyDescent="0.55000000000000004">
      <c r="A2371">
        <v>5760912538</v>
      </c>
      <c r="B2371">
        <v>22</v>
      </c>
      <c r="C2371" t="s">
        <v>887</v>
      </c>
    </row>
    <row r="2372" spans="1:3" x14ac:dyDescent="0.55000000000000004">
      <c r="A2372">
        <v>5760915470</v>
      </c>
      <c r="B2372">
        <v>12</v>
      </c>
      <c r="C2372" t="s">
        <v>880</v>
      </c>
    </row>
    <row r="2373" spans="1:3" hidden="1" x14ac:dyDescent="0.55000000000000004">
      <c r="A2373">
        <v>5761017756</v>
      </c>
      <c r="B2373">
        <v>26</v>
      </c>
      <c r="C2373" t="s">
        <v>880</v>
      </c>
    </row>
    <row r="2374" spans="1:3" x14ac:dyDescent="0.55000000000000004">
      <c r="A2374">
        <v>5761029371</v>
      </c>
      <c r="B2374">
        <v>9</v>
      </c>
      <c r="C2374" t="s">
        <v>880</v>
      </c>
    </row>
    <row r="2375" spans="1:3" x14ac:dyDescent="0.55000000000000004">
      <c r="A2375">
        <v>5761036356</v>
      </c>
      <c r="B2375">
        <v>5</v>
      </c>
      <c r="C2375" t="s">
        <v>880</v>
      </c>
    </row>
    <row r="2376" spans="1:3" hidden="1" x14ac:dyDescent="0.55000000000000004">
      <c r="A2376">
        <v>5761056242</v>
      </c>
      <c r="B2376">
        <v>23</v>
      </c>
      <c r="C2376" t="s">
        <v>888</v>
      </c>
    </row>
    <row r="2377" spans="1:3" hidden="1" x14ac:dyDescent="0.55000000000000004">
      <c r="A2377">
        <v>5761064388</v>
      </c>
      <c r="B2377">
        <v>23</v>
      </c>
      <c r="C2377" t="s">
        <v>889</v>
      </c>
    </row>
    <row r="2378" spans="1:3" hidden="1" x14ac:dyDescent="0.55000000000000004">
      <c r="A2378">
        <v>5761069569</v>
      </c>
      <c r="B2378">
        <v>21</v>
      </c>
      <c r="C2378" t="s">
        <v>890</v>
      </c>
    </row>
    <row r="2379" spans="1:3" hidden="1" x14ac:dyDescent="0.55000000000000004">
      <c r="A2379">
        <v>5761079329</v>
      </c>
      <c r="B2379">
        <v>21</v>
      </c>
      <c r="C2379" t="s">
        <v>891</v>
      </c>
    </row>
    <row r="2380" spans="1:3" x14ac:dyDescent="0.55000000000000004">
      <c r="A2380">
        <v>5761140367</v>
      </c>
      <c r="B2380">
        <v>17</v>
      </c>
      <c r="C2380" t="s">
        <v>880</v>
      </c>
    </row>
    <row r="2381" spans="1:3" hidden="1" x14ac:dyDescent="0.55000000000000004">
      <c r="A2381">
        <v>5761159833</v>
      </c>
      <c r="B2381">
        <v>20</v>
      </c>
      <c r="C2381" t="s">
        <v>892</v>
      </c>
    </row>
    <row r="2382" spans="1:3" x14ac:dyDescent="0.55000000000000004">
      <c r="A2382">
        <v>5761206207</v>
      </c>
      <c r="B2382">
        <v>13</v>
      </c>
      <c r="C2382" t="s">
        <v>880</v>
      </c>
    </row>
    <row r="2383" spans="1:3" x14ac:dyDescent="0.55000000000000004">
      <c r="A2383">
        <v>5761220237</v>
      </c>
      <c r="B2383">
        <v>3</v>
      </c>
      <c r="C2383" t="s">
        <v>880</v>
      </c>
    </row>
    <row r="2384" spans="1:3" hidden="1" x14ac:dyDescent="0.55000000000000004">
      <c r="A2384">
        <v>5761224453</v>
      </c>
      <c r="B2384">
        <v>21</v>
      </c>
      <c r="C2384" t="s">
        <v>893</v>
      </c>
    </row>
    <row r="2385" spans="1:3" hidden="1" x14ac:dyDescent="0.55000000000000004">
      <c r="A2385">
        <v>5761247523</v>
      </c>
      <c r="B2385">
        <v>21</v>
      </c>
      <c r="C2385" t="s">
        <v>894</v>
      </c>
    </row>
    <row r="2386" spans="1:3" hidden="1" x14ac:dyDescent="0.55000000000000004">
      <c r="A2386">
        <v>5761258289</v>
      </c>
      <c r="B2386">
        <v>21</v>
      </c>
      <c r="C2386" t="s">
        <v>895</v>
      </c>
    </row>
    <row r="2387" spans="1:3" hidden="1" x14ac:dyDescent="0.55000000000000004">
      <c r="A2387">
        <v>5761305015</v>
      </c>
      <c r="B2387">
        <v>32</v>
      </c>
      <c r="C2387" t="s">
        <v>880</v>
      </c>
    </row>
    <row r="2388" spans="1:3" hidden="1" x14ac:dyDescent="0.55000000000000004">
      <c r="A2388">
        <v>5761353855</v>
      </c>
      <c r="B2388">
        <v>21</v>
      </c>
      <c r="C2388" t="s">
        <v>896</v>
      </c>
    </row>
    <row r="2389" spans="1:3" hidden="1" x14ac:dyDescent="0.55000000000000004">
      <c r="A2389">
        <v>5761433226</v>
      </c>
      <c r="B2389">
        <v>19</v>
      </c>
      <c r="C2389" t="s">
        <v>897</v>
      </c>
    </row>
    <row r="2390" spans="1:3" hidden="1" x14ac:dyDescent="0.55000000000000004">
      <c r="A2390">
        <v>5761590738</v>
      </c>
      <c r="B2390">
        <v>21</v>
      </c>
      <c r="C2390" t="s">
        <v>898</v>
      </c>
    </row>
    <row r="2391" spans="1:3" hidden="1" x14ac:dyDescent="0.55000000000000004">
      <c r="A2391">
        <v>5761606711</v>
      </c>
      <c r="B2391">
        <v>21</v>
      </c>
      <c r="C2391" t="s">
        <v>899</v>
      </c>
    </row>
    <row r="2392" spans="1:3" hidden="1" x14ac:dyDescent="0.55000000000000004">
      <c r="A2392">
        <v>5761619149</v>
      </c>
      <c r="B2392">
        <v>21</v>
      </c>
      <c r="C2392" t="s">
        <v>900</v>
      </c>
    </row>
    <row r="2393" spans="1:3" hidden="1" x14ac:dyDescent="0.55000000000000004">
      <c r="A2393">
        <v>5761862280</v>
      </c>
      <c r="B2393">
        <v>21</v>
      </c>
      <c r="C2393" t="s">
        <v>901</v>
      </c>
    </row>
    <row r="2394" spans="1:3" hidden="1" x14ac:dyDescent="0.55000000000000004">
      <c r="A2394">
        <v>5761870040</v>
      </c>
      <c r="B2394">
        <v>21</v>
      </c>
      <c r="C2394" t="s">
        <v>902</v>
      </c>
    </row>
    <row r="2395" spans="1:3" hidden="1" x14ac:dyDescent="0.55000000000000004">
      <c r="A2395">
        <v>5761877563</v>
      </c>
      <c r="B2395">
        <v>21</v>
      </c>
      <c r="C2395" t="s">
        <v>903</v>
      </c>
    </row>
    <row r="2396" spans="1:3" hidden="1" x14ac:dyDescent="0.55000000000000004">
      <c r="A2396">
        <v>5762964259</v>
      </c>
      <c r="B2396">
        <v>29</v>
      </c>
      <c r="C2396" t="s">
        <v>880</v>
      </c>
    </row>
    <row r="2397" spans="1:3" hidden="1" x14ac:dyDescent="0.55000000000000004">
      <c r="A2397">
        <v>5763101458</v>
      </c>
      <c r="B2397">
        <v>21</v>
      </c>
      <c r="C2397" t="s">
        <v>904</v>
      </c>
    </row>
    <row r="2398" spans="1:3" hidden="1" x14ac:dyDescent="0.55000000000000004">
      <c r="A2398">
        <v>5785353630</v>
      </c>
      <c r="B2398">
        <v>34</v>
      </c>
      <c r="C2398" t="s">
        <v>48</v>
      </c>
    </row>
    <row r="2399" spans="1:3" x14ac:dyDescent="0.55000000000000004">
      <c r="A2399">
        <v>5785390940</v>
      </c>
      <c r="B2399">
        <v>8</v>
      </c>
      <c r="C2399" t="s">
        <v>48</v>
      </c>
    </row>
    <row r="2400" spans="1:3" hidden="1" x14ac:dyDescent="0.55000000000000004">
      <c r="A2400">
        <v>5785468277</v>
      </c>
      <c r="B2400">
        <v>28</v>
      </c>
      <c r="C2400" t="s">
        <v>48</v>
      </c>
    </row>
    <row r="2401" spans="1:3" x14ac:dyDescent="0.55000000000000004">
      <c r="A2401">
        <v>5785508631</v>
      </c>
      <c r="B2401">
        <v>11</v>
      </c>
      <c r="C2401" t="s">
        <v>48</v>
      </c>
    </row>
    <row r="2402" spans="1:3" hidden="1" x14ac:dyDescent="0.55000000000000004">
      <c r="A2402">
        <v>5785530235</v>
      </c>
      <c r="B2402">
        <v>31</v>
      </c>
      <c r="C2402" t="s">
        <v>48</v>
      </c>
    </row>
    <row r="2403" spans="1:3" x14ac:dyDescent="0.55000000000000004">
      <c r="A2403">
        <v>5785554291</v>
      </c>
      <c r="B2403">
        <v>2</v>
      </c>
      <c r="C2403" t="s">
        <v>48</v>
      </c>
    </row>
    <row r="2404" spans="1:3" x14ac:dyDescent="0.55000000000000004">
      <c r="A2404">
        <v>5785568827</v>
      </c>
      <c r="B2404">
        <v>6</v>
      </c>
      <c r="C2404" t="s">
        <v>48</v>
      </c>
    </row>
    <row r="2405" spans="1:3" hidden="1" x14ac:dyDescent="0.55000000000000004">
      <c r="A2405">
        <v>5785570841</v>
      </c>
      <c r="B2405">
        <v>30</v>
      </c>
      <c r="C2405" t="s">
        <v>48</v>
      </c>
    </row>
    <row r="2406" spans="1:3" x14ac:dyDescent="0.55000000000000004">
      <c r="A2406">
        <v>5785666531</v>
      </c>
      <c r="B2406">
        <v>4</v>
      </c>
      <c r="C2406" t="s">
        <v>48</v>
      </c>
    </row>
    <row r="2407" spans="1:3" hidden="1" x14ac:dyDescent="0.55000000000000004">
      <c r="A2407">
        <v>5785682775</v>
      </c>
      <c r="B2407">
        <v>33</v>
      </c>
      <c r="C2407" t="s">
        <v>48</v>
      </c>
    </row>
    <row r="2408" spans="1:3" x14ac:dyDescent="0.55000000000000004">
      <c r="A2408">
        <v>5785700369</v>
      </c>
      <c r="B2408">
        <v>1</v>
      </c>
      <c r="C2408" t="s">
        <v>48</v>
      </c>
    </row>
    <row r="2409" spans="1:3" hidden="1" x14ac:dyDescent="0.55000000000000004">
      <c r="A2409">
        <v>5785714154</v>
      </c>
      <c r="B2409">
        <v>27</v>
      </c>
      <c r="C2409" t="s">
        <v>48</v>
      </c>
    </row>
    <row r="2410" spans="1:3" x14ac:dyDescent="0.55000000000000004">
      <c r="A2410">
        <v>5785719941</v>
      </c>
      <c r="B2410">
        <v>7</v>
      </c>
      <c r="C2410" t="s">
        <v>48</v>
      </c>
    </row>
    <row r="2411" spans="1:3" x14ac:dyDescent="0.55000000000000004">
      <c r="A2411">
        <v>5785768268</v>
      </c>
      <c r="B2411">
        <v>14</v>
      </c>
      <c r="C2411" t="s">
        <v>48</v>
      </c>
    </row>
    <row r="2412" spans="1:3" x14ac:dyDescent="0.55000000000000004">
      <c r="A2412">
        <v>5785780720</v>
      </c>
      <c r="B2412">
        <v>15</v>
      </c>
      <c r="C2412" t="s">
        <v>48</v>
      </c>
    </row>
    <row r="2413" spans="1:3" hidden="1" x14ac:dyDescent="0.55000000000000004">
      <c r="A2413">
        <v>5785794226</v>
      </c>
      <c r="B2413">
        <v>25</v>
      </c>
      <c r="C2413" t="s">
        <v>48</v>
      </c>
    </row>
    <row r="2414" spans="1:3" x14ac:dyDescent="0.55000000000000004">
      <c r="A2414">
        <v>5785802200</v>
      </c>
      <c r="B2414">
        <v>16</v>
      </c>
      <c r="C2414" t="s">
        <v>48</v>
      </c>
    </row>
    <row r="2415" spans="1:3" x14ac:dyDescent="0.55000000000000004">
      <c r="A2415">
        <v>5785874651</v>
      </c>
      <c r="B2415">
        <v>10</v>
      </c>
      <c r="C2415" t="s">
        <v>48</v>
      </c>
    </row>
    <row r="2416" spans="1:3" x14ac:dyDescent="0.55000000000000004">
      <c r="A2416">
        <v>5785912506</v>
      </c>
      <c r="B2416">
        <v>12</v>
      </c>
      <c r="C2416" t="s">
        <v>48</v>
      </c>
    </row>
    <row r="2417" spans="1:3" hidden="1" x14ac:dyDescent="0.55000000000000004">
      <c r="A2417">
        <v>5786017195</v>
      </c>
      <c r="B2417">
        <v>26</v>
      </c>
      <c r="C2417" t="s">
        <v>48</v>
      </c>
    </row>
    <row r="2418" spans="1:3" x14ac:dyDescent="0.55000000000000004">
      <c r="A2418">
        <v>5786026648</v>
      </c>
      <c r="B2418">
        <v>9</v>
      </c>
      <c r="C2418" t="s">
        <v>48</v>
      </c>
    </row>
    <row r="2419" spans="1:3" x14ac:dyDescent="0.55000000000000004">
      <c r="A2419">
        <v>5786033284</v>
      </c>
      <c r="B2419">
        <v>5</v>
      </c>
      <c r="C2419" t="s">
        <v>48</v>
      </c>
    </row>
    <row r="2420" spans="1:3" x14ac:dyDescent="0.55000000000000004">
      <c r="A2420">
        <v>5786144702</v>
      </c>
      <c r="B2420">
        <v>17</v>
      </c>
      <c r="C2420" t="s">
        <v>48</v>
      </c>
    </row>
    <row r="2421" spans="1:3" x14ac:dyDescent="0.55000000000000004">
      <c r="A2421">
        <v>5786202043</v>
      </c>
      <c r="B2421">
        <v>13</v>
      </c>
      <c r="C2421" t="s">
        <v>48</v>
      </c>
    </row>
    <row r="2422" spans="1:3" x14ac:dyDescent="0.55000000000000004">
      <c r="A2422">
        <v>5786217511</v>
      </c>
      <c r="B2422">
        <v>3</v>
      </c>
      <c r="C2422" t="s">
        <v>48</v>
      </c>
    </row>
    <row r="2423" spans="1:3" hidden="1" x14ac:dyDescent="0.55000000000000004">
      <c r="A2423">
        <v>5786304454</v>
      </c>
      <c r="B2423">
        <v>32</v>
      </c>
      <c r="C2423" t="s">
        <v>48</v>
      </c>
    </row>
    <row r="2424" spans="1:3" hidden="1" x14ac:dyDescent="0.55000000000000004">
      <c r="A2424">
        <v>5787966126</v>
      </c>
      <c r="B2424">
        <v>29</v>
      </c>
      <c r="C2424" t="s">
        <v>48</v>
      </c>
    </row>
    <row r="2425" spans="1:3" hidden="1" x14ac:dyDescent="0.55000000000000004">
      <c r="A2425">
        <v>6000385709</v>
      </c>
      <c r="B2425">
        <v>34</v>
      </c>
      <c r="C2425" t="s">
        <v>905</v>
      </c>
    </row>
    <row r="2426" spans="1:3" hidden="1" x14ac:dyDescent="0.55000000000000004">
      <c r="A2426">
        <v>6000386528</v>
      </c>
      <c r="B2426">
        <v>34</v>
      </c>
      <c r="C2426" t="s">
        <v>0</v>
      </c>
    </row>
    <row r="2427" spans="1:3" x14ac:dyDescent="0.55000000000000004">
      <c r="A2427">
        <v>6000425841</v>
      </c>
      <c r="B2427">
        <v>8</v>
      </c>
      <c r="C2427" t="s">
        <v>906</v>
      </c>
    </row>
    <row r="2428" spans="1:3" x14ac:dyDescent="0.55000000000000004">
      <c r="A2428">
        <v>6000426658</v>
      </c>
      <c r="B2428">
        <v>8</v>
      </c>
      <c r="C2428" t="s">
        <v>0</v>
      </c>
    </row>
    <row r="2429" spans="1:3" hidden="1" x14ac:dyDescent="0.55000000000000004">
      <c r="A2429">
        <v>6000500984</v>
      </c>
      <c r="B2429">
        <v>28</v>
      </c>
      <c r="C2429" t="s">
        <v>907</v>
      </c>
    </row>
    <row r="2430" spans="1:3" hidden="1" x14ac:dyDescent="0.55000000000000004">
      <c r="A2430">
        <v>6000501802</v>
      </c>
      <c r="B2430">
        <v>28</v>
      </c>
      <c r="C2430" t="s">
        <v>0</v>
      </c>
    </row>
    <row r="2431" spans="1:3" x14ac:dyDescent="0.55000000000000004">
      <c r="A2431">
        <v>6000544087</v>
      </c>
      <c r="B2431">
        <v>11</v>
      </c>
      <c r="C2431" t="s">
        <v>908</v>
      </c>
    </row>
    <row r="2432" spans="1:3" x14ac:dyDescent="0.55000000000000004">
      <c r="A2432">
        <v>6000544904</v>
      </c>
      <c r="B2432">
        <v>11</v>
      </c>
      <c r="C2432" t="s">
        <v>0</v>
      </c>
    </row>
    <row r="2433" spans="1:3" hidden="1" x14ac:dyDescent="0.55000000000000004">
      <c r="A2433">
        <v>6000562946</v>
      </c>
      <c r="B2433">
        <v>31</v>
      </c>
      <c r="C2433" t="s">
        <v>909</v>
      </c>
    </row>
    <row r="2434" spans="1:3" hidden="1" x14ac:dyDescent="0.55000000000000004">
      <c r="A2434">
        <v>6000563765</v>
      </c>
      <c r="B2434">
        <v>31</v>
      </c>
      <c r="C2434" t="s">
        <v>0</v>
      </c>
    </row>
    <row r="2435" spans="1:3" x14ac:dyDescent="0.55000000000000004">
      <c r="A2435">
        <v>6000589226</v>
      </c>
      <c r="B2435">
        <v>2</v>
      </c>
      <c r="C2435" t="s">
        <v>910</v>
      </c>
    </row>
    <row r="2436" spans="1:3" x14ac:dyDescent="0.55000000000000004">
      <c r="A2436">
        <v>6000590043</v>
      </c>
      <c r="B2436">
        <v>2</v>
      </c>
      <c r="C2436" t="s">
        <v>0</v>
      </c>
    </row>
    <row r="2437" spans="1:3" hidden="1" x14ac:dyDescent="0.55000000000000004">
      <c r="A2437">
        <v>6000603336</v>
      </c>
      <c r="B2437">
        <v>30</v>
      </c>
      <c r="C2437" t="s">
        <v>911</v>
      </c>
    </row>
    <row r="2438" spans="1:3" hidden="1" x14ac:dyDescent="0.55000000000000004">
      <c r="A2438">
        <v>6000604153</v>
      </c>
      <c r="B2438">
        <v>30</v>
      </c>
      <c r="C2438" t="s">
        <v>0</v>
      </c>
    </row>
    <row r="2439" spans="1:3" x14ac:dyDescent="0.55000000000000004">
      <c r="A2439">
        <v>6000604287</v>
      </c>
      <c r="B2439">
        <v>6</v>
      </c>
      <c r="C2439" t="s">
        <v>912</v>
      </c>
    </row>
    <row r="2440" spans="1:3" x14ac:dyDescent="0.55000000000000004">
      <c r="A2440">
        <v>6000605104</v>
      </c>
      <c r="B2440">
        <v>6</v>
      </c>
      <c r="C2440" t="s">
        <v>0</v>
      </c>
    </row>
    <row r="2441" spans="1:3" x14ac:dyDescent="0.55000000000000004">
      <c r="A2441">
        <v>6000701384</v>
      </c>
      <c r="B2441">
        <v>4</v>
      </c>
      <c r="C2441" t="s">
        <v>913</v>
      </c>
    </row>
    <row r="2442" spans="1:3" x14ac:dyDescent="0.55000000000000004">
      <c r="A2442">
        <v>6000702202</v>
      </c>
      <c r="B2442">
        <v>4</v>
      </c>
      <c r="C2442" t="s">
        <v>0</v>
      </c>
    </row>
    <row r="2443" spans="1:3" hidden="1" x14ac:dyDescent="0.55000000000000004">
      <c r="A2443">
        <v>6000713819</v>
      </c>
      <c r="B2443">
        <v>33</v>
      </c>
      <c r="C2443" t="s">
        <v>914</v>
      </c>
    </row>
    <row r="2444" spans="1:3" hidden="1" x14ac:dyDescent="0.55000000000000004">
      <c r="A2444">
        <v>6000714637</v>
      </c>
      <c r="B2444">
        <v>33</v>
      </c>
      <c r="C2444" t="s">
        <v>0</v>
      </c>
    </row>
    <row r="2445" spans="1:3" x14ac:dyDescent="0.55000000000000004">
      <c r="A2445">
        <v>6000736192</v>
      </c>
      <c r="B2445">
        <v>1</v>
      </c>
      <c r="C2445" t="s">
        <v>915</v>
      </c>
    </row>
    <row r="2446" spans="1:3" x14ac:dyDescent="0.55000000000000004">
      <c r="A2446">
        <v>6000737010</v>
      </c>
      <c r="B2446">
        <v>1</v>
      </c>
      <c r="C2446" t="s">
        <v>0</v>
      </c>
    </row>
    <row r="2447" spans="1:3" hidden="1" x14ac:dyDescent="0.55000000000000004">
      <c r="A2447">
        <v>6000744415</v>
      </c>
      <c r="B2447">
        <v>27</v>
      </c>
      <c r="C2447" t="s">
        <v>916</v>
      </c>
    </row>
    <row r="2448" spans="1:3" hidden="1" x14ac:dyDescent="0.55000000000000004">
      <c r="A2448">
        <v>6000745233</v>
      </c>
      <c r="B2448">
        <v>27</v>
      </c>
      <c r="C2448" t="s">
        <v>0</v>
      </c>
    </row>
    <row r="2449" spans="1:3" x14ac:dyDescent="0.55000000000000004">
      <c r="A2449">
        <v>6000755827</v>
      </c>
      <c r="B2449">
        <v>7</v>
      </c>
      <c r="C2449" t="s">
        <v>917</v>
      </c>
    </row>
    <row r="2450" spans="1:3" x14ac:dyDescent="0.55000000000000004">
      <c r="A2450">
        <v>6000756644</v>
      </c>
      <c r="B2450">
        <v>7</v>
      </c>
      <c r="C2450" t="s">
        <v>0</v>
      </c>
    </row>
    <row r="2451" spans="1:3" x14ac:dyDescent="0.55000000000000004">
      <c r="A2451">
        <v>6000803601</v>
      </c>
      <c r="B2451">
        <v>14</v>
      </c>
      <c r="C2451" t="s">
        <v>918</v>
      </c>
    </row>
    <row r="2452" spans="1:3" x14ac:dyDescent="0.55000000000000004">
      <c r="A2452">
        <v>6000804418</v>
      </c>
      <c r="B2452">
        <v>14</v>
      </c>
      <c r="C2452" t="s">
        <v>0</v>
      </c>
    </row>
    <row r="2453" spans="1:3" x14ac:dyDescent="0.55000000000000004">
      <c r="A2453">
        <v>6000816170</v>
      </c>
      <c r="B2453">
        <v>15</v>
      </c>
      <c r="C2453" t="s">
        <v>919</v>
      </c>
    </row>
    <row r="2454" spans="1:3" x14ac:dyDescent="0.55000000000000004">
      <c r="A2454">
        <v>6000816987</v>
      </c>
      <c r="B2454">
        <v>15</v>
      </c>
      <c r="C2454" t="s">
        <v>0</v>
      </c>
    </row>
    <row r="2455" spans="1:3" hidden="1" x14ac:dyDescent="0.55000000000000004">
      <c r="A2455">
        <v>6000826770</v>
      </c>
      <c r="B2455">
        <v>25</v>
      </c>
      <c r="C2455" t="s">
        <v>920</v>
      </c>
    </row>
    <row r="2456" spans="1:3" hidden="1" x14ac:dyDescent="0.55000000000000004">
      <c r="A2456">
        <v>6000827588</v>
      </c>
      <c r="B2456">
        <v>25</v>
      </c>
      <c r="C2456" t="s">
        <v>0</v>
      </c>
    </row>
    <row r="2457" spans="1:3" x14ac:dyDescent="0.55000000000000004">
      <c r="A2457">
        <v>6000833088</v>
      </c>
      <c r="B2457">
        <v>16</v>
      </c>
      <c r="C2457" t="s">
        <v>921</v>
      </c>
    </row>
    <row r="2458" spans="1:3" x14ac:dyDescent="0.55000000000000004">
      <c r="A2458">
        <v>6000833907</v>
      </c>
      <c r="B2458">
        <v>16</v>
      </c>
      <c r="C2458" t="s">
        <v>0</v>
      </c>
    </row>
    <row r="2459" spans="1:3" x14ac:dyDescent="0.55000000000000004">
      <c r="A2459">
        <v>6000909595</v>
      </c>
      <c r="B2459">
        <v>10</v>
      </c>
      <c r="C2459" t="s">
        <v>922</v>
      </c>
    </row>
    <row r="2460" spans="1:3" x14ac:dyDescent="0.55000000000000004">
      <c r="A2460">
        <v>6000910413</v>
      </c>
      <c r="B2460">
        <v>10</v>
      </c>
      <c r="C2460" t="s">
        <v>0</v>
      </c>
    </row>
    <row r="2461" spans="1:3" x14ac:dyDescent="0.55000000000000004">
      <c r="A2461">
        <v>6000948037</v>
      </c>
      <c r="B2461">
        <v>12</v>
      </c>
      <c r="C2461" t="s">
        <v>923</v>
      </c>
    </row>
    <row r="2462" spans="1:3" x14ac:dyDescent="0.55000000000000004">
      <c r="A2462">
        <v>6000948854</v>
      </c>
      <c r="B2462">
        <v>12</v>
      </c>
      <c r="C2462" t="s">
        <v>0</v>
      </c>
    </row>
    <row r="2463" spans="1:3" hidden="1" x14ac:dyDescent="0.55000000000000004">
      <c r="A2463">
        <v>6001049674</v>
      </c>
      <c r="B2463">
        <v>26</v>
      </c>
      <c r="C2463" t="s">
        <v>924</v>
      </c>
    </row>
    <row r="2464" spans="1:3" hidden="1" x14ac:dyDescent="0.55000000000000004">
      <c r="A2464">
        <v>6001050492</v>
      </c>
      <c r="B2464">
        <v>26</v>
      </c>
      <c r="C2464" t="s">
        <v>0</v>
      </c>
    </row>
    <row r="2465" spans="1:3" x14ac:dyDescent="0.55000000000000004">
      <c r="A2465">
        <v>6001061990</v>
      </c>
      <c r="B2465">
        <v>9</v>
      </c>
      <c r="C2465" t="s">
        <v>925</v>
      </c>
    </row>
    <row r="2466" spans="1:3" x14ac:dyDescent="0.55000000000000004">
      <c r="A2466">
        <v>6001062807</v>
      </c>
      <c r="B2466">
        <v>9</v>
      </c>
      <c r="C2466" t="s">
        <v>0</v>
      </c>
    </row>
    <row r="2467" spans="1:3" x14ac:dyDescent="0.55000000000000004">
      <c r="A2467">
        <v>6001069057</v>
      </c>
      <c r="B2467">
        <v>5</v>
      </c>
      <c r="C2467" t="s">
        <v>926</v>
      </c>
    </row>
    <row r="2468" spans="1:3" x14ac:dyDescent="0.55000000000000004">
      <c r="A2468">
        <v>6001069876</v>
      </c>
      <c r="B2468">
        <v>5</v>
      </c>
      <c r="C2468" t="s">
        <v>0</v>
      </c>
    </row>
    <row r="2469" spans="1:3" x14ac:dyDescent="0.55000000000000004">
      <c r="A2469">
        <v>6001169217</v>
      </c>
      <c r="B2469">
        <v>17</v>
      </c>
      <c r="C2469" t="s">
        <v>927</v>
      </c>
    </row>
    <row r="2470" spans="1:3" x14ac:dyDescent="0.55000000000000004">
      <c r="A2470">
        <v>6001170034</v>
      </c>
      <c r="B2470">
        <v>17</v>
      </c>
      <c r="C2470" t="s">
        <v>0</v>
      </c>
    </row>
    <row r="2471" spans="1:3" x14ac:dyDescent="0.55000000000000004">
      <c r="A2471">
        <v>6001237923</v>
      </c>
      <c r="B2471">
        <v>13</v>
      </c>
      <c r="C2471" t="s">
        <v>928</v>
      </c>
    </row>
    <row r="2472" spans="1:3" x14ac:dyDescent="0.55000000000000004">
      <c r="A2472">
        <v>6001238740</v>
      </c>
      <c r="B2472">
        <v>13</v>
      </c>
      <c r="C2472" t="s">
        <v>0</v>
      </c>
    </row>
    <row r="2473" spans="1:3" x14ac:dyDescent="0.55000000000000004">
      <c r="A2473">
        <v>6001252970</v>
      </c>
      <c r="B2473">
        <v>3</v>
      </c>
      <c r="C2473" t="s">
        <v>929</v>
      </c>
    </row>
    <row r="2474" spans="1:3" x14ac:dyDescent="0.55000000000000004">
      <c r="A2474">
        <v>6001253787</v>
      </c>
      <c r="B2474">
        <v>3</v>
      </c>
      <c r="C2474" t="s">
        <v>0</v>
      </c>
    </row>
    <row r="2475" spans="1:3" hidden="1" x14ac:dyDescent="0.55000000000000004">
      <c r="A2475">
        <v>6001336569</v>
      </c>
      <c r="B2475">
        <v>32</v>
      </c>
      <c r="C2475" t="s">
        <v>930</v>
      </c>
    </row>
    <row r="2476" spans="1:3" hidden="1" x14ac:dyDescent="0.55000000000000004">
      <c r="A2476">
        <v>6001337386</v>
      </c>
      <c r="B2476">
        <v>32</v>
      </c>
      <c r="C2476" t="s">
        <v>0</v>
      </c>
    </row>
    <row r="2477" spans="1:3" hidden="1" x14ac:dyDescent="0.55000000000000004">
      <c r="A2477">
        <v>6004996452</v>
      </c>
      <c r="B2477">
        <v>29</v>
      </c>
      <c r="C2477" t="s">
        <v>931</v>
      </c>
    </row>
    <row r="2478" spans="1:3" hidden="1" x14ac:dyDescent="0.55000000000000004">
      <c r="A2478">
        <v>6004997269</v>
      </c>
      <c r="B2478">
        <v>29</v>
      </c>
      <c r="C2478" t="s">
        <v>0</v>
      </c>
    </row>
    <row r="2479" spans="1:3" hidden="1" x14ac:dyDescent="0.55000000000000004">
      <c r="A2479">
        <v>6060385597</v>
      </c>
      <c r="B2479">
        <v>34</v>
      </c>
      <c r="C2479" t="s">
        <v>932</v>
      </c>
    </row>
    <row r="2480" spans="1:3" x14ac:dyDescent="0.55000000000000004">
      <c r="A2480">
        <v>6060423496</v>
      </c>
      <c r="B2480">
        <v>8</v>
      </c>
      <c r="C2480" t="s">
        <v>932</v>
      </c>
    </row>
    <row r="2481" spans="1:3" hidden="1" x14ac:dyDescent="0.55000000000000004">
      <c r="A2481">
        <v>6060500216</v>
      </c>
      <c r="B2481">
        <v>28</v>
      </c>
      <c r="C2481" t="s">
        <v>932</v>
      </c>
    </row>
    <row r="2482" spans="1:3" x14ac:dyDescent="0.55000000000000004">
      <c r="A2482">
        <v>6060541172</v>
      </c>
      <c r="B2482">
        <v>11</v>
      </c>
      <c r="C2482" t="s">
        <v>932</v>
      </c>
    </row>
    <row r="2483" spans="1:3" hidden="1" x14ac:dyDescent="0.55000000000000004">
      <c r="A2483">
        <v>6060562174</v>
      </c>
      <c r="B2483">
        <v>31</v>
      </c>
      <c r="C2483" t="s">
        <v>932</v>
      </c>
    </row>
    <row r="2484" spans="1:3" x14ac:dyDescent="0.55000000000000004">
      <c r="A2484">
        <v>6060586832</v>
      </c>
      <c r="B2484">
        <v>2</v>
      </c>
      <c r="C2484" t="s">
        <v>932</v>
      </c>
    </row>
    <row r="2485" spans="1:3" x14ac:dyDescent="0.55000000000000004">
      <c r="A2485">
        <v>6060601383</v>
      </c>
      <c r="B2485">
        <v>6</v>
      </c>
      <c r="C2485" t="s">
        <v>932</v>
      </c>
    </row>
    <row r="2486" spans="1:3" hidden="1" x14ac:dyDescent="0.55000000000000004">
      <c r="A2486">
        <v>6060602634</v>
      </c>
      <c r="B2486">
        <v>30</v>
      </c>
      <c r="C2486" t="s">
        <v>932</v>
      </c>
    </row>
    <row r="2487" spans="1:3" hidden="1" x14ac:dyDescent="0.55000000000000004">
      <c r="A2487">
        <v>6060623291</v>
      </c>
      <c r="B2487">
        <v>21</v>
      </c>
      <c r="C2487" t="s">
        <v>933</v>
      </c>
    </row>
    <row r="2488" spans="1:3" hidden="1" x14ac:dyDescent="0.55000000000000004">
      <c r="A2488">
        <v>6060640056</v>
      </c>
      <c r="B2488">
        <v>21</v>
      </c>
      <c r="C2488" t="s">
        <v>934</v>
      </c>
    </row>
    <row r="2489" spans="1:3" x14ac:dyDescent="0.55000000000000004">
      <c r="A2489">
        <v>6060699085</v>
      </c>
      <c r="B2489">
        <v>4</v>
      </c>
      <c r="C2489" t="s">
        <v>932</v>
      </c>
    </row>
    <row r="2490" spans="1:3" hidden="1" x14ac:dyDescent="0.55000000000000004">
      <c r="A2490">
        <v>6060713850</v>
      </c>
      <c r="B2490">
        <v>33</v>
      </c>
      <c r="C2490" t="s">
        <v>932</v>
      </c>
    </row>
    <row r="2491" spans="1:3" x14ac:dyDescent="0.55000000000000004">
      <c r="A2491">
        <v>6060732923</v>
      </c>
      <c r="B2491">
        <v>1</v>
      </c>
      <c r="C2491" t="s">
        <v>932</v>
      </c>
    </row>
    <row r="2492" spans="1:3" hidden="1" x14ac:dyDescent="0.55000000000000004">
      <c r="A2492">
        <v>6060744157</v>
      </c>
      <c r="B2492">
        <v>27</v>
      </c>
      <c r="C2492" t="s">
        <v>932</v>
      </c>
    </row>
    <row r="2493" spans="1:3" x14ac:dyDescent="0.55000000000000004">
      <c r="A2493">
        <v>6060752497</v>
      </c>
      <c r="B2493">
        <v>7</v>
      </c>
      <c r="C2493" t="s">
        <v>932</v>
      </c>
    </row>
    <row r="2494" spans="1:3" hidden="1" x14ac:dyDescent="0.55000000000000004">
      <c r="A2494">
        <v>6060755345</v>
      </c>
      <c r="B2494">
        <v>21</v>
      </c>
      <c r="C2494" t="s">
        <v>935</v>
      </c>
    </row>
    <row r="2495" spans="1:3" hidden="1" x14ac:dyDescent="0.55000000000000004">
      <c r="A2495">
        <v>6060776124</v>
      </c>
      <c r="B2495">
        <v>20</v>
      </c>
      <c r="C2495" t="s">
        <v>936</v>
      </c>
    </row>
    <row r="2496" spans="1:3" hidden="1" x14ac:dyDescent="0.55000000000000004">
      <c r="A2496">
        <v>6060796537</v>
      </c>
      <c r="B2496">
        <v>23</v>
      </c>
      <c r="C2496" t="s">
        <v>937</v>
      </c>
    </row>
    <row r="2497" spans="1:3" hidden="1" x14ac:dyDescent="0.55000000000000004">
      <c r="A2497">
        <v>6060796651</v>
      </c>
      <c r="B2497">
        <v>24</v>
      </c>
      <c r="C2497" t="s">
        <v>938</v>
      </c>
    </row>
    <row r="2498" spans="1:3" x14ac:dyDescent="0.55000000000000004">
      <c r="A2498">
        <v>6060800824</v>
      </c>
      <c r="B2498">
        <v>14</v>
      </c>
      <c r="C2498" t="s">
        <v>932</v>
      </c>
    </row>
    <row r="2499" spans="1:3" hidden="1" x14ac:dyDescent="0.55000000000000004">
      <c r="A2499">
        <v>6060804615</v>
      </c>
      <c r="B2499">
        <v>23</v>
      </c>
      <c r="C2499" t="s">
        <v>939</v>
      </c>
    </row>
    <row r="2500" spans="1:3" x14ac:dyDescent="0.55000000000000004">
      <c r="A2500">
        <v>6060813261</v>
      </c>
      <c r="B2500">
        <v>15</v>
      </c>
      <c r="C2500" t="s">
        <v>932</v>
      </c>
    </row>
    <row r="2501" spans="1:3" hidden="1" x14ac:dyDescent="0.55000000000000004">
      <c r="A2501">
        <v>6060826015</v>
      </c>
      <c r="B2501">
        <v>25</v>
      </c>
      <c r="C2501" t="s">
        <v>932</v>
      </c>
    </row>
    <row r="2502" spans="1:3" x14ac:dyDescent="0.55000000000000004">
      <c r="A2502">
        <v>6060831481</v>
      </c>
      <c r="B2502">
        <v>16</v>
      </c>
      <c r="C2502" t="s">
        <v>932</v>
      </c>
    </row>
    <row r="2503" spans="1:3" hidden="1" x14ac:dyDescent="0.55000000000000004">
      <c r="A2503">
        <v>6060893214</v>
      </c>
      <c r="B2503">
        <v>22</v>
      </c>
      <c r="C2503" t="s">
        <v>940</v>
      </c>
    </row>
    <row r="2504" spans="1:3" x14ac:dyDescent="0.55000000000000004">
      <c r="A2504">
        <v>6060907207</v>
      </c>
      <c r="B2504">
        <v>10</v>
      </c>
      <c r="C2504" t="s">
        <v>932</v>
      </c>
    </row>
    <row r="2505" spans="1:3" x14ac:dyDescent="0.55000000000000004">
      <c r="A2505">
        <v>6060945047</v>
      </c>
      <c r="B2505">
        <v>12</v>
      </c>
      <c r="C2505" t="s">
        <v>932</v>
      </c>
    </row>
    <row r="2506" spans="1:3" hidden="1" x14ac:dyDescent="0.55000000000000004">
      <c r="A2506">
        <v>6061048986</v>
      </c>
      <c r="B2506">
        <v>26</v>
      </c>
      <c r="C2506" t="s">
        <v>932</v>
      </c>
    </row>
    <row r="2507" spans="1:3" x14ac:dyDescent="0.55000000000000004">
      <c r="A2507">
        <v>6061059204</v>
      </c>
      <c r="B2507">
        <v>9</v>
      </c>
      <c r="C2507" t="s">
        <v>932</v>
      </c>
    </row>
    <row r="2508" spans="1:3" x14ac:dyDescent="0.55000000000000004">
      <c r="A2508">
        <v>6061065823</v>
      </c>
      <c r="B2508">
        <v>5</v>
      </c>
      <c r="C2508" t="s">
        <v>932</v>
      </c>
    </row>
    <row r="2509" spans="1:3" hidden="1" x14ac:dyDescent="0.55000000000000004">
      <c r="A2509">
        <v>6061120814</v>
      </c>
      <c r="B2509">
        <v>21</v>
      </c>
      <c r="C2509" t="s">
        <v>941</v>
      </c>
    </row>
    <row r="2510" spans="1:3" hidden="1" x14ac:dyDescent="0.55000000000000004">
      <c r="A2510">
        <v>6061128651</v>
      </c>
      <c r="B2510">
        <v>21</v>
      </c>
      <c r="C2510" t="s">
        <v>942</v>
      </c>
    </row>
    <row r="2511" spans="1:3" hidden="1" x14ac:dyDescent="0.55000000000000004">
      <c r="A2511">
        <v>6061140536</v>
      </c>
      <c r="B2511">
        <v>20</v>
      </c>
      <c r="C2511" t="s">
        <v>943</v>
      </c>
    </row>
    <row r="2512" spans="1:3" x14ac:dyDescent="0.55000000000000004">
      <c r="A2512">
        <v>6061167588</v>
      </c>
      <c r="B2512">
        <v>17</v>
      </c>
      <c r="C2512" t="s">
        <v>932</v>
      </c>
    </row>
    <row r="2513" spans="1:3" x14ac:dyDescent="0.55000000000000004">
      <c r="A2513">
        <v>6061234599</v>
      </c>
      <c r="B2513">
        <v>13</v>
      </c>
      <c r="C2513" t="s">
        <v>932</v>
      </c>
    </row>
    <row r="2514" spans="1:3" x14ac:dyDescent="0.55000000000000004">
      <c r="A2514">
        <v>6061250067</v>
      </c>
      <c r="B2514">
        <v>3</v>
      </c>
      <c r="C2514" t="s">
        <v>932</v>
      </c>
    </row>
    <row r="2515" spans="1:3" hidden="1" x14ac:dyDescent="0.55000000000000004">
      <c r="A2515">
        <v>6061336234</v>
      </c>
      <c r="B2515">
        <v>32</v>
      </c>
      <c r="C2515" t="s">
        <v>932</v>
      </c>
    </row>
    <row r="2516" spans="1:3" hidden="1" x14ac:dyDescent="0.55000000000000004">
      <c r="A2516">
        <v>6061423554</v>
      </c>
      <c r="B2516">
        <v>19</v>
      </c>
      <c r="C2516" t="s">
        <v>944</v>
      </c>
    </row>
    <row r="2517" spans="1:3" hidden="1" x14ac:dyDescent="0.55000000000000004">
      <c r="A2517">
        <v>6061611102</v>
      </c>
      <c r="B2517">
        <v>21</v>
      </c>
      <c r="C2517" t="s">
        <v>945</v>
      </c>
    </row>
    <row r="2518" spans="1:3" hidden="1" x14ac:dyDescent="0.55000000000000004">
      <c r="A2518">
        <v>6061726307</v>
      </c>
      <c r="B2518">
        <v>21</v>
      </c>
      <c r="C2518" t="s">
        <v>946</v>
      </c>
    </row>
    <row r="2519" spans="1:3" hidden="1" x14ac:dyDescent="0.55000000000000004">
      <c r="A2519">
        <v>6061864665</v>
      </c>
      <c r="B2519">
        <v>21</v>
      </c>
      <c r="C2519" t="s">
        <v>947</v>
      </c>
    </row>
    <row r="2520" spans="1:3" hidden="1" x14ac:dyDescent="0.55000000000000004">
      <c r="A2520">
        <v>6061876408</v>
      </c>
      <c r="B2520">
        <v>21</v>
      </c>
      <c r="C2520" t="s">
        <v>948</v>
      </c>
    </row>
    <row r="2521" spans="1:3" hidden="1" x14ac:dyDescent="0.55000000000000004">
      <c r="A2521">
        <v>6062216806</v>
      </c>
      <c r="B2521">
        <v>21</v>
      </c>
      <c r="C2521" t="s">
        <v>949</v>
      </c>
    </row>
    <row r="2522" spans="1:3" hidden="1" x14ac:dyDescent="0.55000000000000004">
      <c r="A2522">
        <v>6062582016</v>
      </c>
      <c r="B2522">
        <v>21</v>
      </c>
      <c r="C2522" t="s">
        <v>950</v>
      </c>
    </row>
    <row r="2523" spans="1:3" hidden="1" x14ac:dyDescent="0.55000000000000004">
      <c r="A2523">
        <v>6063322497</v>
      </c>
      <c r="B2523">
        <v>21</v>
      </c>
      <c r="C2523" t="s">
        <v>951</v>
      </c>
    </row>
    <row r="2524" spans="1:3" hidden="1" x14ac:dyDescent="0.55000000000000004">
      <c r="A2524">
        <v>6063330312</v>
      </c>
      <c r="B2524">
        <v>21</v>
      </c>
      <c r="C2524" t="s">
        <v>952</v>
      </c>
    </row>
    <row r="2525" spans="1:3" hidden="1" x14ac:dyDescent="0.55000000000000004">
      <c r="A2525">
        <v>6063337817</v>
      </c>
      <c r="B2525">
        <v>21</v>
      </c>
      <c r="C2525" t="s">
        <v>953</v>
      </c>
    </row>
    <row r="2526" spans="1:3" hidden="1" x14ac:dyDescent="0.55000000000000004">
      <c r="A2526">
        <v>6063937488</v>
      </c>
      <c r="B2526">
        <v>21</v>
      </c>
      <c r="C2526" t="s">
        <v>954</v>
      </c>
    </row>
    <row r="2527" spans="1:3" hidden="1" x14ac:dyDescent="0.55000000000000004">
      <c r="A2527">
        <v>6064995491</v>
      </c>
      <c r="B2527">
        <v>29</v>
      </c>
      <c r="C2527" t="s">
        <v>932</v>
      </c>
    </row>
    <row r="2528" spans="1:3" hidden="1" x14ac:dyDescent="0.55000000000000004">
      <c r="A2528">
        <v>6065052304</v>
      </c>
      <c r="B2528">
        <v>21</v>
      </c>
      <c r="C2528" t="s">
        <v>955</v>
      </c>
    </row>
    <row r="2529" spans="1:3" hidden="1" x14ac:dyDescent="0.55000000000000004">
      <c r="A2529">
        <v>6085384288</v>
      </c>
      <c r="B2529">
        <v>34</v>
      </c>
      <c r="C2529" t="s">
        <v>48</v>
      </c>
    </row>
    <row r="2530" spans="1:3" x14ac:dyDescent="0.55000000000000004">
      <c r="A2530">
        <v>6085422187</v>
      </c>
      <c r="B2530">
        <v>8</v>
      </c>
      <c r="C2530" t="s">
        <v>48</v>
      </c>
    </row>
    <row r="2531" spans="1:3" hidden="1" x14ac:dyDescent="0.55000000000000004">
      <c r="A2531">
        <v>6085498907</v>
      </c>
      <c r="B2531">
        <v>28</v>
      </c>
      <c r="C2531" t="s">
        <v>48</v>
      </c>
    </row>
    <row r="2532" spans="1:3" x14ac:dyDescent="0.55000000000000004">
      <c r="A2532">
        <v>6085539863</v>
      </c>
      <c r="B2532">
        <v>11</v>
      </c>
      <c r="C2532" t="s">
        <v>48</v>
      </c>
    </row>
    <row r="2533" spans="1:3" hidden="1" x14ac:dyDescent="0.55000000000000004">
      <c r="A2533">
        <v>6085560865</v>
      </c>
      <c r="B2533">
        <v>31</v>
      </c>
      <c r="C2533" t="s">
        <v>48</v>
      </c>
    </row>
    <row r="2534" spans="1:3" x14ac:dyDescent="0.55000000000000004">
      <c r="A2534">
        <v>6085585523</v>
      </c>
      <c r="B2534">
        <v>2</v>
      </c>
      <c r="C2534" t="s">
        <v>48</v>
      </c>
    </row>
    <row r="2535" spans="1:3" x14ac:dyDescent="0.55000000000000004">
      <c r="A2535">
        <v>6085600074</v>
      </c>
      <c r="B2535">
        <v>6</v>
      </c>
      <c r="C2535" t="s">
        <v>48</v>
      </c>
    </row>
    <row r="2536" spans="1:3" hidden="1" x14ac:dyDescent="0.55000000000000004">
      <c r="A2536">
        <v>6085601325</v>
      </c>
      <c r="B2536">
        <v>30</v>
      </c>
      <c r="C2536" t="s">
        <v>48</v>
      </c>
    </row>
    <row r="2537" spans="1:3" x14ac:dyDescent="0.55000000000000004">
      <c r="A2537">
        <v>6085697776</v>
      </c>
      <c r="B2537">
        <v>4</v>
      </c>
      <c r="C2537" t="s">
        <v>48</v>
      </c>
    </row>
    <row r="2538" spans="1:3" hidden="1" x14ac:dyDescent="0.55000000000000004">
      <c r="A2538">
        <v>6085712541</v>
      </c>
      <c r="B2538">
        <v>33</v>
      </c>
      <c r="C2538" t="s">
        <v>48</v>
      </c>
    </row>
    <row r="2539" spans="1:3" x14ac:dyDescent="0.55000000000000004">
      <c r="A2539">
        <v>6085731614</v>
      </c>
      <c r="B2539">
        <v>1</v>
      </c>
      <c r="C2539" t="s">
        <v>48</v>
      </c>
    </row>
    <row r="2540" spans="1:3" hidden="1" x14ac:dyDescent="0.55000000000000004">
      <c r="A2540">
        <v>6085742848</v>
      </c>
      <c r="B2540">
        <v>27</v>
      </c>
      <c r="C2540" t="s">
        <v>48</v>
      </c>
    </row>
    <row r="2541" spans="1:3" x14ac:dyDescent="0.55000000000000004">
      <c r="A2541">
        <v>6085751234</v>
      </c>
      <c r="B2541">
        <v>7</v>
      </c>
      <c r="C2541" t="s">
        <v>48</v>
      </c>
    </row>
    <row r="2542" spans="1:3" x14ac:dyDescent="0.55000000000000004">
      <c r="A2542">
        <v>6085799515</v>
      </c>
      <c r="B2542">
        <v>14</v>
      </c>
      <c r="C2542" t="s">
        <v>48</v>
      </c>
    </row>
    <row r="2543" spans="1:3" x14ac:dyDescent="0.55000000000000004">
      <c r="A2543">
        <v>6085811952</v>
      </c>
      <c r="B2543">
        <v>15</v>
      </c>
      <c r="C2543" t="s">
        <v>48</v>
      </c>
    </row>
    <row r="2544" spans="1:3" hidden="1" x14ac:dyDescent="0.55000000000000004">
      <c r="A2544">
        <v>6085824706</v>
      </c>
      <c r="B2544">
        <v>25</v>
      </c>
      <c r="C2544" t="s">
        <v>48</v>
      </c>
    </row>
    <row r="2545" spans="1:3" x14ac:dyDescent="0.55000000000000004">
      <c r="A2545">
        <v>6085830172</v>
      </c>
      <c r="B2545">
        <v>16</v>
      </c>
      <c r="C2545" t="s">
        <v>48</v>
      </c>
    </row>
    <row r="2546" spans="1:3" x14ac:dyDescent="0.55000000000000004">
      <c r="A2546">
        <v>6085905898</v>
      </c>
      <c r="B2546">
        <v>10</v>
      </c>
      <c r="C2546" t="s">
        <v>48</v>
      </c>
    </row>
    <row r="2547" spans="1:3" x14ac:dyDescent="0.55000000000000004">
      <c r="A2547">
        <v>6085943738</v>
      </c>
      <c r="B2547">
        <v>12</v>
      </c>
      <c r="C2547" t="s">
        <v>48</v>
      </c>
    </row>
    <row r="2548" spans="1:3" hidden="1" x14ac:dyDescent="0.55000000000000004">
      <c r="A2548">
        <v>6086047677</v>
      </c>
      <c r="B2548">
        <v>26</v>
      </c>
      <c r="C2548" t="s">
        <v>48</v>
      </c>
    </row>
    <row r="2549" spans="1:3" x14ac:dyDescent="0.55000000000000004">
      <c r="A2549">
        <v>6086057895</v>
      </c>
      <c r="B2549">
        <v>9</v>
      </c>
      <c r="C2549" t="s">
        <v>48</v>
      </c>
    </row>
    <row r="2550" spans="1:3" x14ac:dyDescent="0.55000000000000004">
      <c r="A2550">
        <v>6086064529</v>
      </c>
      <c r="B2550">
        <v>5</v>
      </c>
      <c r="C2550" t="s">
        <v>48</v>
      </c>
    </row>
    <row r="2551" spans="1:3" x14ac:dyDescent="0.55000000000000004">
      <c r="A2551">
        <v>6086166279</v>
      </c>
      <c r="B2551">
        <v>17</v>
      </c>
      <c r="C2551" t="s">
        <v>48</v>
      </c>
    </row>
    <row r="2552" spans="1:3" x14ac:dyDescent="0.55000000000000004">
      <c r="A2552">
        <v>6086233290</v>
      </c>
      <c r="B2552">
        <v>13</v>
      </c>
      <c r="C2552" t="s">
        <v>48</v>
      </c>
    </row>
    <row r="2553" spans="1:3" x14ac:dyDescent="0.55000000000000004">
      <c r="A2553">
        <v>6086248758</v>
      </c>
      <c r="B2553">
        <v>3</v>
      </c>
      <c r="C2553" t="s">
        <v>48</v>
      </c>
    </row>
    <row r="2554" spans="1:3" hidden="1" x14ac:dyDescent="0.55000000000000004">
      <c r="A2554">
        <v>6086334925</v>
      </c>
      <c r="B2554">
        <v>32</v>
      </c>
      <c r="C2554" t="s">
        <v>48</v>
      </c>
    </row>
    <row r="2555" spans="1:3" hidden="1" x14ac:dyDescent="0.55000000000000004">
      <c r="A2555">
        <v>6089994182</v>
      </c>
      <c r="B2555">
        <v>29</v>
      </c>
      <c r="C2555" t="s">
        <v>48</v>
      </c>
    </row>
    <row r="2556" spans="1:3" hidden="1" x14ac:dyDescent="0.55000000000000004">
      <c r="A2556">
        <v>6300353072</v>
      </c>
      <c r="B2556">
        <v>34</v>
      </c>
      <c r="C2556" t="s">
        <v>0</v>
      </c>
    </row>
    <row r="2557" spans="1:3" hidden="1" x14ac:dyDescent="0.55000000000000004">
      <c r="A2557">
        <v>6300387008</v>
      </c>
      <c r="B2557">
        <v>34</v>
      </c>
      <c r="C2557" t="s">
        <v>956</v>
      </c>
    </row>
    <row r="2558" spans="1:3" x14ac:dyDescent="0.55000000000000004">
      <c r="A2558">
        <v>6300392746</v>
      </c>
      <c r="B2558">
        <v>8</v>
      </c>
      <c r="C2558" t="s">
        <v>0</v>
      </c>
    </row>
    <row r="2559" spans="1:3" x14ac:dyDescent="0.55000000000000004">
      <c r="A2559">
        <v>6300428656</v>
      </c>
      <c r="B2559">
        <v>8</v>
      </c>
      <c r="C2559" t="s">
        <v>957</v>
      </c>
    </row>
    <row r="2560" spans="1:3" hidden="1" x14ac:dyDescent="0.55000000000000004">
      <c r="A2560">
        <v>6300467691</v>
      </c>
      <c r="B2560">
        <v>28</v>
      </c>
      <c r="C2560" t="s">
        <v>0</v>
      </c>
    </row>
    <row r="2561" spans="1:3" hidden="1" x14ac:dyDescent="0.55000000000000004">
      <c r="A2561">
        <v>6300502209</v>
      </c>
      <c r="B2561">
        <v>28</v>
      </c>
      <c r="C2561" t="s">
        <v>958</v>
      </c>
    </row>
    <row r="2562" spans="1:3" x14ac:dyDescent="0.55000000000000004">
      <c r="A2562">
        <v>6300511201</v>
      </c>
      <c r="B2562">
        <v>11</v>
      </c>
      <c r="C2562" t="s">
        <v>0</v>
      </c>
    </row>
    <row r="2563" spans="1:3" hidden="1" x14ac:dyDescent="0.55000000000000004">
      <c r="A2563">
        <v>6300529649</v>
      </c>
      <c r="B2563">
        <v>31</v>
      </c>
      <c r="C2563" t="s">
        <v>0</v>
      </c>
    </row>
    <row r="2564" spans="1:3" x14ac:dyDescent="0.55000000000000004">
      <c r="A2564">
        <v>6300546537</v>
      </c>
      <c r="B2564">
        <v>11</v>
      </c>
      <c r="C2564" t="s">
        <v>959</v>
      </c>
    </row>
    <row r="2565" spans="1:3" x14ac:dyDescent="0.55000000000000004">
      <c r="A2565">
        <v>6300556094</v>
      </c>
      <c r="B2565">
        <v>2</v>
      </c>
      <c r="C2565" t="s">
        <v>0</v>
      </c>
    </row>
    <row r="2566" spans="1:3" hidden="1" x14ac:dyDescent="0.55000000000000004">
      <c r="A2566">
        <v>6300564156</v>
      </c>
      <c r="B2566">
        <v>31</v>
      </c>
      <c r="C2566" t="s">
        <v>960</v>
      </c>
    </row>
    <row r="2567" spans="1:3" hidden="1" x14ac:dyDescent="0.55000000000000004">
      <c r="A2567">
        <v>6300570110</v>
      </c>
      <c r="B2567">
        <v>30</v>
      </c>
      <c r="C2567" t="s">
        <v>0</v>
      </c>
    </row>
    <row r="2568" spans="1:3" x14ac:dyDescent="0.55000000000000004">
      <c r="A2568">
        <v>6300571221</v>
      </c>
      <c r="B2568">
        <v>6</v>
      </c>
      <c r="C2568" t="s">
        <v>0</v>
      </c>
    </row>
    <row r="2569" spans="1:3" x14ac:dyDescent="0.55000000000000004">
      <c r="A2569">
        <v>6300591102</v>
      </c>
      <c r="B2569">
        <v>2</v>
      </c>
      <c r="C2569" t="s">
        <v>961</v>
      </c>
    </row>
    <row r="2570" spans="1:3" hidden="1" x14ac:dyDescent="0.55000000000000004">
      <c r="A2570">
        <v>6300604554</v>
      </c>
      <c r="B2570">
        <v>30</v>
      </c>
      <c r="C2570" t="s">
        <v>962</v>
      </c>
    </row>
    <row r="2571" spans="1:3" x14ac:dyDescent="0.55000000000000004">
      <c r="A2571">
        <v>6300607059</v>
      </c>
      <c r="B2571">
        <v>6</v>
      </c>
      <c r="C2571" t="s">
        <v>963</v>
      </c>
    </row>
    <row r="2572" spans="1:3" x14ac:dyDescent="0.55000000000000004">
      <c r="A2572">
        <v>6300668274</v>
      </c>
      <c r="B2572">
        <v>4</v>
      </c>
      <c r="C2572" t="s">
        <v>0</v>
      </c>
    </row>
    <row r="2573" spans="1:3" hidden="1" x14ac:dyDescent="0.55000000000000004">
      <c r="A2573">
        <v>6300681291</v>
      </c>
      <c r="B2573">
        <v>33</v>
      </c>
      <c r="C2573" t="s">
        <v>0</v>
      </c>
    </row>
    <row r="2574" spans="1:3" x14ac:dyDescent="0.55000000000000004">
      <c r="A2574">
        <v>6300702803</v>
      </c>
      <c r="B2574">
        <v>1</v>
      </c>
      <c r="C2574" t="s">
        <v>0</v>
      </c>
    </row>
    <row r="2575" spans="1:3" x14ac:dyDescent="0.55000000000000004">
      <c r="A2575">
        <v>6300703579</v>
      </c>
      <c r="B2575">
        <v>4</v>
      </c>
      <c r="C2575" t="s">
        <v>964</v>
      </c>
    </row>
    <row r="2576" spans="1:3" hidden="1" x14ac:dyDescent="0.55000000000000004">
      <c r="A2576">
        <v>6300711601</v>
      </c>
      <c r="B2576">
        <v>27</v>
      </c>
      <c r="C2576" t="s">
        <v>0</v>
      </c>
    </row>
    <row r="2577" spans="1:3" hidden="1" x14ac:dyDescent="0.55000000000000004">
      <c r="A2577">
        <v>6300715051</v>
      </c>
      <c r="B2577">
        <v>33</v>
      </c>
      <c r="C2577" t="s">
        <v>965</v>
      </c>
    </row>
    <row r="2578" spans="1:3" x14ac:dyDescent="0.55000000000000004">
      <c r="A2578">
        <v>6300722346</v>
      </c>
      <c r="B2578">
        <v>7</v>
      </c>
      <c r="C2578" t="s">
        <v>0</v>
      </c>
    </row>
    <row r="2579" spans="1:3" x14ac:dyDescent="0.55000000000000004">
      <c r="A2579">
        <v>6300738053</v>
      </c>
      <c r="B2579">
        <v>1</v>
      </c>
      <c r="C2579" t="s">
        <v>966</v>
      </c>
    </row>
    <row r="2580" spans="1:3" hidden="1" x14ac:dyDescent="0.55000000000000004">
      <c r="A2580">
        <v>6300746039</v>
      </c>
      <c r="B2580">
        <v>27</v>
      </c>
      <c r="C2580" t="s">
        <v>967</v>
      </c>
    </row>
    <row r="2581" spans="1:3" x14ac:dyDescent="0.55000000000000004">
      <c r="A2581">
        <v>6300758171</v>
      </c>
      <c r="B2581">
        <v>7</v>
      </c>
      <c r="C2581" t="s">
        <v>968</v>
      </c>
    </row>
    <row r="2582" spans="1:3" x14ac:dyDescent="0.55000000000000004">
      <c r="A2582">
        <v>6300770632</v>
      </c>
      <c r="B2582">
        <v>14</v>
      </c>
      <c r="C2582" t="s">
        <v>0</v>
      </c>
    </row>
    <row r="2583" spans="1:3" x14ac:dyDescent="0.55000000000000004">
      <c r="A2583">
        <v>6300783041</v>
      </c>
      <c r="B2583">
        <v>15</v>
      </c>
      <c r="C2583" t="s">
        <v>0</v>
      </c>
    </row>
    <row r="2584" spans="1:3" hidden="1" x14ac:dyDescent="0.55000000000000004">
      <c r="A2584">
        <v>6300793459</v>
      </c>
      <c r="B2584">
        <v>25</v>
      </c>
      <c r="C2584" t="s">
        <v>0</v>
      </c>
    </row>
    <row r="2585" spans="1:3" x14ac:dyDescent="0.55000000000000004">
      <c r="A2585">
        <v>6300798948</v>
      </c>
      <c r="B2585">
        <v>16</v>
      </c>
      <c r="C2585" t="s">
        <v>0</v>
      </c>
    </row>
    <row r="2586" spans="1:3" x14ac:dyDescent="0.55000000000000004">
      <c r="A2586">
        <v>6300806337</v>
      </c>
      <c r="B2586">
        <v>14</v>
      </c>
      <c r="C2586" t="s">
        <v>969</v>
      </c>
    </row>
    <row r="2587" spans="1:3" x14ac:dyDescent="0.55000000000000004">
      <c r="A2587">
        <v>6300818413</v>
      </c>
      <c r="B2587">
        <v>15</v>
      </c>
      <c r="C2587" t="s">
        <v>970</v>
      </c>
    </row>
    <row r="2588" spans="1:3" hidden="1" x14ac:dyDescent="0.55000000000000004">
      <c r="A2588">
        <v>6300827890</v>
      </c>
      <c r="B2588">
        <v>25</v>
      </c>
      <c r="C2588" t="s">
        <v>971</v>
      </c>
    </row>
    <row r="2589" spans="1:3" x14ac:dyDescent="0.55000000000000004">
      <c r="A2589">
        <v>6300834752</v>
      </c>
      <c r="B2589">
        <v>16</v>
      </c>
      <c r="C2589" t="s">
        <v>972</v>
      </c>
    </row>
    <row r="2590" spans="1:3" x14ac:dyDescent="0.55000000000000004">
      <c r="A2590">
        <v>6300877104</v>
      </c>
      <c r="B2590">
        <v>10</v>
      </c>
      <c r="C2590" t="s">
        <v>0</v>
      </c>
    </row>
    <row r="2591" spans="1:3" x14ac:dyDescent="0.55000000000000004">
      <c r="A2591">
        <v>6300913006</v>
      </c>
      <c r="B2591">
        <v>10</v>
      </c>
      <c r="C2591" t="s">
        <v>973</v>
      </c>
    </row>
    <row r="2592" spans="1:3" x14ac:dyDescent="0.55000000000000004">
      <c r="A2592">
        <v>6300914914</v>
      </c>
      <c r="B2592">
        <v>12</v>
      </c>
      <c r="C2592" t="s">
        <v>0</v>
      </c>
    </row>
    <row r="2593" spans="1:3" x14ac:dyDescent="0.55000000000000004">
      <c r="A2593">
        <v>6300950170</v>
      </c>
      <c r="B2593">
        <v>12</v>
      </c>
      <c r="C2593" t="s">
        <v>974</v>
      </c>
    </row>
    <row r="2594" spans="1:3" hidden="1" x14ac:dyDescent="0.55000000000000004">
      <c r="A2594">
        <v>6301016461</v>
      </c>
      <c r="B2594">
        <v>26</v>
      </c>
      <c r="C2594" t="s">
        <v>0</v>
      </c>
    </row>
    <row r="2595" spans="1:3" x14ac:dyDescent="0.55000000000000004">
      <c r="A2595">
        <v>6301028997</v>
      </c>
      <c r="B2595">
        <v>9</v>
      </c>
      <c r="C2595" t="s">
        <v>0</v>
      </c>
    </row>
    <row r="2596" spans="1:3" x14ac:dyDescent="0.55000000000000004">
      <c r="A2596">
        <v>6301035962</v>
      </c>
      <c r="B2596">
        <v>5</v>
      </c>
      <c r="C2596" t="s">
        <v>0</v>
      </c>
    </row>
    <row r="2597" spans="1:3" hidden="1" x14ac:dyDescent="0.55000000000000004">
      <c r="A2597">
        <v>6301050980</v>
      </c>
      <c r="B2597">
        <v>26</v>
      </c>
      <c r="C2597" t="s">
        <v>975</v>
      </c>
    </row>
    <row r="2598" spans="1:3" x14ac:dyDescent="0.55000000000000004">
      <c r="A2598">
        <v>6301064728</v>
      </c>
      <c r="B2598">
        <v>9</v>
      </c>
      <c r="C2598" t="s">
        <v>976</v>
      </c>
    </row>
    <row r="2599" spans="1:3" x14ac:dyDescent="0.55000000000000004">
      <c r="A2599">
        <v>6301071310</v>
      </c>
      <c r="B2599">
        <v>5</v>
      </c>
      <c r="C2599" t="s">
        <v>977</v>
      </c>
    </row>
    <row r="2600" spans="1:3" x14ac:dyDescent="0.55000000000000004">
      <c r="A2600">
        <v>6301135055</v>
      </c>
      <c r="B2600">
        <v>17</v>
      </c>
      <c r="C2600" t="s">
        <v>0</v>
      </c>
    </row>
    <row r="2601" spans="1:3" x14ac:dyDescent="0.55000000000000004">
      <c r="A2601">
        <v>6301170860</v>
      </c>
      <c r="B2601">
        <v>17</v>
      </c>
      <c r="C2601" t="s">
        <v>978</v>
      </c>
    </row>
    <row r="2602" spans="1:3" x14ac:dyDescent="0.55000000000000004">
      <c r="A2602">
        <v>6301204903</v>
      </c>
      <c r="B2602">
        <v>13</v>
      </c>
      <c r="C2602" t="s">
        <v>0</v>
      </c>
    </row>
    <row r="2603" spans="1:3" x14ac:dyDescent="0.55000000000000004">
      <c r="A2603">
        <v>6301219871</v>
      </c>
      <c r="B2603">
        <v>3</v>
      </c>
      <c r="C2603" t="s">
        <v>0</v>
      </c>
    </row>
    <row r="2604" spans="1:3" x14ac:dyDescent="0.55000000000000004">
      <c r="A2604">
        <v>6301240964</v>
      </c>
      <c r="B2604">
        <v>13</v>
      </c>
      <c r="C2604" t="s">
        <v>979</v>
      </c>
    </row>
    <row r="2605" spans="1:3" x14ac:dyDescent="0.55000000000000004">
      <c r="A2605">
        <v>6301255738</v>
      </c>
      <c r="B2605">
        <v>3</v>
      </c>
      <c r="C2605" t="s">
        <v>980</v>
      </c>
    </row>
    <row r="2606" spans="1:3" hidden="1" x14ac:dyDescent="0.55000000000000004">
      <c r="A2606">
        <v>6301303717</v>
      </c>
      <c r="B2606">
        <v>32</v>
      </c>
      <c r="C2606" t="s">
        <v>0</v>
      </c>
    </row>
    <row r="2607" spans="1:3" hidden="1" x14ac:dyDescent="0.55000000000000004">
      <c r="A2607">
        <v>6301338219</v>
      </c>
      <c r="B2607">
        <v>32</v>
      </c>
      <c r="C2607" t="s">
        <v>981</v>
      </c>
    </row>
    <row r="2608" spans="1:3" hidden="1" x14ac:dyDescent="0.55000000000000004">
      <c r="A2608">
        <v>6304962973</v>
      </c>
      <c r="B2608">
        <v>29</v>
      </c>
      <c r="C2608" t="s">
        <v>0</v>
      </c>
    </row>
    <row r="2609" spans="1:3" hidden="1" x14ac:dyDescent="0.55000000000000004">
      <c r="A2609">
        <v>6304998353</v>
      </c>
      <c r="B2609">
        <v>29</v>
      </c>
      <c r="C2609" t="s">
        <v>982</v>
      </c>
    </row>
    <row r="2610" spans="1:3" hidden="1" x14ac:dyDescent="0.55000000000000004">
      <c r="A2610">
        <v>6360354364</v>
      </c>
      <c r="B2610">
        <v>34</v>
      </c>
      <c r="C2610" t="s">
        <v>983</v>
      </c>
    </row>
    <row r="2611" spans="1:3" x14ac:dyDescent="0.55000000000000004">
      <c r="A2611">
        <v>6360394352</v>
      </c>
      <c r="B2611">
        <v>8</v>
      </c>
      <c r="C2611" t="s">
        <v>983</v>
      </c>
    </row>
    <row r="2612" spans="1:3" hidden="1" x14ac:dyDescent="0.55000000000000004">
      <c r="A2612">
        <v>6360468983</v>
      </c>
      <c r="B2612">
        <v>28</v>
      </c>
      <c r="C2612" t="s">
        <v>983</v>
      </c>
    </row>
    <row r="2613" spans="1:3" x14ac:dyDescent="0.55000000000000004">
      <c r="A2613">
        <v>6360512807</v>
      </c>
      <c r="B2613">
        <v>11</v>
      </c>
      <c r="C2613" t="s">
        <v>983</v>
      </c>
    </row>
    <row r="2614" spans="1:3" hidden="1" x14ac:dyDescent="0.55000000000000004">
      <c r="A2614">
        <v>6360530942</v>
      </c>
      <c r="B2614">
        <v>31</v>
      </c>
      <c r="C2614" t="s">
        <v>983</v>
      </c>
    </row>
    <row r="2615" spans="1:3" hidden="1" x14ac:dyDescent="0.55000000000000004">
      <c r="A2615">
        <v>6360543420</v>
      </c>
      <c r="B2615">
        <v>21</v>
      </c>
      <c r="C2615" t="s">
        <v>984</v>
      </c>
    </row>
    <row r="2616" spans="1:3" x14ac:dyDescent="0.55000000000000004">
      <c r="A2616">
        <v>6360557684</v>
      </c>
      <c r="B2616">
        <v>2</v>
      </c>
      <c r="C2616" t="s">
        <v>983</v>
      </c>
    </row>
    <row r="2617" spans="1:3" hidden="1" x14ac:dyDescent="0.55000000000000004">
      <c r="A2617">
        <v>6360571402</v>
      </c>
      <c r="B2617">
        <v>30</v>
      </c>
      <c r="C2617" t="s">
        <v>983</v>
      </c>
    </row>
    <row r="2618" spans="1:3" x14ac:dyDescent="0.55000000000000004">
      <c r="A2618">
        <v>6360572830</v>
      </c>
      <c r="B2618">
        <v>6</v>
      </c>
      <c r="C2618" t="s">
        <v>983</v>
      </c>
    </row>
    <row r="2619" spans="1:3" hidden="1" x14ac:dyDescent="0.55000000000000004">
      <c r="A2619">
        <v>6360603869</v>
      </c>
      <c r="B2619">
        <v>21</v>
      </c>
      <c r="C2619" t="s">
        <v>985</v>
      </c>
    </row>
    <row r="2620" spans="1:3" hidden="1" x14ac:dyDescent="0.55000000000000004">
      <c r="A2620">
        <v>6360642312</v>
      </c>
      <c r="B2620">
        <v>23</v>
      </c>
      <c r="C2620" t="s">
        <v>986</v>
      </c>
    </row>
    <row r="2621" spans="1:3" x14ac:dyDescent="0.55000000000000004">
      <c r="A2621">
        <v>6360669890</v>
      </c>
      <c r="B2621">
        <v>4</v>
      </c>
      <c r="C2621" t="s">
        <v>983</v>
      </c>
    </row>
    <row r="2622" spans="1:3" hidden="1" x14ac:dyDescent="0.55000000000000004">
      <c r="A2622">
        <v>6360682619</v>
      </c>
      <c r="B2622">
        <v>33</v>
      </c>
      <c r="C2622" t="s">
        <v>983</v>
      </c>
    </row>
    <row r="2623" spans="1:3" x14ac:dyDescent="0.55000000000000004">
      <c r="A2623">
        <v>6360705147</v>
      </c>
      <c r="B2623">
        <v>1</v>
      </c>
      <c r="C2623" t="s">
        <v>983</v>
      </c>
    </row>
    <row r="2624" spans="1:3" hidden="1" x14ac:dyDescent="0.55000000000000004">
      <c r="A2624">
        <v>6360712927</v>
      </c>
      <c r="B2624">
        <v>27</v>
      </c>
      <c r="C2624" t="s">
        <v>983</v>
      </c>
    </row>
    <row r="2625" spans="1:3" x14ac:dyDescent="0.55000000000000004">
      <c r="A2625">
        <v>6360723953</v>
      </c>
      <c r="B2625">
        <v>7</v>
      </c>
      <c r="C2625" t="s">
        <v>983</v>
      </c>
    </row>
    <row r="2626" spans="1:3" hidden="1" x14ac:dyDescent="0.55000000000000004">
      <c r="A2626">
        <v>6360758543</v>
      </c>
      <c r="B2626">
        <v>23</v>
      </c>
      <c r="C2626" t="s">
        <v>987</v>
      </c>
    </row>
    <row r="2627" spans="1:3" hidden="1" x14ac:dyDescent="0.55000000000000004">
      <c r="A2627">
        <v>6360767525</v>
      </c>
      <c r="B2627">
        <v>24</v>
      </c>
      <c r="C2627" t="s">
        <v>988</v>
      </c>
    </row>
    <row r="2628" spans="1:3" x14ac:dyDescent="0.55000000000000004">
      <c r="A2628">
        <v>6360772241</v>
      </c>
      <c r="B2628">
        <v>14</v>
      </c>
      <c r="C2628" t="s">
        <v>983</v>
      </c>
    </row>
    <row r="2629" spans="1:3" x14ac:dyDescent="0.55000000000000004">
      <c r="A2629">
        <v>6360784686</v>
      </c>
      <c r="B2629">
        <v>15</v>
      </c>
      <c r="C2629" t="s">
        <v>983</v>
      </c>
    </row>
    <row r="2630" spans="1:3" hidden="1" x14ac:dyDescent="0.55000000000000004">
      <c r="A2630">
        <v>6360794785</v>
      </c>
      <c r="B2630">
        <v>25</v>
      </c>
      <c r="C2630" t="s">
        <v>983</v>
      </c>
    </row>
    <row r="2631" spans="1:3" x14ac:dyDescent="0.55000000000000004">
      <c r="A2631">
        <v>6360800236</v>
      </c>
      <c r="B2631">
        <v>16</v>
      </c>
      <c r="C2631" t="s">
        <v>983</v>
      </c>
    </row>
    <row r="2632" spans="1:3" hidden="1" x14ac:dyDescent="0.55000000000000004">
      <c r="A2632">
        <v>6360863118</v>
      </c>
      <c r="B2632">
        <v>20</v>
      </c>
      <c r="C2632" t="s">
        <v>989</v>
      </c>
    </row>
    <row r="2633" spans="1:3" x14ac:dyDescent="0.55000000000000004">
      <c r="A2633">
        <v>6360878710</v>
      </c>
      <c r="B2633">
        <v>10</v>
      </c>
      <c r="C2633" t="s">
        <v>983</v>
      </c>
    </row>
    <row r="2634" spans="1:3" x14ac:dyDescent="0.55000000000000004">
      <c r="A2634">
        <v>6360922634</v>
      </c>
      <c r="B2634">
        <v>12</v>
      </c>
      <c r="C2634" t="s">
        <v>983</v>
      </c>
    </row>
    <row r="2635" spans="1:3" hidden="1" x14ac:dyDescent="0.55000000000000004">
      <c r="A2635">
        <v>6360989102</v>
      </c>
      <c r="B2635">
        <v>22</v>
      </c>
      <c r="C2635" t="s">
        <v>990</v>
      </c>
    </row>
    <row r="2636" spans="1:3" hidden="1" x14ac:dyDescent="0.55000000000000004">
      <c r="A2636">
        <v>6361017753</v>
      </c>
      <c r="B2636">
        <v>26</v>
      </c>
      <c r="C2636" t="s">
        <v>983</v>
      </c>
    </row>
    <row r="2637" spans="1:3" x14ac:dyDescent="0.55000000000000004">
      <c r="A2637">
        <v>6361030603</v>
      </c>
      <c r="B2637">
        <v>9</v>
      </c>
      <c r="C2637" t="s">
        <v>983</v>
      </c>
    </row>
    <row r="2638" spans="1:3" x14ac:dyDescent="0.55000000000000004">
      <c r="A2638">
        <v>6361037569</v>
      </c>
      <c r="B2638">
        <v>5</v>
      </c>
      <c r="C2638" t="s">
        <v>983</v>
      </c>
    </row>
    <row r="2639" spans="1:3" hidden="1" x14ac:dyDescent="0.55000000000000004">
      <c r="A2639">
        <v>6361040380</v>
      </c>
      <c r="B2639">
        <v>21</v>
      </c>
      <c r="C2639" t="s">
        <v>991</v>
      </c>
    </row>
    <row r="2640" spans="1:3" hidden="1" x14ac:dyDescent="0.55000000000000004">
      <c r="A2640">
        <v>6361050179</v>
      </c>
      <c r="B2640">
        <v>21</v>
      </c>
      <c r="C2640" t="s">
        <v>992</v>
      </c>
    </row>
    <row r="2641" spans="1:3" x14ac:dyDescent="0.55000000000000004">
      <c r="A2641">
        <v>6361136343</v>
      </c>
      <c r="B2641">
        <v>17</v>
      </c>
      <c r="C2641" t="s">
        <v>983</v>
      </c>
    </row>
    <row r="2642" spans="1:3" x14ac:dyDescent="0.55000000000000004">
      <c r="A2642">
        <v>6361207694</v>
      </c>
      <c r="B2642">
        <v>13</v>
      </c>
      <c r="C2642" t="s">
        <v>983</v>
      </c>
    </row>
    <row r="2643" spans="1:3" x14ac:dyDescent="0.55000000000000004">
      <c r="A2643">
        <v>6361221462</v>
      </c>
      <c r="B2643">
        <v>3</v>
      </c>
      <c r="C2643" t="s">
        <v>983</v>
      </c>
    </row>
    <row r="2644" spans="1:3" hidden="1" x14ac:dyDescent="0.55000000000000004">
      <c r="A2644">
        <v>6361227437</v>
      </c>
      <c r="B2644">
        <v>20</v>
      </c>
      <c r="C2644" t="s">
        <v>993</v>
      </c>
    </row>
    <row r="2645" spans="1:3" hidden="1" x14ac:dyDescent="0.55000000000000004">
      <c r="A2645">
        <v>6361305005</v>
      </c>
      <c r="B2645">
        <v>32</v>
      </c>
      <c r="C2645" t="s">
        <v>983</v>
      </c>
    </row>
    <row r="2646" spans="1:3" hidden="1" x14ac:dyDescent="0.55000000000000004">
      <c r="A2646">
        <v>6361394635</v>
      </c>
      <c r="B2646">
        <v>19</v>
      </c>
      <c r="C2646" t="s">
        <v>994</v>
      </c>
    </row>
    <row r="2647" spans="1:3" hidden="1" x14ac:dyDescent="0.55000000000000004">
      <c r="A2647">
        <v>6361408700</v>
      </c>
      <c r="B2647">
        <v>21</v>
      </c>
      <c r="C2647" t="s">
        <v>995</v>
      </c>
    </row>
    <row r="2648" spans="1:3" hidden="1" x14ac:dyDescent="0.55000000000000004">
      <c r="A2648">
        <v>6361416573</v>
      </c>
      <c r="B2648">
        <v>21</v>
      </c>
      <c r="C2648" t="s">
        <v>996</v>
      </c>
    </row>
    <row r="2649" spans="1:3" hidden="1" x14ac:dyDescent="0.55000000000000004">
      <c r="A2649">
        <v>6361524088</v>
      </c>
      <c r="B2649">
        <v>21</v>
      </c>
      <c r="C2649" t="s">
        <v>997</v>
      </c>
    </row>
    <row r="2650" spans="1:3" hidden="1" x14ac:dyDescent="0.55000000000000004">
      <c r="A2650">
        <v>6361639433</v>
      </c>
      <c r="B2650">
        <v>21</v>
      </c>
      <c r="C2650" t="s">
        <v>998</v>
      </c>
    </row>
    <row r="2651" spans="1:3" hidden="1" x14ac:dyDescent="0.55000000000000004">
      <c r="A2651">
        <v>6361720082</v>
      </c>
      <c r="B2651">
        <v>21</v>
      </c>
      <c r="C2651" t="s">
        <v>999</v>
      </c>
    </row>
    <row r="2652" spans="1:3" hidden="1" x14ac:dyDescent="0.55000000000000004">
      <c r="A2652">
        <v>6361835383</v>
      </c>
      <c r="B2652">
        <v>21</v>
      </c>
      <c r="C2652" t="s">
        <v>1000</v>
      </c>
    </row>
    <row r="2653" spans="1:3" hidden="1" x14ac:dyDescent="0.55000000000000004">
      <c r="A2653">
        <v>6361879610</v>
      </c>
      <c r="B2653">
        <v>21</v>
      </c>
      <c r="C2653" t="s">
        <v>1001</v>
      </c>
    </row>
    <row r="2654" spans="1:3" hidden="1" x14ac:dyDescent="0.55000000000000004">
      <c r="A2654">
        <v>6361994988</v>
      </c>
      <c r="B2654">
        <v>21</v>
      </c>
      <c r="C2654" t="s">
        <v>1002</v>
      </c>
    </row>
    <row r="2655" spans="1:3" hidden="1" x14ac:dyDescent="0.55000000000000004">
      <c r="A2655">
        <v>6362110354</v>
      </c>
      <c r="B2655">
        <v>21</v>
      </c>
      <c r="C2655" t="s">
        <v>1003</v>
      </c>
    </row>
    <row r="2656" spans="1:3" hidden="1" x14ac:dyDescent="0.55000000000000004">
      <c r="A2656">
        <v>6362225624</v>
      </c>
      <c r="B2656">
        <v>21</v>
      </c>
      <c r="C2656" t="s">
        <v>1004</v>
      </c>
    </row>
    <row r="2657" spans="1:3" hidden="1" x14ac:dyDescent="0.55000000000000004">
      <c r="A2657">
        <v>6362340993</v>
      </c>
      <c r="B2657">
        <v>21</v>
      </c>
      <c r="C2657" t="s">
        <v>1005</v>
      </c>
    </row>
    <row r="2658" spans="1:3" hidden="1" x14ac:dyDescent="0.55000000000000004">
      <c r="A2658">
        <v>6362706010</v>
      </c>
      <c r="B2658">
        <v>21</v>
      </c>
      <c r="C2658" t="s">
        <v>1006</v>
      </c>
    </row>
    <row r="2659" spans="1:3" hidden="1" x14ac:dyDescent="0.55000000000000004">
      <c r="A2659">
        <v>6363321385</v>
      </c>
      <c r="B2659">
        <v>21</v>
      </c>
      <c r="C2659" t="s">
        <v>1007</v>
      </c>
    </row>
    <row r="2660" spans="1:3" hidden="1" x14ac:dyDescent="0.55000000000000004">
      <c r="A2660">
        <v>6364964261</v>
      </c>
      <c r="B2660">
        <v>29</v>
      </c>
      <c r="C2660" t="s">
        <v>983</v>
      </c>
    </row>
    <row r="2661" spans="1:3" hidden="1" x14ac:dyDescent="0.55000000000000004">
      <c r="A2661">
        <v>6365061015</v>
      </c>
      <c r="B2661">
        <v>21</v>
      </c>
      <c r="C2661" t="s">
        <v>1008</v>
      </c>
    </row>
    <row r="2662" spans="1:3" hidden="1" x14ac:dyDescent="0.55000000000000004">
      <c r="A2662">
        <v>6385353624</v>
      </c>
      <c r="B2662">
        <v>34</v>
      </c>
      <c r="C2662" t="s">
        <v>48</v>
      </c>
    </row>
    <row r="2663" spans="1:3" x14ac:dyDescent="0.55000000000000004">
      <c r="A2663">
        <v>6385390942</v>
      </c>
      <c r="B2663">
        <v>8</v>
      </c>
      <c r="C2663" t="s">
        <v>48</v>
      </c>
    </row>
    <row r="2664" spans="1:3" hidden="1" x14ac:dyDescent="0.55000000000000004">
      <c r="A2664">
        <v>6385468272</v>
      </c>
      <c r="B2664">
        <v>28</v>
      </c>
      <c r="C2664" t="s">
        <v>48</v>
      </c>
    </row>
    <row r="2665" spans="1:3" x14ac:dyDescent="0.55000000000000004">
      <c r="A2665">
        <v>6385508633</v>
      </c>
      <c r="B2665">
        <v>11</v>
      </c>
      <c r="C2665" t="s">
        <v>48</v>
      </c>
    </row>
    <row r="2666" spans="1:3" hidden="1" x14ac:dyDescent="0.55000000000000004">
      <c r="A2666">
        <v>6385530232</v>
      </c>
      <c r="B2666">
        <v>31</v>
      </c>
      <c r="C2666" t="s">
        <v>48</v>
      </c>
    </row>
    <row r="2667" spans="1:3" x14ac:dyDescent="0.55000000000000004">
      <c r="A2667">
        <v>6385554293</v>
      </c>
      <c r="B2667">
        <v>2</v>
      </c>
      <c r="C2667" t="s">
        <v>48</v>
      </c>
    </row>
    <row r="2668" spans="1:3" x14ac:dyDescent="0.55000000000000004">
      <c r="A2668">
        <v>6385568829</v>
      </c>
      <c r="B2668">
        <v>6</v>
      </c>
      <c r="C2668" t="s">
        <v>48</v>
      </c>
    </row>
    <row r="2669" spans="1:3" hidden="1" x14ac:dyDescent="0.55000000000000004">
      <c r="A2669">
        <v>6385570839</v>
      </c>
      <c r="B2669">
        <v>30</v>
      </c>
      <c r="C2669" t="s">
        <v>48</v>
      </c>
    </row>
    <row r="2670" spans="1:3" x14ac:dyDescent="0.55000000000000004">
      <c r="A2670">
        <v>6385666529</v>
      </c>
      <c r="B2670">
        <v>4</v>
      </c>
      <c r="C2670" t="s">
        <v>48</v>
      </c>
    </row>
    <row r="2671" spans="1:3" hidden="1" x14ac:dyDescent="0.55000000000000004">
      <c r="A2671">
        <v>6385682769</v>
      </c>
      <c r="B2671">
        <v>33</v>
      </c>
      <c r="C2671" t="s">
        <v>48</v>
      </c>
    </row>
    <row r="2672" spans="1:3" x14ac:dyDescent="0.55000000000000004">
      <c r="A2672">
        <v>6385700367</v>
      </c>
      <c r="B2672">
        <v>1</v>
      </c>
      <c r="C2672" t="s">
        <v>48</v>
      </c>
    </row>
    <row r="2673" spans="1:3" hidden="1" x14ac:dyDescent="0.55000000000000004">
      <c r="A2673">
        <v>6385714151</v>
      </c>
      <c r="B2673">
        <v>27</v>
      </c>
      <c r="C2673" t="s">
        <v>48</v>
      </c>
    </row>
    <row r="2674" spans="1:3" x14ac:dyDescent="0.55000000000000004">
      <c r="A2674">
        <v>6385719943</v>
      </c>
      <c r="B2674">
        <v>7</v>
      </c>
      <c r="C2674" t="s">
        <v>48</v>
      </c>
    </row>
    <row r="2675" spans="1:3" x14ac:dyDescent="0.55000000000000004">
      <c r="A2675">
        <v>6385768270</v>
      </c>
      <c r="B2675">
        <v>14</v>
      </c>
      <c r="C2675" t="s">
        <v>48</v>
      </c>
    </row>
    <row r="2676" spans="1:3" x14ac:dyDescent="0.55000000000000004">
      <c r="A2676">
        <v>6385780722</v>
      </c>
      <c r="B2676">
        <v>15</v>
      </c>
      <c r="C2676" t="s">
        <v>48</v>
      </c>
    </row>
    <row r="2677" spans="1:3" hidden="1" x14ac:dyDescent="0.55000000000000004">
      <c r="A2677">
        <v>6385794223</v>
      </c>
      <c r="B2677">
        <v>25</v>
      </c>
      <c r="C2677" t="s">
        <v>48</v>
      </c>
    </row>
    <row r="2678" spans="1:3" x14ac:dyDescent="0.55000000000000004">
      <c r="A2678">
        <v>6385802200</v>
      </c>
      <c r="B2678">
        <v>16</v>
      </c>
      <c r="C2678" t="s">
        <v>48</v>
      </c>
    </row>
    <row r="2679" spans="1:3" x14ac:dyDescent="0.55000000000000004">
      <c r="A2679">
        <v>6385874653</v>
      </c>
      <c r="B2679">
        <v>10</v>
      </c>
      <c r="C2679" t="s">
        <v>48</v>
      </c>
    </row>
    <row r="2680" spans="1:3" x14ac:dyDescent="0.55000000000000004">
      <c r="A2680">
        <v>6385912508</v>
      </c>
      <c r="B2680">
        <v>12</v>
      </c>
      <c r="C2680" t="s">
        <v>48</v>
      </c>
    </row>
    <row r="2681" spans="1:3" hidden="1" x14ac:dyDescent="0.55000000000000004">
      <c r="A2681">
        <v>6386017190</v>
      </c>
      <c r="B2681">
        <v>26</v>
      </c>
      <c r="C2681" t="s">
        <v>48</v>
      </c>
    </row>
    <row r="2682" spans="1:3" x14ac:dyDescent="0.55000000000000004">
      <c r="A2682">
        <v>6386026650</v>
      </c>
      <c r="B2682">
        <v>9</v>
      </c>
      <c r="C2682" t="s">
        <v>48</v>
      </c>
    </row>
    <row r="2683" spans="1:3" x14ac:dyDescent="0.55000000000000004">
      <c r="A2683">
        <v>6386033282</v>
      </c>
      <c r="B2683">
        <v>5</v>
      </c>
      <c r="C2683" t="s">
        <v>48</v>
      </c>
    </row>
    <row r="2684" spans="1:3" x14ac:dyDescent="0.55000000000000004">
      <c r="A2684">
        <v>6386138491</v>
      </c>
      <c r="B2684">
        <v>17</v>
      </c>
      <c r="C2684" t="s">
        <v>48</v>
      </c>
    </row>
    <row r="2685" spans="1:3" x14ac:dyDescent="0.55000000000000004">
      <c r="A2685">
        <v>6386202045</v>
      </c>
      <c r="B2685">
        <v>13</v>
      </c>
      <c r="C2685" t="s">
        <v>48</v>
      </c>
    </row>
    <row r="2686" spans="1:3" x14ac:dyDescent="0.55000000000000004">
      <c r="A2686">
        <v>6386217513</v>
      </c>
      <c r="B2686">
        <v>3</v>
      </c>
      <c r="C2686" t="s">
        <v>48</v>
      </c>
    </row>
    <row r="2687" spans="1:3" hidden="1" x14ac:dyDescent="0.55000000000000004">
      <c r="A2687">
        <v>6386304444</v>
      </c>
      <c r="B2687">
        <v>32</v>
      </c>
      <c r="C2687" t="s">
        <v>48</v>
      </c>
    </row>
    <row r="2688" spans="1:3" hidden="1" x14ac:dyDescent="0.55000000000000004">
      <c r="A2688">
        <v>6389966129</v>
      </c>
      <c r="B2688">
        <v>29</v>
      </c>
      <c r="C2688" t="s">
        <v>48</v>
      </c>
    </row>
    <row r="2689" spans="1:3" hidden="1" x14ac:dyDescent="0.55000000000000004">
      <c r="A2689">
        <v>6600385562</v>
      </c>
      <c r="B2689">
        <v>34</v>
      </c>
      <c r="C2689" t="s">
        <v>1009</v>
      </c>
    </row>
    <row r="2690" spans="1:3" hidden="1" x14ac:dyDescent="0.55000000000000004">
      <c r="A2690">
        <v>6600386379</v>
      </c>
      <c r="B2690">
        <v>34</v>
      </c>
      <c r="C2690" t="s">
        <v>0</v>
      </c>
    </row>
    <row r="2691" spans="1:3" x14ac:dyDescent="0.55000000000000004">
      <c r="A2691">
        <v>6600427235</v>
      </c>
      <c r="B2691">
        <v>8</v>
      </c>
      <c r="C2691" t="s">
        <v>1010</v>
      </c>
    </row>
    <row r="2692" spans="1:3" x14ac:dyDescent="0.55000000000000004">
      <c r="A2692">
        <v>6600428053</v>
      </c>
      <c r="B2692">
        <v>8</v>
      </c>
      <c r="C2692" t="s">
        <v>0</v>
      </c>
    </row>
    <row r="2693" spans="1:3" hidden="1" x14ac:dyDescent="0.55000000000000004">
      <c r="A2693">
        <v>6600500834</v>
      </c>
      <c r="B2693">
        <v>28</v>
      </c>
      <c r="C2693" t="s">
        <v>1011</v>
      </c>
    </row>
    <row r="2694" spans="1:3" hidden="1" x14ac:dyDescent="0.55000000000000004">
      <c r="A2694">
        <v>6600501652</v>
      </c>
      <c r="B2694">
        <v>28</v>
      </c>
      <c r="C2694" t="s">
        <v>0</v>
      </c>
    </row>
    <row r="2695" spans="1:3" x14ac:dyDescent="0.55000000000000004">
      <c r="A2695">
        <v>6600545530</v>
      </c>
      <c r="B2695">
        <v>11</v>
      </c>
      <c r="C2695" t="s">
        <v>1012</v>
      </c>
    </row>
    <row r="2696" spans="1:3" x14ac:dyDescent="0.55000000000000004">
      <c r="A2696">
        <v>6600546347</v>
      </c>
      <c r="B2696">
        <v>11</v>
      </c>
      <c r="C2696" t="s">
        <v>0</v>
      </c>
    </row>
    <row r="2697" spans="1:3" hidden="1" x14ac:dyDescent="0.55000000000000004">
      <c r="A2697">
        <v>6600562784</v>
      </c>
      <c r="B2697">
        <v>31</v>
      </c>
      <c r="C2697" t="s">
        <v>1013</v>
      </c>
    </row>
    <row r="2698" spans="1:3" hidden="1" x14ac:dyDescent="0.55000000000000004">
      <c r="A2698">
        <v>6600563600</v>
      </c>
      <c r="B2698">
        <v>31</v>
      </c>
      <c r="C2698" t="s">
        <v>0</v>
      </c>
    </row>
    <row r="2699" spans="1:3" x14ac:dyDescent="0.55000000000000004">
      <c r="A2699">
        <v>6600590835</v>
      </c>
      <c r="B2699">
        <v>2</v>
      </c>
      <c r="C2699" t="s">
        <v>1014</v>
      </c>
    </row>
    <row r="2700" spans="1:3" x14ac:dyDescent="0.55000000000000004">
      <c r="A2700">
        <v>6600591652</v>
      </c>
      <c r="B2700">
        <v>2</v>
      </c>
      <c r="C2700" t="s">
        <v>0</v>
      </c>
    </row>
    <row r="2701" spans="1:3" hidden="1" x14ac:dyDescent="0.55000000000000004">
      <c r="A2701">
        <v>6600603214</v>
      </c>
      <c r="B2701">
        <v>30</v>
      </c>
      <c r="C2701" t="s">
        <v>1015</v>
      </c>
    </row>
    <row r="2702" spans="1:3" hidden="1" x14ac:dyDescent="0.55000000000000004">
      <c r="A2702">
        <v>6600604031</v>
      </c>
      <c r="B2702">
        <v>30</v>
      </c>
      <c r="C2702" t="s">
        <v>0</v>
      </c>
    </row>
    <row r="2703" spans="1:3" x14ac:dyDescent="0.55000000000000004">
      <c r="A2703">
        <v>6600605937</v>
      </c>
      <c r="B2703">
        <v>6</v>
      </c>
      <c r="C2703" t="s">
        <v>1016</v>
      </c>
    </row>
    <row r="2704" spans="1:3" x14ac:dyDescent="0.55000000000000004">
      <c r="A2704">
        <v>6600606761</v>
      </c>
      <c r="B2704">
        <v>6</v>
      </c>
      <c r="C2704" t="s">
        <v>0</v>
      </c>
    </row>
    <row r="2705" spans="1:3" x14ac:dyDescent="0.55000000000000004">
      <c r="A2705">
        <v>6600702526</v>
      </c>
      <c r="B2705">
        <v>4</v>
      </c>
      <c r="C2705" t="s">
        <v>1017</v>
      </c>
    </row>
    <row r="2706" spans="1:3" x14ac:dyDescent="0.55000000000000004">
      <c r="A2706">
        <v>6600703343</v>
      </c>
      <c r="B2706">
        <v>4</v>
      </c>
      <c r="C2706" t="s">
        <v>0</v>
      </c>
    </row>
    <row r="2707" spans="1:3" hidden="1" x14ac:dyDescent="0.55000000000000004">
      <c r="A2707">
        <v>6600713807</v>
      </c>
      <c r="B2707">
        <v>33</v>
      </c>
      <c r="C2707" t="s">
        <v>1018</v>
      </c>
    </row>
    <row r="2708" spans="1:3" hidden="1" x14ac:dyDescent="0.55000000000000004">
      <c r="A2708">
        <v>6600714625</v>
      </c>
      <c r="B2708">
        <v>33</v>
      </c>
      <c r="C2708" t="s">
        <v>0</v>
      </c>
    </row>
    <row r="2709" spans="1:3" x14ac:dyDescent="0.55000000000000004">
      <c r="A2709">
        <v>6600737452</v>
      </c>
      <c r="B2709">
        <v>1</v>
      </c>
      <c r="C2709" t="s">
        <v>1019</v>
      </c>
    </row>
    <row r="2710" spans="1:3" x14ac:dyDescent="0.55000000000000004">
      <c r="A2710">
        <v>6600738270</v>
      </c>
      <c r="B2710">
        <v>1</v>
      </c>
      <c r="C2710" t="s">
        <v>0</v>
      </c>
    </row>
    <row r="2711" spans="1:3" hidden="1" x14ac:dyDescent="0.55000000000000004">
      <c r="A2711">
        <v>6600744393</v>
      </c>
      <c r="B2711">
        <v>27</v>
      </c>
      <c r="C2711" t="s">
        <v>1020</v>
      </c>
    </row>
    <row r="2712" spans="1:3" hidden="1" x14ac:dyDescent="0.55000000000000004">
      <c r="A2712">
        <v>6600745212</v>
      </c>
      <c r="B2712">
        <v>27</v>
      </c>
      <c r="C2712" t="s">
        <v>0</v>
      </c>
    </row>
    <row r="2713" spans="1:3" x14ac:dyDescent="0.55000000000000004">
      <c r="A2713">
        <v>6600756740</v>
      </c>
      <c r="B2713">
        <v>7</v>
      </c>
      <c r="C2713" t="s">
        <v>1021</v>
      </c>
    </row>
    <row r="2714" spans="1:3" x14ac:dyDescent="0.55000000000000004">
      <c r="A2714">
        <v>6600757559</v>
      </c>
      <c r="B2714">
        <v>7</v>
      </c>
      <c r="C2714" t="s">
        <v>0</v>
      </c>
    </row>
    <row r="2715" spans="1:3" x14ac:dyDescent="0.55000000000000004">
      <c r="A2715">
        <v>6600805287</v>
      </c>
      <c r="B2715">
        <v>14</v>
      </c>
      <c r="C2715" t="s">
        <v>1022</v>
      </c>
    </row>
    <row r="2716" spans="1:3" x14ac:dyDescent="0.55000000000000004">
      <c r="A2716">
        <v>6600806106</v>
      </c>
      <c r="B2716">
        <v>14</v>
      </c>
      <c r="C2716" t="s">
        <v>0</v>
      </c>
    </row>
    <row r="2717" spans="1:3" x14ac:dyDescent="0.55000000000000004">
      <c r="A2717">
        <v>6600817493</v>
      </c>
      <c r="B2717">
        <v>15</v>
      </c>
      <c r="C2717" t="s">
        <v>1023</v>
      </c>
    </row>
    <row r="2718" spans="1:3" x14ac:dyDescent="0.55000000000000004">
      <c r="A2718">
        <v>6600818313</v>
      </c>
      <c r="B2718">
        <v>15</v>
      </c>
      <c r="C2718" t="s">
        <v>0</v>
      </c>
    </row>
    <row r="2719" spans="1:3" hidden="1" x14ac:dyDescent="0.55000000000000004">
      <c r="A2719">
        <v>6600826252</v>
      </c>
      <c r="B2719">
        <v>25</v>
      </c>
      <c r="C2719" t="s">
        <v>1024</v>
      </c>
    </row>
    <row r="2720" spans="1:3" hidden="1" x14ac:dyDescent="0.55000000000000004">
      <c r="A2720">
        <v>6600827071</v>
      </c>
      <c r="B2720">
        <v>25</v>
      </c>
      <c r="C2720" t="s">
        <v>0</v>
      </c>
    </row>
    <row r="2721" spans="1:3" x14ac:dyDescent="0.55000000000000004">
      <c r="A2721">
        <v>6600832706</v>
      </c>
      <c r="B2721">
        <v>16</v>
      </c>
      <c r="C2721" t="s">
        <v>1025</v>
      </c>
    </row>
    <row r="2722" spans="1:3" x14ac:dyDescent="0.55000000000000004">
      <c r="A2722">
        <v>6600833524</v>
      </c>
      <c r="B2722">
        <v>16</v>
      </c>
      <c r="C2722" t="s">
        <v>0</v>
      </c>
    </row>
    <row r="2723" spans="1:3" x14ac:dyDescent="0.55000000000000004">
      <c r="A2723">
        <v>6600911891</v>
      </c>
      <c r="B2723">
        <v>10</v>
      </c>
      <c r="C2723" t="s">
        <v>1026</v>
      </c>
    </row>
    <row r="2724" spans="1:3" x14ac:dyDescent="0.55000000000000004">
      <c r="A2724">
        <v>6600912710</v>
      </c>
      <c r="B2724">
        <v>10</v>
      </c>
      <c r="C2724" t="s">
        <v>0</v>
      </c>
    </row>
    <row r="2725" spans="1:3" x14ac:dyDescent="0.55000000000000004">
      <c r="A2725">
        <v>6600949285</v>
      </c>
      <c r="B2725">
        <v>12</v>
      </c>
      <c r="C2725" t="s">
        <v>1027</v>
      </c>
    </row>
    <row r="2726" spans="1:3" x14ac:dyDescent="0.55000000000000004">
      <c r="A2726">
        <v>6600950103</v>
      </c>
      <c r="B2726">
        <v>12</v>
      </c>
      <c r="C2726" t="s">
        <v>0</v>
      </c>
    </row>
    <row r="2727" spans="1:3" hidden="1" x14ac:dyDescent="0.55000000000000004">
      <c r="A2727">
        <v>6601049588</v>
      </c>
      <c r="B2727">
        <v>26</v>
      </c>
      <c r="C2727" t="s">
        <v>1028</v>
      </c>
    </row>
    <row r="2728" spans="1:3" hidden="1" x14ac:dyDescent="0.55000000000000004">
      <c r="A2728">
        <v>6601050406</v>
      </c>
      <c r="B2728">
        <v>26</v>
      </c>
      <c r="C2728" t="s">
        <v>0</v>
      </c>
    </row>
    <row r="2729" spans="1:3" x14ac:dyDescent="0.55000000000000004">
      <c r="A2729">
        <v>6601063318</v>
      </c>
      <c r="B2729">
        <v>9</v>
      </c>
      <c r="C2729" t="s">
        <v>1029</v>
      </c>
    </row>
    <row r="2730" spans="1:3" x14ac:dyDescent="0.55000000000000004">
      <c r="A2730">
        <v>6601064136</v>
      </c>
      <c r="B2730">
        <v>9</v>
      </c>
      <c r="C2730" t="s">
        <v>0</v>
      </c>
    </row>
    <row r="2731" spans="1:3" x14ac:dyDescent="0.55000000000000004">
      <c r="A2731">
        <v>6601070312</v>
      </c>
      <c r="B2731">
        <v>5</v>
      </c>
      <c r="C2731" t="s">
        <v>1030</v>
      </c>
    </row>
    <row r="2732" spans="1:3" x14ac:dyDescent="0.55000000000000004">
      <c r="A2732">
        <v>6601071129</v>
      </c>
      <c r="B2732">
        <v>5</v>
      </c>
      <c r="C2732" t="s">
        <v>0</v>
      </c>
    </row>
    <row r="2733" spans="1:3" x14ac:dyDescent="0.55000000000000004">
      <c r="A2733">
        <v>6601168798</v>
      </c>
      <c r="B2733">
        <v>17</v>
      </c>
      <c r="C2733" t="s">
        <v>1031</v>
      </c>
    </row>
    <row r="2734" spans="1:3" x14ac:dyDescent="0.55000000000000004">
      <c r="A2734">
        <v>6601169617</v>
      </c>
      <c r="B2734">
        <v>17</v>
      </c>
      <c r="C2734" t="s">
        <v>0</v>
      </c>
    </row>
    <row r="2735" spans="1:3" x14ac:dyDescent="0.55000000000000004">
      <c r="A2735">
        <v>6601239385</v>
      </c>
      <c r="B2735">
        <v>13</v>
      </c>
      <c r="C2735" t="s">
        <v>1032</v>
      </c>
    </row>
    <row r="2736" spans="1:3" x14ac:dyDescent="0.55000000000000004">
      <c r="A2736">
        <v>6601240204</v>
      </c>
      <c r="B2736">
        <v>13</v>
      </c>
      <c r="C2736" t="s">
        <v>0</v>
      </c>
    </row>
    <row r="2737" spans="1:3" x14ac:dyDescent="0.55000000000000004">
      <c r="A2737">
        <v>6601254637</v>
      </c>
      <c r="B2737">
        <v>3</v>
      </c>
      <c r="C2737" t="s">
        <v>1033</v>
      </c>
    </row>
    <row r="2738" spans="1:3" x14ac:dyDescent="0.55000000000000004">
      <c r="A2738">
        <v>6601255456</v>
      </c>
      <c r="B2738">
        <v>3</v>
      </c>
      <c r="C2738" t="s">
        <v>0</v>
      </c>
    </row>
    <row r="2739" spans="1:3" hidden="1" x14ac:dyDescent="0.55000000000000004">
      <c r="A2739">
        <v>6601336450</v>
      </c>
      <c r="B2739">
        <v>32</v>
      </c>
      <c r="C2739" t="s">
        <v>1034</v>
      </c>
    </row>
    <row r="2740" spans="1:3" hidden="1" x14ac:dyDescent="0.55000000000000004">
      <c r="A2740">
        <v>6601337268</v>
      </c>
      <c r="B2740">
        <v>32</v>
      </c>
      <c r="C2740" t="s">
        <v>0</v>
      </c>
    </row>
    <row r="2741" spans="1:3" hidden="1" x14ac:dyDescent="0.55000000000000004">
      <c r="A2741">
        <v>6604996574</v>
      </c>
      <c r="B2741">
        <v>29</v>
      </c>
      <c r="C2741" t="s">
        <v>1035</v>
      </c>
    </row>
    <row r="2742" spans="1:3" hidden="1" x14ac:dyDescent="0.55000000000000004">
      <c r="A2742">
        <v>6604997392</v>
      </c>
      <c r="B2742">
        <v>29</v>
      </c>
      <c r="C2742" t="s">
        <v>0</v>
      </c>
    </row>
    <row r="2743" spans="1:3" hidden="1" x14ac:dyDescent="0.55000000000000004">
      <c r="A2743">
        <v>6660385596</v>
      </c>
      <c r="B2743">
        <v>34</v>
      </c>
      <c r="C2743" t="s">
        <v>1036</v>
      </c>
    </row>
    <row r="2744" spans="1:3" x14ac:dyDescent="0.55000000000000004">
      <c r="A2744">
        <v>6660423481</v>
      </c>
      <c r="B2744">
        <v>8</v>
      </c>
      <c r="C2744" t="s">
        <v>1036</v>
      </c>
    </row>
    <row r="2745" spans="1:3" hidden="1" x14ac:dyDescent="0.55000000000000004">
      <c r="A2745">
        <v>6660500214</v>
      </c>
      <c r="B2745">
        <v>28</v>
      </c>
      <c r="C2745" t="s">
        <v>1036</v>
      </c>
    </row>
    <row r="2746" spans="1:3" x14ac:dyDescent="0.55000000000000004">
      <c r="A2746">
        <v>6660541170</v>
      </c>
      <c r="B2746">
        <v>11</v>
      </c>
      <c r="C2746" t="s">
        <v>1036</v>
      </c>
    </row>
    <row r="2747" spans="1:3" hidden="1" x14ac:dyDescent="0.55000000000000004">
      <c r="A2747">
        <v>6660562173</v>
      </c>
      <c r="B2747">
        <v>31</v>
      </c>
      <c r="C2747" t="s">
        <v>1036</v>
      </c>
    </row>
    <row r="2748" spans="1:3" x14ac:dyDescent="0.55000000000000004">
      <c r="A2748">
        <v>6660586830</v>
      </c>
      <c r="B2748">
        <v>2</v>
      </c>
      <c r="C2748" t="s">
        <v>1036</v>
      </c>
    </row>
    <row r="2749" spans="1:3" hidden="1" x14ac:dyDescent="0.55000000000000004">
      <c r="A2749">
        <v>6660602634</v>
      </c>
      <c r="B2749">
        <v>30</v>
      </c>
      <c r="C2749" t="s">
        <v>1036</v>
      </c>
    </row>
    <row r="2750" spans="1:3" x14ac:dyDescent="0.55000000000000004">
      <c r="A2750">
        <v>6660609180</v>
      </c>
      <c r="B2750">
        <v>6</v>
      </c>
      <c r="C2750" t="s">
        <v>1036</v>
      </c>
    </row>
    <row r="2751" spans="1:3" hidden="1" x14ac:dyDescent="0.55000000000000004">
      <c r="A2751">
        <v>6660667299</v>
      </c>
      <c r="B2751">
        <v>21</v>
      </c>
      <c r="C2751" t="s">
        <v>1037</v>
      </c>
    </row>
    <row r="2752" spans="1:3" x14ac:dyDescent="0.55000000000000004">
      <c r="A2752">
        <v>6660699068</v>
      </c>
      <c r="B2752">
        <v>4</v>
      </c>
      <c r="C2752" t="s">
        <v>1036</v>
      </c>
    </row>
    <row r="2753" spans="1:3" hidden="1" x14ac:dyDescent="0.55000000000000004">
      <c r="A2753">
        <v>6660713852</v>
      </c>
      <c r="B2753">
        <v>33</v>
      </c>
      <c r="C2753" t="s">
        <v>1036</v>
      </c>
    </row>
    <row r="2754" spans="1:3" x14ac:dyDescent="0.55000000000000004">
      <c r="A2754">
        <v>6660740719</v>
      </c>
      <c r="B2754">
        <v>1</v>
      </c>
      <c r="C2754" t="s">
        <v>1036</v>
      </c>
    </row>
    <row r="2755" spans="1:3" hidden="1" x14ac:dyDescent="0.55000000000000004">
      <c r="A2755">
        <v>6660744159</v>
      </c>
      <c r="B2755">
        <v>27</v>
      </c>
      <c r="C2755" t="s">
        <v>1036</v>
      </c>
    </row>
    <row r="2756" spans="1:3" hidden="1" x14ac:dyDescent="0.55000000000000004">
      <c r="A2756">
        <v>6660747976</v>
      </c>
      <c r="B2756">
        <v>23</v>
      </c>
      <c r="C2756" t="s">
        <v>1038</v>
      </c>
    </row>
    <row r="2757" spans="1:3" x14ac:dyDescent="0.55000000000000004">
      <c r="A2757">
        <v>6660752482</v>
      </c>
      <c r="B2757">
        <v>7</v>
      </c>
      <c r="C2757" t="s">
        <v>1036</v>
      </c>
    </row>
    <row r="2758" spans="1:3" hidden="1" x14ac:dyDescent="0.55000000000000004">
      <c r="A2758">
        <v>6660782745</v>
      </c>
      <c r="B2758">
        <v>21</v>
      </c>
      <c r="C2758" t="s">
        <v>1039</v>
      </c>
    </row>
    <row r="2759" spans="1:3" x14ac:dyDescent="0.55000000000000004">
      <c r="A2759">
        <v>6660808621</v>
      </c>
      <c r="B2759">
        <v>14</v>
      </c>
      <c r="C2759" t="s">
        <v>1036</v>
      </c>
    </row>
    <row r="2760" spans="1:3" x14ac:dyDescent="0.55000000000000004">
      <c r="A2760">
        <v>6660813259</v>
      </c>
      <c r="B2760">
        <v>15</v>
      </c>
      <c r="C2760" t="s">
        <v>1036</v>
      </c>
    </row>
    <row r="2761" spans="1:3" hidden="1" x14ac:dyDescent="0.55000000000000004">
      <c r="A2761">
        <v>6660826017</v>
      </c>
      <c r="B2761">
        <v>25</v>
      </c>
      <c r="C2761" t="s">
        <v>1036</v>
      </c>
    </row>
    <row r="2762" spans="1:3" x14ac:dyDescent="0.55000000000000004">
      <c r="A2762">
        <v>6660831466</v>
      </c>
      <c r="B2762">
        <v>16</v>
      </c>
      <c r="C2762" t="s">
        <v>1036</v>
      </c>
    </row>
    <row r="2763" spans="1:3" hidden="1" x14ac:dyDescent="0.55000000000000004">
      <c r="A2763">
        <v>6660843655</v>
      </c>
      <c r="B2763">
        <v>20</v>
      </c>
      <c r="C2763" t="s">
        <v>1040</v>
      </c>
    </row>
    <row r="2764" spans="1:3" hidden="1" x14ac:dyDescent="0.55000000000000004">
      <c r="A2764">
        <v>6660854381</v>
      </c>
      <c r="B2764">
        <v>22</v>
      </c>
      <c r="C2764" t="s">
        <v>1041</v>
      </c>
    </row>
    <row r="2765" spans="1:3" hidden="1" x14ac:dyDescent="0.55000000000000004">
      <c r="A2765">
        <v>6660864200</v>
      </c>
      <c r="B2765">
        <v>23</v>
      </c>
      <c r="C2765" t="s">
        <v>1042</v>
      </c>
    </row>
    <row r="2766" spans="1:3" hidden="1" x14ac:dyDescent="0.55000000000000004">
      <c r="A2766">
        <v>6660882816</v>
      </c>
      <c r="B2766">
        <v>24</v>
      </c>
      <c r="C2766" t="s">
        <v>1043</v>
      </c>
    </row>
    <row r="2767" spans="1:3" hidden="1" x14ac:dyDescent="0.55000000000000004">
      <c r="A2767">
        <v>6660898052</v>
      </c>
      <c r="B2767">
        <v>21</v>
      </c>
      <c r="C2767" t="s">
        <v>1044</v>
      </c>
    </row>
    <row r="2768" spans="1:3" x14ac:dyDescent="0.55000000000000004">
      <c r="A2768">
        <v>6660915004</v>
      </c>
      <c r="B2768">
        <v>10</v>
      </c>
      <c r="C2768" t="s">
        <v>1036</v>
      </c>
    </row>
    <row r="2769" spans="1:3" x14ac:dyDescent="0.55000000000000004">
      <c r="A2769">
        <v>6660945045</v>
      </c>
      <c r="B2769">
        <v>12</v>
      </c>
      <c r="C2769" t="s">
        <v>1036</v>
      </c>
    </row>
    <row r="2770" spans="1:3" hidden="1" x14ac:dyDescent="0.55000000000000004">
      <c r="A2770">
        <v>6661048984</v>
      </c>
      <c r="B2770">
        <v>26</v>
      </c>
      <c r="C2770" t="s">
        <v>1036</v>
      </c>
    </row>
    <row r="2771" spans="1:3" x14ac:dyDescent="0.55000000000000004">
      <c r="A2771">
        <v>6661059189</v>
      </c>
      <c r="B2771">
        <v>9</v>
      </c>
      <c r="C2771" t="s">
        <v>1036</v>
      </c>
    </row>
    <row r="2772" spans="1:3" x14ac:dyDescent="0.55000000000000004">
      <c r="A2772">
        <v>6661073634</v>
      </c>
      <c r="B2772">
        <v>5</v>
      </c>
      <c r="C2772" t="s">
        <v>1036</v>
      </c>
    </row>
    <row r="2773" spans="1:3" hidden="1" x14ac:dyDescent="0.55000000000000004">
      <c r="A2773">
        <v>6661082959</v>
      </c>
      <c r="B2773">
        <v>20</v>
      </c>
      <c r="C2773" t="s">
        <v>1045</v>
      </c>
    </row>
    <row r="2774" spans="1:3" x14ac:dyDescent="0.55000000000000004">
      <c r="A2774">
        <v>6661167573</v>
      </c>
      <c r="B2774">
        <v>17</v>
      </c>
      <c r="C2774" t="s">
        <v>1036</v>
      </c>
    </row>
    <row r="2775" spans="1:3" x14ac:dyDescent="0.55000000000000004">
      <c r="A2775">
        <v>6661242396</v>
      </c>
      <c r="B2775">
        <v>13</v>
      </c>
      <c r="C2775" t="s">
        <v>1036</v>
      </c>
    </row>
    <row r="2776" spans="1:3" x14ac:dyDescent="0.55000000000000004">
      <c r="A2776">
        <v>6661257864</v>
      </c>
      <c r="B2776">
        <v>3</v>
      </c>
      <c r="C2776" t="s">
        <v>1036</v>
      </c>
    </row>
    <row r="2777" spans="1:3" hidden="1" x14ac:dyDescent="0.55000000000000004">
      <c r="A2777">
        <v>6661336235</v>
      </c>
      <c r="B2777">
        <v>32</v>
      </c>
      <c r="C2777" t="s">
        <v>1036</v>
      </c>
    </row>
    <row r="2778" spans="1:3" hidden="1" x14ac:dyDescent="0.55000000000000004">
      <c r="A2778">
        <v>6661384858</v>
      </c>
      <c r="B2778">
        <v>19</v>
      </c>
      <c r="C2778" t="s">
        <v>1046</v>
      </c>
    </row>
    <row r="2779" spans="1:3" hidden="1" x14ac:dyDescent="0.55000000000000004">
      <c r="A2779">
        <v>6661513458</v>
      </c>
      <c r="B2779">
        <v>21</v>
      </c>
      <c r="C2779" t="s">
        <v>1047</v>
      </c>
    </row>
    <row r="2780" spans="1:3" hidden="1" x14ac:dyDescent="0.55000000000000004">
      <c r="A2780">
        <v>6661753817</v>
      </c>
      <c r="B2780">
        <v>21</v>
      </c>
      <c r="C2780" t="s">
        <v>1048</v>
      </c>
    </row>
    <row r="2781" spans="1:3" hidden="1" x14ac:dyDescent="0.55000000000000004">
      <c r="A2781">
        <v>6661761569</v>
      </c>
      <c r="B2781">
        <v>21</v>
      </c>
      <c r="C2781" t="s">
        <v>1049</v>
      </c>
    </row>
    <row r="2782" spans="1:3" hidden="1" x14ac:dyDescent="0.55000000000000004">
      <c r="A2782">
        <v>6661869016</v>
      </c>
      <c r="B2782">
        <v>21</v>
      </c>
      <c r="C2782" t="s">
        <v>1050</v>
      </c>
    </row>
    <row r="2783" spans="1:3" hidden="1" x14ac:dyDescent="0.55000000000000004">
      <c r="A2783">
        <v>6661946331</v>
      </c>
      <c r="B2783">
        <v>21</v>
      </c>
      <c r="C2783" t="s">
        <v>1051</v>
      </c>
    </row>
    <row r="2784" spans="1:3" hidden="1" x14ac:dyDescent="0.55000000000000004">
      <c r="A2784">
        <v>6661958853</v>
      </c>
      <c r="B2784">
        <v>21</v>
      </c>
      <c r="C2784" t="s">
        <v>1052</v>
      </c>
    </row>
    <row r="2785" spans="1:3" hidden="1" x14ac:dyDescent="0.55000000000000004">
      <c r="A2785">
        <v>6661969807</v>
      </c>
      <c r="B2785">
        <v>21</v>
      </c>
      <c r="C2785" t="s">
        <v>1053</v>
      </c>
    </row>
    <row r="2786" spans="1:3" hidden="1" x14ac:dyDescent="0.55000000000000004">
      <c r="A2786">
        <v>6662237345</v>
      </c>
      <c r="B2786">
        <v>21</v>
      </c>
      <c r="C2786" t="s">
        <v>1054</v>
      </c>
    </row>
    <row r="2787" spans="1:3" hidden="1" x14ac:dyDescent="0.55000000000000004">
      <c r="A2787">
        <v>6662349520</v>
      </c>
      <c r="B2787">
        <v>21</v>
      </c>
      <c r="C2787" t="s">
        <v>1055</v>
      </c>
    </row>
    <row r="2788" spans="1:3" hidden="1" x14ac:dyDescent="0.55000000000000004">
      <c r="A2788">
        <v>6662589945</v>
      </c>
      <c r="B2788">
        <v>21</v>
      </c>
      <c r="C2788" t="s">
        <v>1056</v>
      </c>
    </row>
    <row r="2789" spans="1:3" hidden="1" x14ac:dyDescent="0.55000000000000004">
      <c r="A2789">
        <v>6662830074</v>
      </c>
      <c r="B2789">
        <v>21</v>
      </c>
      <c r="C2789" t="s">
        <v>1057</v>
      </c>
    </row>
    <row r="2790" spans="1:3" hidden="1" x14ac:dyDescent="0.55000000000000004">
      <c r="A2790">
        <v>6663070487</v>
      </c>
      <c r="B2790">
        <v>21</v>
      </c>
      <c r="C2790" t="s">
        <v>1058</v>
      </c>
    </row>
    <row r="2791" spans="1:3" hidden="1" x14ac:dyDescent="0.55000000000000004">
      <c r="A2791">
        <v>6664995489</v>
      </c>
      <c r="B2791">
        <v>29</v>
      </c>
      <c r="C2791" t="s">
        <v>1036</v>
      </c>
    </row>
    <row r="2792" spans="1:3" hidden="1" x14ac:dyDescent="0.55000000000000004">
      <c r="A2792">
        <v>6665059927</v>
      </c>
      <c r="B2792">
        <v>21</v>
      </c>
      <c r="C2792" t="s">
        <v>1059</v>
      </c>
    </row>
    <row r="2793" spans="1:3" hidden="1" x14ac:dyDescent="0.55000000000000004">
      <c r="A2793">
        <v>6685384287</v>
      </c>
      <c r="B2793">
        <v>34</v>
      </c>
      <c r="C2793" t="s">
        <v>48</v>
      </c>
    </row>
    <row r="2794" spans="1:3" x14ac:dyDescent="0.55000000000000004">
      <c r="A2794">
        <v>6685422172</v>
      </c>
      <c r="B2794">
        <v>8</v>
      </c>
      <c r="C2794" t="s">
        <v>48</v>
      </c>
    </row>
    <row r="2795" spans="1:3" hidden="1" x14ac:dyDescent="0.55000000000000004">
      <c r="A2795">
        <v>6685498906</v>
      </c>
      <c r="B2795">
        <v>28</v>
      </c>
      <c r="C2795" t="s">
        <v>48</v>
      </c>
    </row>
    <row r="2796" spans="1:3" x14ac:dyDescent="0.55000000000000004">
      <c r="A2796">
        <v>6685547673</v>
      </c>
      <c r="B2796">
        <v>11</v>
      </c>
      <c r="C2796" t="s">
        <v>48</v>
      </c>
    </row>
    <row r="2797" spans="1:3" hidden="1" x14ac:dyDescent="0.55000000000000004">
      <c r="A2797">
        <v>6685560864</v>
      </c>
      <c r="B2797">
        <v>31</v>
      </c>
      <c r="C2797" t="s">
        <v>48</v>
      </c>
    </row>
    <row r="2798" spans="1:3" x14ac:dyDescent="0.55000000000000004">
      <c r="A2798">
        <v>6685585521</v>
      </c>
      <c r="B2798">
        <v>2</v>
      </c>
      <c r="C2798" t="s">
        <v>48</v>
      </c>
    </row>
    <row r="2799" spans="1:3" hidden="1" x14ac:dyDescent="0.55000000000000004">
      <c r="A2799">
        <v>6685601325</v>
      </c>
      <c r="B2799">
        <v>30</v>
      </c>
      <c r="C2799" t="s">
        <v>48</v>
      </c>
    </row>
    <row r="2800" spans="1:3" x14ac:dyDescent="0.55000000000000004">
      <c r="A2800">
        <v>6685607871</v>
      </c>
      <c r="B2800">
        <v>6</v>
      </c>
      <c r="C2800" t="s">
        <v>48</v>
      </c>
    </row>
    <row r="2801" spans="1:3" x14ac:dyDescent="0.55000000000000004">
      <c r="A2801">
        <v>6685697760</v>
      </c>
      <c r="B2801">
        <v>4</v>
      </c>
      <c r="C2801" t="s">
        <v>48</v>
      </c>
    </row>
    <row r="2802" spans="1:3" hidden="1" x14ac:dyDescent="0.55000000000000004">
      <c r="A2802">
        <v>6685712543</v>
      </c>
      <c r="B2802">
        <v>33</v>
      </c>
      <c r="C2802" t="s">
        <v>48</v>
      </c>
    </row>
    <row r="2803" spans="1:3" x14ac:dyDescent="0.55000000000000004">
      <c r="A2803">
        <v>6685739410</v>
      </c>
      <c r="B2803">
        <v>1</v>
      </c>
      <c r="C2803" t="s">
        <v>48</v>
      </c>
    </row>
    <row r="2804" spans="1:3" hidden="1" x14ac:dyDescent="0.55000000000000004">
      <c r="A2804">
        <v>6685742850</v>
      </c>
      <c r="B2804">
        <v>27</v>
      </c>
      <c r="C2804" t="s">
        <v>48</v>
      </c>
    </row>
    <row r="2805" spans="1:3" x14ac:dyDescent="0.55000000000000004">
      <c r="A2805">
        <v>6685751173</v>
      </c>
      <c r="B2805">
        <v>7</v>
      </c>
      <c r="C2805" t="s">
        <v>48</v>
      </c>
    </row>
    <row r="2806" spans="1:3" x14ac:dyDescent="0.55000000000000004">
      <c r="A2806">
        <v>6685807312</v>
      </c>
      <c r="B2806">
        <v>14</v>
      </c>
      <c r="C2806" t="s">
        <v>48</v>
      </c>
    </row>
    <row r="2807" spans="1:3" x14ac:dyDescent="0.55000000000000004">
      <c r="A2807">
        <v>6685811951</v>
      </c>
      <c r="B2807">
        <v>15</v>
      </c>
      <c r="C2807" t="s">
        <v>48</v>
      </c>
    </row>
    <row r="2808" spans="1:3" hidden="1" x14ac:dyDescent="0.55000000000000004">
      <c r="A2808">
        <v>6685824708</v>
      </c>
      <c r="B2808">
        <v>25</v>
      </c>
      <c r="C2808" t="s">
        <v>48</v>
      </c>
    </row>
    <row r="2809" spans="1:3" x14ac:dyDescent="0.55000000000000004">
      <c r="A2809">
        <v>6685830157</v>
      </c>
      <c r="B2809">
        <v>16</v>
      </c>
      <c r="C2809" t="s">
        <v>48</v>
      </c>
    </row>
    <row r="2810" spans="1:3" x14ac:dyDescent="0.55000000000000004">
      <c r="A2810">
        <v>6685913695</v>
      </c>
      <c r="B2810">
        <v>10</v>
      </c>
      <c r="C2810" t="s">
        <v>48</v>
      </c>
    </row>
    <row r="2811" spans="1:3" x14ac:dyDescent="0.55000000000000004">
      <c r="A2811">
        <v>6685943736</v>
      </c>
      <c r="B2811">
        <v>12</v>
      </c>
      <c r="C2811" t="s">
        <v>48</v>
      </c>
    </row>
    <row r="2812" spans="1:3" hidden="1" x14ac:dyDescent="0.55000000000000004">
      <c r="A2812">
        <v>6686047675</v>
      </c>
      <c r="B2812">
        <v>26</v>
      </c>
      <c r="C2812" t="s">
        <v>48</v>
      </c>
    </row>
    <row r="2813" spans="1:3" x14ac:dyDescent="0.55000000000000004">
      <c r="A2813">
        <v>6686057880</v>
      </c>
      <c r="B2813">
        <v>9</v>
      </c>
      <c r="C2813" t="s">
        <v>48</v>
      </c>
    </row>
    <row r="2814" spans="1:3" x14ac:dyDescent="0.55000000000000004">
      <c r="A2814">
        <v>6686072325</v>
      </c>
      <c r="B2814">
        <v>5</v>
      </c>
      <c r="C2814" t="s">
        <v>48</v>
      </c>
    </row>
    <row r="2815" spans="1:3" x14ac:dyDescent="0.55000000000000004">
      <c r="A2815">
        <v>6686166264</v>
      </c>
      <c r="B2815">
        <v>17</v>
      </c>
      <c r="C2815" t="s">
        <v>48</v>
      </c>
    </row>
    <row r="2816" spans="1:3" x14ac:dyDescent="0.55000000000000004">
      <c r="A2816">
        <v>6686241087</v>
      </c>
      <c r="B2816">
        <v>13</v>
      </c>
      <c r="C2816" t="s">
        <v>48</v>
      </c>
    </row>
    <row r="2817" spans="1:3" x14ac:dyDescent="0.55000000000000004">
      <c r="A2817">
        <v>6686256555</v>
      </c>
      <c r="B2817">
        <v>3</v>
      </c>
      <c r="C2817" t="s">
        <v>48</v>
      </c>
    </row>
    <row r="2818" spans="1:3" hidden="1" x14ac:dyDescent="0.55000000000000004">
      <c r="A2818">
        <v>6686334926</v>
      </c>
      <c r="B2818">
        <v>32</v>
      </c>
      <c r="C2818" t="s">
        <v>48</v>
      </c>
    </row>
    <row r="2819" spans="1:3" hidden="1" x14ac:dyDescent="0.55000000000000004">
      <c r="A2819">
        <v>6689994180</v>
      </c>
      <c r="B2819">
        <v>29</v>
      </c>
      <c r="C2819" t="s">
        <v>48</v>
      </c>
    </row>
    <row r="2820" spans="1:3" hidden="1" x14ac:dyDescent="0.55000000000000004">
      <c r="A2820">
        <v>6900353040</v>
      </c>
      <c r="B2820">
        <v>34</v>
      </c>
      <c r="C2820" t="s">
        <v>0</v>
      </c>
    </row>
    <row r="2821" spans="1:3" hidden="1" x14ac:dyDescent="0.55000000000000004">
      <c r="A2821">
        <v>6900386783</v>
      </c>
      <c r="B2821">
        <v>34</v>
      </c>
      <c r="C2821" t="s">
        <v>1060</v>
      </c>
    </row>
    <row r="2822" spans="1:3" x14ac:dyDescent="0.55000000000000004">
      <c r="A2822">
        <v>6900393895</v>
      </c>
      <c r="B2822">
        <v>8</v>
      </c>
      <c r="C2822" t="s">
        <v>0</v>
      </c>
    </row>
    <row r="2823" spans="1:3" x14ac:dyDescent="0.55000000000000004">
      <c r="A2823">
        <v>6900429372</v>
      </c>
      <c r="B2823">
        <v>8</v>
      </c>
      <c r="C2823" t="s">
        <v>1061</v>
      </c>
    </row>
    <row r="2824" spans="1:3" hidden="1" x14ac:dyDescent="0.55000000000000004">
      <c r="A2824">
        <v>6900467659</v>
      </c>
      <c r="B2824">
        <v>28</v>
      </c>
      <c r="C2824" t="s">
        <v>0</v>
      </c>
    </row>
    <row r="2825" spans="1:3" hidden="1" x14ac:dyDescent="0.55000000000000004">
      <c r="A2825">
        <v>6900502089</v>
      </c>
      <c r="B2825">
        <v>28</v>
      </c>
      <c r="C2825" t="s">
        <v>1062</v>
      </c>
    </row>
    <row r="2826" spans="1:3" x14ac:dyDescent="0.55000000000000004">
      <c r="A2826">
        <v>6900512354</v>
      </c>
      <c r="B2826">
        <v>11</v>
      </c>
      <c r="C2826" t="s">
        <v>0</v>
      </c>
    </row>
    <row r="2827" spans="1:3" hidden="1" x14ac:dyDescent="0.55000000000000004">
      <c r="A2827">
        <v>6900529656</v>
      </c>
      <c r="B2827">
        <v>31</v>
      </c>
      <c r="C2827" t="s">
        <v>0</v>
      </c>
    </row>
    <row r="2828" spans="1:3" x14ac:dyDescent="0.55000000000000004">
      <c r="A2828">
        <v>6900547821</v>
      </c>
      <c r="B2828">
        <v>11</v>
      </c>
      <c r="C2828" t="s">
        <v>1063</v>
      </c>
    </row>
    <row r="2829" spans="1:3" x14ac:dyDescent="0.55000000000000004">
      <c r="A2829">
        <v>6900557252</v>
      </c>
      <c r="B2829">
        <v>2</v>
      </c>
      <c r="C2829" t="s">
        <v>0</v>
      </c>
    </row>
    <row r="2830" spans="1:3" hidden="1" x14ac:dyDescent="0.55000000000000004">
      <c r="A2830">
        <v>6900564073</v>
      </c>
      <c r="B2830">
        <v>31</v>
      </c>
      <c r="C2830" t="s">
        <v>1064</v>
      </c>
    </row>
    <row r="2831" spans="1:3" hidden="1" x14ac:dyDescent="0.55000000000000004">
      <c r="A2831">
        <v>6900570078</v>
      </c>
      <c r="B2831">
        <v>30</v>
      </c>
      <c r="C2831" t="s">
        <v>0</v>
      </c>
    </row>
    <row r="2832" spans="1:3" x14ac:dyDescent="0.55000000000000004">
      <c r="A2832">
        <v>6900572395</v>
      </c>
      <c r="B2832">
        <v>6</v>
      </c>
      <c r="C2832" t="s">
        <v>0</v>
      </c>
    </row>
    <row r="2833" spans="1:3" x14ac:dyDescent="0.55000000000000004">
      <c r="A2833">
        <v>6900592752</v>
      </c>
      <c r="B2833">
        <v>2</v>
      </c>
      <c r="C2833" t="s">
        <v>1065</v>
      </c>
    </row>
    <row r="2834" spans="1:3" hidden="1" x14ac:dyDescent="0.55000000000000004">
      <c r="A2834">
        <v>6900604509</v>
      </c>
      <c r="B2834">
        <v>30</v>
      </c>
      <c r="C2834" t="s">
        <v>1066</v>
      </c>
    </row>
    <row r="2835" spans="1:3" x14ac:dyDescent="0.55000000000000004">
      <c r="A2835">
        <v>6900608215</v>
      </c>
      <c r="B2835">
        <v>6</v>
      </c>
      <c r="C2835" t="s">
        <v>1067</v>
      </c>
    </row>
    <row r="2836" spans="1:3" x14ac:dyDescent="0.55000000000000004">
      <c r="A2836">
        <v>6900669508</v>
      </c>
      <c r="B2836">
        <v>4</v>
      </c>
      <c r="C2836" t="s">
        <v>0</v>
      </c>
    </row>
    <row r="2837" spans="1:3" x14ac:dyDescent="0.55000000000000004">
      <c r="A2837">
        <v>6900703996</v>
      </c>
      <c r="B2837">
        <v>1</v>
      </c>
      <c r="C2837" t="s">
        <v>0</v>
      </c>
    </row>
    <row r="2838" spans="1:3" x14ac:dyDescent="0.55000000000000004">
      <c r="A2838">
        <v>6900704468</v>
      </c>
      <c r="B2838">
        <v>4</v>
      </c>
      <c r="C2838" t="s">
        <v>1068</v>
      </c>
    </row>
    <row r="2839" spans="1:3" hidden="1" x14ac:dyDescent="0.55000000000000004">
      <c r="A2839">
        <v>6900711641</v>
      </c>
      <c r="B2839">
        <v>27</v>
      </c>
      <c r="C2839" t="s">
        <v>0</v>
      </c>
    </row>
    <row r="2840" spans="1:3" x14ac:dyDescent="0.55000000000000004">
      <c r="A2840">
        <v>6900723565</v>
      </c>
      <c r="B2840">
        <v>7</v>
      </c>
      <c r="C2840" t="s">
        <v>0</v>
      </c>
    </row>
    <row r="2841" spans="1:3" x14ac:dyDescent="0.55000000000000004">
      <c r="A2841">
        <v>6900739335</v>
      </c>
      <c r="B2841">
        <v>1</v>
      </c>
      <c r="C2841" t="s">
        <v>1069</v>
      </c>
    </row>
    <row r="2842" spans="1:3" hidden="1" x14ac:dyDescent="0.55000000000000004">
      <c r="A2842">
        <v>6900746080</v>
      </c>
      <c r="B2842">
        <v>27</v>
      </c>
      <c r="C2842" t="s">
        <v>1070</v>
      </c>
    </row>
    <row r="2843" spans="1:3" x14ac:dyDescent="0.55000000000000004">
      <c r="A2843">
        <v>6900759411</v>
      </c>
      <c r="B2843">
        <v>7</v>
      </c>
      <c r="C2843" t="s">
        <v>1071</v>
      </c>
    </row>
    <row r="2844" spans="1:3" x14ac:dyDescent="0.55000000000000004">
      <c r="A2844">
        <v>6900771799</v>
      </c>
      <c r="B2844">
        <v>14</v>
      </c>
      <c r="C2844" t="s">
        <v>0</v>
      </c>
    </row>
    <row r="2845" spans="1:3" x14ac:dyDescent="0.55000000000000004">
      <c r="A2845">
        <v>6900784254</v>
      </c>
      <c r="B2845">
        <v>15</v>
      </c>
      <c r="C2845" t="s">
        <v>0</v>
      </c>
    </row>
    <row r="2846" spans="1:3" hidden="1" x14ac:dyDescent="0.55000000000000004">
      <c r="A2846">
        <v>6900793499</v>
      </c>
      <c r="B2846">
        <v>25</v>
      </c>
      <c r="C2846" t="s">
        <v>0</v>
      </c>
    </row>
    <row r="2847" spans="1:3" x14ac:dyDescent="0.55000000000000004">
      <c r="A2847">
        <v>6900798909</v>
      </c>
      <c r="B2847">
        <v>16</v>
      </c>
      <c r="C2847" t="s">
        <v>0</v>
      </c>
    </row>
    <row r="2848" spans="1:3" x14ac:dyDescent="0.55000000000000004">
      <c r="A2848">
        <v>6900807559</v>
      </c>
      <c r="B2848">
        <v>14</v>
      </c>
      <c r="C2848" t="s">
        <v>1072</v>
      </c>
    </row>
    <row r="2849" spans="1:3" x14ac:dyDescent="0.55000000000000004">
      <c r="A2849">
        <v>6900820115</v>
      </c>
      <c r="B2849">
        <v>15</v>
      </c>
      <c r="C2849" t="s">
        <v>1073</v>
      </c>
    </row>
    <row r="2850" spans="1:3" hidden="1" x14ac:dyDescent="0.55000000000000004">
      <c r="A2850">
        <v>6900827890</v>
      </c>
      <c r="B2850">
        <v>25</v>
      </c>
      <c r="C2850" t="s">
        <v>1074</v>
      </c>
    </row>
    <row r="2851" spans="1:3" x14ac:dyDescent="0.55000000000000004">
      <c r="A2851">
        <v>6900834532</v>
      </c>
      <c r="B2851">
        <v>16</v>
      </c>
      <c r="C2851" t="s">
        <v>1075</v>
      </c>
    </row>
    <row r="2852" spans="1:3" x14ac:dyDescent="0.55000000000000004">
      <c r="A2852">
        <v>6900878236</v>
      </c>
      <c r="B2852">
        <v>10</v>
      </c>
      <c r="C2852" t="s">
        <v>0</v>
      </c>
    </row>
    <row r="2853" spans="1:3" x14ac:dyDescent="0.55000000000000004">
      <c r="A2853">
        <v>6900914161</v>
      </c>
      <c r="B2853">
        <v>10</v>
      </c>
      <c r="C2853" t="s">
        <v>1076</v>
      </c>
    </row>
    <row r="2854" spans="1:3" x14ac:dyDescent="0.55000000000000004">
      <c r="A2854">
        <v>6900916047</v>
      </c>
      <c r="B2854">
        <v>12</v>
      </c>
      <c r="C2854" t="s">
        <v>0</v>
      </c>
    </row>
    <row r="2855" spans="1:3" x14ac:dyDescent="0.55000000000000004">
      <c r="A2855">
        <v>6900950397</v>
      </c>
      <c r="B2855">
        <v>12</v>
      </c>
      <c r="C2855" t="s">
        <v>1077</v>
      </c>
    </row>
    <row r="2856" spans="1:3" hidden="1" x14ac:dyDescent="0.55000000000000004">
      <c r="A2856">
        <v>6901016429</v>
      </c>
      <c r="B2856">
        <v>26</v>
      </c>
      <c r="C2856" t="s">
        <v>0</v>
      </c>
    </row>
    <row r="2857" spans="1:3" x14ac:dyDescent="0.55000000000000004">
      <c r="A2857">
        <v>6901030179</v>
      </c>
      <c r="B2857">
        <v>9</v>
      </c>
      <c r="C2857" t="s">
        <v>0</v>
      </c>
    </row>
    <row r="2858" spans="1:3" x14ac:dyDescent="0.55000000000000004">
      <c r="A2858">
        <v>6901037187</v>
      </c>
      <c r="B2858">
        <v>5</v>
      </c>
      <c r="C2858" t="s">
        <v>0</v>
      </c>
    </row>
    <row r="2859" spans="1:3" hidden="1" x14ac:dyDescent="0.55000000000000004">
      <c r="A2859">
        <v>6901050859</v>
      </c>
      <c r="B2859">
        <v>26</v>
      </c>
      <c r="C2859" t="s">
        <v>1078</v>
      </c>
    </row>
    <row r="2860" spans="1:3" x14ac:dyDescent="0.55000000000000004">
      <c r="A2860">
        <v>6901065943</v>
      </c>
      <c r="B2860">
        <v>9</v>
      </c>
      <c r="C2860" t="s">
        <v>1079</v>
      </c>
    </row>
    <row r="2861" spans="1:3" x14ac:dyDescent="0.55000000000000004">
      <c r="A2861">
        <v>6901072247</v>
      </c>
      <c r="B2861">
        <v>5</v>
      </c>
      <c r="C2861" t="s">
        <v>1080</v>
      </c>
    </row>
    <row r="2862" spans="1:3" x14ac:dyDescent="0.55000000000000004">
      <c r="A2862">
        <v>6901135016</v>
      </c>
      <c r="B2862">
        <v>17</v>
      </c>
      <c r="C2862" t="s">
        <v>0</v>
      </c>
    </row>
    <row r="2863" spans="1:3" x14ac:dyDescent="0.55000000000000004">
      <c r="A2863">
        <v>6901170076</v>
      </c>
      <c r="B2863">
        <v>17</v>
      </c>
      <c r="C2863" t="s">
        <v>1081</v>
      </c>
    </row>
    <row r="2864" spans="1:3" x14ac:dyDescent="0.55000000000000004">
      <c r="A2864">
        <v>6901206038</v>
      </c>
      <c r="B2864">
        <v>13</v>
      </c>
      <c r="C2864" t="s">
        <v>0</v>
      </c>
    </row>
    <row r="2865" spans="1:3" x14ac:dyDescent="0.55000000000000004">
      <c r="A2865">
        <v>6901221036</v>
      </c>
      <c r="B2865">
        <v>3</v>
      </c>
      <c r="C2865" t="s">
        <v>0</v>
      </c>
    </row>
    <row r="2866" spans="1:3" x14ac:dyDescent="0.55000000000000004">
      <c r="A2866">
        <v>6901241628</v>
      </c>
      <c r="B2866">
        <v>13</v>
      </c>
      <c r="C2866" t="s">
        <v>1082</v>
      </c>
    </row>
    <row r="2867" spans="1:3" x14ac:dyDescent="0.55000000000000004">
      <c r="A2867">
        <v>6901256434</v>
      </c>
      <c r="B2867">
        <v>3</v>
      </c>
      <c r="C2867" t="s">
        <v>1083</v>
      </c>
    </row>
    <row r="2868" spans="1:3" hidden="1" x14ac:dyDescent="0.55000000000000004">
      <c r="A2868">
        <v>6901303710</v>
      </c>
      <c r="B2868">
        <v>32</v>
      </c>
      <c r="C2868" t="s">
        <v>0</v>
      </c>
    </row>
    <row r="2869" spans="1:3" hidden="1" x14ac:dyDescent="0.55000000000000004">
      <c r="A2869">
        <v>6901338112</v>
      </c>
      <c r="B2869">
        <v>32</v>
      </c>
      <c r="C2869" t="s">
        <v>1084</v>
      </c>
    </row>
    <row r="2870" spans="1:3" hidden="1" x14ac:dyDescent="0.55000000000000004">
      <c r="A2870">
        <v>6902681295</v>
      </c>
      <c r="B2870">
        <v>33</v>
      </c>
      <c r="C2870" t="s">
        <v>0</v>
      </c>
    </row>
    <row r="2871" spans="1:3" hidden="1" x14ac:dyDescent="0.55000000000000004">
      <c r="A2871">
        <v>6902715060</v>
      </c>
      <c r="B2871">
        <v>33</v>
      </c>
      <c r="C2871" t="s">
        <v>1085</v>
      </c>
    </row>
    <row r="2872" spans="1:3" hidden="1" x14ac:dyDescent="0.55000000000000004">
      <c r="A2872">
        <v>6904962930</v>
      </c>
      <c r="B2872">
        <v>29</v>
      </c>
      <c r="C2872" t="s">
        <v>0</v>
      </c>
    </row>
    <row r="2873" spans="1:3" hidden="1" x14ac:dyDescent="0.55000000000000004">
      <c r="A2873">
        <v>6904998217</v>
      </c>
      <c r="B2873">
        <v>29</v>
      </c>
      <c r="C2873" t="s">
        <v>1086</v>
      </c>
    </row>
    <row r="2874" spans="1:3" hidden="1" x14ac:dyDescent="0.55000000000000004">
      <c r="A2874">
        <v>6960354367</v>
      </c>
      <c r="B2874">
        <v>34</v>
      </c>
      <c r="C2874" t="s">
        <v>1087</v>
      </c>
    </row>
    <row r="2875" spans="1:3" x14ac:dyDescent="0.55000000000000004">
      <c r="A2875">
        <v>6960395542</v>
      </c>
      <c r="B2875">
        <v>8</v>
      </c>
      <c r="C2875" t="s">
        <v>1087</v>
      </c>
    </row>
    <row r="2876" spans="1:3" hidden="1" x14ac:dyDescent="0.55000000000000004">
      <c r="A2876">
        <v>6960468986</v>
      </c>
      <c r="B2876">
        <v>28</v>
      </c>
      <c r="C2876" t="s">
        <v>1087</v>
      </c>
    </row>
    <row r="2877" spans="1:3" hidden="1" x14ac:dyDescent="0.55000000000000004">
      <c r="A2877">
        <v>6960512423</v>
      </c>
      <c r="B2877">
        <v>21</v>
      </c>
      <c r="C2877" t="s">
        <v>1088</v>
      </c>
    </row>
    <row r="2878" spans="1:3" x14ac:dyDescent="0.55000000000000004">
      <c r="A2878">
        <v>6960514006</v>
      </c>
      <c r="B2878">
        <v>11</v>
      </c>
      <c r="C2878" t="s">
        <v>1087</v>
      </c>
    </row>
    <row r="2879" spans="1:3" hidden="1" x14ac:dyDescent="0.55000000000000004">
      <c r="A2879">
        <v>6960530944</v>
      </c>
      <c r="B2879">
        <v>31</v>
      </c>
      <c r="C2879" t="s">
        <v>1087</v>
      </c>
    </row>
    <row r="2880" spans="1:3" x14ac:dyDescent="0.55000000000000004">
      <c r="A2880">
        <v>6960558898</v>
      </c>
      <c r="B2880">
        <v>2</v>
      </c>
      <c r="C2880" t="s">
        <v>1087</v>
      </c>
    </row>
    <row r="2881" spans="1:3" hidden="1" x14ac:dyDescent="0.55000000000000004">
      <c r="A2881">
        <v>6960561724</v>
      </c>
      <c r="B2881">
        <v>21</v>
      </c>
      <c r="C2881" t="s">
        <v>1089</v>
      </c>
    </row>
    <row r="2882" spans="1:3" hidden="1" x14ac:dyDescent="0.55000000000000004">
      <c r="A2882">
        <v>6960571405</v>
      </c>
      <c r="B2882">
        <v>30</v>
      </c>
      <c r="C2882" t="s">
        <v>1087</v>
      </c>
    </row>
    <row r="2883" spans="1:3" x14ac:dyDescent="0.55000000000000004">
      <c r="A2883">
        <v>6960574002</v>
      </c>
      <c r="B2883">
        <v>6</v>
      </c>
      <c r="C2883" t="s">
        <v>1087</v>
      </c>
    </row>
    <row r="2884" spans="1:3" x14ac:dyDescent="0.55000000000000004">
      <c r="A2884">
        <v>6960671160</v>
      </c>
      <c r="B2884">
        <v>4</v>
      </c>
      <c r="C2884" t="s">
        <v>1087</v>
      </c>
    </row>
    <row r="2885" spans="1:3" hidden="1" x14ac:dyDescent="0.55000000000000004">
      <c r="A2885">
        <v>6960699544</v>
      </c>
      <c r="B2885">
        <v>23</v>
      </c>
      <c r="C2885" t="s">
        <v>1090</v>
      </c>
    </row>
    <row r="2886" spans="1:3" x14ac:dyDescent="0.55000000000000004">
      <c r="A2886">
        <v>6960706638</v>
      </c>
      <c r="B2886">
        <v>1</v>
      </c>
      <c r="C2886" t="s">
        <v>1087</v>
      </c>
    </row>
    <row r="2887" spans="1:3" hidden="1" x14ac:dyDescent="0.55000000000000004">
      <c r="A2887">
        <v>6960712929</v>
      </c>
      <c r="B2887">
        <v>27</v>
      </c>
      <c r="C2887" t="s">
        <v>1087</v>
      </c>
    </row>
    <row r="2888" spans="1:3" x14ac:dyDescent="0.55000000000000004">
      <c r="A2888">
        <v>6960725173</v>
      </c>
      <c r="B2888">
        <v>7</v>
      </c>
      <c r="C2888" t="s">
        <v>1087</v>
      </c>
    </row>
    <row r="2889" spans="1:3" hidden="1" x14ac:dyDescent="0.55000000000000004">
      <c r="A2889">
        <v>6960752733</v>
      </c>
      <c r="B2889">
        <v>21</v>
      </c>
      <c r="C2889" t="s">
        <v>1091</v>
      </c>
    </row>
    <row r="2890" spans="1:3" x14ac:dyDescent="0.55000000000000004">
      <c r="A2890">
        <v>6960773458</v>
      </c>
      <c r="B2890">
        <v>14</v>
      </c>
      <c r="C2890" t="s">
        <v>1087</v>
      </c>
    </row>
    <row r="2891" spans="1:3" x14ac:dyDescent="0.55000000000000004">
      <c r="A2891">
        <v>6960785900</v>
      </c>
      <c r="B2891">
        <v>15</v>
      </c>
      <c r="C2891" t="s">
        <v>1087</v>
      </c>
    </row>
    <row r="2892" spans="1:3" hidden="1" x14ac:dyDescent="0.55000000000000004">
      <c r="A2892">
        <v>6960794797</v>
      </c>
      <c r="B2892">
        <v>25</v>
      </c>
      <c r="C2892" t="s">
        <v>1087</v>
      </c>
    </row>
    <row r="2893" spans="1:3" x14ac:dyDescent="0.55000000000000004">
      <c r="A2893">
        <v>6960800236</v>
      </c>
      <c r="B2893">
        <v>16</v>
      </c>
      <c r="C2893" t="s">
        <v>1087</v>
      </c>
    </row>
    <row r="2894" spans="1:3" hidden="1" x14ac:dyDescent="0.55000000000000004">
      <c r="A2894">
        <v>6960804835</v>
      </c>
      <c r="B2894">
        <v>20</v>
      </c>
      <c r="C2894" t="s">
        <v>1092</v>
      </c>
    </row>
    <row r="2895" spans="1:3" hidden="1" x14ac:dyDescent="0.55000000000000004">
      <c r="A2895">
        <v>6960825354</v>
      </c>
      <c r="B2895">
        <v>22</v>
      </c>
      <c r="C2895" t="s">
        <v>1093</v>
      </c>
    </row>
    <row r="2896" spans="1:3" hidden="1" x14ac:dyDescent="0.55000000000000004">
      <c r="A2896">
        <v>6960853794</v>
      </c>
      <c r="B2896">
        <v>24</v>
      </c>
      <c r="C2896" t="s">
        <v>1094</v>
      </c>
    </row>
    <row r="2897" spans="1:3" hidden="1" x14ac:dyDescent="0.55000000000000004">
      <c r="A2897">
        <v>6960868059</v>
      </c>
      <c r="B2897">
        <v>21</v>
      </c>
      <c r="C2897" t="s">
        <v>1095</v>
      </c>
    </row>
    <row r="2898" spans="1:3" x14ac:dyDescent="0.55000000000000004">
      <c r="A2898">
        <v>6960879898</v>
      </c>
      <c r="B2898">
        <v>10</v>
      </c>
      <c r="C2898" t="s">
        <v>1087</v>
      </c>
    </row>
    <row r="2899" spans="1:3" x14ac:dyDescent="0.55000000000000004">
      <c r="A2899">
        <v>6960917773</v>
      </c>
      <c r="B2899">
        <v>12</v>
      </c>
      <c r="C2899" t="s">
        <v>1087</v>
      </c>
    </row>
    <row r="2900" spans="1:3" hidden="1" x14ac:dyDescent="0.55000000000000004">
      <c r="A2900">
        <v>6960940698</v>
      </c>
      <c r="B2900">
        <v>23</v>
      </c>
      <c r="C2900" t="s">
        <v>1096</v>
      </c>
    </row>
    <row r="2901" spans="1:3" hidden="1" x14ac:dyDescent="0.55000000000000004">
      <c r="A2901">
        <v>6960983455</v>
      </c>
      <c r="B2901">
        <v>21</v>
      </c>
      <c r="C2901" t="s">
        <v>1097</v>
      </c>
    </row>
    <row r="2902" spans="1:3" hidden="1" x14ac:dyDescent="0.55000000000000004">
      <c r="A2902">
        <v>6961017756</v>
      </c>
      <c r="B2902">
        <v>26</v>
      </c>
      <c r="C2902" t="s">
        <v>1087</v>
      </c>
    </row>
    <row r="2903" spans="1:3" x14ac:dyDescent="0.55000000000000004">
      <c r="A2903">
        <v>6961031823</v>
      </c>
      <c r="B2903">
        <v>9</v>
      </c>
      <c r="C2903" t="s">
        <v>1087</v>
      </c>
    </row>
    <row r="2904" spans="1:3" x14ac:dyDescent="0.55000000000000004">
      <c r="A2904">
        <v>6961038795</v>
      </c>
      <c r="B2904">
        <v>5</v>
      </c>
      <c r="C2904" t="s">
        <v>1087</v>
      </c>
    </row>
    <row r="2905" spans="1:3" hidden="1" x14ac:dyDescent="0.55000000000000004">
      <c r="A2905">
        <v>6961044212</v>
      </c>
      <c r="B2905">
        <v>20</v>
      </c>
      <c r="C2905" t="s">
        <v>1098</v>
      </c>
    </row>
    <row r="2906" spans="1:3" x14ac:dyDescent="0.55000000000000004">
      <c r="A2906">
        <v>6961136343</v>
      </c>
      <c r="B2906">
        <v>17</v>
      </c>
      <c r="C2906" t="s">
        <v>1087</v>
      </c>
    </row>
    <row r="2907" spans="1:3" x14ac:dyDescent="0.55000000000000004">
      <c r="A2907">
        <v>6961208609</v>
      </c>
      <c r="B2907">
        <v>13</v>
      </c>
      <c r="C2907" t="s">
        <v>1087</v>
      </c>
    </row>
    <row r="2908" spans="1:3" x14ac:dyDescent="0.55000000000000004">
      <c r="A2908">
        <v>6961222697</v>
      </c>
      <c r="B2908">
        <v>3</v>
      </c>
      <c r="C2908" t="s">
        <v>1087</v>
      </c>
    </row>
    <row r="2909" spans="1:3" hidden="1" x14ac:dyDescent="0.55000000000000004">
      <c r="A2909">
        <v>6961223602</v>
      </c>
      <c r="B2909">
        <v>21</v>
      </c>
      <c r="C2909" t="s">
        <v>1099</v>
      </c>
    </row>
    <row r="2910" spans="1:3" hidden="1" x14ac:dyDescent="0.55000000000000004">
      <c r="A2910">
        <v>6961305002</v>
      </c>
      <c r="B2910">
        <v>32</v>
      </c>
      <c r="C2910" t="s">
        <v>1087</v>
      </c>
    </row>
    <row r="2911" spans="1:3" hidden="1" x14ac:dyDescent="0.55000000000000004">
      <c r="A2911">
        <v>6961339150</v>
      </c>
      <c r="B2911">
        <v>21</v>
      </c>
      <c r="C2911" t="s">
        <v>1100</v>
      </c>
    </row>
    <row r="2912" spans="1:3" hidden="1" x14ac:dyDescent="0.55000000000000004">
      <c r="A2912">
        <v>6961355813</v>
      </c>
      <c r="B2912">
        <v>19</v>
      </c>
      <c r="C2912" t="s">
        <v>1101</v>
      </c>
    </row>
    <row r="2913" spans="1:3" hidden="1" x14ac:dyDescent="0.55000000000000004">
      <c r="A2913">
        <v>6961427920</v>
      </c>
      <c r="B2913">
        <v>21</v>
      </c>
      <c r="C2913" t="s">
        <v>1102</v>
      </c>
    </row>
    <row r="2914" spans="1:3" hidden="1" x14ac:dyDescent="0.55000000000000004">
      <c r="A2914">
        <v>6961690063</v>
      </c>
      <c r="B2914">
        <v>21</v>
      </c>
      <c r="C2914" t="s">
        <v>1103</v>
      </c>
    </row>
    <row r="2915" spans="1:3" hidden="1" x14ac:dyDescent="0.55000000000000004">
      <c r="A2915">
        <v>6961704476</v>
      </c>
      <c r="B2915">
        <v>21</v>
      </c>
      <c r="C2915" t="s">
        <v>1104</v>
      </c>
    </row>
    <row r="2916" spans="1:3" hidden="1" x14ac:dyDescent="0.55000000000000004">
      <c r="A2916">
        <v>6961712020</v>
      </c>
      <c r="B2916">
        <v>21</v>
      </c>
      <c r="C2916" t="s">
        <v>1105</v>
      </c>
    </row>
    <row r="2917" spans="1:3" hidden="1" x14ac:dyDescent="0.55000000000000004">
      <c r="A2917">
        <v>6962570397</v>
      </c>
      <c r="B2917">
        <v>21</v>
      </c>
      <c r="C2917" t="s">
        <v>1106</v>
      </c>
    </row>
    <row r="2918" spans="1:3" hidden="1" x14ac:dyDescent="0.55000000000000004">
      <c r="A2918">
        <v>6962578199</v>
      </c>
      <c r="B2918">
        <v>21</v>
      </c>
      <c r="C2918" t="s">
        <v>1107</v>
      </c>
    </row>
    <row r="2919" spans="1:3" hidden="1" x14ac:dyDescent="0.55000000000000004">
      <c r="A2919">
        <v>6962682622</v>
      </c>
      <c r="B2919">
        <v>33</v>
      </c>
      <c r="C2919" t="s">
        <v>1087</v>
      </c>
    </row>
    <row r="2920" spans="1:3" hidden="1" x14ac:dyDescent="0.55000000000000004">
      <c r="A2920">
        <v>6962810672</v>
      </c>
      <c r="B2920">
        <v>21</v>
      </c>
      <c r="C2920" t="s">
        <v>1108</v>
      </c>
    </row>
    <row r="2921" spans="1:3" hidden="1" x14ac:dyDescent="0.55000000000000004">
      <c r="A2921">
        <v>6963050847</v>
      </c>
      <c r="B2921">
        <v>21</v>
      </c>
      <c r="C2921" t="s">
        <v>1109</v>
      </c>
    </row>
    <row r="2922" spans="1:3" hidden="1" x14ac:dyDescent="0.55000000000000004">
      <c r="A2922">
        <v>6963291205</v>
      </c>
      <c r="B2922">
        <v>21</v>
      </c>
      <c r="C2922" t="s">
        <v>1110</v>
      </c>
    </row>
    <row r="2923" spans="1:3" hidden="1" x14ac:dyDescent="0.55000000000000004">
      <c r="A2923">
        <v>6963531555</v>
      </c>
      <c r="B2923">
        <v>21</v>
      </c>
      <c r="C2923" t="s">
        <v>1111</v>
      </c>
    </row>
    <row r="2924" spans="1:3" hidden="1" x14ac:dyDescent="0.55000000000000004">
      <c r="A2924">
        <v>6964964259</v>
      </c>
      <c r="B2924">
        <v>29</v>
      </c>
      <c r="C2924" t="s">
        <v>1087</v>
      </c>
    </row>
    <row r="2925" spans="1:3" hidden="1" x14ac:dyDescent="0.55000000000000004">
      <c r="A2925">
        <v>6965021048</v>
      </c>
      <c r="B2925">
        <v>21</v>
      </c>
      <c r="C2925" t="s">
        <v>1112</v>
      </c>
    </row>
    <row r="2926" spans="1:3" hidden="1" x14ac:dyDescent="0.55000000000000004">
      <c r="A2926">
        <v>6985353690</v>
      </c>
      <c r="B2926">
        <v>34</v>
      </c>
      <c r="C2926" t="s">
        <v>48</v>
      </c>
    </row>
    <row r="2927" spans="1:3" x14ac:dyDescent="0.55000000000000004">
      <c r="A2927">
        <v>6985390942</v>
      </c>
      <c r="B2927">
        <v>8</v>
      </c>
      <c r="C2927" t="s">
        <v>48</v>
      </c>
    </row>
    <row r="2928" spans="1:3" hidden="1" x14ac:dyDescent="0.55000000000000004">
      <c r="A2928">
        <v>6985468277</v>
      </c>
      <c r="B2928">
        <v>28</v>
      </c>
      <c r="C2928" t="s">
        <v>48</v>
      </c>
    </row>
    <row r="2929" spans="1:3" x14ac:dyDescent="0.55000000000000004">
      <c r="A2929">
        <v>6985508631</v>
      </c>
      <c r="B2929">
        <v>11</v>
      </c>
      <c r="C2929" t="s">
        <v>48</v>
      </c>
    </row>
    <row r="2930" spans="1:3" hidden="1" x14ac:dyDescent="0.55000000000000004">
      <c r="A2930">
        <v>6985530235</v>
      </c>
      <c r="B2930">
        <v>31</v>
      </c>
      <c r="C2930" t="s">
        <v>48</v>
      </c>
    </row>
    <row r="2931" spans="1:3" x14ac:dyDescent="0.55000000000000004">
      <c r="A2931">
        <v>6985554291</v>
      </c>
      <c r="B2931">
        <v>2</v>
      </c>
      <c r="C2931" t="s">
        <v>48</v>
      </c>
    </row>
    <row r="2932" spans="1:3" x14ac:dyDescent="0.55000000000000004">
      <c r="A2932">
        <v>6985568829</v>
      </c>
      <c r="B2932">
        <v>6</v>
      </c>
      <c r="C2932" t="s">
        <v>48</v>
      </c>
    </row>
    <row r="2933" spans="1:3" hidden="1" x14ac:dyDescent="0.55000000000000004">
      <c r="A2933">
        <v>6985570844</v>
      </c>
      <c r="B2933">
        <v>30</v>
      </c>
      <c r="C2933" t="s">
        <v>48</v>
      </c>
    </row>
    <row r="2934" spans="1:3" x14ac:dyDescent="0.55000000000000004">
      <c r="A2934">
        <v>6985666545</v>
      </c>
      <c r="B2934">
        <v>4</v>
      </c>
      <c r="C2934" t="s">
        <v>48</v>
      </c>
    </row>
    <row r="2935" spans="1:3" x14ac:dyDescent="0.55000000000000004">
      <c r="A2935">
        <v>6985700369</v>
      </c>
      <c r="B2935">
        <v>1</v>
      </c>
      <c r="C2935" t="s">
        <v>48</v>
      </c>
    </row>
    <row r="2936" spans="1:3" hidden="1" x14ac:dyDescent="0.55000000000000004">
      <c r="A2936">
        <v>6985714184</v>
      </c>
      <c r="B2936">
        <v>27</v>
      </c>
      <c r="C2936" t="s">
        <v>48</v>
      </c>
    </row>
    <row r="2937" spans="1:3" x14ac:dyDescent="0.55000000000000004">
      <c r="A2937">
        <v>6985719943</v>
      </c>
      <c r="B2937">
        <v>7</v>
      </c>
      <c r="C2937" t="s">
        <v>48</v>
      </c>
    </row>
    <row r="2938" spans="1:3" x14ac:dyDescent="0.55000000000000004">
      <c r="A2938">
        <v>6985768284</v>
      </c>
      <c r="B2938">
        <v>14</v>
      </c>
      <c r="C2938" t="s">
        <v>48</v>
      </c>
    </row>
    <row r="2939" spans="1:3" x14ac:dyDescent="0.55000000000000004">
      <c r="A2939">
        <v>6985780720</v>
      </c>
      <c r="B2939">
        <v>15</v>
      </c>
      <c r="C2939" t="s">
        <v>48</v>
      </c>
    </row>
    <row r="2940" spans="1:3" hidden="1" x14ac:dyDescent="0.55000000000000004">
      <c r="A2940">
        <v>6985794234</v>
      </c>
      <c r="B2940">
        <v>25</v>
      </c>
      <c r="C2940" t="s">
        <v>48</v>
      </c>
    </row>
    <row r="2941" spans="1:3" x14ac:dyDescent="0.55000000000000004">
      <c r="A2941">
        <v>6985802200</v>
      </c>
      <c r="B2941">
        <v>16</v>
      </c>
      <c r="C2941" t="s">
        <v>48</v>
      </c>
    </row>
    <row r="2942" spans="1:3" x14ac:dyDescent="0.55000000000000004">
      <c r="A2942">
        <v>6985874667</v>
      </c>
      <c r="B2942">
        <v>10</v>
      </c>
      <c r="C2942" t="s">
        <v>48</v>
      </c>
    </row>
    <row r="2943" spans="1:3" x14ac:dyDescent="0.55000000000000004">
      <c r="A2943">
        <v>6985912522</v>
      </c>
      <c r="B2943">
        <v>12</v>
      </c>
      <c r="C2943" t="s">
        <v>48</v>
      </c>
    </row>
    <row r="2944" spans="1:3" hidden="1" x14ac:dyDescent="0.55000000000000004">
      <c r="A2944">
        <v>6986017195</v>
      </c>
      <c r="B2944">
        <v>26</v>
      </c>
      <c r="C2944" t="s">
        <v>48</v>
      </c>
    </row>
    <row r="2945" spans="1:3" x14ac:dyDescent="0.55000000000000004">
      <c r="A2945">
        <v>6986026664</v>
      </c>
      <c r="B2945">
        <v>9</v>
      </c>
      <c r="C2945" t="s">
        <v>48</v>
      </c>
    </row>
    <row r="2946" spans="1:3" x14ac:dyDescent="0.55000000000000004">
      <c r="A2946">
        <v>6986033284</v>
      </c>
      <c r="B2946">
        <v>5</v>
      </c>
      <c r="C2946" t="s">
        <v>48</v>
      </c>
    </row>
    <row r="2947" spans="1:3" x14ac:dyDescent="0.55000000000000004">
      <c r="A2947">
        <v>6986138445</v>
      </c>
      <c r="B2947">
        <v>17</v>
      </c>
      <c r="C2947" t="s">
        <v>48</v>
      </c>
    </row>
    <row r="2948" spans="1:3" x14ac:dyDescent="0.55000000000000004">
      <c r="A2948">
        <v>6986202045</v>
      </c>
      <c r="B2948">
        <v>13</v>
      </c>
      <c r="C2948" t="s">
        <v>48</v>
      </c>
    </row>
    <row r="2949" spans="1:3" x14ac:dyDescent="0.55000000000000004">
      <c r="A2949">
        <v>6986217527</v>
      </c>
      <c r="B2949">
        <v>3</v>
      </c>
      <c r="C2949" t="s">
        <v>48</v>
      </c>
    </row>
    <row r="2950" spans="1:3" hidden="1" x14ac:dyDescent="0.55000000000000004">
      <c r="A2950">
        <v>6986304439</v>
      </c>
      <c r="B2950">
        <v>32</v>
      </c>
      <c r="C2950" t="s">
        <v>48</v>
      </c>
    </row>
    <row r="2951" spans="1:3" hidden="1" x14ac:dyDescent="0.55000000000000004">
      <c r="A2951">
        <v>6987682848</v>
      </c>
      <c r="B2951">
        <v>33</v>
      </c>
      <c r="C2951" t="s">
        <v>48</v>
      </c>
    </row>
    <row r="2952" spans="1:3" hidden="1" x14ac:dyDescent="0.55000000000000004">
      <c r="A2952">
        <v>6989966156</v>
      </c>
      <c r="B2952">
        <v>29</v>
      </c>
      <c r="C2952" t="s">
        <v>48</v>
      </c>
    </row>
  </sheetData>
  <autoFilter ref="A1:C2952">
    <filterColumn colId="1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2"/>
  <sheetViews>
    <sheetView workbookViewId="0">
      <selection activeCell="L10" sqref="L10"/>
    </sheetView>
  </sheetViews>
  <sheetFormatPr baseColWidth="10" defaultRowHeight="14.4" x14ac:dyDescent="0.55000000000000004"/>
  <cols>
    <col min="3" max="3" width="7.578125" bestFit="1" customWidth="1"/>
    <col min="6" max="6" width="15.9453125" bestFit="1" customWidth="1"/>
    <col min="7" max="7" width="13.15625" bestFit="1" customWidth="1"/>
  </cols>
  <sheetData>
    <row r="1" spans="1:8" x14ac:dyDescent="0.55000000000000004">
      <c r="A1" t="s">
        <v>1113</v>
      </c>
      <c r="B1" t="s">
        <v>1137</v>
      </c>
      <c r="C1" t="s">
        <v>1115</v>
      </c>
      <c r="D1" t="s">
        <v>1114</v>
      </c>
    </row>
    <row r="2" spans="1:8" x14ac:dyDescent="0.55000000000000004">
      <c r="A2">
        <v>360638434</v>
      </c>
      <c r="B2">
        <v>18</v>
      </c>
      <c r="C2" t="s">
        <v>1116</v>
      </c>
      <c r="D2">
        <v>6</v>
      </c>
      <c r="F2" s="1" t="s">
        <v>1138</v>
      </c>
      <c r="G2" t="s">
        <v>1140</v>
      </c>
    </row>
    <row r="3" spans="1:8" x14ac:dyDescent="0.55000000000000004">
      <c r="A3">
        <v>360751512</v>
      </c>
      <c r="B3">
        <v>18</v>
      </c>
      <c r="C3" t="s">
        <v>1116</v>
      </c>
      <c r="D3">
        <v>7</v>
      </c>
      <c r="F3" s="2">
        <v>18</v>
      </c>
      <c r="G3" s="3">
        <v>10</v>
      </c>
      <c r="H3" s="5">
        <f>10/251</f>
        <v>3.9840637450199202E-2</v>
      </c>
    </row>
    <row r="4" spans="1:8" x14ac:dyDescent="0.55000000000000004">
      <c r="A4">
        <v>361314661</v>
      </c>
      <c r="B4">
        <v>18</v>
      </c>
      <c r="C4" t="s">
        <v>1116</v>
      </c>
      <c r="D4">
        <v>14</v>
      </c>
      <c r="F4" s="2">
        <v>19</v>
      </c>
      <c r="G4" s="3">
        <v>1</v>
      </c>
      <c r="H4" s="5">
        <f>1/251</f>
        <v>3.9840637450199202E-3</v>
      </c>
    </row>
    <row r="5" spans="1:8" x14ac:dyDescent="0.55000000000000004">
      <c r="A5">
        <v>361463860</v>
      </c>
      <c r="B5">
        <v>18</v>
      </c>
      <c r="C5" t="s">
        <v>1116</v>
      </c>
      <c r="D5">
        <v>13</v>
      </c>
      <c r="F5" s="2">
        <v>21</v>
      </c>
      <c r="G5" s="3">
        <v>226</v>
      </c>
      <c r="H5" s="5">
        <f>226/251</f>
        <v>0.90039840637450197</v>
      </c>
    </row>
    <row r="6" spans="1:8" x14ac:dyDescent="0.55000000000000004">
      <c r="A6">
        <v>361474670</v>
      </c>
      <c r="B6">
        <v>18</v>
      </c>
      <c r="C6" t="s">
        <v>1116</v>
      </c>
      <c r="D6">
        <v>15</v>
      </c>
      <c r="F6" s="2">
        <v>22</v>
      </c>
      <c r="G6" s="3">
        <v>1</v>
      </c>
      <c r="H6" s="5">
        <f>1/251</f>
        <v>3.9840637450199202E-3</v>
      </c>
    </row>
    <row r="7" spans="1:8" x14ac:dyDescent="0.55000000000000004">
      <c r="A7">
        <v>362194376</v>
      </c>
      <c r="B7">
        <v>18</v>
      </c>
      <c r="C7" t="s">
        <v>1116</v>
      </c>
      <c r="D7">
        <v>3</v>
      </c>
      <c r="F7" s="2">
        <v>24</v>
      </c>
      <c r="G7" s="3">
        <v>13</v>
      </c>
      <c r="H7" s="5">
        <f>13/251</f>
        <v>5.1792828685258967E-2</v>
      </c>
    </row>
    <row r="8" spans="1:8" x14ac:dyDescent="0.55000000000000004">
      <c r="A8">
        <v>363309848</v>
      </c>
      <c r="B8">
        <v>18</v>
      </c>
      <c r="C8" t="s">
        <v>1116</v>
      </c>
      <c r="D8">
        <v>1</v>
      </c>
      <c r="F8" s="2" t="s">
        <v>1139</v>
      </c>
      <c r="G8" s="3">
        <v>251</v>
      </c>
      <c r="H8" s="6">
        <f>251/23/17</f>
        <v>0.64194373401534521</v>
      </c>
    </row>
    <row r="9" spans="1:8" x14ac:dyDescent="0.55000000000000004">
      <c r="A9">
        <v>364175301</v>
      </c>
      <c r="B9">
        <v>18</v>
      </c>
      <c r="C9" t="s">
        <v>1116</v>
      </c>
      <c r="D9">
        <v>16</v>
      </c>
    </row>
    <row r="10" spans="1:8" x14ac:dyDescent="0.55000000000000004">
      <c r="A10">
        <v>364676011</v>
      </c>
      <c r="B10">
        <v>18</v>
      </c>
      <c r="C10" t="s">
        <v>1116</v>
      </c>
      <c r="D10">
        <v>9</v>
      </c>
    </row>
    <row r="11" spans="1:8" x14ac:dyDescent="0.55000000000000004">
      <c r="A11">
        <v>660929927</v>
      </c>
      <c r="B11">
        <v>18</v>
      </c>
      <c r="C11" t="s">
        <v>1117</v>
      </c>
      <c r="D11">
        <v>14</v>
      </c>
    </row>
    <row r="12" spans="1:8" x14ac:dyDescent="0.55000000000000004">
      <c r="A12">
        <v>1260767562</v>
      </c>
      <c r="B12">
        <v>24</v>
      </c>
      <c r="C12" t="s">
        <v>1118</v>
      </c>
      <c r="D12">
        <v>1</v>
      </c>
    </row>
    <row r="13" spans="1:8" x14ac:dyDescent="0.55000000000000004">
      <c r="A13">
        <v>1560944667</v>
      </c>
      <c r="B13">
        <v>19</v>
      </c>
      <c r="C13" t="s">
        <v>1119</v>
      </c>
      <c r="D13">
        <v>12</v>
      </c>
    </row>
    <row r="14" spans="1:8" x14ac:dyDescent="0.55000000000000004">
      <c r="A14">
        <v>1860455700</v>
      </c>
      <c r="B14">
        <v>24</v>
      </c>
      <c r="C14" t="s">
        <v>1120</v>
      </c>
      <c r="D14">
        <v>8</v>
      </c>
    </row>
    <row r="15" spans="1:8" x14ac:dyDescent="0.55000000000000004">
      <c r="A15">
        <v>1860885399</v>
      </c>
      <c r="B15">
        <v>24</v>
      </c>
      <c r="C15" t="s">
        <v>1120</v>
      </c>
      <c r="D15">
        <v>15</v>
      </c>
    </row>
    <row r="16" spans="1:8" x14ac:dyDescent="0.55000000000000004">
      <c r="A16">
        <v>1860926721</v>
      </c>
      <c r="B16">
        <v>24</v>
      </c>
      <c r="C16" t="s">
        <v>1120</v>
      </c>
      <c r="D16">
        <v>16</v>
      </c>
    </row>
    <row r="17" spans="1:4" x14ac:dyDescent="0.55000000000000004">
      <c r="A17">
        <v>1861005566</v>
      </c>
      <c r="B17">
        <v>24</v>
      </c>
      <c r="C17" t="s">
        <v>1120</v>
      </c>
      <c r="D17">
        <v>10</v>
      </c>
    </row>
    <row r="18" spans="1:4" x14ac:dyDescent="0.55000000000000004">
      <c r="A18">
        <v>1861049917</v>
      </c>
      <c r="B18">
        <v>24</v>
      </c>
      <c r="C18" t="s">
        <v>1120</v>
      </c>
      <c r="D18">
        <v>11</v>
      </c>
    </row>
    <row r="19" spans="1:4" x14ac:dyDescent="0.55000000000000004">
      <c r="A19">
        <v>1861414985</v>
      </c>
      <c r="B19">
        <v>24</v>
      </c>
      <c r="C19" t="s">
        <v>1120</v>
      </c>
      <c r="D19">
        <v>9</v>
      </c>
    </row>
    <row r="20" spans="1:4" x14ac:dyDescent="0.55000000000000004">
      <c r="A20">
        <v>1861424904</v>
      </c>
      <c r="B20">
        <v>24</v>
      </c>
      <c r="C20" t="s">
        <v>1120</v>
      </c>
      <c r="D20">
        <v>17</v>
      </c>
    </row>
    <row r="21" spans="1:4" x14ac:dyDescent="0.55000000000000004">
      <c r="A21">
        <v>1862035196</v>
      </c>
      <c r="B21">
        <v>24</v>
      </c>
      <c r="C21" t="s">
        <v>1120</v>
      </c>
      <c r="D21">
        <v>3</v>
      </c>
    </row>
    <row r="22" spans="1:4" x14ac:dyDescent="0.55000000000000004">
      <c r="A22">
        <v>1863192869</v>
      </c>
      <c r="B22">
        <v>24</v>
      </c>
      <c r="C22" t="s">
        <v>1120</v>
      </c>
      <c r="D22">
        <v>13</v>
      </c>
    </row>
    <row r="23" spans="1:4" x14ac:dyDescent="0.55000000000000004">
      <c r="A23">
        <v>1864183105</v>
      </c>
      <c r="B23">
        <v>24</v>
      </c>
      <c r="C23" t="s">
        <v>1120</v>
      </c>
      <c r="D23">
        <v>2</v>
      </c>
    </row>
    <row r="24" spans="1:4" x14ac:dyDescent="0.55000000000000004">
      <c r="A24">
        <v>1864190908</v>
      </c>
      <c r="B24">
        <v>24</v>
      </c>
      <c r="C24" t="s">
        <v>1120</v>
      </c>
      <c r="D24">
        <v>4</v>
      </c>
    </row>
    <row r="25" spans="1:4" x14ac:dyDescent="0.55000000000000004">
      <c r="A25">
        <v>2160809639</v>
      </c>
      <c r="B25">
        <v>24</v>
      </c>
      <c r="C25" t="s">
        <v>1121</v>
      </c>
      <c r="D25">
        <v>14</v>
      </c>
    </row>
    <row r="26" spans="1:4" x14ac:dyDescent="0.55000000000000004">
      <c r="A26">
        <v>2760507628</v>
      </c>
      <c r="B26">
        <v>21</v>
      </c>
      <c r="C26" t="s">
        <v>1122</v>
      </c>
      <c r="D26">
        <v>8</v>
      </c>
    </row>
    <row r="27" spans="1:4" x14ac:dyDescent="0.55000000000000004">
      <c r="A27">
        <v>2760701022</v>
      </c>
      <c r="B27">
        <v>21</v>
      </c>
      <c r="C27" t="s">
        <v>1122</v>
      </c>
      <c r="D27">
        <v>6</v>
      </c>
    </row>
    <row r="28" spans="1:4" x14ac:dyDescent="0.55000000000000004">
      <c r="A28">
        <v>2760736802</v>
      </c>
      <c r="B28">
        <v>21</v>
      </c>
      <c r="C28" t="s">
        <v>1122</v>
      </c>
      <c r="D28">
        <v>1</v>
      </c>
    </row>
    <row r="29" spans="1:4" x14ac:dyDescent="0.55000000000000004">
      <c r="A29">
        <v>2760843749</v>
      </c>
      <c r="B29">
        <v>21</v>
      </c>
      <c r="C29" t="s">
        <v>1122</v>
      </c>
      <c r="D29">
        <v>16</v>
      </c>
    </row>
    <row r="30" spans="1:4" x14ac:dyDescent="0.55000000000000004">
      <c r="A30">
        <v>2760985797</v>
      </c>
      <c r="B30">
        <v>21</v>
      </c>
      <c r="C30" t="s">
        <v>1122</v>
      </c>
      <c r="D30">
        <v>7</v>
      </c>
    </row>
    <row r="31" spans="1:4" x14ac:dyDescent="0.55000000000000004">
      <c r="A31">
        <v>2761017611</v>
      </c>
      <c r="B31">
        <v>21</v>
      </c>
      <c r="C31" t="s">
        <v>1122</v>
      </c>
      <c r="D31">
        <v>10</v>
      </c>
    </row>
    <row r="32" spans="1:4" x14ac:dyDescent="0.55000000000000004">
      <c r="A32">
        <v>2761138349</v>
      </c>
      <c r="B32">
        <v>21</v>
      </c>
      <c r="C32" t="s">
        <v>1122</v>
      </c>
      <c r="D32">
        <v>5</v>
      </c>
    </row>
    <row r="33" spans="1:4" x14ac:dyDescent="0.55000000000000004">
      <c r="A33">
        <v>2761220850</v>
      </c>
      <c r="B33">
        <v>21</v>
      </c>
      <c r="C33" t="s">
        <v>1122</v>
      </c>
      <c r="D33">
        <v>17</v>
      </c>
    </row>
    <row r="34" spans="1:4" x14ac:dyDescent="0.55000000000000004">
      <c r="A34">
        <v>2761276640</v>
      </c>
      <c r="B34">
        <v>21</v>
      </c>
      <c r="C34" t="s">
        <v>1122</v>
      </c>
      <c r="D34">
        <v>11</v>
      </c>
    </row>
    <row r="35" spans="1:4" x14ac:dyDescent="0.55000000000000004">
      <c r="A35">
        <v>2761416607</v>
      </c>
      <c r="B35">
        <v>22</v>
      </c>
      <c r="C35" t="s">
        <v>1122</v>
      </c>
      <c r="D35">
        <v>9</v>
      </c>
    </row>
    <row r="36" spans="1:4" x14ac:dyDescent="0.55000000000000004">
      <c r="A36">
        <v>2761829361</v>
      </c>
      <c r="B36">
        <v>21</v>
      </c>
      <c r="C36" t="s">
        <v>1122</v>
      </c>
      <c r="D36">
        <v>13</v>
      </c>
    </row>
    <row r="37" spans="1:4" x14ac:dyDescent="0.55000000000000004">
      <c r="A37">
        <v>2761853658</v>
      </c>
      <c r="B37">
        <v>21</v>
      </c>
      <c r="C37" t="s">
        <v>1122</v>
      </c>
      <c r="D37">
        <v>3</v>
      </c>
    </row>
    <row r="38" spans="1:4" x14ac:dyDescent="0.55000000000000004">
      <c r="A38">
        <v>3060498246</v>
      </c>
      <c r="B38">
        <v>21</v>
      </c>
      <c r="C38" t="s">
        <v>1123</v>
      </c>
      <c r="D38">
        <v>8</v>
      </c>
    </row>
    <row r="39" spans="1:4" x14ac:dyDescent="0.55000000000000004">
      <c r="A39">
        <v>3060642863</v>
      </c>
      <c r="B39">
        <v>21</v>
      </c>
      <c r="C39" t="s">
        <v>1123</v>
      </c>
      <c r="D39">
        <v>11</v>
      </c>
    </row>
    <row r="40" spans="1:4" x14ac:dyDescent="0.55000000000000004">
      <c r="A40">
        <v>3060691436</v>
      </c>
      <c r="B40">
        <v>21</v>
      </c>
      <c r="C40" t="s">
        <v>1123</v>
      </c>
      <c r="D40">
        <v>6</v>
      </c>
    </row>
    <row r="41" spans="1:4" x14ac:dyDescent="0.55000000000000004">
      <c r="A41">
        <v>3060868229</v>
      </c>
      <c r="B41">
        <v>21</v>
      </c>
      <c r="C41" t="s">
        <v>1123</v>
      </c>
      <c r="D41">
        <v>1</v>
      </c>
    </row>
    <row r="42" spans="1:4" x14ac:dyDescent="0.55000000000000004">
      <c r="A42">
        <v>3060959237</v>
      </c>
      <c r="B42">
        <v>21</v>
      </c>
      <c r="C42" t="s">
        <v>1123</v>
      </c>
      <c r="D42">
        <v>16</v>
      </c>
    </row>
    <row r="43" spans="1:4" x14ac:dyDescent="0.55000000000000004">
      <c r="A43">
        <v>3061007447</v>
      </c>
      <c r="B43">
        <v>21</v>
      </c>
      <c r="C43" t="s">
        <v>1123</v>
      </c>
      <c r="D43">
        <v>10</v>
      </c>
    </row>
    <row r="44" spans="1:4" x14ac:dyDescent="0.55000000000000004">
      <c r="A44">
        <v>3061128698</v>
      </c>
      <c r="B44">
        <v>21</v>
      </c>
      <c r="C44" t="s">
        <v>1123</v>
      </c>
      <c r="D44">
        <v>5</v>
      </c>
    </row>
    <row r="45" spans="1:4" x14ac:dyDescent="0.55000000000000004">
      <c r="A45">
        <v>3061147827</v>
      </c>
      <c r="B45">
        <v>21</v>
      </c>
      <c r="C45" t="s">
        <v>1123</v>
      </c>
      <c r="D45">
        <v>15</v>
      </c>
    </row>
    <row r="46" spans="1:4" x14ac:dyDescent="0.55000000000000004">
      <c r="A46">
        <v>3061319827</v>
      </c>
      <c r="B46">
        <v>21</v>
      </c>
      <c r="C46" t="s">
        <v>1123</v>
      </c>
      <c r="D46">
        <v>13</v>
      </c>
    </row>
    <row r="47" spans="1:4" x14ac:dyDescent="0.55000000000000004">
      <c r="A47">
        <v>3061344112</v>
      </c>
      <c r="B47">
        <v>21</v>
      </c>
      <c r="C47" t="s">
        <v>1123</v>
      </c>
      <c r="D47">
        <v>3</v>
      </c>
    </row>
    <row r="48" spans="1:4" x14ac:dyDescent="0.55000000000000004">
      <c r="A48">
        <v>3061586220</v>
      </c>
      <c r="B48">
        <v>21</v>
      </c>
      <c r="C48" t="s">
        <v>1123</v>
      </c>
      <c r="D48">
        <v>17</v>
      </c>
    </row>
    <row r="49" spans="1:4" x14ac:dyDescent="0.55000000000000004">
      <c r="A49">
        <v>3061601367</v>
      </c>
      <c r="B49">
        <v>21</v>
      </c>
      <c r="C49" t="s">
        <v>1123</v>
      </c>
      <c r="D49">
        <v>7</v>
      </c>
    </row>
    <row r="50" spans="1:4" x14ac:dyDescent="0.55000000000000004">
      <c r="A50">
        <v>3360469055</v>
      </c>
      <c r="B50">
        <v>21</v>
      </c>
      <c r="C50" t="s">
        <v>1124</v>
      </c>
      <c r="D50">
        <v>8</v>
      </c>
    </row>
    <row r="51" spans="1:4" x14ac:dyDescent="0.55000000000000004">
      <c r="A51">
        <v>3360612866</v>
      </c>
      <c r="B51">
        <v>21</v>
      </c>
      <c r="C51" t="s">
        <v>1124</v>
      </c>
      <c r="D51">
        <v>11</v>
      </c>
    </row>
    <row r="52" spans="1:4" x14ac:dyDescent="0.55000000000000004">
      <c r="A52">
        <v>3360662566</v>
      </c>
      <c r="B52">
        <v>21</v>
      </c>
      <c r="C52" t="s">
        <v>1124</v>
      </c>
      <c r="D52">
        <v>6</v>
      </c>
    </row>
    <row r="53" spans="1:4" x14ac:dyDescent="0.55000000000000004">
      <c r="A53">
        <v>3360804682</v>
      </c>
      <c r="B53">
        <v>21</v>
      </c>
      <c r="C53" t="s">
        <v>1124</v>
      </c>
      <c r="D53">
        <v>4</v>
      </c>
    </row>
    <row r="54" spans="1:4" x14ac:dyDescent="0.55000000000000004">
      <c r="A54">
        <v>3360827061</v>
      </c>
      <c r="B54">
        <v>21</v>
      </c>
      <c r="C54" t="s">
        <v>1124</v>
      </c>
      <c r="D54">
        <v>2</v>
      </c>
    </row>
    <row r="55" spans="1:4" x14ac:dyDescent="0.55000000000000004">
      <c r="A55">
        <v>3360978824</v>
      </c>
      <c r="B55">
        <v>21</v>
      </c>
      <c r="C55" t="s">
        <v>1124</v>
      </c>
      <c r="D55">
        <v>10</v>
      </c>
    </row>
    <row r="56" spans="1:4" x14ac:dyDescent="0.55000000000000004">
      <c r="A56">
        <v>3361012575</v>
      </c>
      <c r="B56">
        <v>21</v>
      </c>
      <c r="C56" t="s">
        <v>1124</v>
      </c>
      <c r="D56">
        <v>12</v>
      </c>
    </row>
    <row r="57" spans="1:4" x14ac:dyDescent="0.55000000000000004">
      <c r="A57">
        <v>3361067743</v>
      </c>
      <c r="B57">
        <v>21</v>
      </c>
      <c r="C57" t="s">
        <v>1124</v>
      </c>
      <c r="D57">
        <v>15</v>
      </c>
    </row>
    <row r="58" spans="1:4" x14ac:dyDescent="0.55000000000000004">
      <c r="A58">
        <v>3361089334</v>
      </c>
      <c r="B58">
        <v>21</v>
      </c>
      <c r="C58" t="s">
        <v>1124</v>
      </c>
      <c r="D58">
        <v>1</v>
      </c>
    </row>
    <row r="59" spans="1:4" x14ac:dyDescent="0.55000000000000004">
      <c r="A59">
        <v>3361099657</v>
      </c>
      <c r="B59">
        <v>21</v>
      </c>
      <c r="C59" t="s">
        <v>1124</v>
      </c>
      <c r="D59">
        <v>5</v>
      </c>
    </row>
    <row r="60" spans="1:4" x14ac:dyDescent="0.55000000000000004">
      <c r="A60">
        <v>3361180041</v>
      </c>
      <c r="B60">
        <v>21</v>
      </c>
      <c r="C60" t="s">
        <v>1124</v>
      </c>
      <c r="D60">
        <v>16</v>
      </c>
    </row>
    <row r="61" spans="1:4" x14ac:dyDescent="0.55000000000000004">
      <c r="A61">
        <v>3361197344</v>
      </c>
      <c r="B61">
        <v>21</v>
      </c>
      <c r="C61" t="s">
        <v>1124</v>
      </c>
      <c r="D61">
        <v>7</v>
      </c>
    </row>
    <row r="62" spans="1:4" x14ac:dyDescent="0.55000000000000004">
      <c r="A62">
        <v>3361290764</v>
      </c>
      <c r="B62">
        <v>21</v>
      </c>
      <c r="C62" t="s">
        <v>1124</v>
      </c>
      <c r="D62">
        <v>13</v>
      </c>
    </row>
    <row r="63" spans="1:4" x14ac:dyDescent="0.55000000000000004">
      <c r="A63">
        <v>3361315132</v>
      </c>
      <c r="B63">
        <v>21</v>
      </c>
      <c r="C63" t="s">
        <v>1124</v>
      </c>
      <c r="D63">
        <v>3</v>
      </c>
    </row>
    <row r="64" spans="1:4" x14ac:dyDescent="0.55000000000000004">
      <c r="A64">
        <v>3361682200</v>
      </c>
      <c r="B64">
        <v>21</v>
      </c>
      <c r="C64" t="s">
        <v>1124</v>
      </c>
      <c r="D64">
        <v>17</v>
      </c>
    </row>
    <row r="65" spans="1:4" x14ac:dyDescent="0.55000000000000004">
      <c r="A65">
        <v>3660555374</v>
      </c>
      <c r="B65">
        <v>21</v>
      </c>
      <c r="C65" t="s">
        <v>1125</v>
      </c>
      <c r="D65">
        <v>8</v>
      </c>
    </row>
    <row r="66" spans="1:4" x14ac:dyDescent="0.55000000000000004">
      <c r="A66">
        <v>3660574057</v>
      </c>
      <c r="B66">
        <v>21</v>
      </c>
      <c r="C66" t="s">
        <v>1125</v>
      </c>
      <c r="D66">
        <v>11</v>
      </c>
    </row>
    <row r="67" spans="1:4" x14ac:dyDescent="0.55000000000000004">
      <c r="A67">
        <v>3660739985</v>
      </c>
      <c r="B67">
        <v>21</v>
      </c>
      <c r="C67" t="s">
        <v>1125</v>
      </c>
      <c r="D67">
        <v>2</v>
      </c>
    </row>
    <row r="68" spans="1:4" x14ac:dyDescent="0.55000000000000004">
      <c r="A68">
        <v>3660748857</v>
      </c>
      <c r="B68">
        <v>21</v>
      </c>
      <c r="C68" t="s">
        <v>1125</v>
      </c>
      <c r="D68">
        <v>6</v>
      </c>
    </row>
    <row r="69" spans="1:4" x14ac:dyDescent="0.55000000000000004">
      <c r="A69">
        <v>3660785431</v>
      </c>
      <c r="B69">
        <v>21</v>
      </c>
      <c r="C69" t="s">
        <v>1125</v>
      </c>
      <c r="D69">
        <v>4</v>
      </c>
    </row>
    <row r="70" spans="1:4" x14ac:dyDescent="0.55000000000000004">
      <c r="A70">
        <v>3660891550</v>
      </c>
      <c r="B70">
        <v>21</v>
      </c>
      <c r="C70" t="s">
        <v>1125</v>
      </c>
      <c r="D70">
        <v>16</v>
      </c>
    </row>
    <row r="71" spans="1:4" x14ac:dyDescent="0.55000000000000004">
      <c r="A71">
        <v>3660980446</v>
      </c>
      <c r="B71">
        <v>21</v>
      </c>
      <c r="C71" t="s">
        <v>1125</v>
      </c>
      <c r="D71">
        <v>15</v>
      </c>
    </row>
    <row r="72" spans="1:4" x14ac:dyDescent="0.55000000000000004">
      <c r="A72">
        <v>3660993167</v>
      </c>
      <c r="B72">
        <v>21</v>
      </c>
      <c r="C72" t="s">
        <v>1125</v>
      </c>
      <c r="D72">
        <v>12</v>
      </c>
    </row>
    <row r="73" spans="1:4" x14ac:dyDescent="0.55000000000000004">
      <c r="A73">
        <v>3661040884</v>
      </c>
      <c r="B73">
        <v>21</v>
      </c>
      <c r="C73" t="s">
        <v>1125</v>
      </c>
      <c r="D73">
        <v>1</v>
      </c>
    </row>
    <row r="74" spans="1:4" x14ac:dyDescent="0.55000000000000004">
      <c r="A74">
        <v>3661104762</v>
      </c>
      <c r="B74">
        <v>21</v>
      </c>
      <c r="C74" t="s">
        <v>1125</v>
      </c>
      <c r="D74">
        <v>9</v>
      </c>
    </row>
    <row r="75" spans="1:4" x14ac:dyDescent="0.55000000000000004">
      <c r="A75">
        <v>3661148754</v>
      </c>
      <c r="B75">
        <v>21</v>
      </c>
      <c r="C75" t="s">
        <v>1125</v>
      </c>
      <c r="D75">
        <v>7</v>
      </c>
    </row>
    <row r="76" spans="1:4" x14ac:dyDescent="0.55000000000000004">
      <c r="A76">
        <v>3661181601</v>
      </c>
      <c r="B76">
        <v>21</v>
      </c>
      <c r="C76" t="s">
        <v>1125</v>
      </c>
      <c r="D76">
        <v>14</v>
      </c>
    </row>
    <row r="77" spans="1:4" x14ac:dyDescent="0.55000000000000004">
      <c r="A77">
        <v>3661268388</v>
      </c>
      <c r="B77">
        <v>21</v>
      </c>
      <c r="C77" t="s">
        <v>1125</v>
      </c>
      <c r="D77">
        <v>17</v>
      </c>
    </row>
    <row r="78" spans="1:4" x14ac:dyDescent="0.55000000000000004">
      <c r="A78">
        <v>3661376956</v>
      </c>
      <c r="B78">
        <v>21</v>
      </c>
      <c r="C78" t="s">
        <v>1125</v>
      </c>
      <c r="D78">
        <v>13</v>
      </c>
    </row>
    <row r="79" spans="1:4" x14ac:dyDescent="0.55000000000000004">
      <c r="A79">
        <v>3661435907</v>
      </c>
      <c r="B79">
        <v>21</v>
      </c>
      <c r="C79" t="s">
        <v>1125</v>
      </c>
      <c r="D79">
        <v>5</v>
      </c>
    </row>
    <row r="80" spans="1:4" x14ac:dyDescent="0.55000000000000004">
      <c r="A80">
        <v>3661526380</v>
      </c>
      <c r="B80">
        <v>21</v>
      </c>
      <c r="C80" t="s">
        <v>1125</v>
      </c>
      <c r="D80">
        <v>3</v>
      </c>
    </row>
    <row r="81" spans="1:4" x14ac:dyDescent="0.55000000000000004">
      <c r="A81">
        <v>3661690064</v>
      </c>
      <c r="B81">
        <v>21</v>
      </c>
      <c r="C81" t="s">
        <v>1125</v>
      </c>
      <c r="D81">
        <v>10</v>
      </c>
    </row>
    <row r="82" spans="1:4" x14ac:dyDescent="0.55000000000000004">
      <c r="A82">
        <v>3960545756</v>
      </c>
      <c r="B82">
        <v>21</v>
      </c>
      <c r="C82" t="s">
        <v>1126</v>
      </c>
      <c r="D82">
        <v>8</v>
      </c>
    </row>
    <row r="83" spans="1:4" x14ac:dyDescent="0.55000000000000004">
      <c r="A83">
        <v>3960564344</v>
      </c>
      <c r="B83">
        <v>21</v>
      </c>
      <c r="C83" t="s">
        <v>1126</v>
      </c>
      <c r="D83">
        <v>11</v>
      </c>
    </row>
    <row r="84" spans="1:4" x14ac:dyDescent="0.55000000000000004">
      <c r="A84">
        <v>3960614203</v>
      </c>
      <c r="B84">
        <v>21</v>
      </c>
      <c r="C84" t="s">
        <v>1126</v>
      </c>
      <c r="D84">
        <v>6</v>
      </c>
    </row>
    <row r="85" spans="1:4" x14ac:dyDescent="0.55000000000000004">
      <c r="A85">
        <v>3960764089</v>
      </c>
      <c r="B85">
        <v>21</v>
      </c>
      <c r="C85" t="s">
        <v>1126</v>
      </c>
      <c r="D85">
        <v>7</v>
      </c>
    </row>
    <row r="86" spans="1:4" x14ac:dyDescent="0.55000000000000004">
      <c r="A86">
        <v>3960781178</v>
      </c>
      <c r="B86">
        <v>21</v>
      </c>
      <c r="C86" t="s">
        <v>1126</v>
      </c>
      <c r="D86">
        <v>1</v>
      </c>
    </row>
    <row r="87" spans="1:4" x14ac:dyDescent="0.55000000000000004">
      <c r="A87">
        <v>3960816537</v>
      </c>
      <c r="B87">
        <v>21</v>
      </c>
      <c r="C87" t="s">
        <v>1126</v>
      </c>
      <c r="D87">
        <v>2</v>
      </c>
    </row>
    <row r="88" spans="1:4" x14ac:dyDescent="0.55000000000000004">
      <c r="A88">
        <v>3960881927</v>
      </c>
      <c r="B88">
        <v>21</v>
      </c>
      <c r="C88" t="s">
        <v>1126</v>
      </c>
      <c r="D88">
        <v>16</v>
      </c>
    </row>
    <row r="89" spans="1:4" x14ac:dyDescent="0.55000000000000004">
      <c r="A89">
        <v>3960900740</v>
      </c>
      <c r="B89">
        <v>21</v>
      </c>
      <c r="C89" t="s">
        <v>1126</v>
      </c>
      <c r="D89">
        <v>4</v>
      </c>
    </row>
    <row r="90" spans="1:4" x14ac:dyDescent="0.55000000000000004">
      <c r="A90">
        <v>3960924552</v>
      </c>
      <c r="B90">
        <v>21</v>
      </c>
      <c r="C90" t="s">
        <v>1126</v>
      </c>
      <c r="D90">
        <v>14</v>
      </c>
    </row>
    <row r="91" spans="1:4" x14ac:dyDescent="0.55000000000000004">
      <c r="A91">
        <v>3961094933</v>
      </c>
      <c r="B91">
        <v>21</v>
      </c>
      <c r="C91" t="s">
        <v>1126</v>
      </c>
      <c r="D91">
        <v>9</v>
      </c>
    </row>
    <row r="92" spans="1:4" x14ac:dyDescent="0.55000000000000004">
      <c r="A92">
        <v>3961108464</v>
      </c>
      <c r="B92">
        <v>21</v>
      </c>
      <c r="C92" t="s">
        <v>1126</v>
      </c>
      <c r="D92">
        <v>12</v>
      </c>
    </row>
    <row r="93" spans="1:4" x14ac:dyDescent="0.55000000000000004">
      <c r="A93">
        <v>3961176248</v>
      </c>
      <c r="B93">
        <v>21</v>
      </c>
      <c r="C93" t="s">
        <v>1126</v>
      </c>
      <c r="D93">
        <v>5</v>
      </c>
    </row>
    <row r="94" spans="1:4" x14ac:dyDescent="0.55000000000000004">
      <c r="A94">
        <v>3961242261</v>
      </c>
      <c r="B94">
        <v>21</v>
      </c>
      <c r="C94" t="s">
        <v>1126</v>
      </c>
      <c r="D94">
        <v>13</v>
      </c>
    </row>
    <row r="95" spans="1:4" x14ac:dyDescent="0.55000000000000004">
      <c r="A95">
        <v>3961258753</v>
      </c>
      <c r="B95">
        <v>21</v>
      </c>
      <c r="C95" t="s">
        <v>1126</v>
      </c>
      <c r="D95">
        <v>17</v>
      </c>
    </row>
    <row r="96" spans="1:4" x14ac:dyDescent="0.55000000000000004">
      <c r="A96">
        <v>3961516686</v>
      </c>
      <c r="B96">
        <v>21</v>
      </c>
      <c r="C96" t="s">
        <v>1126</v>
      </c>
      <c r="D96">
        <v>3</v>
      </c>
    </row>
    <row r="97" spans="1:4" x14ac:dyDescent="0.55000000000000004">
      <c r="A97">
        <v>3961547175</v>
      </c>
      <c r="B97">
        <v>21</v>
      </c>
      <c r="C97" t="s">
        <v>1126</v>
      </c>
      <c r="D97">
        <v>15</v>
      </c>
    </row>
    <row r="98" spans="1:4" x14ac:dyDescent="0.55000000000000004">
      <c r="A98">
        <v>3961680355</v>
      </c>
      <c r="B98">
        <v>21</v>
      </c>
      <c r="C98" t="s">
        <v>1126</v>
      </c>
      <c r="D98">
        <v>10</v>
      </c>
    </row>
    <row r="99" spans="1:4" x14ac:dyDescent="0.55000000000000004">
      <c r="A99">
        <v>4260643304</v>
      </c>
      <c r="B99">
        <v>21</v>
      </c>
      <c r="C99" t="s">
        <v>1127</v>
      </c>
      <c r="D99">
        <v>8</v>
      </c>
    </row>
    <row r="100" spans="1:4" x14ac:dyDescent="0.55000000000000004">
      <c r="A100">
        <v>4260662950</v>
      </c>
      <c r="B100">
        <v>21</v>
      </c>
      <c r="C100" t="s">
        <v>1127</v>
      </c>
      <c r="D100">
        <v>11</v>
      </c>
    </row>
    <row r="101" spans="1:4" x14ac:dyDescent="0.55000000000000004">
      <c r="A101">
        <v>4260710130</v>
      </c>
      <c r="B101">
        <v>21</v>
      </c>
      <c r="C101" t="s">
        <v>1127</v>
      </c>
      <c r="D101">
        <v>6</v>
      </c>
    </row>
    <row r="102" spans="1:4" x14ac:dyDescent="0.55000000000000004">
      <c r="A102">
        <v>4260737054</v>
      </c>
      <c r="B102">
        <v>21</v>
      </c>
      <c r="C102" t="s">
        <v>1127</v>
      </c>
      <c r="D102">
        <v>4</v>
      </c>
    </row>
    <row r="103" spans="1:4" x14ac:dyDescent="0.55000000000000004">
      <c r="A103">
        <v>4260787511</v>
      </c>
      <c r="B103">
        <v>21</v>
      </c>
      <c r="C103" t="s">
        <v>1127</v>
      </c>
      <c r="D103">
        <v>2</v>
      </c>
    </row>
    <row r="104" spans="1:4" x14ac:dyDescent="0.55000000000000004">
      <c r="A104">
        <v>4260850364</v>
      </c>
      <c r="B104">
        <v>21</v>
      </c>
      <c r="C104" t="s">
        <v>1127</v>
      </c>
      <c r="D104">
        <v>7</v>
      </c>
    </row>
    <row r="105" spans="1:4" x14ac:dyDescent="0.55000000000000004">
      <c r="A105">
        <v>4260877024</v>
      </c>
      <c r="B105">
        <v>21</v>
      </c>
      <c r="C105" t="s">
        <v>1127</v>
      </c>
      <c r="D105">
        <v>1</v>
      </c>
    </row>
    <row r="106" spans="1:4" x14ac:dyDescent="0.55000000000000004">
      <c r="A106">
        <v>4260968109</v>
      </c>
      <c r="B106">
        <v>21</v>
      </c>
      <c r="C106" t="s">
        <v>1127</v>
      </c>
      <c r="D106">
        <v>16</v>
      </c>
    </row>
    <row r="107" spans="1:4" x14ac:dyDescent="0.55000000000000004">
      <c r="A107">
        <v>4261028030</v>
      </c>
      <c r="B107">
        <v>21</v>
      </c>
      <c r="C107" t="s">
        <v>1127</v>
      </c>
      <c r="D107">
        <v>15</v>
      </c>
    </row>
    <row r="108" spans="1:4" x14ac:dyDescent="0.55000000000000004">
      <c r="A108">
        <v>4261069703</v>
      </c>
      <c r="B108">
        <v>21</v>
      </c>
      <c r="C108" t="s">
        <v>1127</v>
      </c>
      <c r="D108">
        <v>12</v>
      </c>
    </row>
    <row r="109" spans="1:4" x14ac:dyDescent="0.55000000000000004">
      <c r="A109">
        <v>4261133126</v>
      </c>
      <c r="B109">
        <v>21</v>
      </c>
      <c r="C109" t="s">
        <v>1127</v>
      </c>
      <c r="D109">
        <v>14</v>
      </c>
    </row>
    <row r="110" spans="1:4" x14ac:dyDescent="0.55000000000000004">
      <c r="A110">
        <v>4261229573</v>
      </c>
      <c r="B110">
        <v>21</v>
      </c>
      <c r="C110" t="s">
        <v>1127</v>
      </c>
      <c r="D110">
        <v>17</v>
      </c>
    </row>
    <row r="111" spans="1:4" x14ac:dyDescent="0.55000000000000004">
      <c r="A111">
        <v>4261335303</v>
      </c>
      <c r="B111">
        <v>21</v>
      </c>
      <c r="C111" t="s">
        <v>1127</v>
      </c>
      <c r="D111">
        <v>9</v>
      </c>
    </row>
    <row r="112" spans="1:4" x14ac:dyDescent="0.55000000000000004">
      <c r="A112">
        <v>4261362567</v>
      </c>
      <c r="B112">
        <v>21</v>
      </c>
      <c r="C112" t="s">
        <v>1127</v>
      </c>
      <c r="D112">
        <v>3</v>
      </c>
    </row>
    <row r="113" spans="1:4" x14ac:dyDescent="0.55000000000000004">
      <c r="A113">
        <v>4261387447</v>
      </c>
      <c r="B113">
        <v>21</v>
      </c>
      <c r="C113" t="s">
        <v>1127</v>
      </c>
      <c r="D113">
        <v>5</v>
      </c>
    </row>
    <row r="114" spans="1:4" x14ac:dyDescent="0.55000000000000004">
      <c r="A114">
        <v>4261588192</v>
      </c>
      <c r="B114">
        <v>21</v>
      </c>
      <c r="C114" t="s">
        <v>1127</v>
      </c>
      <c r="D114">
        <v>13</v>
      </c>
    </row>
    <row r="115" spans="1:4" x14ac:dyDescent="0.55000000000000004">
      <c r="A115">
        <v>4261641715</v>
      </c>
      <c r="B115">
        <v>21</v>
      </c>
      <c r="C115" t="s">
        <v>1127</v>
      </c>
      <c r="D115">
        <v>10</v>
      </c>
    </row>
    <row r="116" spans="1:4" x14ac:dyDescent="0.55000000000000004">
      <c r="A116">
        <v>4560661595</v>
      </c>
      <c r="B116">
        <v>21</v>
      </c>
      <c r="C116" t="s">
        <v>1128</v>
      </c>
      <c r="D116">
        <v>6</v>
      </c>
    </row>
    <row r="117" spans="1:4" x14ac:dyDescent="0.55000000000000004">
      <c r="A117">
        <v>4560727209</v>
      </c>
      <c r="B117">
        <v>21</v>
      </c>
      <c r="C117" t="s">
        <v>1128</v>
      </c>
      <c r="D117">
        <v>4</v>
      </c>
    </row>
    <row r="118" spans="1:4" x14ac:dyDescent="0.55000000000000004">
      <c r="A118">
        <v>4560742326</v>
      </c>
      <c r="B118">
        <v>21</v>
      </c>
      <c r="C118" t="s">
        <v>1128</v>
      </c>
      <c r="D118">
        <v>1</v>
      </c>
    </row>
    <row r="119" spans="1:4" x14ac:dyDescent="0.55000000000000004">
      <c r="A119">
        <v>4560756974</v>
      </c>
      <c r="B119">
        <v>21</v>
      </c>
      <c r="C119" t="s">
        <v>1128</v>
      </c>
      <c r="D119">
        <v>8</v>
      </c>
    </row>
    <row r="120" spans="1:4" x14ac:dyDescent="0.55000000000000004">
      <c r="A120">
        <v>4560786430</v>
      </c>
      <c r="B120">
        <v>21</v>
      </c>
      <c r="C120" t="s">
        <v>1128</v>
      </c>
      <c r="D120">
        <v>2</v>
      </c>
    </row>
    <row r="121" spans="1:4" x14ac:dyDescent="0.55000000000000004">
      <c r="A121">
        <v>4560801946</v>
      </c>
      <c r="B121">
        <v>21</v>
      </c>
      <c r="C121" t="s">
        <v>1128</v>
      </c>
      <c r="D121">
        <v>7</v>
      </c>
    </row>
    <row r="122" spans="1:4" x14ac:dyDescent="0.55000000000000004">
      <c r="A122">
        <v>4560844367</v>
      </c>
      <c r="B122">
        <v>21</v>
      </c>
      <c r="C122" t="s">
        <v>1128</v>
      </c>
      <c r="D122">
        <v>14</v>
      </c>
    </row>
    <row r="123" spans="1:4" x14ac:dyDescent="0.55000000000000004">
      <c r="A123">
        <v>4560874133</v>
      </c>
      <c r="B123">
        <v>21</v>
      </c>
      <c r="C123" t="s">
        <v>1128</v>
      </c>
      <c r="D123">
        <v>11</v>
      </c>
    </row>
    <row r="124" spans="1:4" x14ac:dyDescent="0.55000000000000004">
      <c r="A124">
        <v>4560977875</v>
      </c>
      <c r="B124">
        <v>21</v>
      </c>
      <c r="C124" t="s">
        <v>1128</v>
      </c>
      <c r="D124">
        <v>10</v>
      </c>
    </row>
    <row r="125" spans="1:4" x14ac:dyDescent="0.55000000000000004">
      <c r="A125">
        <v>4561098617</v>
      </c>
      <c r="B125">
        <v>21</v>
      </c>
      <c r="C125" t="s">
        <v>1128</v>
      </c>
      <c r="D125">
        <v>5</v>
      </c>
    </row>
    <row r="126" spans="1:4" x14ac:dyDescent="0.55000000000000004">
      <c r="A126">
        <v>4561153106</v>
      </c>
      <c r="B126">
        <v>21</v>
      </c>
      <c r="C126" t="s">
        <v>1128</v>
      </c>
      <c r="D126">
        <v>16</v>
      </c>
    </row>
    <row r="127" spans="1:4" x14ac:dyDescent="0.55000000000000004">
      <c r="A127">
        <v>4561190809</v>
      </c>
      <c r="B127">
        <v>21</v>
      </c>
      <c r="C127" t="s">
        <v>1128</v>
      </c>
      <c r="D127">
        <v>17</v>
      </c>
    </row>
    <row r="128" spans="1:4" x14ac:dyDescent="0.55000000000000004">
      <c r="A128">
        <v>4561405838</v>
      </c>
      <c r="B128">
        <v>21</v>
      </c>
      <c r="C128" t="s">
        <v>1128</v>
      </c>
      <c r="D128">
        <v>12</v>
      </c>
    </row>
    <row r="129" spans="1:4" x14ac:dyDescent="0.55000000000000004">
      <c r="A129">
        <v>4561421500</v>
      </c>
      <c r="B129">
        <v>21</v>
      </c>
      <c r="C129" t="s">
        <v>1128</v>
      </c>
      <c r="D129">
        <v>9</v>
      </c>
    </row>
    <row r="130" spans="1:4" x14ac:dyDescent="0.55000000000000004">
      <c r="A130">
        <v>4561784143</v>
      </c>
      <c r="B130">
        <v>21</v>
      </c>
      <c r="C130" t="s">
        <v>1128</v>
      </c>
      <c r="D130">
        <v>15</v>
      </c>
    </row>
    <row r="131" spans="1:4" x14ac:dyDescent="0.55000000000000004">
      <c r="A131">
        <v>4561799410</v>
      </c>
      <c r="B131">
        <v>21</v>
      </c>
      <c r="C131" t="s">
        <v>1128</v>
      </c>
      <c r="D131">
        <v>13</v>
      </c>
    </row>
    <row r="132" spans="1:4" x14ac:dyDescent="0.55000000000000004">
      <c r="A132">
        <v>4860602785</v>
      </c>
      <c r="B132">
        <v>21</v>
      </c>
      <c r="C132" t="s">
        <v>1129</v>
      </c>
      <c r="D132">
        <v>8</v>
      </c>
    </row>
    <row r="133" spans="1:4" x14ac:dyDescent="0.55000000000000004">
      <c r="A133">
        <v>4860614484</v>
      </c>
      <c r="B133">
        <v>21</v>
      </c>
      <c r="C133" t="s">
        <v>1129</v>
      </c>
      <c r="D133">
        <v>11</v>
      </c>
    </row>
    <row r="134" spans="1:4" x14ac:dyDescent="0.55000000000000004">
      <c r="A134">
        <v>4860632501</v>
      </c>
      <c r="B134">
        <v>21</v>
      </c>
      <c r="C134" t="s">
        <v>1129</v>
      </c>
      <c r="D134">
        <v>6</v>
      </c>
    </row>
    <row r="135" spans="1:4" x14ac:dyDescent="0.55000000000000004">
      <c r="A135">
        <v>4860757409</v>
      </c>
      <c r="B135">
        <v>21</v>
      </c>
      <c r="C135" t="s">
        <v>1129</v>
      </c>
      <c r="D135">
        <v>2</v>
      </c>
    </row>
    <row r="136" spans="1:4" x14ac:dyDescent="0.55000000000000004">
      <c r="A136">
        <v>4860792199</v>
      </c>
      <c r="B136">
        <v>21</v>
      </c>
      <c r="C136" t="s">
        <v>1129</v>
      </c>
      <c r="D136">
        <v>7</v>
      </c>
    </row>
    <row r="137" spans="1:4" x14ac:dyDescent="0.55000000000000004">
      <c r="A137">
        <v>4860834818</v>
      </c>
      <c r="B137">
        <v>21</v>
      </c>
      <c r="C137" t="s">
        <v>1129</v>
      </c>
      <c r="D137">
        <v>14</v>
      </c>
    </row>
    <row r="138" spans="1:4" x14ac:dyDescent="0.55000000000000004">
      <c r="A138">
        <v>4860968247</v>
      </c>
      <c r="B138">
        <v>21</v>
      </c>
      <c r="C138" t="s">
        <v>1129</v>
      </c>
      <c r="D138">
        <v>10</v>
      </c>
    </row>
    <row r="139" spans="1:4" x14ac:dyDescent="0.55000000000000004">
      <c r="A139">
        <v>4860998988</v>
      </c>
      <c r="B139">
        <v>21</v>
      </c>
      <c r="C139" t="s">
        <v>1129</v>
      </c>
      <c r="D139">
        <v>16</v>
      </c>
    </row>
    <row r="140" spans="1:4" x14ac:dyDescent="0.55000000000000004">
      <c r="A140">
        <v>4861021204</v>
      </c>
      <c r="B140">
        <v>21</v>
      </c>
      <c r="C140" t="s">
        <v>1129</v>
      </c>
      <c r="D140">
        <v>12</v>
      </c>
    </row>
    <row r="141" spans="1:4" x14ac:dyDescent="0.55000000000000004">
      <c r="A141">
        <v>4861161867</v>
      </c>
      <c r="B141">
        <v>21</v>
      </c>
      <c r="C141" t="s">
        <v>1129</v>
      </c>
      <c r="D141">
        <v>9</v>
      </c>
    </row>
    <row r="142" spans="1:4" x14ac:dyDescent="0.55000000000000004">
      <c r="A142">
        <v>4861238142</v>
      </c>
      <c r="B142">
        <v>21</v>
      </c>
      <c r="C142" t="s">
        <v>1129</v>
      </c>
      <c r="D142">
        <v>15</v>
      </c>
    </row>
    <row r="143" spans="1:4" x14ac:dyDescent="0.55000000000000004">
      <c r="A143">
        <v>4861289827</v>
      </c>
      <c r="B143">
        <v>21</v>
      </c>
      <c r="C143" t="s">
        <v>1129</v>
      </c>
      <c r="D143">
        <v>13</v>
      </c>
    </row>
    <row r="144" spans="1:4" x14ac:dyDescent="0.55000000000000004">
      <c r="A144">
        <v>4861306043</v>
      </c>
      <c r="B144">
        <v>21</v>
      </c>
      <c r="C144" t="s">
        <v>1129</v>
      </c>
      <c r="D144">
        <v>17</v>
      </c>
    </row>
    <row r="145" spans="1:4" x14ac:dyDescent="0.55000000000000004">
      <c r="A145">
        <v>4861323785</v>
      </c>
      <c r="B145">
        <v>21</v>
      </c>
      <c r="C145" t="s">
        <v>1129</v>
      </c>
      <c r="D145">
        <v>3</v>
      </c>
    </row>
    <row r="146" spans="1:4" x14ac:dyDescent="0.55000000000000004">
      <c r="A146">
        <v>4861338879</v>
      </c>
      <c r="B146">
        <v>21</v>
      </c>
      <c r="C146" t="s">
        <v>1129</v>
      </c>
      <c r="D146">
        <v>5</v>
      </c>
    </row>
    <row r="147" spans="1:4" x14ac:dyDescent="0.55000000000000004">
      <c r="A147">
        <v>5160468165</v>
      </c>
      <c r="B147">
        <v>21</v>
      </c>
      <c r="C147" t="s">
        <v>1130</v>
      </c>
      <c r="D147">
        <v>8</v>
      </c>
    </row>
    <row r="148" spans="1:4" x14ac:dyDescent="0.55000000000000004">
      <c r="A148">
        <v>5160604882</v>
      </c>
      <c r="B148">
        <v>21</v>
      </c>
      <c r="C148" t="s">
        <v>1130</v>
      </c>
      <c r="D148">
        <v>11</v>
      </c>
    </row>
    <row r="149" spans="1:4" x14ac:dyDescent="0.55000000000000004">
      <c r="A149">
        <v>5160782437</v>
      </c>
      <c r="B149">
        <v>21</v>
      </c>
      <c r="C149" t="s">
        <v>1130</v>
      </c>
      <c r="D149">
        <v>7</v>
      </c>
    </row>
    <row r="150" spans="1:4" x14ac:dyDescent="0.55000000000000004">
      <c r="A150">
        <v>5160825035</v>
      </c>
      <c r="B150">
        <v>21</v>
      </c>
      <c r="C150" t="s">
        <v>1130</v>
      </c>
      <c r="D150">
        <v>14</v>
      </c>
    </row>
    <row r="151" spans="1:4" x14ac:dyDescent="0.55000000000000004">
      <c r="A151">
        <v>5160948762</v>
      </c>
      <c r="B151">
        <v>21</v>
      </c>
      <c r="C151" t="s">
        <v>1130</v>
      </c>
      <c r="D151">
        <v>10</v>
      </c>
    </row>
    <row r="152" spans="1:4" x14ac:dyDescent="0.55000000000000004">
      <c r="A152">
        <v>5161011432</v>
      </c>
      <c r="B152">
        <v>21</v>
      </c>
      <c r="C152" t="s">
        <v>1130</v>
      </c>
      <c r="D152">
        <v>12</v>
      </c>
    </row>
    <row r="153" spans="1:4" x14ac:dyDescent="0.55000000000000004">
      <c r="A153">
        <v>5161084007</v>
      </c>
      <c r="B153">
        <v>21</v>
      </c>
      <c r="C153" t="s">
        <v>1130</v>
      </c>
      <c r="D153">
        <v>2</v>
      </c>
    </row>
    <row r="154" spans="1:4" x14ac:dyDescent="0.55000000000000004">
      <c r="A154">
        <v>5161152087</v>
      </c>
      <c r="B154">
        <v>21</v>
      </c>
      <c r="C154" t="s">
        <v>1130</v>
      </c>
      <c r="D154">
        <v>9</v>
      </c>
    </row>
    <row r="155" spans="1:4" x14ac:dyDescent="0.55000000000000004">
      <c r="A155">
        <v>5161171484</v>
      </c>
      <c r="B155">
        <v>21</v>
      </c>
      <c r="C155" t="s">
        <v>1130</v>
      </c>
      <c r="D155">
        <v>17</v>
      </c>
    </row>
    <row r="156" spans="1:4" x14ac:dyDescent="0.55000000000000004">
      <c r="A156">
        <v>5161280138</v>
      </c>
      <c r="B156">
        <v>21</v>
      </c>
      <c r="C156" t="s">
        <v>1130</v>
      </c>
      <c r="D156">
        <v>13</v>
      </c>
    </row>
    <row r="157" spans="1:4" x14ac:dyDescent="0.55000000000000004">
      <c r="A157">
        <v>5161574362</v>
      </c>
      <c r="B157">
        <v>21</v>
      </c>
      <c r="C157" t="s">
        <v>1130</v>
      </c>
      <c r="D157">
        <v>15</v>
      </c>
    </row>
    <row r="158" spans="1:4" x14ac:dyDescent="0.55000000000000004">
      <c r="A158">
        <v>5460785457</v>
      </c>
      <c r="B158">
        <v>21</v>
      </c>
      <c r="C158" t="s">
        <v>1131</v>
      </c>
      <c r="D158">
        <v>2</v>
      </c>
    </row>
    <row r="159" spans="1:4" x14ac:dyDescent="0.55000000000000004">
      <c r="A159">
        <v>5460838762</v>
      </c>
      <c r="B159">
        <v>21</v>
      </c>
      <c r="C159" t="s">
        <v>1131</v>
      </c>
      <c r="D159">
        <v>4</v>
      </c>
    </row>
    <row r="160" spans="1:4" x14ac:dyDescent="0.55000000000000004">
      <c r="A160">
        <v>5460900829</v>
      </c>
      <c r="B160">
        <v>21</v>
      </c>
      <c r="C160" t="s">
        <v>1131</v>
      </c>
      <c r="D160">
        <v>1</v>
      </c>
    </row>
    <row r="161" spans="1:4" x14ac:dyDescent="0.55000000000000004">
      <c r="A161">
        <v>5460911301</v>
      </c>
      <c r="B161">
        <v>21</v>
      </c>
      <c r="C161" t="s">
        <v>1131</v>
      </c>
      <c r="D161">
        <v>14</v>
      </c>
    </row>
    <row r="162" spans="1:4" x14ac:dyDescent="0.55000000000000004">
      <c r="A162">
        <v>5460993689</v>
      </c>
      <c r="B162">
        <v>21</v>
      </c>
      <c r="C162" t="s">
        <v>1131</v>
      </c>
      <c r="D162">
        <v>7</v>
      </c>
    </row>
    <row r="163" spans="1:4" x14ac:dyDescent="0.55000000000000004">
      <c r="A163">
        <v>5461066198</v>
      </c>
      <c r="B163">
        <v>21</v>
      </c>
      <c r="C163" t="s">
        <v>1131</v>
      </c>
      <c r="D163">
        <v>11</v>
      </c>
    </row>
    <row r="164" spans="1:4" x14ac:dyDescent="0.55000000000000004">
      <c r="A164">
        <v>5461078331</v>
      </c>
      <c r="B164">
        <v>21</v>
      </c>
      <c r="C164" t="s">
        <v>1131</v>
      </c>
      <c r="D164">
        <v>12</v>
      </c>
    </row>
    <row r="165" spans="1:4" x14ac:dyDescent="0.55000000000000004">
      <c r="A165">
        <v>5461113667</v>
      </c>
      <c r="B165">
        <v>21</v>
      </c>
      <c r="C165" t="s">
        <v>1131</v>
      </c>
      <c r="D165">
        <v>9</v>
      </c>
    </row>
    <row r="166" spans="1:4" x14ac:dyDescent="0.55000000000000004">
      <c r="A166">
        <v>5461366427</v>
      </c>
      <c r="B166">
        <v>21</v>
      </c>
      <c r="C166" t="s">
        <v>1131</v>
      </c>
      <c r="D166">
        <v>13</v>
      </c>
    </row>
    <row r="167" spans="1:4" x14ac:dyDescent="0.55000000000000004">
      <c r="A167">
        <v>5461378683</v>
      </c>
      <c r="B167">
        <v>21</v>
      </c>
      <c r="C167" t="s">
        <v>1131</v>
      </c>
      <c r="D167">
        <v>3</v>
      </c>
    </row>
    <row r="168" spans="1:4" x14ac:dyDescent="0.55000000000000004">
      <c r="A168">
        <v>5461631956</v>
      </c>
      <c r="B168">
        <v>21</v>
      </c>
      <c r="C168" t="s">
        <v>1131</v>
      </c>
      <c r="D168">
        <v>16</v>
      </c>
    </row>
    <row r="169" spans="1:4" x14ac:dyDescent="0.55000000000000004">
      <c r="A169">
        <v>5461642766</v>
      </c>
      <c r="B169">
        <v>21</v>
      </c>
      <c r="C169" t="s">
        <v>1131</v>
      </c>
      <c r="D169">
        <v>17</v>
      </c>
    </row>
    <row r="170" spans="1:4" x14ac:dyDescent="0.55000000000000004">
      <c r="A170">
        <v>5461984981</v>
      </c>
      <c r="B170">
        <v>21</v>
      </c>
      <c r="C170" t="s">
        <v>1131</v>
      </c>
      <c r="D170">
        <v>6</v>
      </c>
    </row>
    <row r="171" spans="1:4" x14ac:dyDescent="0.55000000000000004">
      <c r="A171">
        <v>5463016398</v>
      </c>
      <c r="B171">
        <v>21</v>
      </c>
      <c r="C171" t="s">
        <v>1131</v>
      </c>
      <c r="D171">
        <v>15</v>
      </c>
    </row>
    <row r="172" spans="1:4" x14ac:dyDescent="0.55000000000000004">
      <c r="A172">
        <v>5463023958</v>
      </c>
      <c r="B172">
        <v>21</v>
      </c>
      <c r="C172" t="s">
        <v>1131</v>
      </c>
      <c r="D172">
        <v>5</v>
      </c>
    </row>
    <row r="173" spans="1:4" x14ac:dyDescent="0.55000000000000004">
      <c r="A173">
        <v>5760439079</v>
      </c>
      <c r="B173">
        <v>21</v>
      </c>
      <c r="C173" t="s">
        <v>1132</v>
      </c>
      <c r="D173">
        <v>8</v>
      </c>
    </row>
    <row r="174" spans="1:4" x14ac:dyDescent="0.55000000000000004">
      <c r="A174">
        <v>5760556448</v>
      </c>
      <c r="B174">
        <v>21</v>
      </c>
      <c r="C174" t="s">
        <v>1132</v>
      </c>
      <c r="D174">
        <v>11</v>
      </c>
    </row>
    <row r="175" spans="1:4" x14ac:dyDescent="0.55000000000000004">
      <c r="A175">
        <v>5760746707</v>
      </c>
      <c r="B175">
        <v>21</v>
      </c>
      <c r="C175" t="s">
        <v>1132</v>
      </c>
      <c r="D175">
        <v>2</v>
      </c>
    </row>
    <row r="176" spans="1:4" x14ac:dyDescent="0.55000000000000004">
      <c r="A176">
        <v>5760904962</v>
      </c>
      <c r="B176">
        <v>21</v>
      </c>
      <c r="C176" t="s">
        <v>1132</v>
      </c>
      <c r="D176">
        <v>14</v>
      </c>
    </row>
    <row r="177" spans="1:4" x14ac:dyDescent="0.55000000000000004">
      <c r="A177">
        <v>5761069569</v>
      </c>
      <c r="B177">
        <v>21</v>
      </c>
      <c r="C177" t="s">
        <v>1132</v>
      </c>
      <c r="D177">
        <v>4</v>
      </c>
    </row>
    <row r="178" spans="1:4" x14ac:dyDescent="0.55000000000000004">
      <c r="A178">
        <v>5761079329</v>
      </c>
      <c r="B178">
        <v>21</v>
      </c>
      <c r="C178" t="s">
        <v>1132</v>
      </c>
      <c r="D178">
        <v>12</v>
      </c>
    </row>
    <row r="179" spans="1:4" x14ac:dyDescent="0.55000000000000004">
      <c r="A179">
        <v>5761224453</v>
      </c>
      <c r="B179">
        <v>21</v>
      </c>
      <c r="C179" t="s">
        <v>1132</v>
      </c>
      <c r="D179">
        <v>7</v>
      </c>
    </row>
    <row r="180" spans="1:4" x14ac:dyDescent="0.55000000000000004">
      <c r="A180">
        <v>5761247523</v>
      </c>
      <c r="B180">
        <v>21</v>
      </c>
      <c r="C180" t="s">
        <v>1132</v>
      </c>
      <c r="D180">
        <v>16</v>
      </c>
    </row>
    <row r="181" spans="1:4" x14ac:dyDescent="0.55000000000000004">
      <c r="A181">
        <v>5761258289</v>
      </c>
      <c r="B181">
        <v>21</v>
      </c>
      <c r="C181" t="s">
        <v>1132</v>
      </c>
      <c r="D181">
        <v>17</v>
      </c>
    </row>
    <row r="182" spans="1:4" x14ac:dyDescent="0.55000000000000004">
      <c r="A182">
        <v>5761353855</v>
      </c>
      <c r="B182">
        <v>21</v>
      </c>
      <c r="C182" t="s">
        <v>1132</v>
      </c>
      <c r="D182">
        <v>9</v>
      </c>
    </row>
    <row r="183" spans="1:4" x14ac:dyDescent="0.55000000000000004">
      <c r="A183">
        <v>5761590738</v>
      </c>
      <c r="B183">
        <v>21</v>
      </c>
      <c r="C183" t="s">
        <v>1132</v>
      </c>
      <c r="D183">
        <v>6</v>
      </c>
    </row>
    <row r="184" spans="1:4" x14ac:dyDescent="0.55000000000000004">
      <c r="A184">
        <v>5761606711</v>
      </c>
      <c r="B184">
        <v>21</v>
      </c>
      <c r="C184" t="s">
        <v>1132</v>
      </c>
      <c r="D184">
        <v>13</v>
      </c>
    </row>
    <row r="185" spans="1:4" x14ac:dyDescent="0.55000000000000004">
      <c r="A185">
        <v>5761619149</v>
      </c>
      <c r="B185">
        <v>21</v>
      </c>
      <c r="C185" t="s">
        <v>1132</v>
      </c>
      <c r="D185">
        <v>3</v>
      </c>
    </row>
    <row r="186" spans="1:4" x14ac:dyDescent="0.55000000000000004">
      <c r="A186">
        <v>5761862280</v>
      </c>
      <c r="B186">
        <v>21</v>
      </c>
      <c r="C186" t="s">
        <v>1132</v>
      </c>
      <c r="D186">
        <v>1</v>
      </c>
    </row>
    <row r="187" spans="1:4" x14ac:dyDescent="0.55000000000000004">
      <c r="A187">
        <v>5761870040</v>
      </c>
      <c r="B187">
        <v>21</v>
      </c>
      <c r="C187" t="s">
        <v>1132</v>
      </c>
      <c r="D187">
        <v>15</v>
      </c>
    </row>
    <row r="188" spans="1:4" x14ac:dyDescent="0.55000000000000004">
      <c r="A188">
        <v>5761877563</v>
      </c>
      <c r="B188">
        <v>21</v>
      </c>
      <c r="C188" t="s">
        <v>1132</v>
      </c>
      <c r="D188">
        <v>5</v>
      </c>
    </row>
    <row r="189" spans="1:4" x14ac:dyDescent="0.55000000000000004">
      <c r="A189">
        <v>6060623291</v>
      </c>
      <c r="B189">
        <v>21</v>
      </c>
      <c r="C189" t="s">
        <v>1133</v>
      </c>
      <c r="D189">
        <v>11</v>
      </c>
    </row>
    <row r="190" spans="1:4" x14ac:dyDescent="0.55000000000000004">
      <c r="A190">
        <v>6060640056</v>
      </c>
      <c r="B190">
        <v>21</v>
      </c>
      <c r="C190" t="s">
        <v>1133</v>
      </c>
      <c r="D190">
        <v>8</v>
      </c>
    </row>
    <row r="191" spans="1:4" x14ac:dyDescent="0.55000000000000004">
      <c r="A191">
        <v>6060755345</v>
      </c>
      <c r="B191">
        <v>21</v>
      </c>
      <c r="C191" t="s">
        <v>1133</v>
      </c>
      <c r="D191">
        <v>2</v>
      </c>
    </row>
    <row r="192" spans="1:4" x14ac:dyDescent="0.55000000000000004">
      <c r="A192">
        <v>6061120814</v>
      </c>
      <c r="B192">
        <v>21</v>
      </c>
      <c r="C192" t="s">
        <v>1133</v>
      </c>
      <c r="D192">
        <v>16</v>
      </c>
    </row>
    <row r="193" spans="1:4" x14ac:dyDescent="0.55000000000000004">
      <c r="A193">
        <v>6061128651</v>
      </c>
      <c r="B193">
        <v>21</v>
      </c>
      <c r="C193" t="s">
        <v>1133</v>
      </c>
      <c r="D193">
        <v>10</v>
      </c>
    </row>
    <row r="194" spans="1:4" x14ac:dyDescent="0.55000000000000004">
      <c r="A194">
        <v>6061611102</v>
      </c>
      <c r="B194">
        <v>21</v>
      </c>
      <c r="C194" t="s">
        <v>1133</v>
      </c>
      <c r="D194">
        <v>13</v>
      </c>
    </row>
    <row r="195" spans="1:4" x14ac:dyDescent="0.55000000000000004">
      <c r="A195">
        <v>6061726307</v>
      </c>
      <c r="B195">
        <v>21</v>
      </c>
      <c r="C195" t="s">
        <v>1133</v>
      </c>
      <c r="D195">
        <v>6</v>
      </c>
    </row>
    <row r="196" spans="1:4" x14ac:dyDescent="0.55000000000000004">
      <c r="A196">
        <v>6061864665</v>
      </c>
      <c r="B196">
        <v>21</v>
      </c>
      <c r="C196" t="s">
        <v>1133</v>
      </c>
      <c r="D196">
        <v>17</v>
      </c>
    </row>
    <row r="197" spans="1:4" x14ac:dyDescent="0.55000000000000004">
      <c r="A197">
        <v>6061876408</v>
      </c>
      <c r="B197">
        <v>21</v>
      </c>
      <c r="C197" t="s">
        <v>1133</v>
      </c>
      <c r="D197">
        <v>3</v>
      </c>
    </row>
    <row r="198" spans="1:4" x14ac:dyDescent="0.55000000000000004">
      <c r="A198">
        <v>6062216806</v>
      </c>
      <c r="B198">
        <v>21</v>
      </c>
      <c r="C198" t="s">
        <v>1133</v>
      </c>
      <c r="D198">
        <v>9</v>
      </c>
    </row>
    <row r="199" spans="1:4" x14ac:dyDescent="0.55000000000000004">
      <c r="A199">
        <v>6062582016</v>
      </c>
      <c r="B199">
        <v>21</v>
      </c>
      <c r="C199" t="s">
        <v>1133</v>
      </c>
      <c r="D199">
        <v>7</v>
      </c>
    </row>
    <row r="200" spans="1:4" x14ac:dyDescent="0.55000000000000004">
      <c r="A200">
        <v>6063322497</v>
      </c>
      <c r="B200">
        <v>21</v>
      </c>
      <c r="C200" t="s">
        <v>1133</v>
      </c>
      <c r="D200">
        <v>14</v>
      </c>
    </row>
    <row r="201" spans="1:4" x14ac:dyDescent="0.55000000000000004">
      <c r="A201">
        <v>6063330312</v>
      </c>
      <c r="B201">
        <v>21</v>
      </c>
      <c r="C201" t="s">
        <v>1133</v>
      </c>
      <c r="D201">
        <v>15</v>
      </c>
    </row>
    <row r="202" spans="1:4" x14ac:dyDescent="0.55000000000000004">
      <c r="A202">
        <v>6063337817</v>
      </c>
      <c r="B202">
        <v>21</v>
      </c>
      <c r="C202" t="s">
        <v>1133</v>
      </c>
      <c r="D202">
        <v>5</v>
      </c>
    </row>
    <row r="203" spans="1:4" x14ac:dyDescent="0.55000000000000004">
      <c r="A203">
        <v>6063937488</v>
      </c>
      <c r="B203">
        <v>21</v>
      </c>
      <c r="C203" t="s">
        <v>1133</v>
      </c>
      <c r="D203">
        <v>1</v>
      </c>
    </row>
    <row r="204" spans="1:4" x14ac:dyDescent="0.55000000000000004">
      <c r="A204">
        <v>6360543420</v>
      </c>
      <c r="B204">
        <v>21</v>
      </c>
      <c r="C204" t="s">
        <v>1134</v>
      </c>
      <c r="D204">
        <v>8</v>
      </c>
    </row>
    <row r="205" spans="1:4" x14ac:dyDescent="0.55000000000000004">
      <c r="A205">
        <v>6360603869</v>
      </c>
      <c r="B205">
        <v>21</v>
      </c>
      <c r="C205" t="s">
        <v>1134</v>
      </c>
      <c r="D205">
        <v>11</v>
      </c>
    </row>
    <row r="206" spans="1:4" x14ac:dyDescent="0.55000000000000004">
      <c r="A206">
        <v>6361040380</v>
      </c>
      <c r="B206">
        <v>21</v>
      </c>
      <c r="C206" t="s">
        <v>1134</v>
      </c>
      <c r="D206">
        <v>4</v>
      </c>
    </row>
    <row r="207" spans="1:4" x14ac:dyDescent="0.55000000000000004">
      <c r="A207">
        <v>6361050179</v>
      </c>
      <c r="B207">
        <v>21</v>
      </c>
      <c r="C207" t="s">
        <v>1134</v>
      </c>
      <c r="D207">
        <v>12</v>
      </c>
    </row>
    <row r="208" spans="1:4" x14ac:dyDescent="0.55000000000000004">
      <c r="A208">
        <v>6361408700</v>
      </c>
      <c r="B208">
        <v>21</v>
      </c>
      <c r="C208" t="s">
        <v>1134</v>
      </c>
      <c r="D208">
        <v>5</v>
      </c>
    </row>
    <row r="209" spans="1:4" x14ac:dyDescent="0.55000000000000004">
      <c r="A209">
        <v>6361416573</v>
      </c>
      <c r="B209">
        <v>21</v>
      </c>
      <c r="C209" t="s">
        <v>1134</v>
      </c>
      <c r="D209">
        <v>1</v>
      </c>
    </row>
    <row r="210" spans="1:4" x14ac:dyDescent="0.55000000000000004">
      <c r="A210">
        <v>6361524088</v>
      </c>
      <c r="B210">
        <v>21</v>
      </c>
      <c r="C210" t="s">
        <v>1134</v>
      </c>
      <c r="D210">
        <v>14</v>
      </c>
    </row>
    <row r="211" spans="1:4" x14ac:dyDescent="0.55000000000000004">
      <c r="A211">
        <v>6361639433</v>
      </c>
      <c r="B211">
        <v>21</v>
      </c>
      <c r="C211" t="s">
        <v>1134</v>
      </c>
      <c r="D211">
        <v>16</v>
      </c>
    </row>
    <row r="212" spans="1:4" x14ac:dyDescent="0.55000000000000004">
      <c r="A212">
        <v>6361720082</v>
      </c>
      <c r="B212">
        <v>21</v>
      </c>
      <c r="C212" t="s">
        <v>1134</v>
      </c>
      <c r="D212">
        <v>17</v>
      </c>
    </row>
    <row r="213" spans="1:4" x14ac:dyDescent="0.55000000000000004">
      <c r="A213">
        <v>6361835383</v>
      </c>
      <c r="B213">
        <v>21</v>
      </c>
      <c r="C213" t="s">
        <v>1134</v>
      </c>
      <c r="D213">
        <v>3</v>
      </c>
    </row>
    <row r="214" spans="1:4" x14ac:dyDescent="0.55000000000000004">
      <c r="A214">
        <v>6361879610</v>
      </c>
      <c r="B214">
        <v>21</v>
      </c>
      <c r="C214" t="s">
        <v>1134</v>
      </c>
      <c r="D214">
        <v>7</v>
      </c>
    </row>
    <row r="215" spans="1:4" x14ac:dyDescent="0.55000000000000004">
      <c r="A215">
        <v>6361994988</v>
      </c>
      <c r="B215">
        <v>21</v>
      </c>
      <c r="C215" t="s">
        <v>1134</v>
      </c>
      <c r="D215">
        <v>13</v>
      </c>
    </row>
    <row r="216" spans="1:4" x14ac:dyDescent="0.55000000000000004">
      <c r="A216">
        <v>6362110354</v>
      </c>
      <c r="B216">
        <v>21</v>
      </c>
      <c r="C216" t="s">
        <v>1134</v>
      </c>
      <c r="D216">
        <v>10</v>
      </c>
    </row>
    <row r="217" spans="1:4" x14ac:dyDescent="0.55000000000000004">
      <c r="A217">
        <v>6362225624</v>
      </c>
      <c r="B217">
        <v>21</v>
      </c>
      <c r="C217" t="s">
        <v>1134</v>
      </c>
      <c r="D217">
        <v>9</v>
      </c>
    </row>
    <row r="218" spans="1:4" x14ac:dyDescent="0.55000000000000004">
      <c r="A218">
        <v>6362340993</v>
      </c>
      <c r="B218">
        <v>21</v>
      </c>
      <c r="C218" t="s">
        <v>1134</v>
      </c>
      <c r="D218">
        <v>15</v>
      </c>
    </row>
    <row r="219" spans="1:4" x14ac:dyDescent="0.55000000000000004">
      <c r="A219">
        <v>6362706010</v>
      </c>
      <c r="B219">
        <v>21</v>
      </c>
      <c r="C219" t="s">
        <v>1134</v>
      </c>
      <c r="D219">
        <v>6</v>
      </c>
    </row>
    <row r="220" spans="1:4" x14ac:dyDescent="0.55000000000000004">
      <c r="A220">
        <v>6363321385</v>
      </c>
      <c r="B220">
        <v>21</v>
      </c>
      <c r="C220" t="s">
        <v>1134</v>
      </c>
      <c r="D220">
        <v>2</v>
      </c>
    </row>
    <row r="221" spans="1:4" x14ac:dyDescent="0.55000000000000004">
      <c r="A221">
        <v>6660667299</v>
      </c>
      <c r="B221">
        <v>21</v>
      </c>
      <c r="C221" t="s">
        <v>1135</v>
      </c>
      <c r="D221">
        <v>8</v>
      </c>
    </row>
    <row r="222" spans="1:4" x14ac:dyDescent="0.55000000000000004">
      <c r="A222">
        <v>6660782745</v>
      </c>
      <c r="B222">
        <v>21</v>
      </c>
      <c r="C222" t="s">
        <v>1135</v>
      </c>
      <c r="D222">
        <v>6</v>
      </c>
    </row>
    <row r="223" spans="1:4" x14ac:dyDescent="0.55000000000000004">
      <c r="A223">
        <v>6660898052</v>
      </c>
      <c r="B223">
        <v>21</v>
      </c>
      <c r="C223" t="s">
        <v>1135</v>
      </c>
      <c r="D223">
        <v>1</v>
      </c>
    </row>
    <row r="224" spans="1:4" x14ac:dyDescent="0.55000000000000004">
      <c r="A224">
        <v>6661513458</v>
      </c>
      <c r="B224">
        <v>21</v>
      </c>
      <c r="C224" t="s">
        <v>1135</v>
      </c>
      <c r="D224">
        <v>14</v>
      </c>
    </row>
    <row r="225" spans="1:4" x14ac:dyDescent="0.55000000000000004">
      <c r="A225">
        <v>6661753817</v>
      </c>
      <c r="B225">
        <v>21</v>
      </c>
      <c r="C225" t="s">
        <v>1135</v>
      </c>
      <c r="D225">
        <v>13</v>
      </c>
    </row>
    <row r="226" spans="1:4" x14ac:dyDescent="0.55000000000000004">
      <c r="A226">
        <v>6661761569</v>
      </c>
      <c r="B226">
        <v>21</v>
      </c>
      <c r="C226" t="s">
        <v>1135</v>
      </c>
      <c r="D226">
        <v>9</v>
      </c>
    </row>
    <row r="227" spans="1:4" x14ac:dyDescent="0.55000000000000004">
      <c r="A227">
        <v>6661869016</v>
      </c>
      <c r="B227">
        <v>21</v>
      </c>
      <c r="C227" t="s">
        <v>1135</v>
      </c>
      <c r="D227">
        <v>15</v>
      </c>
    </row>
    <row r="228" spans="1:4" x14ac:dyDescent="0.55000000000000004">
      <c r="A228">
        <v>6661946331</v>
      </c>
      <c r="B228">
        <v>21</v>
      </c>
      <c r="C228" t="s">
        <v>1135</v>
      </c>
      <c r="D228">
        <v>11</v>
      </c>
    </row>
    <row r="229" spans="1:4" x14ac:dyDescent="0.55000000000000004">
      <c r="A229">
        <v>6661958853</v>
      </c>
      <c r="B229">
        <v>21</v>
      </c>
      <c r="C229" t="s">
        <v>1135</v>
      </c>
      <c r="D229">
        <v>17</v>
      </c>
    </row>
    <row r="230" spans="1:4" x14ac:dyDescent="0.55000000000000004">
      <c r="A230">
        <v>6661969807</v>
      </c>
      <c r="B230">
        <v>21</v>
      </c>
      <c r="C230" t="s">
        <v>1135</v>
      </c>
      <c r="D230">
        <v>3</v>
      </c>
    </row>
    <row r="231" spans="1:4" x14ac:dyDescent="0.55000000000000004">
      <c r="A231">
        <v>6662237345</v>
      </c>
      <c r="B231">
        <v>21</v>
      </c>
      <c r="C231" t="s">
        <v>1135</v>
      </c>
      <c r="D231">
        <v>16</v>
      </c>
    </row>
    <row r="232" spans="1:4" x14ac:dyDescent="0.55000000000000004">
      <c r="A232">
        <v>6662349520</v>
      </c>
      <c r="B232">
        <v>21</v>
      </c>
      <c r="C232" t="s">
        <v>1135</v>
      </c>
      <c r="D232">
        <v>5</v>
      </c>
    </row>
    <row r="233" spans="1:4" x14ac:dyDescent="0.55000000000000004">
      <c r="A233">
        <v>6662589945</v>
      </c>
      <c r="B233">
        <v>21</v>
      </c>
      <c r="C233" t="s">
        <v>1135</v>
      </c>
      <c r="D233">
        <v>7</v>
      </c>
    </row>
    <row r="234" spans="1:4" x14ac:dyDescent="0.55000000000000004">
      <c r="A234">
        <v>6662830074</v>
      </c>
      <c r="B234">
        <v>21</v>
      </c>
      <c r="C234" t="s">
        <v>1135</v>
      </c>
      <c r="D234">
        <v>2</v>
      </c>
    </row>
    <row r="235" spans="1:4" x14ac:dyDescent="0.55000000000000004">
      <c r="A235">
        <v>6663070487</v>
      </c>
      <c r="B235">
        <v>21</v>
      </c>
      <c r="C235" t="s">
        <v>1135</v>
      </c>
      <c r="D235">
        <v>10</v>
      </c>
    </row>
    <row r="236" spans="1:4" x14ac:dyDescent="0.55000000000000004">
      <c r="A236">
        <v>6960512423</v>
      </c>
      <c r="B236">
        <v>21</v>
      </c>
      <c r="C236" t="s">
        <v>1136</v>
      </c>
      <c r="D236">
        <v>8</v>
      </c>
    </row>
    <row r="237" spans="1:4" x14ac:dyDescent="0.55000000000000004">
      <c r="A237">
        <v>6960561724</v>
      </c>
      <c r="B237">
        <v>21</v>
      </c>
      <c r="C237" t="s">
        <v>1136</v>
      </c>
      <c r="D237">
        <v>11</v>
      </c>
    </row>
    <row r="238" spans="1:4" x14ac:dyDescent="0.55000000000000004">
      <c r="A238">
        <v>6960752733</v>
      </c>
      <c r="B238">
        <v>21</v>
      </c>
      <c r="C238" t="s">
        <v>1136</v>
      </c>
      <c r="D238">
        <v>2</v>
      </c>
    </row>
    <row r="239" spans="1:4" x14ac:dyDescent="0.55000000000000004">
      <c r="A239">
        <v>6960868059</v>
      </c>
      <c r="B239">
        <v>21</v>
      </c>
      <c r="C239" t="s">
        <v>1136</v>
      </c>
      <c r="D239">
        <v>1</v>
      </c>
    </row>
    <row r="240" spans="1:4" x14ac:dyDescent="0.55000000000000004">
      <c r="A240">
        <v>6960983455</v>
      </c>
      <c r="B240">
        <v>21</v>
      </c>
      <c r="C240" t="s">
        <v>1136</v>
      </c>
      <c r="D240">
        <v>16</v>
      </c>
    </row>
    <row r="241" spans="1:4" x14ac:dyDescent="0.55000000000000004">
      <c r="A241">
        <v>6961223602</v>
      </c>
      <c r="B241">
        <v>21</v>
      </c>
      <c r="C241" t="s">
        <v>1136</v>
      </c>
      <c r="D241">
        <v>5</v>
      </c>
    </row>
    <row r="242" spans="1:4" x14ac:dyDescent="0.55000000000000004">
      <c r="A242">
        <v>6961339150</v>
      </c>
      <c r="B242">
        <v>21</v>
      </c>
      <c r="C242" t="s">
        <v>1136</v>
      </c>
      <c r="D242">
        <v>13</v>
      </c>
    </row>
    <row r="243" spans="1:4" x14ac:dyDescent="0.55000000000000004">
      <c r="A243">
        <v>6961427920</v>
      </c>
      <c r="B243">
        <v>21</v>
      </c>
      <c r="C243" t="s">
        <v>1136</v>
      </c>
      <c r="D243">
        <v>3</v>
      </c>
    </row>
    <row r="244" spans="1:4" x14ac:dyDescent="0.55000000000000004">
      <c r="A244">
        <v>6961690063</v>
      </c>
      <c r="B244">
        <v>21</v>
      </c>
      <c r="C244" t="s">
        <v>1136</v>
      </c>
      <c r="D244">
        <v>17</v>
      </c>
    </row>
    <row r="245" spans="1:4" x14ac:dyDescent="0.55000000000000004">
      <c r="A245">
        <v>6961704476</v>
      </c>
      <c r="B245">
        <v>21</v>
      </c>
      <c r="C245" t="s">
        <v>1136</v>
      </c>
      <c r="D245">
        <v>15</v>
      </c>
    </row>
    <row r="246" spans="1:4" x14ac:dyDescent="0.55000000000000004">
      <c r="A246">
        <v>6961712020</v>
      </c>
      <c r="B246">
        <v>21</v>
      </c>
      <c r="C246" t="s">
        <v>1136</v>
      </c>
      <c r="D246">
        <v>7</v>
      </c>
    </row>
    <row r="247" spans="1:4" x14ac:dyDescent="0.55000000000000004">
      <c r="A247">
        <v>6962570397</v>
      </c>
      <c r="B247">
        <v>21</v>
      </c>
      <c r="C247" t="s">
        <v>1136</v>
      </c>
      <c r="D247">
        <v>6</v>
      </c>
    </row>
    <row r="248" spans="1:4" x14ac:dyDescent="0.55000000000000004">
      <c r="A248">
        <v>6962578199</v>
      </c>
      <c r="B248">
        <v>21</v>
      </c>
      <c r="C248" t="s">
        <v>1136</v>
      </c>
      <c r="D248">
        <v>14</v>
      </c>
    </row>
    <row r="249" spans="1:4" x14ac:dyDescent="0.55000000000000004">
      <c r="A249">
        <v>6962810672</v>
      </c>
      <c r="B249">
        <v>21</v>
      </c>
      <c r="C249" t="s">
        <v>1136</v>
      </c>
      <c r="D249">
        <v>12</v>
      </c>
    </row>
    <row r="250" spans="1:4" x14ac:dyDescent="0.55000000000000004">
      <c r="A250">
        <v>6963050847</v>
      </c>
      <c r="B250">
        <v>21</v>
      </c>
      <c r="C250" t="s">
        <v>1136</v>
      </c>
      <c r="D250">
        <v>9</v>
      </c>
    </row>
    <row r="251" spans="1:4" x14ac:dyDescent="0.55000000000000004">
      <c r="A251">
        <v>6963291205</v>
      </c>
      <c r="B251">
        <v>21</v>
      </c>
      <c r="C251" t="s">
        <v>1136</v>
      </c>
      <c r="D251">
        <v>4</v>
      </c>
    </row>
    <row r="252" spans="1:4" x14ac:dyDescent="0.55000000000000004">
      <c r="A252">
        <v>6963531555</v>
      </c>
      <c r="B252">
        <v>21</v>
      </c>
      <c r="C252" t="s">
        <v>1136</v>
      </c>
      <c r="D252">
        <v>10</v>
      </c>
    </row>
  </sheetData>
  <autoFilter ref="A1:D252"/>
  <pageMargins left="0.7" right="0.7" top="0.75" bottom="0.75" header="0.3" footer="0.3"/>
  <ignoredErrors>
    <ignoredError sqref="H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392"/>
  <sheetViews>
    <sheetView workbookViewId="0">
      <selection activeCell="G16" sqref="G16:J390"/>
    </sheetView>
  </sheetViews>
  <sheetFormatPr baseColWidth="10" defaultRowHeight="14.4" x14ac:dyDescent="0.55000000000000004"/>
  <sheetData>
    <row r="1" spans="1:30" x14ac:dyDescent="0.55000000000000004">
      <c r="A1" t="s">
        <v>1113</v>
      </c>
      <c r="B1" t="s">
        <v>1114</v>
      </c>
      <c r="C1" t="s">
        <v>1216</v>
      </c>
      <c r="E1" t="s">
        <v>1217</v>
      </c>
      <c r="F1" t="s">
        <v>1218</v>
      </c>
      <c r="G1" t="s">
        <v>1219</v>
      </c>
      <c r="H1" t="s">
        <v>1220</v>
      </c>
      <c r="I1" t="s">
        <v>1221</v>
      </c>
      <c r="J1" t="s">
        <v>1222</v>
      </c>
      <c r="K1" t="s">
        <v>1223</v>
      </c>
      <c r="L1" t="s">
        <v>1224</v>
      </c>
      <c r="M1" t="s">
        <v>1225</v>
      </c>
      <c r="N1" t="s">
        <v>1226</v>
      </c>
      <c r="O1" t="s">
        <v>1227</v>
      </c>
      <c r="P1" t="s">
        <v>1228</v>
      </c>
      <c r="Q1" t="s">
        <v>1229</v>
      </c>
      <c r="R1" t="s">
        <v>1230</v>
      </c>
    </row>
    <row r="2" spans="1:30" hidden="1" x14ac:dyDescent="0.55000000000000004">
      <c r="A2">
        <v>300424171</v>
      </c>
      <c r="B2">
        <v>8</v>
      </c>
      <c r="C2">
        <v>38407</v>
      </c>
      <c r="D2" t="s">
        <v>1141</v>
      </c>
      <c r="E2">
        <v>0.18</v>
      </c>
      <c r="F2">
        <v>0</v>
      </c>
      <c r="G2">
        <v>168034</v>
      </c>
      <c r="H2">
        <v>9662284</v>
      </c>
      <c r="I2">
        <v>20242</v>
      </c>
      <c r="J2">
        <v>88216</v>
      </c>
      <c r="K2">
        <v>0</v>
      </c>
      <c r="L2">
        <v>68206</v>
      </c>
      <c r="M2">
        <v>168034</v>
      </c>
      <c r="N2">
        <v>9662284</v>
      </c>
      <c r="O2">
        <v>20242</v>
      </c>
      <c r="P2">
        <v>88216</v>
      </c>
      <c r="Q2">
        <v>0</v>
      </c>
      <c r="R2">
        <v>68206</v>
      </c>
      <c r="S2" t="s">
        <v>1142</v>
      </c>
      <c r="T2" s="7">
        <v>1.0999999999999999E-2</v>
      </c>
      <c r="U2" t="s">
        <v>1143</v>
      </c>
      <c r="V2" s="7">
        <v>1.0999999999999999E-2</v>
      </c>
      <c r="W2" t="s">
        <v>1144</v>
      </c>
      <c r="X2" s="7">
        <v>2E-3</v>
      </c>
      <c r="Y2" t="s">
        <v>1143</v>
      </c>
      <c r="Z2" s="7">
        <v>2E-3</v>
      </c>
      <c r="AA2" t="s">
        <v>1145</v>
      </c>
      <c r="AB2" s="7">
        <v>8.8999999999999999E-3</v>
      </c>
      <c r="AC2" t="s">
        <v>1143</v>
      </c>
      <c r="AD2" t="s">
        <v>1146</v>
      </c>
    </row>
    <row r="3" spans="1:30" hidden="1" x14ac:dyDescent="0.55000000000000004">
      <c r="A3">
        <v>300541730</v>
      </c>
      <c r="B3">
        <v>11</v>
      </c>
      <c r="C3">
        <v>38407</v>
      </c>
      <c r="D3" t="s">
        <v>1141</v>
      </c>
      <c r="E3">
        <v>0.18</v>
      </c>
      <c r="F3">
        <v>0</v>
      </c>
      <c r="G3">
        <v>168941</v>
      </c>
      <c r="H3">
        <v>9661339</v>
      </c>
      <c r="I3">
        <v>30508</v>
      </c>
      <c r="J3">
        <v>86310</v>
      </c>
      <c r="K3">
        <v>0</v>
      </c>
      <c r="L3">
        <v>65092</v>
      </c>
      <c r="M3">
        <v>168941</v>
      </c>
      <c r="N3">
        <v>9661339</v>
      </c>
      <c r="O3">
        <v>30508</v>
      </c>
      <c r="P3">
        <v>86310</v>
      </c>
      <c r="Q3">
        <v>0</v>
      </c>
      <c r="R3">
        <v>65092</v>
      </c>
      <c r="S3" t="s">
        <v>1142</v>
      </c>
      <c r="T3" s="7">
        <v>1.18E-2</v>
      </c>
      <c r="U3" t="s">
        <v>1143</v>
      </c>
      <c r="V3" s="7">
        <v>1.18E-2</v>
      </c>
      <c r="W3" t="s">
        <v>1144</v>
      </c>
      <c r="X3" s="7">
        <v>3.0999999999999999E-3</v>
      </c>
      <c r="Y3" t="s">
        <v>1143</v>
      </c>
      <c r="Z3" s="7">
        <v>3.0999999999999999E-3</v>
      </c>
      <c r="AA3" t="s">
        <v>1145</v>
      </c>
      <c r="AB3" s="7">
        <v>8.6999999999999994E-3</v>
      </c>
      <c r="AC3" t="s">
        <v>1143</v>
      </c>
      <c r="AD3" t="s">
        <v>1147</v>
      </c>
    </row>
    <row r="4" spans="1:30" hidden="1" x14ac:dyDescent="0.55000000000000004">
      <c r="A4">
        <v>300587342</v>
      </c>
      <c r="B4">
        <v>2</v>
      </c>
      <c r="C4">
        <v>38407</v>
      </c>
      <c r="D4" t="s">
        <v>1141</v>
      </c>
      <c r="E4">
        <v>0.18</v>
      </c>
      <c r="F4">
        <v>0</v>
      </c>
      <c r="G4">
        <v>181360</v>
      </c>
      <c r="H4">
        <v>9648958</v>
      </c>
      <c r="I4">
        <v>37365</v>
      </c>
      <c r="J4">
        <v>82309</v>
      </c>
      <c r="K4">
        <v>0</v>
      </c>
      <c r="L4">
        <v>62865</v>
      </c>
      <c r="M4">
        <v>181360</v>
      </c>
      <c r="N4">
        <v>9648958</v>
      </c>
      <c r="O4">
        <v>37365</v>
      </c>
      <c r="P4">
        <v>82309</v>
      </c>
      <c r="Q4">
        <v>0</v>
      </c>
      <c r="R4">
        <v>62865</v>
      </c>
      <c r="S4" t="s">
        <v>1142</v>
      </c>
      <c r="T4" s="7">
        <v>1.21E-2</v>
      </c>
      <c r="U4" t="s">
        <v>1143</v>
      </c>
      <c r="V4" s="7">
        <v>1.21E-2</v>
      </c>
      <c r="W4" t="s">
        <v>1144</v>
      </c>
      <c r="X4" s="7">
        <v>3.8E-3</v>
      </c>
      <c r="Y4" t="s">
        <v>1143</v>
      </c>
      <c r="Z4" s="7">
        <v>3.8E-3</v>
      </c>
      <c r="AA4" t="s">
        <v>1145</v>
      </c>
      <c r="AB4" s="7">
        <v>8.3000000000000001E-3</v>
      </c>
      <c r="AC4" t="s">
        <v>1143</v>
      </c>
      <c r="AD4" t="s">
        <v>1148</v>
      </c>
    </row>
    <row r="5" spans="1:30" hidden="1" x14ac:dyDescent="0.55000000000000004">
      <c r="A5">
        <v>300602094</v>
      </c>
      <c r="B5">
        <v>6</v>
      </c>
      <c r="C5">
        <v>38407</v>
      </c>
      <c r="D5" t="s">
        <v>1141</v>
      </c>
      <c r="E5">
        <v>0.18</v>
      </c>
      <c r="F5">
        <v>0</v>
      </c>
      <c r="G5">
        <v>202343</v>
      </c>
      <c r="H5">
        <v>9627667</v>
      </c>
      <c r="I5">
        <v>32884</v>
      </c>
      <c r="J5">
        <v>95692</v>
      </c>
      <c r="K5">
        <v>0</v>
      </c>
      <c r="L5">
        <v>70393</v>
      </c>
      <c r="M5">
        <v>202343</v>
      </c>
      <c r="N5">
        <v>9627667</v>
      </c>
      <c r="O5">
        <v>32884</v>
      </c>
      <c r="P5">
        <v>95692</v>
      </c>
      <c r="Q5">
        <v>0</v>
      </c>
      <c r="R5">
        <v>70393</v>
      </c>
      <c r="S5" t="s">
        <v>1142</v>
      </c>
      <c r="T5" s="7">
        <v>1.2999999999999999E-2</v>
      </c>
      <c r="U5" t="s">
        <v>1143</v>
      </c>
      <c r="V5" s="7">
        <v>1.2999999999999999E-2</v>
      </c>
      <c r="W5" t="s">
        <v>1144</v>
      </c>
      <c r="X5" s="7">
        <v>3.3E-3</v>
      </c>
      <c r="Y5" t="s">
        <v>1143</v>
      </c>
      <c r="Z5" s="7">
        <v>3.3E-3</v>
      </c>
      <c r="AA5" t="s">
        <v>1145</v>
      </c>
      <c r="AB5" s="7">
        <v>9.7000000000000003E-3</v>
      </c>
      <c r="AC5" t="s">
        <v>1143</v>
      </c>
      <c r="AD5" t="s">
        <v>1149</v>
      </c>
    </row>
    <row r="6" spans="1:30" hidden="1" x14ac:dyDescent="0.55000000000000004">
      <c r="A6">
        <v>300699473</v>
      </c>
      <c r="B6">
        <v>4</v>
      </c>
      <c r="C6">
        <v>38407</v>
      </c>
      <c r="D6" t="s">
        <v>1141</v>
      </c>
      <c r="E6">
        <v>0.18</v>
      </c>
      <c r="F6">
        <v>0</v>
      </c>
      <c r="G6">
        <v>102223</v>
      </c>
      <c r="H6">
        <v>9728137</v>
      </c>
      <c r="I6">
        <v>13071</v>
      </c>
      <c r="J6">
        <v>67677</v>
      </c>
      <c r="K6">
        <v>0</v>
      </c>
      <c r="L6">
        <v>59340</v>
      </c>
      <c r="M6">
        <v>102223</v>
      </c>
      <c r="N6">
        <v>9728137</v>
      </c>
      <c r="O6">
        <v>13071</v>
      </c>
      <c r="P6">
        <v>67677</v>
      </c>
      <c r="Q6">
        <v>0</v>
      </c>
      <c r="R6">
        <v>59340</v>
      </c>
      <c r="S6" t="s">
        <v>1142</v>
      </c>
      <c r="T6" s="7">
        <v>8.2000000000000007E-3</v>
      </c>
      <c r="U6" t="s">
        <v>1143</v>
      </c>
      <c r="V6" s="7">
        <v>8.2000000000000007E-3</v>
      </c>
      <c r="W6" t="s">
        <v>1144</v>
      </c>
      <c r="X6" s="7">
        <v>1.2999999999999999E-3</v>
      </c>
      <c r="Y6" t="s">
        <v>1143</v>
      </c>
      <c r="Z6" s="7">
        <v>1.2999999999999999E-3</v>
      </c>
      <c r="AA6" t="s">
        <v>1145</v>
      </c>
      <c r="AB6" s="7">
        <v>6.7999999999999996E-3</v>
      </c>
      <c r="AC6" t="s">
        <v>1143</v>
      </c>
      <c r="AD6" t="s">
        <v>1150</v>
      </c>
    </row>
    <row r="7" spans="1:30" hidden="1" x14ac:dyDescent="0.55000000000000004">
      <c r="A7">
        <v>300733659</v>
      </c>
      <c r="B7">
        <v>1</v>
      </c>
      <c r="C7">
        <v>38407</v>
      </c>
      <c r="D7" t="s">
        <v>1141</v>
      </c>
      <c r="E7">
        <v>0.18</v>
      </c>
      <c r="F7">
        <v>0</v>
      </c>
      <c r="G7">
        <v>190590</v>
      </c>
      <c r="H7">
        <v>9639631</v>
      </c>
      <c r="I7">
        <v>25231</v>
      </c>
      <c r="J7">
        <v>96980</v>
      </c>
      <c r="K7">
        <v>0</v>
      </c>
      <c r="L7">
        <v>75730</v>
      </c>
      <c r="M7">
        <v>190590</v>
      </c>
      <c r="N7">
        <v>9639631</v>
      </c>
      <c r="O7">
        <v>25231</v>
      </c>
      <c r="P7">
        <v>96980</v>
      </c>
      <c r="Q7">
        <v>0</v>
      </c>
      <c r="R7">
        <v>75730</v>
      </c>
      <c r="S7" t="s">
        <v>1142</v>
      </c>
      <c r="T7" s="7">
        <v>1.24E-2</v>
      </c>
      <c r="U7" t="s">
        <v>1143</v>
      </c>
      <c r="V7" s="7">
        <v>1.24E-2</v>
      </c>
      <c r="W7" t="s">
        <v>1144</v>
      </c>
      <c r="X7" s="7">
        <v>2.5000000000000001E-3</v>
      </c>
      <c r="Y7" t="s">
        <v>1143</v>
      </c>
      <c r="Z7" s="7">
        <v>2.5000000000000001E-3</v>
      </c>
      <c r="AA7" t="s">
        <v>1145</v>
      </c>
      <c r="AB7" s="7">
        <v>9.7999999999999997E-3</v>
      </c>
      <c r="AC7" t="s">
        <v>1143</v>
      </c>
      <c r="AD7" t="s">
        <v>1151</v>
      </c>
    </row>
    <row r="8" spans="1:30" hidden="1" x14ac:dyDescent="0.55000000000000004">
      <c r="A8">
        <v>300753004</v>
      </c>
      <c r="B8">
        <v>7</v>
      </c>
      <c r="C8">
        <v>38407</v>
      </c>
      <c r="D8" t="s">
        <v>1141</v>
      </c>
      <c r="E8">
        <v>0.18</v>
      </c>
      <c r="F8">
        <v>0</v>
      </c>
      <c r="G8">
        <v>180445</v>
      </c>
      <c r="H8">
        <v>9649779</v>
      </c>
      <c r="I8">
        <v>31592</v>
      </c>
      <c r="J8">
        <v>86952</v>
      </c>
      <c r="K8">
        <v>0</v>
      </c>
      <c r="L8">
        <v>67597</v>
      </c>
      <c r="M8">
        <v>180445</v>
      </c>
      <c r="N8">
        <v>9649779</v>
      </c>
      <c r="O8">
        <v>31592</v>
      </c>
      <c r="P8">
        <v>86952</v>
      </c>
      <c r="Q8">
        <v>0</v>
      </c>
      <c r="R8">
        <v>67597</v>
      </c>
      <c r="S8" t="s">
        <v>1142</v>
      </c>
      <c r="T8" s="7">
        <v>1.2E-2</v>
      </c>
      <c r="U8" t="s">
        <v>1143</v>
      </c>
      <c r="V8" s="7">
        <v>1.2E-2</v>
      </c>
      <c r="W8" t="s">
        <v>1144</v>
      </c>
      <c r="X8" s="7">
        <v>3.2000000000000002E-3</v>
      </c>
      <c r="Y8" t="s">
        <v>1143</v>
      </c>
      <c r="Z8" s="7">
        <v>3.2000000000000002E-3</v>
      </c>
      <c r="AA8" t="s">
        <v>1145</v>
      </c>
      <c r="AB8" s="7">
        <v>8.8000000000000005E-3</v>
      </c>
      <c r="AC8" t="s">
        <v>1143</v>
      </c>
      <c r="AD8" t="s">
        <v>1152</v>
      </c>
    </row>
    <row r="9" spans="1:30" hidden="1" x14ac:dyDescent="0.55000000000000004">
      <c r="A9">
        <v>300801498</v>
      </c>
      <c r="B9">
        <v>14</v>
      </c>
      <c r="C9">
        <v>38407</v>
      </c>
      <c r="D9" t="s">
        <v>1141</v>
      </c>
      <c r="E9">
        <v>0.18</v>
      </c>
      <c r="F9">
        <v>0</v>
      </c>
      <c r="G9">
        <v>177059</v>
      </c>
      <c r="H9">
        <v>9653165</v>
      </c>
      <c r="I9">
        <v>25728</v>
      </c>
      <c r="J9">
        <v>88826</v>
      </c>
      <c r="K9">
        <v>0</v>
      </c>
      <c r="L9">
        <v>70767</v>
      </c>
      <c r="M9">
        <v>177059</v>
      </c>
      <c r="N9">
        <v>9653165</v>
      </c>
      <c r="O9">
        <v>25728</v>
      </c>
      <c r="P9">
        <v>88826</v>
      </c>
      <c r="Q9">
        <v>0</v>
      </c>
      <c r="R9">
        <v>70767</v>
      </c>
      <c r="S9" t="s">
        <v>1142</v>
      </c>
      <c r="T9" s="7">
        <v>1.1599999999999999E-2</v>
      </c>
      <c r="U9" t="s">
        <v>1143</v>
      </c>
      <c r="V9" s="7">
        <v>1.1599999999999999E-2</v>
      </c>
      <c r="W9" t="s">
        <v>1144</v>
      </c>
      <c r="X9" s="7">
        <v>2.5999999999999999E-3</v>
      </c>
      <c r="Y9" t="s">
        <v>1143</v>
      </c>
      <c r="Z9" s="7">
        <v>2.5999999999999999E-3</v>
      </c>
      <c r="AA9" t="s">
        <v>1145</v>
      </c>
      <c r="AB9" s="7">
        <v>8.9999999999999993E-3</v>
      </c>
      <c r="AC9" t="s">
        <v>1143</v>
      </c>
      <c r="AD9" t="s">
        <v>1153</v>
      </c>
    </row>
    <row r="10" spans="1:30" hidden="1" x14ac:dyDescent="0.55000000000000004">
      <c r="A10">
        <v>300832180</v>
      </c>
      <c r="B10">
        <v>16</v>
      </c>
      <c r="C10">
        <v>38408</v>
      </c>
      <c r="D10" t="s">
        <v>1141</v>
      </c>
      <c r="E10">
        <v>0.18</v>
      </c>
      <c r="F10">
        <v>0</v>
      </c>
      <c r="G10">
        <v>182438</v>
      </c>
      <c r="H10">
        <v>9647804</v>
      </c>
      <c r="I10">
        <v>24193</v>
      </c>
      <c r="J10">
        <v>92264</v>
      </c>
      <c r="K10">
        <v>0</v>
      </c>
      <c r="L10">
        <v>70630</v>
      </c>
      <c r="M10">
        <v>182438</v>
      </c>
      <c r="N10">
        <v>9647804</v>
      </c>
      <c r="O10">
        <v>24193</v>
      </c>
      <c r="P10">
        <v>92264</v>
      </c>
      <c r="Q10">
        <v>0</v>
      </c>
      <c r="R10">
        <v>70630</v>
      </c>
      <c r="S10" t="s">
        <v>1142</v>
      </c>
      <c r="T10" s="7">
        <v>1.18E-2</v>
      </c>
      <c r="U10" t="s">
        <v>1143</v>
      </c>
      <c r="V10" s="7">
        <v>1.18E-2</v>
      </c>
      <c r="W10" t="s">
        <v>1144</v>
      </c>
      <c r="X10" s="7">
        <v>2.3999999999999998E-3</v>
      </c>
      <c r="Y10" t="s">
        <v>1143</v>
      </c>
      <c r="Z10" s="7">
        <v>2.3999999999999998E-3</v>
      </c>
      <c r="AA10" t="s">
        <v>1145</v>
      </c>
      <c r="AB10" s="7">
        <v>9.2999999999999992E-3</v>
      </c>
      <c r="AC10" t="s">
        <v>1143</v>
      </c>
      <c r="AD10" t="s">
        <v>1154</v>
      </c>
    </row>
    <row r="11" spans="1:30" hidden="1" x14ac:dyDescent="0.55000000000000004">
      <c r="A11">
        <v>300907900</v>
      </c>
      <c r="B11">
        <v>10</v>
      </c>
      <c r="C11">
        <v>38407</v>
      </c>
      <c r="D11" t="s">
        <v>1141</v>
      </c>
      <c r="E11">
        <v>0.18</v>
      </c>
      <c r="F11">
        <v>0</v>
      </c>
      <c r="G11">
        <v>187208</v>
      </c>
      <c r="H11">
        <v>9642970</v>
      </c>
      <c r="I11">
        <v>23774</v>
      </c>
      <c r="J11">
        <v>91296</v>
      </c>
      <c r="K11">
        <v>0</v>
      </c>
      <c r="L11">
        <v>71809</v>
      </c>
      <c r="M11">
        <v>187208</v>
      </c>
      <c r="N11">
        <v>9642970</v>
      </c>
      <c r="O11">
        <v>23774</v>
      </c>
      <c r="P11">
        <v>91296</v>
      </c>
      <c r="Q11">
        <v>0</v>
      </c>
      <c r="R11">
        <v>71809</v>
      </c>
      <c r="S11" t="s">
        <v>1142</v>
      </c>
      <c r="T11" s="7">
        <v>1.17E-2</v>
      </c>
      <c r="U11" t="s">
        <v>1143</v>
      </c>
      <c r="V11" s="7">
        <v>1.17E-2</v>
      </c>
      <c r="W11" t="s">
        <v>1144</v>
      </c>
      <c r="X11" s="7">
        <v>2.3999999999999998E-3</v>
      </c>
      <c r="Y11" t="s">
        <v>1143</v>
      </c>
      <c r="Z11" s="7">
        <v>2.3999999999999998E-3</v>
      </c>
      <c r="AA11" t="s">
        <v>1145</v>
      </c>
      <c r="AB11" s="7">
        <v>9.1999999999999998E-3</v>
      </c>
      <c r="AC11" t="s">
        <v>1143</v>
      </c>
      <c r="AD11" t="s">
        <v>1155</v>
      </c>
    </row>
    <row r="12" spans="1:30" hidden="1" x14ac:dyDescent="0.55000000000000004">
      <c r="A12">
        <v>300945450</v>
      </c>
      <c r="B12">
        <v>12</v>
      </c>
      <c r="C12">
        <v>38407</v>
      </c>
      <c r="D12" t="s">
        <v>1141</v>
      </c>
      <c r="E12">
        <v>0.18</v>
      </c>
      <c r="F12">
        <v>0</v>
      </c>
      <c r="G12">
        <v>100898</v>
      </c>
      <c r="H12">
        <v>9729448</v>
      </c>
      <c r="I12">
        <v>13071</v>
      </c>
      <c r="J12">
        <v>65202</v>
      </c>
      <c r="K12">
        <v>0</v>
      </c>
      <c r="L12">
        <v>59673</v>
      </c>
      <c r="M12">
        <v>100898</v>
      </c>
      <c r="N12">
        <v>9729448</v>
      </c>
      <c r="O12">
        <v>13071</v>
      </c>
      <c r="P12">
        <v>65202</v>
      </c>
      <c r="Q12">
        <v>0</v>
      </c>
      <c r="R12">
        <v>59673</v>
      </c>
      <c r="S12" t="s">
        <v>1142</v>
      </c>
      <c r="T12" s="7">
        <v>7.9000000000000008E-3</v>
      </c>
      <c r="U12" t="s">
        <v>1143</v>
      </c>
      <c r="V12" s="7">
        <v>7.9000000000000008E-3</v>
      </c>
      <c r="W12" t="s">
        <v>1144</v>
      </c>
      <c r="X12" s="7">
        <v>1.2999999999999999E-3</v>
      </c>
      <c r="Y12" t="s">
        <v>1143</v>
      </c>
      <c r="Z12" s="7">
        <v>1.2999999999999999E-3</v>
      </c>
      <c r="AA12" t="s">
        <v>1145</v>
      </c>
      <c r="AB12" s="7">
        <v>6.6E-3</v>
      </c>
      <c r="AC12" t="s">
        <v>1143</v>
      </c>
      <c r="AD12" t="s">
        <v>1156</v>
      </c>
    </row>
    <row r="13" spans="1:30" hidden="1" x14ac:dyDescent="0.55000000000000004">
      <c r="A13">
        <v>300952576</v>
      </c>
      <c r="B13">
        <v>15</v>
      </c>
      <c r="C13">
        <v>38425</v>
      </c>
      <c r="D13" t="s">
        <v>1141</v>
      </c>
      <c r="E13">
        <v>0.18</v>
      </c>
      <c r="F13">
        <v>0</v>
      </c>
      <c r="G13">
        <v>170688</v>
      </c>
      <c r="H13">
        <v>9664038</v>
      </c>
      <c r="I13">
        <v>24108</v>
      </c>
      <c r="J13">
        <v>94165</v>
      </c>
      <c r="K13">
        <v>0</v>
      </c>
      <c r="L13">
        <v>76523</v>
      </c>
      <c r="M13">
        <v>170688</v>
      </c>
      <c r="N13">
        <v>9664038</v>
      </c>
      <c r="O13">
        <v>24108</v>
      </c>
      <c r="P13">
        <v>94165</v>
      </c>
      <c r="Q13">
        <v>0</v>
      </c>
      <c r="R13">
        <v>76523</v>
      </c>
      <c r="S13" t="s">
        <v>1142</v>
      </c>
      <c r="T13" s="7">
        <v>1.2E-2</v>
      </c>
      <c r="U13" t="s">
        <v>1143</v>
      </c>
      <c r="V13" s="7">
        <v>1.2E-2</v>
      </c>
      <c r="W13" t="s">
        <v>1144</v>
      </c>
      <c r="X13" s="7">
        <v>2.3999999999999998E-3</v>
      </c>
      <c r="Y13" t="s">
        <v>1143</v>
      </c>
      <c r="Z13" s="7">
        <v>2.3999999999999998E-3</v>
      </c>
      <c r="AA13" t="s">
        <v>1145</v>
      </c>
      <c r="AB13" s="7">
        <v>9.4999999999999998E-3</v>
      </c>
      <c r="AC13" t="s">
        <v>1143</v>
      </c>
      <c r="AD13" t="s">
        <v>1157</v>
      </c>
    </row>
    <row r="14" spans="1:30" hidden="1" x14ac:dyDescent="0.55000000000000004">
      <c r="A14">
        <v>301059909</v>
      </c>
      <c r="B14">
        <v>9</v>
      </c>
      <c r="C14">
        <v>38407</v>
      </c>
      <c r="D14" t="s">
        <v>1141</v>
      </c>
      <c r="E14">
        <v>0.18</v>
      </c>
      <c r="F14">
        <v>0</v>
      </c>
      <c r="G14">
        <v>185115</v>
      </c>
      <c r="H14">
        <v>9644883</v>
      </c>
      <c r="I14">
        <v>24197</v>
      </c>
      <c r="J14">
        <v>97370</v>
      </c>
      <c r="K14">
        <v>0</v>
      </c>
      <c r="L14">
        <v>75418</v>
      </c>
      <c r="M14">
        <v>185115</v>
      </c>
      <c r="N14">
        <v>9644883</v>
      </c>
      <c r="O14">
        <v>24197</v>
      </c>
      <c r="P14">
        <v>97370</v>
      </c>
      <c r="Q14">
        <v>0</v>
      </c>
      <c r="R14">
        <v>75418</v>
      </c>
      <c r="S14" t="s">
        <v>1142</v>
      </c>
      <c r="T14" s="7">
        <v>1.23E-2</v>
      </c>
      <c r="U14" t="s">
        <v>1143</v>
      </c>
      <c r="V14" s="7">
        <v>1.23E-2</v>
      </c>
      <c r="W14" t="s">
        <v>1144</v>
      </c>
      <c r="X14" s="7">
        <v>2.3999999999999998E-3</v>
      </c>
      <c r="Y14" t="s">
        <v>1143</v>
      </c>
      <c r="Z14" s="7">
        <v>2.3999999999999998E-3</v>
      </c>
      <c r="AA14" t="s">
        <v>1145</v>
      </c>
      <c r="AB14" s="7">
        <v>9.9000000000000008E-3</v>
      </c>
      <c r="AC14" t="s">
        <v>1143</v>
      </c>
      <c r="AD14" t="s">
        <v>1158</v>
      </c>
    </row>
    <row r="15" spans="1:30" hidden="1" x14ac:dyDescent="0.55000000000000004">
      <c r="A15">
        <v>301066228</v>
      </c>
      <c r="B15">
        <v>5</v>
      </c>
      <c r="C15">
        <v>38407</v>
      </c>
      <c r="D15" t="s">
        <v>1141</v>
      </c>
      <c r="E15">
        <v>0.18</v>
      </c>
      <c r="F15">
        <v>0</v>
      </c>
      <c r="G15">
        <v>155711</v>
      </c>
      <c r="H15">
        <v>9674598</v>
      </c>
      <c r="I15">
        <v>24034</v>
      </c>
      <c r="J15">
        <v>77934</v>
      </c>
      <c r="K15">
        <v>0</v>
      </c>
      <c r="L15">
        <v>61527</v>
      </c>
      <c r="M15">
        <v>155711</v>
      </c>
      <c r="N15">
        <v>9674598</v>
      </c>
      <c r="O15">
        <v>24034</v>
      </c>
      <c r="P15">
        <v>77934</v>
      </c>
      <c r="Q15">
        <v>0</v>
      </c>
      <c r="R15">
        <v>61527</v>
      </c>
      <c r="S15" t="s">
        <v>1142</v>
      </c>
      <c r="T15" s="7">
        <v>1.03E-2</v>
      </c>
      <c r="U15" t="s">
        <v>1143</v>
      </c>
      <c r="V15" s="7">
        <v>1.03E-2</v>
      </c>
      <c r="W15" t="s">
        <v>1144</v>
      </c>
      <c r="X15" s="7">
        <v>2.3999999999999998E-3</v>
      </c>
      <c r="Y15" t="s">
        <v>1143</v>
      </c>
      <c r="Z15" s="7">
        <v>2.3999999999999998E-3</v>
      </c>
      <c r="AA15" t="s">
        <v>1145</v>
      </c>
      <c r="AB15" s="7">
        <v>7.9000000000000008E-3</v>
      </c>
      <c r="AC15" t="s">
        <v>1143</v>
      </c>
      <c r="AD15" t="s">
        <v>1159</v>
      </c>
    </row>
    <row r="16" spans="1:30" x14ac:dyDescent="0.55000000000000004">
      <c r="A16">
        <v>301168117</v>
      </c>
      <c r="B16">
        <v>17</v>
      </c>
      <c r="C16">
        <v>38408</v>
      </c>
      <c r="D16" t="s">
        <v>1141</v>
      </c>
      <c r="E16">
        <v>0.18</v>
      </c>
      <c r="F16">
        <v>0</v>
      </c>
      <c r="G16">
        <v>173745</v>
      </c>
      <c r="H16">
        <v>9656837</v>
      </c>
      <c r="I16">
        <v>31000</v>
      </c>
      <c r="J16">
        <v>80237</v>
      </c>
      <c r="K16">
        <v>0</v>
      </c>
      <c r="L16">
        <v>63712</v>
      </c>
      <c r="M16">
        <v>173745</v>
      </c>
      <c r="N16">
        <v>9656837</v>
      </c>
      <c r="O16">
        <v>31000</v>
      </c>
      <c r="P16">
        <v>80237</v>
      </c>
      <c r="Q16">
        <v>0</v>
      </c>
      <c r="R16">
        <v>63712</v>
      </c>
      <c r="S16" t="s">
        <v>1142</v>
      </c>
      <c r="T16" s="7">
        <v>1.1299999999999999E-2</v>
      </c>
      <c r="U16" t="s">
        <v>1143</v>
      </c>
      <c r="V16" s="7">
        <v>1.1299999999999999E-2</v>
      </c>
      <c r="W16" t="s">
        <v>1144</v>
      </c>
      <c r="X16" s="7">
        <v>3.0999999999999999E-3</v>
      </c>
      <c r="Y16" t="s">
        <v>1143</v>
      </c>
      <c r="Z16" s="7">
        <v>3.0999999999999999E-3</v>
      </c>
      <c r="AA16" t="s">
        <v>1145</v>
      </c>
      <c r="AB16" s="7">
        <v>8.0999999999999996E-3</v>
      </c>
      <c r="AC16" t="s">
        <v>1143</v>
      </c>
      <c r="AD16" t="s">
        <v>1160</v>
      </c>
    </row>
    <row r="17" spans="1:30" hidden="1" x14ac:dyDescent="0.55000000000000004">
      <c r="A17">
        <v>301236520</v>
      </c>
      <c r="B17">
        <v>13</v>
      </c>
      <c r="C17">
        <v>38407</v>
      </c>
      <c r="D17" t="s">
        <v>1141</v>
      </c>
      <c r="E17">
        <v>0.18</v>
      </c>
      <c r="F17">
        <v>0</v>
      </c>
      <c r="G17">
        <v>345651</v>
      </c>
      <c r="H17">
        <v>9484518</v>
      </c>
      <c r="I17">
        <v>110121</v>
      </c>
      <c r="J17">
        <v>129766</v>
      </c>
      <c r="K17">
        <v>0</v>
      </c>
      <c r="L17">
        <v>62588</v>
      </c>
      <c r="M17">
        <v>345651</v>
      </c>
      <c r="N17">
        <v>9484518</v>
      </c>
      <c r="O17">
        <v>110121</v>
      </c>
      <c r="P17">
        <v>129766</v>
      </c>
      <c r="Q17">
        <v>0</v>
      </c>
      <c r="R17">
        <v>62588</v>
      </c>
      <c r="S17" t="s">
        <v>1142</v>
      </c>
      <c r="T17" s="7">
        <v>2.4400000000000002E-2</v>
      </c>
      <c r="U17" t="s">
        <v>1143</v>
      </c>
      <c r="V17" s="7">
        <v>2.4400000000000002E-2</v>
      </c>
      <c r="W17" t="s">
        <v>1144</v>
      </c>
      <c r="X17" s="7">
        <v>1.12E-2</v>
      </c>
      <c r="Y17" t="s">
        <v>1143</v>
      </c>
      <c r="Z17" s="7">
        <v>1.12E-2</v>
      </c>
      <c r="AA17" t="s">
        <v>1145</v>
      </c>
      <c r="AB17" s="7">
        <v>1.32E-2</v>
      </c>
      <c r="AC17" t="s">
        <v>1143</v>
      </c>
      <c r="AD17" t="s">
        <v>1161</v>
      </c>
    </row>
    <row r="18" spans="1:30" hidden="1" x14ac:dyDescent="0.55000000000000004">
      <c r="A18">
        <v>301250777</v>
      </c>
      <c r="B18">
        <v>3</v>
      </c>
      <c r="C18">
        <v>38407</v>
      </c>
      <c r="D18" t="s">
        <v>1141</v>
      </c>
      <c r="E18">
        <v>0.18</v>
      </c>
      <c r="F18">
        <v>0</v>
      </c>
      <c r="G18">
        <v>194455</v>
      </c>
      <c r="H18">
        <v>9635748</v>
      </c>
      <c r="I18">
        <v>26173</v>
      </c>
      <c r="J18">
        <v>93201</v>
      </c>
      <c r="K18">
        <v>0</v>
      </c>
      <c r="L18">
        <v>69540</v>
      </c>
      <c r="M18">
        <v>194455</v>
      </c>
      <c r="N18">
        <v>9635748</v>
      </c>
      <c r="O18">
        <v>26173</v>
      </c>
      <c r="P18">
        <v>93201</v>
      </c>
      <c r="Q18">
        <v>0</v>
      </c>
      <c r="R18">
        <v>69540</v>
      </c>
      <c r="S18" t="s">
        <v>1142</v>
      </c>
      <c r="T18" s="7">
        <v>1.21E-2</v>
      </c>
      <c r="U18" t="s">
        <v>1143</v>
      </c>
      <c r="V18" s="7">
        <v>1.21E-2</v>
      </c>
      <c r="W18" t="s">
        <v>1144</v>
      </c>
      <c r="X18" s="7">
        <v>2.5999999999999999E-3</v>
      </c>
      <c r="Y18" t="s">
        <v>1143</v>
      </c>
      <c r="Z18" s="7">
        <v>2.5999999999999999E-3</v>
      </c>
      <c r="AA18" t="s">
        <v>1145</v>
      </c>
      <c r="AB18" s="7">
        <v>9.4000000000000004E-3</v>
      </c>
      <c r="AC18" t="s">
        <v>1143</v>
      </c>
      <c r="AD18" t="s">
        <v>1162</v>
      </c>
    </row>
    <row r="19" spans="1:30" hidden="1" x14ac:dyDescent="0.55000000000000004">
      <c r="A19">
        <v>600423576</v>
      </c>
      <c r="B19">
        <v>8</v>
      </c>
      <c r="C19">
        <v>76807</v>
      </c>
      <c r="D19" t="s">
        <v>1141</v>
      </c>
      <c r="E19">
        <v>0.18</v>
      </c>
      <c r="F19">
        <v>1</v>
      </c>
      <c r="G19">
        <v>557022</v>
      </c>
      <c r="H19">
        <v>19101256</v>
      </c>
      <c r="I19">
        <v>39868</v>
      </c>
      <c r="J19">
        <v>125337</v>
      </c>
      <c r="K19">
        <v>0</v>
      </c>
      <c r="L19">
        <v>92863</v>
      </c>
      <c r="M19">
        <v>388985</v>
      </c>
      <c r="N19">
        <v>9438972</v>
      </c>
      <c r="O19">
        <v>19626</v>
      </c>
      <c r="P19">
        <v>37121</v>
      </c>
      <c r="Q19">
        <v>0</v>
      </c>
      <c r="R19">
        <v>24657</v>
      </c>
      <c r="S19" t="s">
        <v>1142</v>
      </c>
      <c r="T19" s="7">
        <v>8.3999999999999995E-3</v>
      </c>
      <c r="U19" t="s">
        <v>1143</v>
      </c>
      <c r="V19" s="7">
        <v>5.7000000000000002E-3</v>
      </c>
      <c r="W19" t="s">
        <v>1144</v>
      </c>
      <c r="X19" s="7">
        <v>2E-3</v>
      </c>
      <c r="Y19" t="s">
        <v>1143</v>
      </c>
      <c r="Z19" s="7">
        <v>1.9E-3</v>
      </c>
      <c r="AA19" t="s">
        <v>1145</v>
      </c>
      <c r="AB19" s="7">
        <v>6.3E-3</v>
      </c>
      <c r="AC19" t="s">
        <v>1143</v>
      </c>
      <c r="AD19" t="s">
        <v>1163</v>
      </c>
    </row>
    <row r="20" spans="1:30" hidden="1" x14ac:dyDescent="0.55000000000000004">
      <c r="A20">
        <v>600540751</v>
      </c>
      <c r="B20">
        <v>11</v>
      </c>
      <c r="C20">
        <v>76807</v>
      </c>
      <c r="D20" t="s">
        <v>1141</v>
      </c>
      <c r="E20">
        <v>0.18</v>
      </c>
      <c r="F20">
        <v>1</v>
      </c>
      <c r="G20">
        <v>440229</v>
      </c>
      <c r="H20">
        <v>19219630</v>
      </c>
      <c r="I20">
        <v>38396</v>
      </c>
      <c r="J20">
        <v>110985</v>
      </c>
      <c r="K20">
        <v>0</v>
      </c>
      <c r="L20">
        <v>85884</v>
      </c>
      <c r="M20">
        <v>271285</v>
      </c>
      <c r="N20">
        <v>9558291</v>
      </c>
      <c r="O20">
        <v>7888</v>
      </c>
      <c r="P20">
        <v>24675</v>
      </c>
      <c r="Q20">
        <v>0</v>
      </c>
      <c r="R20">
        <v>20792</v>
      </c>
      <c r="S20" t="s">
        <v>1142</v>
      </c>
      <c r="T20" s="7">
        <v>7.4999999999999997E-3</v>
      </c>
      <c r="U20" t="s">
        <v>1143</v>
      </c>
      <c r="V20" s="7">
        <v>3.3E-3</v>
      </c>
      <c r="W20" t="s">
        <v>1144</v>
      </c>
      <c r="X20" s="7">
        <v>1.9E-3</v>
      </c>
      <c r="Y20" t="s">
        <v>1143</v>
      </c>
      <c r="Z20" s="7">
        <v>8.0000000000000004E-4</v>
      </c>
      <c r="AA20" t="s">
        <v>1145</v>
      </c>
      <c r="AB20" s="7">
        <v>5.5999999999999999E-3</v>
      </c>
      <c r="AC20" t="s">
        <v>1143</v>
      </c>
      <c r="AD20" t="s">
        <v>1164</v>
      </c>
    </row>
    <row r="21" spans="1:30" hidden="1" x14ac:dyDescent="0.55000000000000004">
      <c r="A21">
        <v>600586936</v>
      </c>
      <c r="B21">
        <v>2</v>
      </c>
      <c r="C21">
        <v>76807</v>
      </c>
      <c r="D21" t="s">
        <v>1141</v>
      </c>
      <c r="E21">
        <v>0.18</v>
      </c>
      <c r="F21">
        <v>1</v>
      </c>
      <c r="G21">
        <v>497640</v>
      </c>
      <c r="H21">
        <v>19162182</v>
      </c>
      <c r="I21">
        <v>69079</v>
      </c>
      <c r="J21">
        <v>116404</v>
      </c>
      <c r="K21">
        <v>0</v>
      </c>
      <c r="L21">
        <v>83141</v>
      </c>
      <c r="M21">
        <v>316277</v>
      </c>
      <c r="N21">
        <v>9513224</v>
      </c>
      <c r="O21">
        <v>31714</v>
      </c>
      <c r="P21">
        <v>34095</v>
      </c>
      <c r="Q21">
        <v>0</v>
      </c>
      <c r="R21">
        <v>20276</v>
      </c>
      <c r="S21" t="s">
        <v>1142</v>
      </c>
      <c r="T21" s="7">
        <v>9.4000000000000004E-3</v>
      </c>
      <c r="U21" t="s">
        <v>1143</v>
      </c>
      <c r="V21" s="7">
        <v>6.6E-3</v>
      </c>
      <c r="W21" t="s">
        <v>1144</v>
      </c>
      <c r="X21" s="7">
        <v>3.5000000000000001E-3</v>
      </c>
      <c r="Y21" t="s">
        <v>1143</v>
      </c>
      <c r="Z21" s="7">
        <v>3.2000000000000002E-3</v>
      </c>
      <c r="AA21" t="s">
        <v>1145</v>
      </c>
      <c r="AB21" s="7">
        <v>5.8999999999999999E-3</v>
      </c>
      <c r="AC21" t="s">
        <v>1143</v>
      </c>
      <c r="AD21" t="s">
        <v>1165</v>
      </c>
    </row>
    <row r="22" spans="1:30" hidden="1" x14ac:dyDescent="0.55000000000000004">
      <c r="A22">
        <v>600601776</v>
      </c>
      <c r="B22">
        <v>6</v>
      </c>
      <c r="C22">
        <v>76807</v>
      </c>
      <c r="D22" t="s">
        <v>1141</v>
      </c>
      <c r="E22">
        <v>0.18</v>
      </c>
      <c r="F22">
        <v>1</v>
      </c>
      <c r="G22">
        <v>616154</v>
      </c>
      <c r="H22">
        <v>19043436</v>
      </c>
      <c r="I22">
        <v>53495</v>
      </c>
      <c r="J22">
        <v>139990</v>
      </c>
      <c r="K22">
        <v>0</v>
      </c>
      <c r="L22">
        <v>101033</v>
      </c>
      <c r="M22">
        <v>413808</v>
      </c>
      <c r="N22">
        <v>9415769</v>
      </c>
      <c r="O22">
        <v>20611</v>
      </c>
      <c r="P22">
        <v>44298</v>
      </c>
      <c r="Q22">
        <v>0</v>
      </c>
      <c r="R22">
        <v>30640</v>
      </c>
      <c r="S22" t="s">
        <v>1142</v>
      </c>
      <c r="T22" s="7">
        <v>9.7999999999999997E-3</v>
      </c>
      <c r="U22" t="s">
        <v>1143</v>
      </c>
      <c r="V22" s="7">
        <v>6.6E-3</v>
      </c>
      <c r="W22" t="s">
        <v>1144</v>
      </c>
      <c r="X22" s="7">
        <v>2.7000000000000001E-3</v>
      </c>
      <c r="Y22" t="s">
        <v>1143</v>
      </c>
      <c r="Z22" s="7">
        <v>2E-3</v>
      </c>
      <c r="AA22" t="s">
        <v>1145</v>
      </c>
      <c r="AB22" s="7">
        <v>7.1000000000000004E-3</v>
      </c>
      <c r="AC22" t="s">
        <v>1143</v>
      </c>
      <c r="AD22" t="s">
        <v>1166</v>
      </c>
    </row>
    <row r="23" spans="1:30" hidden="1" x14ac:dyDescent="0.55000000000000004">
      <c r="A23">
        <v>600697786</v>
      </c>
      <c r="B23">
        <v>4</v>
      </c>
      <c r="C23">
        <v>76807</v>
      </c>
      <c r="D23" t="s">
        <v>1141</v>
      </c>
      <c r="E23">
        <v>0.18</v>
      </c>
      <c r="F23">
        <v>1</v>
      </c>
      <c r="G23">
        <v>185294</v>
      </c>
      <c r="H23">
        <v>19474340</v>
      </c>
      <c r="I23">
        <v>15684</v>
      </c>
      <c r="J23">
        <v>84557</v>
      </c>
      <c r="K23">
        <v>0</v>
      </c>
      <c r="L23">
        <v>76145</v>
      </c>
      <c r="M23">
        <v>83068</v>
      </c>
      <c r="N23">
        <v>9746203</v>
      </c>
      <c r="O23">
        <v>2613</v>
      </c>
      <c r="P23">
        <v>16880</v>
      </c>
      <c r="Q23">
        <v>0</v>
      </c>
      <c r="R23">
        <v>16805</v>
      </c>
      <c r="S23" t="s">
        <v>1142</v>
      </c>
      <c r="T23" s="7">
        <v>5.0000000000000001E-3</v>
      </c>
      <c r="U23" t="s">
        <v>1143</v>
      </c>
      <c r="V23" s="7">
        <v>1.9E-3</v>
      </c>
      <c r="W23" t="s">
        <v>1144</v>
      </c>
      <c r="X23" s="7">
        <v>6.9999999999999999E-4</v>
      </c>
      <c r="Y23" t="s">
        <v>1143</v>
      </c>
      <c r="Z23" s="7">
        <v>2.0000000000000001E-4</v>
      </c>
      <c r="AA23" t="s">
        <v>1145</v>
      </c>
      <c r="AB23" s="7">
        <v>4.3E-3</v>
      </c>
      <c r="AC23" t="s">
        <v>1143</v>
      </c>
      <c r="AD23" t="s">
        <v>1167</v>
      </c>
    </row>
    <row r="24" spans="1:30" hidden="1" x14ac:dyDescent="0.55000000000000004">
      <c r="A24">
        <v>600733313</v>
      </c>
      <c r="B24">
        <v>1</v>
      </c>
      <c r="C24">
        <v>76807</v>
      </c>
      <c r="D24" t="s">
        <v>1141</v>
      </c>
      <c r="E24">
        <v>0.18</v>
      </c>
      <c r="F24">
        <v>1</v>
      </c>
      <c r="G24">
        <v>608175</v>
      </c>
      <c r="H24">
        <v>19051443</v>
      </c>
      <c r="I24">
        <v>42323</v>
      </c>
      <c r="J24">
        <v>148716</v>
      </c>
      <c r="K24">
        <v>0</v>
      </c>
      <c r="L24">
        <v>112578</v>
      </c>
      <c r="M24">
        <v>417582</v>
      </c>
      <c r="N24">
        <v>9411812</v>
      </c>
      <c r="O24">
        <v>17092</v>
      </c>
      <c r="P24">
        <v>51736</v>
      </c>
      <c r="Q24">
        <v>0</v>
      </c>
      <c r="R24">
        <v>36848</v>
      </c>
      <c r="S24" t="s">
        <v>1142</v>
      </c>
      <c r="T24" s="7">
        <v>9.7000000000000003E-3</v>
      </c>
      <c r="U24" t="s">
        <v>1143</v>
      </c>
      <c r="V24" s="7">
        <v>7.0000000000000001E-3</v>
      </c>
      <c r="W24" t="s">
        <v>1144</v>
      </c>
      <c r="X24" s="7">
        <v>2.0999999999999999E-3</v>
      </c>
      <c r="Y24" t="s">
        <v>1143</v>
      </c>
      <c r="Z24" s="7">
        <v>1.6999999999999999E-3</v>
      </c>
      <c r="AA24" t="s">
        <v>1145</v>
      </c>
      <c r="AB24" s="7">
        <v>7.4999999999999997E-3</v>
      </c>
      <c r="AC24" t="s">
        <v>1143</v>
      </c>
      <c r="AD24" t="s">
        <v>1168</v>
      </c>
    </row>
    <row r="25" spans="1:30" hidden="1" x14ac:dyDescent="0.55000000000000004">
      <c r="A25">
        <v>600752062</v>
      </c>
      <c r="B25">
        <v>7</v>
      </c>
      <c r="C25">
        <v>76807</v>
      </c>
      <c r="D25" t="s">
        <v>1141</v>
      </c>
      <c r="E25">
        <v>0.18</v>
      </c>
      <c r="F25">
        <v>1</v>
      </c>
      <c r="G25">
        <v>528335</v>
      </c>
      <c r="H25">
        <v>19131510</v>
      </c>
      <c r="I25">
        <v>38541</v>
      </c>
      <c r="J25">
        <v>116311</v>
      </c>
      <c r="K25">
        <v>0</v>
      </c>
      <c r="L25">
        <v>89225</v>
      </c>
      <c r="M25">
        <v>347887</v>
      </c>
      <c r="N25">
        <v>9481731</v>
      </c>
      <c r="O25">
        <v>6949</v>
      </c>
      <c r="P25">
        <v>29359</v>
      </c>
      <c r="Q25">
        <v>0</v>
      </c>
      <c r="R25">
        <v>21628</v>
      </c>
      <c r="S25" t="s">
        <v>1142</v>
      </c>
      <c r="T25" s="7">
        <v>7.7999999999999996E-3</v>
      </c>
      <c r="U25" t="s">
        <v>1143</v>
      </c>
      <c r="V25" s="7">
        <v>3.5999999999999999E-3</v>
      </c>
      <c r="W25" t="s">
        <v>1144</v>
      </c>
      <c r="X25" s="7">
        <v>1.9E-3</v>
      </c>
      <c r="Y25" t="s">
        <v>1143</v>
      </c>
      <c r="Z25" s="7">
        <v>6.9999999999999999E-4</v>
      </c>
      <c r="AA25" t="s">
        <v>1145</v>
      </c>
      <c r="AB25" s="7">
        <v>5.8999999999999999E-3</v>
      </c>
      <c r="AC25" t="s">
        <v>1143</v>
      </c>
      <c r="AD25" t="s">
        <v>1169</v>
      </c>
    </row>
    <row r="26" spans="1:30" hidden="1" x14ac:dyDescent="0.55000000000000004">
      <c r="A26">
        <v>600801223</v>
      </c>
      <c r="B26">
        <v>14</v>
      </c>
      <c r="C26">
        <v>76807</v>
      </c>
      <c r="D26" t="s">
        <v>1141</v>
      </c>
      <c r="E26">
        <v>0.18</v>
      </c>
      <c r="F26">
        <v>1</v>
      </c>
      <c r="G26">
        <v>545380</v>
      </c>
      <c r="H26">
        <v>19114745</v>
      </c>
      <c r="I26">
        <v>47518</v>
      </c>
      <c r="J26">
        <v>129749</v>
      </c>
      <c r="K26">
        <v>0</v>
      </c>
      <c r="L26">
        <v>100575</v>
      </c>
      <c r="M26">
        <v>368318</v>
      </c>
      <c r="N26">
        <v>9461580</v>
      </c>
      <c r="O26">
        <v>21790</v>
      </c>
      <c r="P26">
        <v>40923</v>
      </c>
      <c r="Q26">
        <v>0</v>
      </c>
      <c r="R26">
        <v>29808</v>
      </c>
      <c r="S26" t="s">
        <v>1142</v>
      </c>
      <c r="T26" s="7">
        <v>8.9999999999999993E-3</v>
      </c>
      <c r="U26" t="s">
        <v>1143</v>
      </c>
      <c r="V26" s="7">
        <v>6.3E-3</v>
      </c>
      <c r="W26" t="s">
        <v>1144</v>
      </c>
      <c r="X26" s="7">
        <v>2.3999999999999998E-3</v>
      </c>
      <c r="Y26" t="s">
        <v>1143</v>
      </c>
      <c r="Z26" s="7">
        <v>2.2000000000000001E-3</v>
      </c>
      <c r="AA26" t="s">
        <v>1145</v>
      </c>
      <c r="AB26" s="7">
        <v>6.4999999999999997E-3</v>
      </c>
      <c r="AC26" t="s">
        <v>1143</v>
      </c>
      <c r="AD26" t="s">
        <v>1170</v>
      </c>
    </row>
    <row r="27" spans="1:30" hidden="1" x14ac:dyDescent="0.55000000000000004">
      <c r="A27">
        <v>600813612</v>
      </c>
      <c r="B27">
        <v>15</v>
      </c>
      <c r="C27">
        <v>76807</v>
      </c>
      <c r="D27" t="s">
        <v>1141</v>
      </c>
      <c r="E27">
        <v>0.18</v>
      </c>
      <c r="F27">
        <v>1</v>
      </c>
      <c r="G27">
        <v>581046</v>
      </c>
      <c r="H27">
        <v>19078752</v>
      </c>
      <c r="I27">
        <v>71881</v>
      </c>
      <c r="J27">
        <v>146787</v>
      </c>
      <c r="K27">
        <v>0</v>
      </c>
      <c r="L27">
        <v>104166</v>
      </c>
      <c r="M27">
        <v>410353</v>
      </c>
      <c r="N27">
        <v>9414714</v>
      </c>
      <c r="O27">
        <v>47773</v>
      </c>
      <c r="P27">
        <v>52622</v>
      </c>
      <c r="Q27">
        <v>0</v>
      </c>
      <c r="R27">
        <v>27643</v>
      </c>
      <c r="S27" t="s">
        <v>1142</v>
      </c>
      <c r="T27" s="7">
        <v>1.11E-2</v>
      </c>
      <c r="U27" t="s">
        <v>1143</v>
      </c>
      <c r="V27" s="7">
        <v>1.0200000000000001E-2</v>
      </c>
      <c r="W27" t="s">
        <v>1144</v>
      </c>
      <c r="X27" s="7">
        <v>3.5999999999999999E-3</v>
      </c>
      <c r="Y27" t="s">
        <v>1143</v>
      </c>
      <c r="Z27" s="7">
        <v>4.7999999999999996E-3</v>
      </c>
      <c r="AA27" t="s">
        <v>1145</v>
      </c>
      <c r="AB27" s="7">
        <v>7.4000000000000003E-3</v>
      </c>
      <c r="AC27" t="s">
        <v>1143</v>
      </c>
      <c r="AD27" t="s">
        <v>1171</v>
      </c>
    </row>
    <row r="28" spans="1:30" hidden="1" x14ac:dyDescent="0.55000000000000004">
      <c r="A28">
        <v>600831595</v>
      </c>
      <c r="B28">
        <v>16</v>
      </c>
      <c r="C28">
        <v>76808</v>
      </c>
      <c r="D28" t="s">
        <v>1141</v>
      </c>
      <c r="E28">
        <v>0.18</v>
      </c>
      <c r="F28">
        <v>1</v>
      </c>
      <c r="G28">
        <v>630307</v>
      </c>
      <c r="H28">
        <v>19028083</v>
      </c>
      <c r="I28">
        <v>77762</v>
      </c>
      <c r="J28">
        <v>147850</v>
      </c>
      <c r="K28">
        <v>0</v>
      </c>
      <c r="L28">
        <v>99020</v>
      </c>
      <c r="M28">
        <v>447866</v>
      </c>
      <c r="N28">
        <v>9380279</v>
      </c>
      <c r="O28">
        <v>53569</v>
      </c>
      <c r="P28">
        <v>55586</v>
      </c>
      <c r="Q28">
        <v>0</v>
      </c>
      <c r="R28">
        <v>28390</v>
      </c>
      <c r="S28" t="s">
        <v>1142</v>
      </c>
      <c r="T28" s="7">
        <v>1.14E-2</v>
      </c>
      <c r="U28" t="s">
        <v>1143</v>
      </c>
      <c r="V28" s="7">
        <v>1.11E-2</v>
      </c>
      <c r="W28" t="s">
        <v>1144</v>
      </c>
      <c r="X28" s="7">
        <v>3.8999999999999998E-3</v>
      </c>
      <c r="Y28" t="s">
        <v>1143</v>
      </c>
      <c r="Z28" s="7">
        <v>5.4000000000000003E-3</v>
      </c>
      <c r="AA28" t="s">
        <v>1145</v>
      </c>
      <c r="AB28" s="7">
        <v>7.4999999999999997E-3</v>
      </c>
      <c r="AC28" t="s">
        <v>1143</v>
      </c>
      <c r="AD28" t="s">
        <v>1172</v>
      </c>
    </row>
    <row r="29" spans="1:30" hidden="1" x14ac:dyDescent="0.55000000000000004">
      <c r="A29">
        <v>600907608</v>
      </c>
      <c r="B29">
        <v>10</v>
      </c>
      <c r="C29">
        <v>76807</v>
      </c>
      <c r="D29" t="s">
        <v>1141</v>
      </c>
      <c r="E29">
        <v>0.18</v>
      </c>
      <c r="F29">
        <v>1</v>
      </c>
      <c r="G29">
        <v>619898</v>
      </c>
      <c r="H29">
        <v>19039524</v>
      </c>
      <c r="I29">
        <v>49205</v>
      </c>
      <c r="J29">
        <v>143427</v>
      </c>
      <c r="K29">
        <v>0</v>
      </c>
      <c r="L29">
        <v>101744</v>
      </c>
      <c r="M29">
        <v>432687</v>
      </c>
      <c r="N29">
        <v>9396554</v>
      </c>
      <c r="O29">
        <v>25431</v>
      </c>
      <c r="P29">
        <v>52131</v>
      </c>
      <c r="Q29">
        <v>0</v>
      </c>
      <c r="R29">
        <v>29935</v>
      </c>
      <c r="S29" t="s">
        <v>1142</v>
      </c>
      <c r="T29" s="7">
        <v>9.7000000000000003E-3</v>
      </c>
      <c r="U29" t="s">
        <v>1143</v>
      </c>
      <c r="V29" s="7">
        <v>7.7999999999999996E-3</v>
      </c>
      <c r="W29" t="s">
        <v>1144</v>
      </c>
      <c r="X29" s="7">
        <v>2.5000000000000001E-3</v>
      </c>
      <c r="Y29" t="s">
        <v>1143</v>
      </c>
      <c r="Z29" s="7">
        <v>2.5000000000000001E-3</v>
      </c>
      <c r="AA29" t="s">
        <v>1145</v>
      </c>
      <c r="AB29" s="7">
        <v>7.1999999999999998E-3</v>
      </c>
      <c r="AC29" t="s">
        <v>1143</v>
      </c>
      <c r="AD29" t="s">
        <v>1171</v>
      </c>
    </row>
    <row r="30" spans="1:30" hidden="1" x14ac:dyDescent="0.55000000000000004">
      <c r="A30">
        <v>600943779</v>
      </c>
      <c r="B30">
        <v>12</v>
      </c>
      <c r="C30">
        <v>76807</v>
      </c>
      <c r="D30" t="s">
        <v>1141</v>
      </c>
      <c r="E30">
        <v>0.18</v>
      </c>
      <c r="F30">
        <v>1</v>
      </c>
      <c r="G30">
        <v>183969</v>
      </c>
      <c r="H30">
        <v>19475651</v>
      </c>
      <c r="I30">
        <v>15684</v>
      </c>
      <c r="J30">
        <v>81997</v>
      </c>
      <c r="K30">
        <v>0</v>
      </c>
      <c r="L30">
        <v>76393</v>
      </c>
      <c r="M30">
        <v>83068</v>
      </c>
      <c r="N30">
        <v>9746203</v>
      </c>
      <c r="O30">
        <v>2613</v>
      </c>
      <c r="P30">
        <v>16795</v>
      </c>
      <c r="Q30">
        <v>0</v>
      </c>
      <c r="R30">
        <v>16720</v>
      </c>
      <c r="S30" t="s">
        <v>1142</v>
      </c>
      <c r="T30" s="7">
        <v>4.8999999999999998E-3</v>
      </c>
      <c r="U30" t="s">
        <v>1143</v>
      </c>
      <c r="V30" s="7">
        <v>1.9E-3</v>
      </c>
      <c r="W30" t="s">
        <v>1144</v>
      </c>
      <c r="X30" s="7">
        <v>6.9999999999999999E-4</v>
      </c>
      <c r="Y30" t="s">
        <v>1143</v>
      </c>
      <c r="Z30" s="7">
        <v>2.0000000000000001E-4</v>
      </c>
      <c r="AA30" t="s">
        <v>1145</v>
      </c>
      <c r="AB30" s="7">
        <v>4.1000000000000003E-3</v>
      </c>
      <c r="AC30" t="s">
        <v>1143</v>
      </c>
      <c r="AD30" t="s">
        <v>1167</v>
      </c>
    </row>
    <row r="31" spans="1:30" hidden="1" x14ac:dyDescent="0.55000000000000004">
      <c r="A31">
        <v>601059520</v>
      </c>
      <c r="B31">
        <v>9</v>
      </c>
      <c r="C31">
        <v>76807</v>
      </c>
      <c r="D31" t="s">
        <v>1141</v>
      </c>
      <c r="E31">
        <v>0.18</v>
      </c>
      <c r="F31">
        <v>1</v>
      </c>
      <c r="G31">
        <v>624302</v>
      </c>
      <c r="H31">
        <v>19033691</v>
      </c>
      <c r="I31">
        <v>75525</v>
      </c>
      <c r="J31">
        <v>148634</v>
      </c>
      <c r="K31">
        <v>0</v>
      </c>
      <c r="L31">
        <v>102446</v>
      </c>
      <c r="M31">
        <v>439184</v>
      </c>
      <c r="N31">
        <v>9388808</v>
      </c>
      <c r="O31">
        <v>51328</v>
      </c>
      <c r="P31">
        <v>51264</v>
      </c>
      <c r="Q31">
        <v>0</v>
      </c>
      <c r="R31">
        <v>27028</v>
      </c>
      <c r="S31" t="s">
        <v>1142</v>
      </c>
      <c r="T31" s="7">
        <v>1.14E-2</v>
      </c>
      <c r="U31" t="s">
        <v>1143</v>
      </c>
      <c r="V31" s="7">
        <v>1.04E-2</v>
      </c>
      <c r="W31" t="s">
        <v>1144</v>
      </c>
      <c r="X31" s="7">
        <v>3.8E-3</v>
      </c>
      <c r="Y31" t="s">
        <v>1143</v>
      </c>
      <c r="Z31" s="7">
        <v>5.1999999999999998E-3</v>
      </c>
      <c r="AA31" t="s">
        <v>1145</v>
      </c>
      <c r="AB31" s="7">
        <v>7.4999999999999997E-3</v>
      </c>
      <c r="AC31" t="s">
        <v>1143</v>
      </c>
      <c r="AD31" t="s">
        <v>1168</v>
      </c>
    </row>
    <row r="32" spans="1:30" hidden="1" x14ac:dyDescent="0.55000000000000004">
      <c r="A32">
        <v>601065110</v>
      </c>
      <c r="B32">
        <v>5</v>
      </c>
      <c r="C32">
        <v>76807</v>
      </c>
      <c r="D32" t="s">
        <v>1141</v>
      </c>
      <c r="E32">
        <v>0.18</v>
      </c>
      <c r="F32">
        <v>1</v>
      </c>
      <c r="G32">
        <v>325886</v>
      </c>
      <c r="H32">
        <v>19334253</v>
      </c>
      <c r="I32">
        <v>33923</v>
      </c>
      <c r="J32">
        <v>97987</v>
      </c>
      <c r="K32">
        <v>0</v>
      </c>
      <c r="L32">
        <v>78688</v>
      </c>
      <c r="M32">
        <v>170172</v>
      </c>
      <c r="N32">
        <v>9659655</v>
      </c>
      <c r="O32">
        <v>9889</v>
      </c>
      <c r="P32">
        <v>20053</v>
      </c>
      <c r="Q32">
        <v>0</v>
      </c>
      <c r="R32">
        <v>17161</v>
      </c>
      <c r="S32" t="s">
        <v>1142</v>
      </c>
      <c r="T32" s="7">
        <v>6.7000000000000002E-3</v>
      </c>
      <c r="U32" t="s">
        <v>1143</v>
      </c>
      <c r="V32" s="7">
        <v>3.0000000000000001E-3</v>
      </c>
      <c r="W32" t="s">
        <v>1144</v>
      </c>
      <c r="X32" s="7">
        <v>1.6999999999999999E-3</v>
      </c>
      <c r="Y32" t="s">
        <v>1143</v>
      </c>
      <c r="Z32" s="7">
        <v>1E-3</v>
      </c>
      <c r="AA32" t="s">
        <v>1145</v>
      </c>
      <c r="AB32" s="7">
        <v>4.8999999999999998E-3</v>
      </c>
      <c r="AC32" t="s">
        <v>1143</v>
      </c>
      <c r="AD32" t="s">
        <v>1173</v>
      </c>
    </row>
    <row r="33" spans="1:30" x14ac:dyDescent="0.55000000000000004">
      <c r="A33">
        <v>601167587</v>
      </c>
      <c r="B33">
        <v>17</v>
      </c>
      <c r="C33">
        <v>76808</v>
      </c>
      <c r="D33" t="s">
        <v>1141</v>
      </c>
      <c r="E33">
        <v>0.18</v>
      </c>
      <c r="F33">
        <v>1</v>
      </c>
      <c r="G33">
        <v>463536</v>
      </c>
      <c r="H33">
        <v>19196602</v>
      </c>
      <c r="I33">
        <v>47200</v>
      </c>
      <c r="J33">
        <v>106754</v>
      </c>
      <c r="K33">
        <v>0</v>
      </c>
      <c r="L33">
        <v>84532</v>
      </c>
      <c r="M33">
        <v>289788</v>
      </c>
      <c r="N33">
        <v>9539765</v>
      </c>
      <c r="O33">
        <v>16200</v>
      </c>
      <c r="P33">
        <v>26517</v>
      </c>
      <c r="Q33">
        <v>0</v>
      </c>
      <c r="R33">
        <v>20820</v>
      </c>
      <c r="S33" t="s">
        <v>1142</v>
      </c>
      <c r="T33" s="7">
        <v>7.7999999999999996E-3</v>
      </c>
      <c r="U33" t="s">
        <v>1143</v>
      </c>
      <c r="V33" s="7">
        <v>4.3E-3</v>
      </c>
      <c r="W33" t="s">
        <v>1144</v>
      </c>
      <c r="X33" s="7">
        <v>2.3999999999999998E-3</v>
      </c>
      <c r="Y33" t="s">
        <v>1143</v>
      </c>
      <c r="Z33" s="7">
        <v>1.6000000000000001E-3</v>
      </c>
      <c r="AA33" t="s">
        <v>1145</v>
      </c>
      <c r="AB33" s="7">
        <v>5.4000000000000003E-3</v>
      </c>
      <c r="AC33" t="s">
        <v>1143</v>
      </c>
      <c r="AD33" t="s">
        <v>1174</v>
      </c>
    </row>
    <row r="34" spans="1:30" hidden="1" x14ac:dyDescent="0.55000000000000004">
      <c r="A34">
        <v>601234898</v>
      </c>
      <c r="B34">
        <v>13</v>
      </c>
      <c r="C34">
        <v>76807</v>
      </c>
      <c r="D34" t="s">
        <v>1141</v>
      </c>
      <c r="E34">
        <v>0.18</v>
      </c>
      <c r="F34">
        <v>1</v>
      </c>
      <c r="G34">
        <v>869185</v>
      </c>
      <c r="H34">
        <v>18790739</v>
      </c>
      <c r="I34">
        <v>182469</v>
      </c>
      <c r="J34">
        <v>204012</v>
      </c>
      <c r="K34">
        <v>0</v>
      </c>
      <c r="L34">
        <v>89012</v>
      </c>
      <c r="M34">
        <v>523531</v>
      </c>
      <c r="N34">
        <v>9306221</v>
      </c>
      <c r="O34">
        <v>72348</v>
      </c>
      <c r="P34">
        <v>74246</v>
      </c>
      <c r="Q34">
        <v>0</v>
      </c>
      <c r="R34">
        <v>26424</v>
      </c>
      <c r="S34" t="s">
        <v>1142</v>
      </c>
      <c r="T34" s="7">
        <v>1.9599999999999999E-2</v>
      </c>
      <c r="U34" t="s">
        <v>1143</v>
      </c>
      <c r="V34" s="7">
        <v>1.49E-2</v>
      </c>
      <c r="W34" t="s">
        <v>1144</v>
      </c>
      <c r="X34" s="7">
        <v>9.1999999999999998E-3</v>
      </c>
      <c r="Y34" t="s">
        <v>1143</v>
      </c>
      <c r="Z34" s="7">
        <v>7.3000000000000001E-3</v>
      </c>
      <c r="AA34" t="s">
        <v>1145</v>
      </c>
      <c r="AB34" s="7">
        <v>1.03E-2</v>
      </c>
      <c r="AC34" t="s">
        <v>1143</v>
      </c>
      <c r="AD34" t="s">
        <v>1175</v>
      </c>
    </row>
    <row r="35" spans="1:30" hidden="1" x14ac:dyDescent="0.55000000000000004">
      <c r="A35">
        <v>601250165</v>
      </c>
      <c r="B35">
        <v>3</v>
      </c>
      <c r="C35">
        <v>76807</v>
      </c>
      <c r="D35" t="s">
        <v>1141</v>
      </c>
      <c r="E35">
        <v>0.18</v>
      </c>
      <c r="F35">
        <v>1</v>
      </c>
      <c r="G35">
        <v>659938</v>
      </c>
      <c r="H35">
        <v>18999526</v>
      </c>
      <c r="I35">
        <v>78435</v>
      </c>
      <c r="J35">
        <v>149306</v>
      </c>
      <c r="K35">
        <v>0</v>
      </c>
      <c r="L35">
        <v>99053</v>
      </c>
      <c r="M35">
        <v>465480</v>
      </c>
      <c r="N35">
        <v>9363778</v>
      </c>
      <c r="O35">
        <v>52262</v>
      </c>
      <c r="P35">
        <v>56105</v>
      </c>
      <c r="Q35">
        <v>0</v>
      </c>
      <c r="R35">
        <v>29513</v>
      </c>
      <c r="S35" t="s">
        <v>1142</v>
      </c>
      <c r="T35" s="7">
        <v>1.15E-2</v>
      </c>
      <c r="U35" t="s">
        <v>1143</v>
      </c>
      <c r="V35" s="7">
        <v>1.0999999999999999E-2</v>
      </c>
      <c r="W35" t="s">
        <v>1144</v>
      </c>
      <c r="X35" s="7">
        <v>3.8999999999999998E-3</v>
      </c>
      <c r="Y35" t="s">
        <v>1143</v>
      </c>
      <c r="Z35" s="7">
        <v>5.3E-3</v>
      </c>
      <c r="AA35" t="s">
        <v>1145</v>
      </c>
      <c r="AB35" s="7">
        <v>7.4999999999999997E-3</v>
      </c>
      <c r="AC35" t="s">
        <v>1143</v>
      </c>
      <c r="AD35" t="s">
        <v>1176</v>
      </c>
    </row>
    <row r="36" spans="1:30" hidden="1" x14ac:dyDescent="0.55000000000000004">
      <c r="A36">
        <v>900425439</v>
      </c>
      <c r="B36">
        <v>8</v>
      </c>
      <c r="C36">
        <v>115207</v>
      </c>
      <c r="D36" t="s">
        <v>1141</v>
      </c>
      <c r="E36">
        <v>0.18</v>
      </c>
      <c r="F36">
        <v>2</v>
      </c>
      <c r="G36">
        <v>940176</v>
      </c>
      <c r="H36">
        <v>28546649</v>
      </c>
      <c r="I36">
        <v>64975</v>
      </c>
      <c r="J36">
        <v>154098</v>
      </c>
      <c r="K36">
        <v>0</v>
      </c>
      <c r="L36">
        <v>112097</v>
      </c>
      <c r="M36">
        <v>383151</v>
      </c>
      <c r="N36">
        <v>9445393</v>
      </c>
      <c r="O36">
        <v>25107</v>
      </c>
      <c r="P36">
        <v>28761</v>
      </c>
      <c r="Q36">
        <v>0</v>
      </c>
      <c r="R36">
        <v>19234</v>
      </c>
      <c r="S36" t="s">
        <v>1142</v>
      </c>
      <c r="T36" s="7">
        <v>7.4000000000000003E-3</v>
      </c>
      <c r="U36" t="s">
        <v>1143</v>
      </c>
      <c r="V36" s="7">
        <v>5.4000000000000003E-3</v>
      </c>
      <c r="W36" t="s">
        <v>1144</v>
      </c>
      <c r="X36" s="7">
        <v>2.2000000000000001E-3</v>
      </c>
      <c r="Y36" t="s">
        <v>1143</v>
      </c>
      <c r="Z36" s="7">
        <v>2.5000000000000001E-3</v>
      </c>
      <c r="AA36" t="s">
        <v>1145</v>
      </c>
      <c r="AB36" s="7">
        <v>5.1999999999999998E-3</v>
      </c>
      <c r="AC36" t="s">
        <v>1143</v>
      </c>
      <c r="AD36" t="s">
        <v>1169</v>
      </c>
    </row>
    <row r="37" spans="1:30" hidden="1" x14ac:dyDescent="0.55000000000000004">
      <c r="A37">
        <v>900543124</v>
      </c>
      <c r="B37">
        <v>11</v>
      </c>
      <c r="C37">
        <v>115207</v>
      </c>
      <c r="D37" t="s">
        <v>1141</v>
      </c>
      <c r="E37">
        <v>0.18</v>
      </c>
      <c r="F37">
        <v>2</v>
      </c>
      <c r="G37">
        <v>715482</v>
      </c>
      <c r="H37">
        <v>28774009</v>
      </c>
      <c r="I37">
        <v>53628</v>
      </c>
      <c r="J37">
        <v>133224</v>
      </c>
      <c r="K37">
        <v>0</v>
      </c>
      <c r="L37">
        <v>102645</v>
      </c>
      <c r="M37">
        <v>275250</v>
      </c>
      <c r="N37">
        <v>9554379</v>
      </c>
      <c r="O37">
        <v>15232</v>
      </c>
      <c r="P37">
        <v>22239</v>
      </c>
      <c r="Q37">
        <v>0</v>
      </c>
      <c r="R37">
        <v>16761</v>
      </c>
      <c r="S37" t="s">
        <v>1142</v>
      </c>
      <c r="T37" s="7">
        <v>6.3E-3</v>
      </c>
      <c r="U37" t="s">
        <v>1143</v>
      </c>
      <c r="V37" s="7">
        <v>3.8E-3</v>
      </c>
      <c r="W37" t="s">
        <v>1144</v>
      </c>
      <c r="X37" s="7">
        <v>1.8E-3</v>
      </c>
      <c r="Y37" t="s">
        <v>1143</v>
      </c>
      <c r="Z37" s="7">
        <v>1.5E-3</v>
      </c>
      <c r="AA37" t="s">
        <v>1145</v>
      </c>
      <c r="AB37" s="7">
        <v>4.4999999999999997E-3</v>
      </c>
      <c r="AC37" t="s">
        <v>1143</v>
      </c>
      <c r="AD37" t="s">
        <v>1177</v>
      </c>
    </row>
    <row r="38" spans="1:30" hidden="1" x14ac:dyDescent="0.55000000000000004">
      <c r="A38">
        <v>900588802</v>
      </c>
      <c r="B38">
        <v>2</v>
      </c>
      <c r="C38">
        <v>115207</v>
      </c>
      <c r="D38" t="s">
        <v>1141</v>
      </c>
      <c r="E38">
        <v>0.18</v>
      </c>
      <c r="F38">
        <v>2</v>
      </c>
      <c r="G38">
        <v>772102</v>
      </c>
      <c r="H38">
        <v>28717366</v>
      </c>
      <c r="I38">
        <v>83891</v>
      </c>
      <c r="J38">
        <v>139769</v>
      </c>
      <c r="K38">
        <v>0</v>
      </c>
      <c r="L38">
        <v>100035</v>
      </c>
      <c r="M38">
        <v>274459</v>
      </c>
      <c r="N38">
        <v>9555184</v>
      </c>
      <c r="O38">
        <v>14812</v>
      </c>
      <c r="P38">
        <v>23365</v>
      </c>
      <c r="Q38">
        <v>0</v>
      </c>
      <c r="R38">
        <v>16894</v>
      </c>
      <c r="S38" t="s">
        <v>1142</v>
      </c>
      <c r="T38" s="7">
        <v>7.4999999999999997E-3</v>
      </c>
      <c r="U38" t="s">
        <v>1143</v>
      </c>
      <c r="V38" s="7">
        <v>3.8E-3</v>
      </c>
      <c r="W38" t="s">
        <v>1144</v>
      </c>
      <c r="X38" s="7">
        <v>2.8E-3</v>
      </c>
      <c r="Y38" t="s">
        <v>1143</v>
      </c>
      <c r="Z38" s="7">
        <v>1.5E-3</v>
      </c>
      <c r="AA38" t="s">
        <v>1145</v>
      </c>
      <c r="AB38" s="7">
        <v>4.7000000000000002E-3</v>
      </c>
      <c r="AC38" t="s">
        <v>1143</v>
      </c>
      <c r="AD38" t="s">
        <v>1178</v>
      </c>
    </row>
    <row r="39" spans="1:30" hidden="1" x14ac:dyDescent="0.55000000000000004">
      <c r="A39">
        <v>900602866</v>
      </c>
      <c r="B39">
        <v>6</v>
      </c>
      <c r="C39">
        <v>115207</v>
      </c>
      <c r="D39" t="s">
        <v>1141</v>
      </c>
      <c r="E39">
        <v>0.18</v>
      </c>
      <c r="F39">
        <v>2</v>
      </c>
      <c r="G39">
        <v>980565</v>
      </c>
      <c r="H39">
        <v>28508345</v>
      </c>
      <c r="I39">
        <v>55396</v>
      </c>
      <c r="J39">
        <v>158215</v>
      </c>
      <c r="K39">
        <v>0</v>
      </c>
      <c r="L39">
        <v>118052</v>
      </c>
      <c r="M39">
        <v>364408</v>
      </c>
      <c r="N39">
        <v>9464909</v>
      </c>
      <c r="O39">
        <v>1901</v>
      </c>
      <c r="P39">
        <v>18225</v>
      </c>
      <c r="Q39">
        <v>0</v>
      </c>
      <c r="R39">
        <v>17019</v>
      </c>
      <c r="S39" t="s">
        <v>1142</v>
      </c>
      <c r="T39" s="7">
        <v>7.1999999999999998E-3</v>
      </c>
      <c r="U39" t="s">
        <v>1143</v>
      </c>
      <c r="V39" s="7">
        <v>2E-3</v>
      </c>
      <c r="W39" t="s">
        <v>1144</v>
      </c>
      <c r="X39" s="7">
        <v>1.8E-3</v>
      </c>
      <c r="Y39" t="s">
        <v>1143</v>
      </c>
      <c r="Z39" s="7">
        <v>1E-4</v>
      </c>
      <c r="AA39" t="s">
        <v>1145</v>
      </c>
      <c r="AB39" s="7">
        <v>5.3E-3</v>
      </c>
      <c r="AC39" t="s">
        <v>1143</v>
      </c>
      <c r="AD39" t="s">
        <v>1179</v>
      </c>
    </row>
    <row r="40" spans="1:30" hidden="1" x14ac:dyDescent="0.55000000000000004">
      <c r="A40">
        <v>900699669</v>
      </c>
      <c r="B40">
        <v>4</v>
      </c>
      <c r="C40">
        <v>115207</v>
      </c>
      <c r="D40" t="s">
        <v>1141</v>
      </c>
      <c r="E40">
        <v>0.18</v>
      </c>
      <c r="F40">
        <v>2</v>
      </c>
      <c r="G40">
        <v>268674</v>
      </c>
      <c r="H40">
        <v>29220317</v>
      </c>
      <c r="I40">
        <v>18297</v>
      </c>
      <c r="J40">
        <v>101624</v>
      </c>
      <c r="K40">
        <v>0</v>
      </c>
      <c r="L40">
        <v>93139</v>
      </c>
      <c r="M40">
        <v>83377</v>
      </c>
      <c r="N40">
        <v>9745977</v>
      </c>
      <c r="O40">
        <v>2613</v>
      </c>
      <c r="P40">
        <v>17067</v>
      </c>
      <c r="Q40">
        <v>0</v>
      </c>
      <c r="R40">
        <v>16994</v>
      </c>
      <c r="S40" t="s">
        <v>1142</v>
      </c>
      <c r="T40" s="7">
        <v>4.0000000000000001E-3</v>
      </c>
      <c r="U40" t="s">
        <v>1143</v>
      </c>
      <c r="V40" s="7">
        <v>2E-3</v>
      </c>
      <c r="W40" t="s">
        <v>1144</v>
      </c>
      <c r="X40" s="7">
        <v>5.9999999999999995E-4</v>
      </c>
      <c r="Y40" t="s">
        <v>1143</v>
      </c>
      <c r="Z40" s="7">
        <v>2.0000000000000001E-4</v>
      </c>
      <c r="AA40" t="s">
        <v>1145</v>
      </c>
      <c r="AB40" s="7">
        <v>3.3999999999999998E-3</v>
      </c>
      <c r="AC40" t="s">
        <v>1143</v>
      </c>
      <c r="AD40" t="s">
        <v>1167</v>
      </c>
    </row>
    <row r="41" spans="1:30" hidden="1" x14ac:dyDescent="0.55000000000000004">
      <c r="A41">
        <v>900734395</v>
      </c>
      <c r="B41">
        <v>1</v>
      </c>
      <c r="C41">
        <v>115207</v>
      </c>
      <c r="D41" t="s">
        <v>1141</v>
      </c>
      <c r="E41">
        <v>0.18</v>
      </c>
      <c r="F41">
        <v>2</v>
      </c>
      <c r="G41">
        <v>973165</v>
      </c>
      <c r="H41">
        <v>28515610</v>
      </c>
      <c r="I41">
        <v>44226</v>
      </c>
      <c r="J41">
        <v>167713</v>
      </c>
      <c r="K41">
        <v>0</v>
      </c>
      <c r="L41">
        <v>130356</v>
      </c>
      <c r="M41">
        <v>364987</v>
      </c>
      <c r="N41">
        <v>9464167</v>
      </c>
      <c r="O41">
        <v>1903</v>
      </c>
      <c r="P41">
        <v>18997</v>
      </c>
      <c r="Q41">
        <v>0</v>
      </c>
      <c r="R41">
        <v>17778</v>
      </c>
      <c r="S41" t="s">
        <v>1142</v>
      </c>
      <c r="T41" s="7">
        <v>7.1000000000000004E-3</v>
      </c>
      <c r="U41" t="s">
        <v>1143</v>
      </c>
      <c r="V41" s="7">
        <v>2.0999999999999999E-3</v>
      </c>
      <c r="W41" t="s">
        <v>1144</v>
      </c>
      <c r="X41" s="7">
        <v>1.4E-3</v>
      </c>
      <c r="Y41" t="s">
        <v>1143</v>
      </c>
      <c r="Z41" s="7">
        <v>1E-4</v>
      </c>
      <c r="AA41" t="s">
        <v>1145</v>
      </c>
      <c r="AB41" s="7">
        <v>5.5999999999999999E-3</v>
      </c>
      <c r="AC41" t="s">
        <v>1143</v>
      </c>
      <c r="AD41" t="s">
        <v>1180</v>
      </c>
    </row>
    <row r="42" spans="1:30" hidden="1" x14ac:dyDescent="0.55000000000000004">
      <c r="A42">
        <v>900753968</v>
      </c>
      <c r="B42">
        <v>7</v>
      </c>
      <c r="C42">
        <v>115207</v>
      </c>
      <c r="D42" t="s">
        <v>1141</v>
      </c>
      <c r="E42">
        <v>0.18</v>
      </c>
      <c r="F42">
        <v>2</v>
      </c>
      <c r="G42">
        <v>849667</v>
      </c>
      <c r="H42">
        <v>28639840</v>
      </c>
      <c r="I42">
        <v>40451</v>
      </c>
      <c r="J42">
        <v>134748</v>
      </c>
      <c r="K42">
        <v>0</v>
      </c>
      <c r="L42">
        <v>106454</v>
      </c>
      <c r="M42">
        <v>321329</v>
      </c>
      <c r="N42">
        <v>9508330</v>
      </c>
      <c r="O42">
        <v>1910</v>
      </c>
      <c r="P42">
        <v>18437</v>
      </c>
      <c r="Q42">
        <v>0</v>
      </c>
      <c r="R42">
        <v>17229</v>
      </c>
      <c r="S42" t="s">
        <v>1142</v>
      </c>
      <c r="T42" s="7">
        <v>5.8999999999999999E-3</v>
      </c>
      <c r="U42" t="s">
        <v>1143</v>
      </c>
      <c r="V42" s="7">
        <v>2E-3</v>
      </c>
      <c r="W42" t="s">
        <v>1144</v>
      </c>
      <c r="X42" s="7">
        <v>1.2999999999999999E-3</v>
      </c>
      <c r="Y42" t="s">
        <v>1143</v>
      </c>
      <c r="Z42" s="7">
        <v>1E-4</v>
      </c>
      <c r="AA42" t="s">
        <v>1145</v>
      </c>
      <c r="AB42" s="7">
        <v>4.4999999999999997E-3</v>
      </c>
      <c r="AC42" t="s">
        <v>1143</v>
      </c>
      <c r="AD42" t="s">
        <v>1179</v>
      </c>
    </row>
    <row r="43" spans="1:30" hidden="1" x14ac:dyDescent="0.55000000000000004">
      <c r="A43">
        <v>900801946</v>
      </c>
      <c r="B43">
        <v>14</v>
      </c>
      <c r="C43">
        <v>115207</v>
      </c>
      <c r="D43" t="s">
        <v>1141</v>
      </c>
      <c r="E43">
        <v>0.18</v>
      </c>
      <c r="F43">
        <v>2</v>
      </c>
      <c r="G43">
        <v>863008</v>
      </c>
      <c r="H43">
        <v>28626791</v>
      </c>
      <c r="I43">
        <v>47675</v>
      </c>
      <c r="J43">
        <v>147190</v>
      </c>
      <c r="K43">
        <v>0</v>
      </c>
      <c r="L43">
        <v>117483</v>
      </c>
      <c r="M43">
        <v>317625</v>
      </c>
      <c r="N43">
        <v>9512046</v>
      </c>
      <c r="O43">
        <v>157</v>
      </c>
      <c r="P43">
        <v>17441</v>
      </c>
      <c r="Q43">
        <v>0</v>
      </c>
      <c r="R43">
        <v>16908</v>
      </c>
      <c r="S43" t="s">
        <v>1142</v>
      </c>
      <c r="T43" s="7">
        <v>6.6E-3</v>
      </c>
      <c r="U43" t="s">
        <v>1143</v>
      </c>
      <c r="V43" s="7">
        <v>1.6999999999999999E-3</v>
      </c>
      <c r="W43" t="s">
        <v>1144</v>
      </c>
      <c r="X43" s="7">
        <v>1.6000000000000001E-3</v>
      </c>
      <c r="Y43" t="s">
        <v>1143</v>
      </c>
      <c r="Z43" s="7">
        <v>0</v>
      </c>
      <c r="AA43" t="s">
        <v>1145</v>
      </c>
      <c r="AB43" s="7">
        <v>4.8999999999999998E-3</v>
      </c>
      <c r="AC43" t="s">
        <v>1143</v>
      </c>
      <c r="AD43" t="s">
        <v>1167</v>
      </c>
    </row>
    <row r="44" spans="1:30" hidden="1" x14ac:dyDescent="0.55000000000000004">
      <c r="A44">
        <v>900814760</v>
      </c>
      <c r="B44">
        <v>15</v>
      </c>
      <c r="C44">
        <v>115207</v>
      </c>
      <c r="D44" t="s">
        <v>1141</v>
      </c>
      <c r="E44">
        <v>0.18</v>
      </c>
      <c r="F44">
        <v>2</v>
      </c>
      <c r="G44">
        <v>909897</v>
      </c>
      <c r="H44">
        <v>28579560</v>
      </c>
      <c r="I44">
        <v>75791</v>
      </c>
      <c r="J44">
        <v>169375</v>
      </c>
      <c r="K44">
        <v>0</v>
      </c>
      <c r="L44">
        <v>123744</v>
      </c>
      <c r="M44">
        <v>328848</v>
      </c>
      <c r="N44">
        <v>9500808</v>
      </c>
      <c r="O44">
        <v>3910</v>
      </c>
      <c r="P44">
        <v>22588</v>
      </c>
      <c r="Q44">
        <v>0</v>
      </c>
      <c r="R44">
        <v>19578</v>
      </c>
      <c r="S44" t="s">
        <v>1142</v>
      </c>
      <c r="T44" s="7">
        <v>8.3000000000000001E-3</v>
      </c>
      <c r="U44" t="s">
        <v>1143</v>
      </c>
      <c r="V44" s="7">
        <v>2.5999999999999999E-3</v>
      </c>
      <c r="W44" t="s">
        <v>1144</v>
      </c>
      <c r="X44" s="7">
        <v>2.5000000000000001E-3</v>
      </c>
      <c r="Y44" t="s">
        <v>1143</v>
      </c>
      <c r="Z44" s="7">
        <v>2.9999999999999997E-4</v>
      </c>
      <c r="AA44" t="s">
        <v>1145</v>
      </c>
      <c r="AB44" s="7">
        <v>5.7000000000000002E-3</v>
      </c>
      <c r="AC44" t="s">
        <v>1143</v>
      </c>
      <c r="AD44" t="s">
        <v>1177</v>
      </c>
    </row>
    <row r="45" spans="1:30" hidden="1" x14ac:dyDescent="0.55000000000000004">
      <c r="A45">
        <v>900832962</v>
      </c>
      <c r="B45">
        <v>16</v>
      </c>
      <c r="C45">
        <v>115208</v>
      </c>
      <c r="D45" t="s">
        <v>1141</v>
      </c>
      <c r="E45">
        <v>0.18</v>
      </c>
      <c r="F45">
        <v>2</v>
      </c>
      <c r="G45">
        <v>972414</v>
      </c>
      <c r="H45">
        <v>28514350</v>
      </c>
      <c r="I45">
        <v>79652</v>
      </c>
      <c r="J45">
        <v>166091</v>
      </c>
      <c r="K45">
        <v>0</v>
      </c>
      <c r="L45">
        <v>116030</v>
      </c>
      <c r="M45">
        <v>342104</v>
      </c>
      <c r="N45">
        <v>9486267</v>
      </c>
      <c r="O45">
        <v>1890</v>
      </c>
      <c r="P45">
        <v>18241</v>
      </c>
      <c r="Q45">
        <v>0</v>
      </c>
      <c r="R45">
        <v>17010</v>
      </c>
      <c r="S45" t="s">
        <v>1142</v>
      </c>
      <c r="T45" s="7">
        <v>8.3000000000000001E-3</v>
      </c>
      <c r="U45" t="s">
        <v>1143</v>
      </c>
      <c r="V45" s="7">
        <v>2E-3</v>
      </c>
      <c r="W45" t="s">
        <v>1144</v>
      </c>
      <c r="X45" s="7">
        <v>2.7000000000000001E-3</v>
      </c>
      <c r="Y45" t="s">
        <v>1143</v>
      </c>
      <c r="Z45" s="7">
        <v>1E-4</v>
      </c>
      <c r="AA45" t="s">
        <v>1145</v>
      </c>
      <c r="AB45" s="7">
        <v>5.5999999999999999E-3</v>
      </c>
      <c r="AC45" t="s">
        <v>1143</v>
      </c>
      <c r="AD45" t="s">
        <v>1179</v>
      </c>
    </row>
    <row r="46" spans="1:30" hidden="1" x14ac:dyDescent="0.55000000000000004">
      <c r="A46">
        <v>900909513</v>
      </c>
      <c r="B46">
        <v>10</v>
      </c>
      <c r="C46">
        <v>115207</v>
      </c>
      <c r="D46" t="s">
        <v>1141</v>
      </c>
      <c r="E46">
        <v>0.18</v>
      </c>
      <c r="F46">
        <v>2</v>
      </c>
      <c r="G46">
        <v>1046083</v>
      </c>
      <c r="H46">
        <v>28442354</v>
      </c>
      <c r="I46">
        <v>92092</v>
      </c>
      <c r="J46">
        <v>174903</v>
      </c>
      <c r="K46">
        <v>0</v>
      </c>
      <c r="L46">
        <v>119191</v>
      </c>
      <c r="M46">
        <v>426182</v>
      </c>
      <c r="N46">
        <v>9402830</v>
      </c>
      <c r="O46">
        <v>42887</v>
      </c>
      <c r="P46">
        <v>31476</v>
      </c>
      <c r="Q46">
        <v>0</v>
      </c>
      <c r="R46">
        <v>17447</v>
      </c>
      <c r="S46" t="s">
        <v>1142</v>
      </c>
      <c r="T46" s="7">
        <v>8.9999999999999993E-3</v>
      </c>
      <c r="U46" t="s">
        <v>1143</v>
      </c>
      <c r="V46" s="7">
        <v>7.4999999999999997E-3</v>
      </c>
      <c r="W46" t="s">
        <v>1144</v>
      </c>
      <c r="X46" s="7">
        <v>3.0999999999999999E-3</v>
      </c>
      <c r="Y46" t="s">
        <v>1143</v>
      </c>
      <c r="Z46" s="7">
        <v>4.3E-3</v>
      </c>
      <c r="AA46" t="s">
        <v>1145</v>
      </c>
      <c r="AB46" s="7">
        <v>5.8999999999999999E-3</v>
      </c>
      <c r="AC46" t="s">
        <v>1143</v>
      </c>
      <c r="AD46" t="s">
        <v>1181</v>
      </c>
    </row>
    <row r="47" spans="1:30" hidden="1" x14ac:dyDescent="0.55000000000000004">
      <c r="A47">
        <v>900945224</v>
      </c>
      <c r="B47">
        <v>12</v>
      </c>
      <c r="C47">
        <v>115207</v>
      </c>
      <c r="D47" t="s">
        <v>1141</v>
      </c>
      <c r="E47">
        <v>0.18</v>
      </c>
      <c r="F47">
        <v>2</v>
      </c>
      <c r="G47">
        <v>267350</v>
      </c>
      <c r="H47">
        <v>29221627</v>
      </c>
      <c r="I47">
        <v>18297</v>
      </c>
      <c r="J47">
        <v>98979</v>
      </c>
      <c r="K47">
        <v>0</v>
      </c>
      <c r="L47">
        <v>93302</v>
      </c>
      <c r="M47">
        <v>83378</v>
      </c>
      <c r="N47">
        <v>9745976</v>
      </c>
      <c r="O47">
        <v>2613</v>
      </c>
      <c r="P47">
        <v>16982</v>
      </c>
      <c r="Q47">
        <v>0</v>
      </c>
      <c r="R47">
        <v>16909</v>
      </c>
      <c r="S47" t="s">
        <v>1142</v>
      </c>
      <c r="T47" s="7">
        <v>3.8999999999999998E-3</v>
      </c>
      <c r="U47" t="s">
        <v>1143</v>
      </c>
      <c r="V47" s="7">
        <v>1.9E-3</v>
      </c>
      <c r="W47" t="s">
        <v>1144</v>
      </c>
      <c r="X47" s="7">
        <v>5.9999999999999995E-4</v>
      </c>
      <c r="Y47" t="s">
        <v>1143</v>
      </c>
      <c r="Z47" s="7">
        <v>2.0000000000000001E-4</v>
      </c>
      <c r="AA47" t="s">
        <v>1145</v>
      </c>
      <c r="AB47" s="7">
        <v>3.3E-3</v>
      </c>
      <c r="AC47" t="s">
        <v>1143</v>
      </c>
      <c r="AD47" t="s">
        <v>1167</v>
      </c>
    </row>
    <row r="48" spans="1:30" hidden="1" x14ac:dyDescent="0.55000000000000004">
      <c r="A48">
        <v>901060618</v>
      </c>
      <c r="B48">
        <v>9</v>
      </c>
      <c r="C48">
        <v>115207</v>
      </c>
      <c r="D48" t="s">
        <v>1141</v>
      </c>
      <c r="E48">
        <v>0.18</v>
      </c>
      <c r="F48">
        <v>2</v>
      </c>
      <c r="G48">
        <v>966111</v>
      </c>
      <c r="H48">
        <v>28520102</v>
      </c>
      <c r="I48">
        <v>77425</v>
      </c>
      <c r="J48">
        <v>166859</v>
      </c>
      <c r="K48">
        <v>0</v>
      </c>
      <c r="L48">
        <v>119465</v>
      </c>
      <c r="M48">
        <v>341806</v>
      </c>
      <c r="N48">
        <v>9486411</v>
      </c>
      <c r="O48">
        <v>1900</v>
      </c>
      <c r="P48">
        <v>18225</v>
      </c>
      <c r="Q48">
        <v>0</v>
      </c>
      <c r="R48">
        <v>17019</v>
      </c>
      <c r="S48" t="s">
        <v>1142</v>
      </c>
      <c r="T48" s="7">
        <v>8.2000000000000007E-3</v>
      </c>
      <c r="U48" t="s">
        <v>1143</v>
      </c>
      <c r="V48" s="7">
        <v>2E-3</v>
      </c>
      <c r="W48" t="s">
        <v>1144</v>
      </c>
      <c r="X48" s="7">
        <v>2.5999999999999999E-3</v>
      </c>
      <c r="Y48" t="s">
        <v>1143</v>
      </c>
      <c r="Z48" s="7">
        <v>1E-4</v>
      </c>
      <c r="AA48" t="s">
        <v>1145</v>
      </c>
      <c r="AB48" s="7">
        <v>5.5999999999999999E-3</v>
      </c>
      <c r="AC48" t="s">
        <v>1143</v>
      </c>
      <c r="AD48" t="s">
        <v>1179</v>
      </c>
    </row>
    <row r="49" spans="1:30" hidden="1" x14ac:dyDescent="0.55000000000000004">
      <c r="A49">
        <v>901067454</v>
      </c>
      <c r="B49">
        <v>5</v>
      </c>
      <c r="C49">
        <v>115207</v>
      </c>
      <c r="D49" t="s">
        <v>1141</v>
      </c>
      <c r="E49">
        <v>0.18</v>
      </c>
      <c r="F49">
        <v>2</v>
      </c>
      <c r="G49">
        <v>494312</v>
      </c>
      <c r="H49">
        <v>28995764</v>
      </c>
      <c r="I49">
        <v>46164</v>
      </c>
      <c r="J49">
        <v>120519</v>
      </c>
      <c r="K49">
        <v>0</v>
      </c>
      <c r="L49">
        <v>95804</v>
      </c>
      <c r="M49">
        <v>168423</v>
      </c>
      <c r="N49">
        <v>9661511</v>
      </c>
      <c r="O49">
        <v>12241</v>
      </c>
      <c r="P49">
        <v>22532</v>
      </c>
      <c r="Q49">
        <v>0</v>
      </c>
      <c r="R49">
        <v>17116</v>
      </c>
      <c r="S49" t="s">
        <v>1142</v>
      </c>
      <c r="T49" s="7">
        <v>5.5999999999999999E-3</v>
      </c>
      <c r="U49" t="s">
        <v>1143</v>
      </c>
      <c r="V49" s="7">
        <v>3.5000000000000001E-3</v>
      </c>
      <c r="W49" t="s">
        <v>1144</v>
      </c>
      <c r="X49" s="7">
        <v>1.5E-3</v>
      </c>
      <c r="Y49" t="s">
        <v>1143</v>
      </c>
      <c r="Z49" s="7">
        <v>1.1999999999999999E-3</v>
      </c>
      <c r="AA49" t="s">
        <v>1145</v>
      </c>
      <c r="AB49" s="7">
        <v>4.0000000000000001E-3</v>
      </c>
      <c r="AC49" t="s">
        <v>1143</v>
      </c>
      <c r="AD49" t="s">
        <v>1177</v>
      </c>
    </row>
    <row r="50" spans="1:30" x14ac:dyDescent="0.55000000000000004">
      <c r="A50">
        <v>901168998</v>
      </c>
      <c r="B50">
        <v>17</v>
      </c>
      <c r="C50">
        <v>115208</v>
      </c>
      <c r="D50" t="s">
        <v>1141</v>
      </c>
      <c r="E50">
        <v>0.18</v>
      </c>
      <c r="F50">
        <v>2</v>
      </c>
      <c r="G50">
        <v>720058</v>
      </c>
      <c r="H50">
        <v>28769738</v>
      </c>
      <c r="I50">
        <v>49103</v>
      </c>
      <c r="J50">
        <v>124779</v>
      </c>
      <c r="K50">
        <v>0</v>
      </c>
      <c r="L50">
        <v>101341</v>
      </c>
      <c r="M50">
        <v>256519</v>
      </c>
      <c r="N50">
        <v>9573136</v>
      </c>
      <c r="O50">
        <v>1903</v>
      </c>
      <c r="P50">
        <v>18025</v>
      </c>
      <c r="Q50">
        <v>0</v>
      </c>
      <c r="R50">
        <v>16809</v>
      </c>
      <c r="S50" t="s">
        <v>1142</v>
      </c>
      <c r="T50" s="7">
        <v>5.7999999999999996E-3</v>
      </c>
      <c r="U50" t="s">
        <v>1143</v>
      </c>
      <c r="V50" s="7">
        <v>2E-3</v>
      </c>
      <c r="W50" t="s">
        <v>1144</v>
      </c>
      <c r="X50" s="7">
        <v>1.6000000000000001E-3</v>
      </c>
      <c r="Y50" t="s">
        <v>1143</v>
      </c>
      <c r="Z50" s="7">
        <v>1E-4</v>
      </c>
      <c r="AA50" t="s">
        <v>1145</v>
      </c>
      <c r="AB50" s="7">
        <v>4.1999999999999997E-3</v>
      </c>
      <c r="AC50" t="s">
        <v>1143</v>
      </c>
      <c r="AD50" t="s">
        <v>1179</v>
      </c>
    </row>
    <row r="51" spans="1:30" hidden="1" x14ac:dyDescent="0.55000000000000004">
      <c r="A51">
        <v>901236794</v>
      </c>
      <c r="B51">
        <v>13</v>
      </c>
      <c r="C51">
        <v>115207</v>
      </c>
      <c r="D51" t="s">
        <v>1141</v>
      </c>
      <c r="E51">
        <v>0.18</v>
      </c>
      <c r="F51">
        <v>2</v>
      </c>
      <c r="G51">
        <v>1244412</v>
      </c>
      <c r="H51">
        <v>28244864</v>
      </c>
      <c r="I51">
        <v>186760</v>
      </c>
      <c r="J51">
        <v>223561</v>
      </c>
      <c r="K51">
        <v>0</v>
      </c>
      <c r="L51">
        <v>105922</v>
      </c>
      <c r="M51">
        <v>375224</v>
      </c>
      <c r="N51">
        <v>9454125</v>
      </c>
      <c r="O51">
        <v>4291</v>
      </c>
      <c r="P51">
        <v>19549</v>
      </c>
      <c r="Q51">
        <v>0</v>
      </c>
      <c r="R51">
        <v>16910</v>
      </c>
      <c r="S51" t="s">
        <v>1142</v>
      </c>
      <c r="T51" s="7">
        <v>1.3899999999999999E-2</v>
      </c>
      <c r="U51" t="s">
        <v>1143</v>
      </c>
      <c r="V51" s="7">
        <v>2.3999999999999998E-3</v>
      </c>
      <c r="W51" t="s">
        <v>1144</v>
      </c>
      <c r="X51" s="7">
        <v>6.3E-3</v>
      </c>
      <c r="Y51" t="s">
        <v>1143</v>
      </c>
      <c r="Z51" s="7">
        <v>4.0000000000000002E-4</v>
      </c>
      <c r="AA51" t="s">
        <v>1145</v>
      </c>
      <c r="AB51" s="7">
        <v>7.4999999999999997E-3</v>
      </c>
      <c r="AC51" t="s">
        <v>1143</v>
      </c>
      <c r="AD51" t="s">
        <v>1180</v>
      </c>
    </row>
    <row r="52" spans="1:30" hidden="1" x14ac:dyDescent="0.55000000000000004">
      <c r="A52">
        <v>901251611</v>
      </c>
      <c r="B52">
        <v>3</v>
      </c>
      <c r="C52">
        <v>115207</v>
      </c>
      <c r="D52" t="s">
        <v>1141</v>
      </c>
      <c r="E52">
        <v>0.18</v>
      </c>
      <c r="F52">
        <v>2</v>
      </c>
      <c r="G52">
        <v>1018865</v>
      </c>
      <c r="H52">
        <v>28469633</v>
      </c>
      <c r="I52">
        <v>78736</v>
      </c>
      <c r="J52">
        <v>166567</v>
      </c>
      <c r="K52">
        <v>0</v>
      </c>
      <c r="L52">
        <v>116072</v>
      </c>
      <c r="M52">
        <v>358924</v>
      </c>
      <c r="N52">
        <v>9470107</v>
      </c>
      <c r="O52">
        <v>301</v>
      </c>
      <c r="P52">
        <v>17261</v>
      </c>
      <c r="Q52">
        <v>0</v>
      </c>
      <c r="R52">
        <v>17019</v>
      </c>
      <c r="S52" t="s">
        <v>1142</v>
      </c>
      <c r="T52" s="7">
        <v>8.3000000000000001E-3</v>
      </c>
      <c r="U52" t="s">
        <v>1143</v>
      </c>
      <c r="V52" s="7">
        <v>1.6999999999999999E-3</v>
      </c>
      <c r="W52" t="s">
        <v>1144</v>
      </c>
      <c r="X52" s="7">
        <v>2.5999999999999999E-3</v>
      </c>
      <c r="Y52" t="s">
        <v>1143</v>
      </c>
      <c r="Z52" s="7">
        <v>0</v>
      </c>
      <c r="AA52" t="s">
        <v>1145</v>
      </c>
      <c r="AB52" s="7">
        <v>5.5999999999999999E-3</v>
      </c>
      <c r="AC52" t="s">
        <v>1143</v>
      </c>
      <c r="AD52" t="s">
        <v>1167</v>
      </c>
    </row>
    <row r="53" spans="1:30" hidden="1" x14ac:dyDescent="0.55000000000000004">
      <c r="A53">
        <v>1200424855</v>
      </c>
      <c r="B53">
        <v>8</v>
      </c>
      <c r="C53">
        <v>153607</v>
      </c>
      <c r="D53" t="s">
        <v>1141</v>
      </c>
      <c r="E53">
        <v>0.18</v>
      </c>
      <c r="F53">
        <v>3</v>
      </c>
      <c r="G53">
        <v>1377628</v>
      </c>
      <c r="H53">
        <v>37939017</v>
      </c>
      <c r="I53">
        <v>139130</v>
      </c>
      <c r="J53">
        <v>206579</v>
      </c>
      <c r="K53">
        <v>0</v>
      </c>
      <c r="L53">
        <v>132435</v>
      </c>
      <c r="M53">
        <v>437449</v>
      </c>
      <c r="N53">
        <v>9392368</v>
      </c>
      <c r="O53">
        <v>74155</v>
      </c>
      <c r="P53">
        <v>52481</v>
      </c>
      <c r="Q53">
        <v>0</v>
      </c>
      <c r="R53">
        <v>20338</v>
      </c>
      <c r="S53" t="s">
        <v>1142</v>
      </c>
      <c r="T53" s="7">
        <v>8.6999999999999994E-3</v>
      </c>
      <c r="U53" t="s">
        <v>1143</v>
      </c>
      <c r="V53" s="7">
        <v>1.2800000000000001E-2</v>
      </c>
      <c r="W53" t="s">
        <v>1144</v>
      </c>
      <c r="X53" s="7">
        <v>3.5000000000000001E-3</v>
      </c>
      <c r="Y53" t="s">
        <v>1143</v>
      </c>
      <c r="Z53" s="7">
        <v>7.4999999999999997E-3</v>
      </c>
      <c r="AA53" t="s">
        <v>1145</v>
      </c>
      <c r="AB53" s="7">
        <v>5.1999999999999998E-3</v>
      </c>
      <c r="AC53" t="s">
        <v>1143</v>
      </c>
      <c r="AD53" t="s">
        <v>1171</v>
      </c>
    </row>
    <row r="54" spans="1:30" hidden="1" x14ac:dyDescent="0.55000000000000004">
      <c r="A54">
        <v>1200542330</v>
      </c>
      <c r="B54">
        <v>11</v>
      </c>
      <c r="C54">
        <v>153607</v>
      </c>
      <c r="D54" t="s">
        <v>1141</v>
      </c>
      <c r="E54">
        <v>0.18</v>
      </c>
      <c r="F54">
        <v>3</v>
      </c>
      <c r="G54">
        <v>1024539</v>
      </c>
      <c r="H54">
        <v>38294411</v>
      </c>
      <c r="I54">
        <v>98143</v>
      </c>
      <c r="J54">
        <v>172632</v>
      </c>
      <c r="K54">
        <v>0</v>
      </c>
      <c r="L54">
        <v>121513</v>
      </c>
      <c r="M54">
        <v>309054</v>
      </c>
      <c r="N54">
        <v>9520402</v>
      </c>
      <c r="O54">
        <v>44515</v>
      </c>
      <c r="P54">
        <v>39408</v>
      </c>
      <c r="Q54">
        <v>0</v>
      </c>
      <c r="R54">
        <v>18868</v>
      </c>
      <c r="S54" t="s">
        <v>1142</v>
      </c>
      <c r="T54" s="7">
        <v>6.7999999999999996E-3</v>
      </c>
      <c r="U54" t="s">
        <v>1143</v>
      </c>
      <c r="V54" s="7">
        <v>8.5000000000000006E-3</v>
      </c>
      <c r="W54" t="s">
        <v>1144</v>
      </c>
      <c r="X54" s="7">
        <v>2.3999999999999998E-3</v>
      </c>
      <c r="Y54" t="s">
        <v>1143</v>
      </c>
      <c r="Z54" s="7">
        <v>4.4999999999999997E-3</v>
      </c>
      <c r="AA54" t="s">
        <v>1145</v>
      </c>
      <c r="AB54" s="7">
        <v>4.3E-3</v>
      </c>
      <c r="AC54" t="s">
        <v>1143</v>
      </c>
      <c r="AD54" t="s">
        <v>1182</v>
      </c>
    </row>
    <row r="55" spans="1:30" hidden="1" x14ac:dyDescent="0.55000000000000004">
      <c r="A55">
        <v>1200588213</v>
      </c>
      <c r="B55">
        <v>2</v>
      </c>
      <c r="C55">
        <v>153607</v>
      </c>
      <c r="D55" t="s">
        <v>1141</v>
      </c>
      <c r="E55">
        <v>0.18</v>
      </c>
      <c r="F55">
        <v>3</v>
      </c>
      <c r="G55">
        <v>1124526</v>
      </c>
      <c r="H55">
        <v>38192639</v>
      </c>
      <c r="I55">
        <v>152623</v>
      </c>
      <c r="J55">
        <v>189729</v>
      </c>
      <c r="K55">
        <v>0</v>
      </c>
      <c r="L55">
        <v>121038</v>
      </c>
      <c r="M55">
        <v>352421</v>
      </c>
      <c r="N55">
        <v>9475273</v>
      </c>
      <c r="O55">
        <v>68732</v>
      </c>
      <c r="P55">
        <v>49960</v>
      </c>
      <c r="Q55">
        <v>0</v>
      </c>
      <c r="R55">
        <v>21003</v>
      </c>
      <c r="S55" t="s">
        <v>1142</v>
      </c>
      <c r="T55" s="7">
        <v>8.6999999999999994E-3</v>
      </c>
      <c r="U55" t="s">
        <v>1143</v>
      </c>
      <c r="V55" s="7">
        <v>1.2E-2</v>
      </c>
      <c r="W55" t="s">
        <v>1144</v>
      </c>
      <c r="X55" s="7">
        <v>3.8E-3</v>
      </c>
      <c r="Y55" t="s">
        <v>1143</v>
      </c>
      <c r="Z55" s="7">
        <v>6.8999999999999999E-3</v>
      </c>
      <c r="AA55" t="s">
        <v>1145</v>
      </c>
      <c r="AB55" s="7">
        <v>4.7999999999999996E-3</v>
      </c>
      <c r="AC55" t="s">
        <v>1143</v>
      </c>
      <c r="AD55" t="s">
        <v>1183</v>
      </c>
    </row>
    <row r="56" spans="1:30" hidden="1" x14ac:dyDescent="0.55000000000000004">
      <c r="A56">
        <v>1200602740</v>
      </c>
      <c r="B56">
        <v>6</v>
      </c>
      <c r="C56">
        <v>153607</v>
      </c>
      <c r="D56" t="s">
        <v>1141</v>
      </c>
      <c r="E56">
        <v>0.18</v>
      </c>
      <c r="F56">
        <v>3</v>
      </c>
      <c r="G56">
        <v>1433606</v>
      </c>
      <c r="H56">
        <v>37884776</v>
      </c>
      <c r="I56">
        <v>122382</v>
      </c>
      <c r="J56">
        <v>207177</v>
      </c>
      <c r="K56">
        <v>0</v>
      </c>
      <c r="L56">
        <v>138676</v>
      </c>
      <c r="M56">
        <v>453038</v>
      </c>
      <c r="N56">
        <v>9376431</v>
      </c>
      <c r="O56">
        <v>66986</v>
      </c>
      <c r="P56">
        <v>48962</v>
      </c>
      <c r="Q56">
        <v>0</v>
      </c>
      <c r="R56">
        <v>20624</v>
      </c>
      <c r="S56" t="s">
        <v>1142</v>
      </c>
      <c r="T56" s="7">
        <v>8.3000000000000001E-3</v>
      </c>
      <c r="U56" t="s">
        <v>1143</v>
      </c>
      <c r="V56" s="7">
        <v>1.17E-2</v>
      </c>
      <c r="W56" t="s">
        <v>1144</v>
      </c>
      <c r="X56" s="7">
        <v>3.0999999999999999E-3</v>
      </c>
      <c r="Y56" t="s">
        <v>1143</v>
      </c>
      <c r="Z56" s="7">
        <v>6.7999999999999996E-3</v>
      </c>
      <c r="AA56" t="s">
        <v>1145</v>
      </c>
      <c r="AB56" s="7">
        <v>5.1999999999999998E-3</v>
      </c>
      <c r="AC56" t="s">
        <v>1143</v>
      </c>
      <c r="AD56" t="s">
        <v>1184</v>
      </c>
    </row>
    <row r="57" spans="1:30" hidden="1" x14ac:dyDescent="0.55000000000000004">
      <c r="A57">
        <v>1200698648</v>
      </c>
      <c r="B57">
        <v>4</v>
      </c>
      <c r="C57">
        <v>153607</v>
      </c>
      <c r="D57" t="s">
        <v>1141</v>
      </c>
      <c r="E57">
        <v>0.18</v>
      </c>
      <c r="F57">
        <v>3</v>
      </c>
      <c r="G57">
        <v>352260</v>
      </c>
      <c r="H57">
        <v>38966008</v>
      </c>
      <c r="I57">
        <v>20910</v>
      </c>
      <c r="J57">
        <v>118866</v>
      </c>
      <c r="K57">
        <v>0</v>
      </c>
      <c r="L57">
        <v>110107</v>
      </c>
      <c r="M57">
        <v>83583</v>
      </c>
      <c r="N57">
        <v>9745691</v>
      </c>
      <c r="O57">
        <v>2613</v>
      </c>
      <c r="P57">
        <v>17242</v>
      </c>
      <c r="Q57">
        <v>0</v>
      </c>
      <c r="R57">
        <v>16968</v>
      </c>
      <c r="S57" t="s">
        <v>1142</v>
      </c>
      <c r="T57" s="7">
        <v>3.5000000000000001E-3</v>
      </c>
      <c r="U57" t="s">
        <v>1143</v>
      </c>
      <c r="V57" s="7">
        <v>2E-3</v>
      </c>
      <c r="W57" t="s">
        <v>1144</v>
      </c>
      <c r="X57" s="7">
        <v>5.0000000000000001E-4</v>
      </c>
      <c r="Y57" t="s">
        <v>1143</v>
      </c>
      <c r="Z57" s="7">
        <v>2.0000000000000001E-4</v>
      </c>
      <c r="AA57" t="s">
        <v>1145</v>
      </c>
      <c r="AB57" s="7">
        <v>3.0000000000000001E-3</v>
      </c>
      <c r="AC57" t="s">
        <v>1143</v>
      </c>
      <c r="AD57" t="s">
        <v>1167</v>
      </c>
    </row>
    <row r="58" spans="1:30" hidden="1" x14ac:dyDescent="0.55000000000000004">
      <c r="A58">
        <v>1200734037</v>
      </c>
      <c r="B58">
        <v>1</v>
      </c>
      <c r="C58">
        <v>153607</v>
      </c>
      <c r="D58" t="s">
        <v>1141</v>
      </c>
      <c r="E58">
        <v>0.18</v>
      </c>
      <c r="F58">
        <v>3</v>
      </c>
      <c r="G58">
        <v>1378124</v>
      </c>
      <c r="H58">
        <v>37938787</v>
      </c>
      <c r="I58">
        <v>85183</v>
      </c>
      <c r="J58">
        <v>208473</v>
      </c>
      <c r="K58">
        <v>0</v>
      </c>
      <c r="L58">
        <v>151454</v>
      </c>
      <c r="M58">
        <v>404956</v>
      </c>
      <c r="N58">
        <v>9423177</v>
      </c>
      <c r="O58">
        <v>40957</v>
      </c>
      <c r="P58">
        <v>40760</v>
      </c>
      <c r="Q58">
        <v>0</v>
      </c>
      <c r="R58">
        <v>21098</v>
      </c>
      <c r="S58" t="s">
        <v>1142</v>
      </c>
      <c r="T58" s="7">
        <v>7.4000000000000003E-3</v>
      </c>
      <c r="U58" t="s">
        <v>1143</v>
      </c>
      <c r="V58" s="7">
        <v>8.3000000000000001E-3</v>
      </c>
      <c r="W58" t="s">
        <v>1144</v>
      </c>
      <c r="X58" s="7">
        <v>2.0999999999999999E-3</v>
      </c>
      <c r="Y58" t="s">
        <v>1143</v>
      </c>
      <c r="Z58" s="7">
        <v>4.1000000000000003E-3</v>
      </c>
      <c r="AA58" t="s">
        <v>1145</v>
      </c>
      <c r="AB58" s="7">
        <v>5.3E-3</v>
      </c>
      <c r="AC58" t="s">
        <v>1143</v>
      </c>
      <c r="AD58" t="s">
        <v>1170</v>
      </c>
    </row>
    <row r="59" spans="1:30" hidden="1" x14ac:dyDescent="0.55000000000000004">
      <c r="A59">
        <v>1200753643</v>
      </c>
      <c r="B59">
        <v>7</v>
      </c>
      <c r="C59">
        <v>153607</v>
      </c>
      <c r="D59" t="s">
        <v>1141</v>
      </c>
      <c r="E59">
        <v>0.18</v>
      </c>
      <c r="F59">
        <v>3</v>
      </c>
      <c r="G59">
        <v>1213390</v>
      </c>
      <c r="H59">
        <v>38104275</v>
      </c>
      <c r="I59">
        <v>81274</v>
      </c>
      <c r="J59">
        <v>174408</v>
      </c>
      <c r="K59">
        <v>0</v>
      </c>
      <c r="L59">
        <v>126675</v>
      </c>
      <c r="M59">
        <v>363720</v>
      </c>
      <c r="N59">
        <v>9464435</v>
      </c>
      <c r="O59">
        <v>40823</v>
      </c>
      <c r="P59">
        <v>39660</v>
      </c>
      <c r="Q59">
        <v>0</v>
      </c>
      <c r="R59">
        <v>20221</v>
      </c>
      <c r="S59" t="s">
        <v>1142</v>
      </c>
      <c r="T59" s="7">
        <v>6.4999999999999997E-3</v>
      </c>
      <c r="U59" t="s">
        <v>1143</v>
      </c>
      <c r="V59" s="7">
        <v>8.0999999999999996E-3</v>
      </c>
      <c r="W59" t="s">
        <v>1144</v>
      </c>
      <c r="X59" s="7">
        <v>2E-3</v>
      </c>
      <c r="Y59" t="s">
        <v>1143</v>
      </c>
      <c r="Z59" s="7">
        <v>4.1000000000000003E-3</v>
      </c>
      <c r="AA59" t="s">
        <v>1145</v>
      </c>
      <c r="AB59" s="7">
        <v>4.4000000000000003E-3</v>
      </c>
      <c r="AC59" t="s">
        <v>1143</v>
      </c>
      <c r="AD59" t="s">
        <v>1182</v>
      </c>
    </row>
    <row r="60" spans="1:30" hidden="1" x14ac:dyDescent="0.55000000000000004">
      <c r="A60">
        <v>1200801475</v>
      </c>
      <c r="B60">
        <v>14</v>
      </c>
      <c r="C60">
        <v>153607</v>
      </c>
      <c r="D60" t="s">
        <v>1141</v>
      </c>
      <c r="E60">
        <v>0.18</v>
      </c>
      <c r="F60">
        <v>3</v>
      </c>
      <c r="G60">
        <v>1196386</v>
      </c>
      <c r="H60">
        <v>38123032</v>
      </c>
      <c r="I60">
        <v>53775</v>
      </c>
      <c r="J60">
        <v>172291</v>
      </c>
      <c r="K60">
        <v>0</v>
      </c>
      <c r="L60">
        <v>138321</v>
      </c>
      <c r="M60">
        <v>333375</v>
      </c>
      <c r="N60">
        <v>9496241</v>
      </c>
      <c r="O60">
        <v>6100</v>
      </c>
      <c r="P60">
        <v>25101</v>
      </c>
      <c r="Q60">
        <v>0</v>
      </c>
      <c r="R60">
        <v>20838</v>
      </c>
      <c r="S60" t="s">
        <v>1142</v>
      </c>
      <c r="T60" s="7">
        <v>5.7000000000000002E-3</v>
      </c>
      <c r="U60" t="s">
        <v>1143</v>
      </c>
      <c r="V60" s="7">
        <v>3.0999999999999999E-3</v>
      </c>
      <c r="W60" t="s">
        <v>1144</v>
      </c>
      <c r="X60" s="7">
        <v>1.2999999999999999E-3</v>
      </c>
      <c r="Y60" t="s">
        <v>1143</v>
      </c>
      <c r="Z60" s="7">
        <v>5.9999999999999995E-4</v>
      </c>
      <c r="AA60" t="s">
        <v>1145</v>
      </c>
      <c r="AB60" s="7">
        <v>4.3E-3</v>
      </c>
      <c r="AC60" t="s">
        <v>1143</v>
      </c>
      <c r="AD60" t="s">
        <v>1164</v>
      </c>
    </row>
    <row r="61" spans="1:30" hidden="1" x14ac:dyDescent="0.55000000000000004">
      <c r="A61">
        <v>1200814588</v>
      </c>
      <c r="B61">
        <v>15</v>
      </c>
      <c r="C61">
        <v>153607</v>
      </c>
      <c r="D61" t="s">
        <v>1141</v>
      </c>
      <c r="E61">
        <v>0.18</v>
      </c>
      <c r="F61">
        <v>3</v>
      </c>
      <c r="G61">
        <v>1274727</v>
      </c>
      <c r="H61">
        <v>38044632</v>
      </c>
      <c r="I61">
        <v>116623</v>
      </c>
      <c r="J61">
        <v>208115</v>
      </c>
      <c r="K61">
        <v>0</v>
      </c>
      <c r="L61">
        <v>143564</v>
      </c>
      <c r="M61">
        <v>364827</v>
      </c>
      <c r="N61">
        <v>9465072</v>
      </c>
      <c r="O61">
        <v>40832</v>
      </c>
      <c r="P61">
        <v>38740</v>
      </c>
      <c r="Q61">
        <v>0</v>
      </c>
      <c r="R61">
        <v>19820</v>
      </c>
      <c r="S61" t="s">
        <v>1142</v>
      </c>
      <c r="T61" s="7">
        <v>8.2000000000000007E-3</v>
      </c>
      <c r="U61" t="s">
        <v>1143</v>
      </c>
      <c r="V61" s="7">
        <v>8.0000000000000002E-3</v>
      </c>
      <c r="W61" t="s">
        <v>1144</v>
      </c>
      <c r="X61" s="7">
        <v>2.8999999999999998E-3</v>
      </c>
      <c r="Y61" t="s">
        <v>1143</v>
      </c>
      <c r="Z61" s="7">
        <v>4.1000000000000003E-3</v>
      </c>
      <c r="AA61" t="s">
        <v>1145</v>
      </c>
      <c r="AB61" s="7">
        <v>5.1999999999999998E-3</v>
      </c>
      <c r="AC61" t="s">
        <v>1143</v>
      </c>
      <c r="AD61" t="s">
        <v>1185</v>
      </c>
    </row>
    <row r="62" spans="1:30" hidden="1" x14ac:dyDescent="0.55000000000000004">
      <c r="A62">
        <v>1200832807</v>
      </c>
      <c r="B62">
        <v>16</v>
      </c>
      <c r="C62">
        <v>153608</v>
      </c>
      <c r="D62" t="s">
        <v>1141</v>
      </c>
      <c r="E62">
        <v>0.18</v>
      </c>
      <c r="F62">
        <v>3</v>
      </c>
      <c r="G62">
        <v>1357046</v>
      </c>
      <c r="H62">
        <v>37959660</v>
      </c>
      <c r="I62">
        <v>120597</v>
      </c>
      <c r="J62">
        <v>201571</v>
      </c>
      <c r="K62">
        <v>0</v>
      </c>
      <c r="L62">
        <v>132593</v>
      </c>
      <c r="M62">
        <v>384629</v>
      </c>
      <c r="N62">
        <v>9445310</v>
      </c>
      <c r="O62">
        <v>40945</v>
      </c>
      <c r="P62">
        <v>35480</v>
      </c>
      <c r="Q62">
        <v>0</v>
      </c>
      <c r="R62">
        <v>16563</v>
      </c>
      <c r="S62" t="s">
        <v>1142</v>
      </c>
      <c r="T62" s="7">
        <v>8.0999999999999996E-3</v>
      </c>
      <c r="U62" t="s">
        <v>1143</v>
      </c>
      <c r="V62" s="7">
        <v>7.7000000000000002E-3</v>
      </c>
      <c r="W62" t="s">
        <v>1144</v>
      </c>
      <c r="X62" s="7">
        <v>3.0000000000000001E-3</v>
      </c>
      <c r="Y62" t="s">
        <v>1143</v>
      </c>
      <c r="Z62" s="7">
        <v>4.1000000000000003E-3</v>
      </c>
      <c r="AA62" t="s">
        <v>1145</v>
      </c>
      <c r="AB62" s="7">
        <v>5.1000000000000004E-3</v>
      </c>
      <c r="AC62" t="s">
        <v>1143</v>
      </c>
      <c r="AD62" t="s">
        <v>1186</v>
      </c>
    </row>
    <row r="63" spans="1:30" hidden="1" x14ac:dyDescent="0.55000000000000004">
      <c r="A63">
        <v>1200908487</v>
      </c>
      <c r="B63">
        <v>10</v>
      </c>
      <c r="C63">
        <v>153607</v>
      </c>
      <c r="D63" t="s">
        <v>1141</v>
      </c>
      <c r="E63">
        <v>0.18</v>
      </c>
      <c r="F63">
        <v>3</v>
      </c>
      <c r="G63">
        <v>1519860</v>
      </c>
      <c r="H63">
        <v>37796647</v>
      </c>
      <c r="I63">
        <v>172709</v>
      </c>
      <c r="J63">
        <v>225108</v>
      </c>
      <c r="K63">
        <v>0</v>
      </c>
      <c r="L63">
        <v>135458</v>
      </c>
      <c r="M63">
        <v>473774</v>
      </c>
      <c r="N63">
        <v>9354293</v>
      </c>
      <c r="O63">
        <v>80617</v>
      </c>
      <c r="P63">
        <v>50205</v>
      </c>
      <c r="Q63">
        <v>0</v>
      </c>
      <c r="R63">
        <v>16267</v>
      </c>
      <c r="S63" t="s">
        <v>1142</v>
      </c>
      <c r="T63" s="7">
        <v>1.01E-2</v>
      </c>
      <c r="U63" t="s">
        <v>1143</v>
      </c>
      <c r="V63" s="7">
        <v>1.3299999999999999E-2</v>
      </c>
      <c r="W63" t="s">
        <v>1144</v>
      </c>
      <c r="X63" s="7">
        <v>4.3E-3</v>
      </c>
      <c r="Y63" t="s">
        <v>1143</v>
      </c>
      <c r="Z63" s="7">
        <v>8.2000000000000007E-3</v>
      </c>
      <c r="AA63" t="s">
        <v>1145</v>
      </c>
      <c r="AB63" s="7">
        <v>5.7000000000000002E-3</v>
      </c>
      <c r="AC63" t="s">
        <v>1143</v>
      </c>
      <c r="AD63" t="s">
        <v>1187</v>
      </c>
    </row>
    <row r="64" spans="1:30" hidden="1" x14ac:dyDescent="0.55000000000000004">
      <c r="A64">
        <v>1200944623</v>
      </c>
      <c r="B64">
        <v>12</v>
      </c>
      <c r="C64">
        <v>153607</v>
      </c>
      <c r="D64" t="s">
        <v>1141</v>
      </c>
      <c r="E64">
        <v>0.18</v>
      </c>
      <c r="F64">
        <v>3</v>
      </c>
      <c r="G64">
        <v>350923</v>
      </c>
      <c r="H64">
        <v>38967331</v>
      </c>
      <c r="I64">
        <v>20910</v>
      </c>
      <c r="J64">
        <v>116152</v>
      </c>
      <c r="K64">
        <v>0</v>
      </c>
      <c r="L64">
        <v>110186</v>
      </c>
      <c r="M64">
        <v>83570</v>
      </c>
      <c r="N64">
        <v>9745704</v>
      </c>
      <c r="O64">
        <v>2613</v>
      </c>
      <c r="P64">
        <v>17173</v>
      </c>
      <c r="Q64">
        <v>0</v>
      </c>
      <c r="R64">
        <v>16884</v>
      </c>
      <c r="S64" t="s">
        <v>1142</v>
      </c>
      <c r="T64" s="7">
        <v>3.3999999999999998E-3</v>
      </c>
      <c r="U64" t="s">
        <v>1143</v>
      </c>
      <c r="V64" s="7">
        <v>2E-3</v>
      </c>
      <c r="W64" t="s">
        <v>1144</v>
      </c>
      <c r="X64" s="7">
        <v>5.0000000000000001E-4</v>
      </c>
      <c r="Y64" t="s">
        <v>1143</v>
      </c>
      <c r="Z64" s="7">
        <v>2.0000000000000001E-4</v>
      </c>
      <c r="AA64" t="s">
        <v>1145</v>
      </c>
      <c r="AB64" s="7">
        <v>2.8999999999999998E-3</v>
      </c>
      <c r="AC64" t="s">
        <v>1143</v>
      </c>
      <c r="AD64" t="s">
        <v>1167</v>
      </c>
    </row>
    <row r="65" spans="1:30" hidden="1" x14ac:dyDescent="0.55000000000000004">
      <c r="A65">
        <v>1201060512</v>
      </c>
      <c r="B65">
        <v>9</v>
      </c>
      <c r="C65">
        <v>153607</v>
      </c>
      <c r="D65" t="s">
        <v>1141</v>
      </c>
      <c r="E65">
        <v>0.18</v>
      </c>
      <c r="F65">
        <v>3</v>
      </c>
      <c r="G65">
        <v>1350274</v>
      </c>
      <c r="H65">
        <v>37965733</v>
      </c>
      <c r="I65">
        <v>118298</v>
      </c>
      <c r="J65">
        <v>202415</v>
      </c>
      <c r="K65">
        <v>0</v>
      </c>
      <c r="L65">
        <v>136109</v>
      </c>
      <c r="M65">
        <v>384160</v>
      </c>
      <c r="N65">
        <v>9445631</v>
      </c>
      <c r="O65">
        <v>40873</v>
      </c>
      <c r="P65">
        <v>35556</v>
      </c>
      <c r="Q65">
        <v>0</v>
      </c>
      <c r="R65">
        <v>16644</v>
      </c>
      <c r="S65" t="s">
        <v>1142</v>
      </c>
      <c r="T65" s="7">
        <v>8.0999999999999996E-3</v>
      </c>
      <c r="U65" t="s">
        <v>1143</v>
      </c>
      <c r="V65" s="7">
        <v>7.7000000000000002E-3</v>
      </c>
      <c r="W65" t="s">
        <v>1144</v>
      </c>
      <c r="X65" s="7">
        <v>3.0000000000000001E-3</v>
      </c>
      <c r="Y65" t="s">
        <v>1143</v>
      </c>
      <c r="Z65" s="7">
        <v>4.1000000000000003E-3</v>
      </c>
      <c r="AA65" t="s">
        <v>1145</v>
      </c>
      <c r="AB65" s="7">
        <v>5.1000000000000004E-3</v>
      </c>
      <c r="AC65" t="s">
        <v>1143</v>
      </c>
      <c r="AD65" t="s">
        <v>1186</v>
      </c>
    </row>
    <row r="66" spans="1:30" hidden="1" x14ac:dyDescent="0.55000000000000004">
      <c r="A66">
        <v>1201066565</v>
      </c>
      <c r="B66">
        <v>5</v>
      </c>
      <c r="C66">
        <v>153607</v>
      </c>
      <c r="D66" t="s">
        <v>1141</v>
      </c>
      <c r="E66">
        <v>0.18</v>
      </c>
      <c r="F66">
        <v>3</v>
      </c>
      <c r="G66">
        <v>705866</v>
      </c>
      <c r="H66">
        <v>38614050</v>
      </c>
      <c r="I66">
        <v>89549</v>
      </c>
      <c r="J66">
        <v>158070</v>
      </c>
      <c r="K66">
        <v>0</v>
      </c>
      <c r="L66">
        <v>113403</v>
      </c>
      <c r="M66">
        <v>211551</v>
      </c>
      <c r="N66">
        <v>9618286</v>
      </c>
      <c r="O66">
        <v>43385</v>
      </c>
      <c r="P66">
        <v>37551</v>
      </c>
      <c r="Q66">
        <v>0</v>
      </c>
      <c r="R66">
        <v>17599</v>
      </c>
      <c r="S66" t="s">
        <v>1142</v>
      </c>
      <c r="T66" s="7">
        <v>6.1999999999999998E-3</v>
      </c>
      <c r="U66" t="s">
        <v>1143</v>
      </c>
      <c r="V66" s="7">
        <v>8.2000000000000007E-3</v>
      </c>
      <c r="W66" t="s">
        <v>1144</v>
      </c>
      <c r="X66" s="7">
        <v>2.2000000000000001E-3</v>
      </c>
      <c r="Y66" t="s">
        <v>1143</v>
      </c>
      <c r="Z66" s="7">
        <v>4.4000000000000003E-3</v>
      </c>
      <c r="AA66" t="s">
        <v>1145</v>
      </c>
      <c r="AB66" s="7">
        <v>4.0000000000000001E-3</v>
      </c>
      <c r="AC66" t="s">
        <v>1143</v>
      </c>
      <c r="AD66" t="s">
        <v>1188</v>
      </c>
    </row>
    <row r="67" spans="1:30" x14ac:dyDescent="0.55000000000000004">
      <c r="A67">
        <v>1201168948</v>
      </c>
      <c r="B67">
        <v>17</v>
      </c>
      <c r="C67">
        <v>153608</v>
      </c>
      <c r="D67" t="s">
        <v>1141</v>
      </c>
      <c r="E67">
        <v>0.18</v>
      </c>
      <c r="F67">
        <v>3</v>
      </c>
      <c r="G67">
        <v>1062052</v>
      </c>
      <c r="H67">
        <v>38255433</v>
      </c>
      <c r="I67">
        <v>114679</v>
      </c>
      <c r="J67">
        <v>169048</v>
      </c>
      <c r="K67">
        <v>0</v>
      </c>
      <c r="L67">
        <v>117631</v>
      </c>
      <c r="M67">
        <v>341991</v>
      </c>
      <c r="N67">
        <v>9485695</v>
      </c>
      <c r="O67">
        <v>65576</v>
      </c>
      <c r="P67">
        <v>44269</v>
      </c>
      <c r="Q67">
        <v>0</v>
      </c>
      <c r="R67">
        <v>16290</v>
      </c>
      <c r="S67" t="s">
        <v>1142</v>
      </c>
      <c r="T67" s="7">
        <v>7.1999999999999998E-3</v>
      </c>
      <c r="U67" t="s">
        <v>1143</v>
      </c>
      <c r="V67" s="7">
        <v>1.11E-2</v>
      </c>
      <c r="W67" t="s">
        <v>1144</v>
      </c>
      <c r="X67" s="7">
        <v>2.8999999999999998E-3</v>
      </c>
      <c r="Y67" t="s">
        <v>1143</v>
      </c>
      <c r="Z67" s="7">
        <v>6.6E-3</v>
      </c>
      <c r="AA67" t="s">
        <v>1145</v>
      </c>
      <c r="AB67" s="7">
        <v>4.1999999999999997E-3</v>
      </c>
      <c r="AC67" t="s">
        <v>1143</v>
      </c>
      <c r="AD67" t="s">
        <v>1166</v>
      </c>
    </row>
    <row r="68" spans="1:30" hidden="1" x14ac:dyDescent="0.55000000000000004">
      <c r="A68">
        <v>1201235948</v>
      </c>
      <c r="B68">
        <v>13</v>
      </c>
      <c r="C68">
        <v>153607</v>
      </c>
      <c r="D68" t="s">
        <v>1141</v>
      </c>
      <c r="E68">
        <v>0.18</v>
      </c>
      <c r="F68">
        <v>3</v>
      </c>
      <c r="G68">
        <v>1688923</v>
      </c>
      <c r="H68">
        <v>37629804</v>
      </c>
      <c r="I68">
        <v>248878</v>
      </c>
      <c r="J68">
        <v>268631</v>
      </c>
      <c r="K68">
        <v>0</v>
      </c>
      <c r="L68">
        <v>123333</v>
      </c>
      <c r="M68">
        <v>444508</v>
      </c>
      <c r="N68">
        <v>9384940</v>
      </c>
      <c r="O68">
        <v>62118</v>
      </c>
      <c r="P68">
        <v>45070</v>
      </c>
      <c r="Q68">
        <v>0</v>
      </c>
      <c r="R68">
        <v>17411</v>
      </c>
      <c r="S68" t="s">
        <v>1142</v>
      </c>
      <c r="T68" t="s">
        <v>1189</v>
      </c>
      <c r="U68" t="s">
        <v>1143</v>
      </c>
      <c r="V68" s="7">
        <v>1.09E-2</v>
      </c>
      <c r="W68" t="s">
        <v>1144</v>
      </c>
      <c r="X68" s="7">
        <v>6.3E-3</v>
      </c>
      <c r="Y68" t="s">
        <v>1143</v>
      </c>
      <c r="Z68" s="7">
        <v>6.3E-3</v>
      </c>
      <c r="AA68" t="s">
        <v>1145</v>
      </c>
      <c r="AB68" s="7">
        <v>6.7999999999999996E-3</v>
      </c>
      <c r="AC68" t="s">
        <v>1143</v>
      </c>
      <c r="AD68" t="s">
        <v>1166</v>
      </c>
    </row>
    <row r="69" spans="1:30" hidden="1" x14ac:dyDescent="0.55000000000000004">
      <c r="A69">
        <v>1201250734</v>
      </c>
      <c r="B69">
        <v>3</v>
      </c>
      <c r="C69">
        <v>153607</v>
      </c>
      <c r="D69" t="s">
        <v>1141</v>
      </c>
      <c r="E69">
        <v>0.18</v>
      </c>
      <c r="F69">
        <v>3</v>
      </c>
      <c r="G69">
        <v>1366507</v>
      </c>
      <c r="H69">
        <v>37951894</v>
      </c>
      <c r="I69">
        <v>80018</v>
      </c>
      <c r="J69">
        <v>188447</v>
      </c>
      <c r="K69">
        <v>0</v>
      </c>
      <c r="L69">
        <v>136531</v>
      </c>
      <c r="M69">
        <v>347639</v>
      </c>
      <c r="N69">
        <v>9482261</v>
      </c>
      <c r="O69">
        <v>1282</v>
      </c>
      <c r="P69">
        <v>21880</v>
      </c>
      <c r="Q69">
        <v>0</v>
      </c>
      <c r="R69">
        <v>20459</v>
      </c>
      <c r="S69" t="s">
        <v>1142</v>
      </c>
      <c r="T69" s="7">
        <v>6.7999999999999996E-3</v>
      </c>
      <c r="U69" t="s">
        <v>1143</v>
      </c>
      <c r="V69" s="7">
        <v>2.3E-3</v>
      </c>
      <c r="W69" t="s">
        <v>1144</v>
      </c>
      <c r="X69" s="7">
        <v>2E-3</v>
      </c>
      <c r="Y69" t="s">
        <v>1143</v>
      </c>
      <c r="Z69" s="7">
        <v>1E-4</v>
      </c>
      <c r="AA69" t="s">
        <v>1145</v>
      </c>
      <c r="AB69" s="7">
        <v>4.7000000000000002E-3</v>
      </c>
      <c r="AC69" t="s">
        <v>1143</v>
      </c>
      <c r="AD69" t="s">
        <v>1177</v>
      </c>
    </row>
    <row r="70" spans="1:30" hidden="1" x14ac:dyDescent="0.55000000000000004">
      <c r="A70">
        <v>1500424664</v>
      </c>
      <c r="B70">
        <v>8</v>
      </c>
      <c r="C70">
        <v>192007</v>
      </c>
      <c r="D70" t="s">
        <v>1141</v>
      </c>
      <c r="E70">
        <v>0.18</v>
      </c>
      <c r="F70">
        <v>4</v>
      </c>
      <c r="G70">
        <v>1693658</v>
      </c>
      <c r="H70">
        <v>47452482</v>
      </c>
      <c r="I70">
        <v>139130</v>
      </c>
      <c r="J70">
        <v>223598</v>
      </c>
      <c r="K70">
        <v>0</v>
      </c>
      <c r="L70">
        <v>149454</v>
      </c>
      <c r="M70">
        <v>316027</v>
      </c>
      <c r="N70">
        <v>9513465</v>
      </c>
      <c r="O70">
        <v>0</v>
      </c>
      <c r="P70">
        <v>17019</v>
      </c>
      <c r="Q70">
        <v>0</v>
      </c>
      <c r="R70">
        <v>17019</v>
      </c>
      <c r="S70" t="s">
        <v>1142</v>
      </c>
      <c r="T70" s="7">
        <v>7.3000000000000001E-3</v>
      </c>
      <c r="U70" t="s">
        <v>1143</v>
      </c>
      <c r="V70" s="7">
        <v>1.6999999999999999E-3</v>
      </c>
      <c r="W70" t="s">
        <v>1144</v>
      </c>
      <c r="X70" s="7">
        <v>2.8E-3</v>
      </c>
      <c r="Y70" t="s">
        <v>1143</v>
      </c>
      <c r="Z70" s="7">
        <v>0</v>
      </c>
      <c r="AA70" t="s">
        <v>1145</v>
      </c>
      <c r="AB70" s="7">
        <v>4.4999999999999997E-3</v>
      </c>
      <c r="AC70" t="s">
        <v>1143</v>
      </c>
      <c r="AD70" t="s">
        <v>1167</v>
      </c>
    </row>
    <row r="71" spans="1:30" hidden="1" x14ac:dyDescent="0.55000000000000004">
      <c r="A71">
        <v>1500542063</v>
      </c>
      <c r="B71">
        <v>11</v>
      </c>
      <c r="C71">
        <v>192007</v>
      </c>
      <c r="D71" t="s">
        <v>1141</v>
      </c>
      <c r="E71">
        <v>0.18</v>
      </c>
      <c r="F71">
        <v>4</v>
      </c>
      <c r="G71">
        <v>1262787</v>
      </c>
      <c r="H71">
        <v>47886249</v>
      </c>
      <c r="I71">
        <v>98143</v>
      </c>
      <c r="J71">
        <v>189566</v>
      </c>
      <c r="K71">
        <v>0</v>
      </c>
      <c r="L71">
        <v>138447</v>
      </c>
      <c r="M71">
        <v>238245</v>
      </c>
      <c r="N71">
        <v>9591838</v>
      </c>
      <c r="O71">
        <v>0</v>
      </c>
      <c r="P71">
        <v>16934</v>
      </c>
      <c r="Q71">
        <v>0</v>
      </c>
      <c r="R71">
        <v>16934</v>
      </c>
      <c r="S71" t="s">
        <v>1142</v>
      </c>
      <c r="T71" s="7">
        <v>5.7999999999999996E-3</v>
      </c>
      <c r="U71" t="s">
        <v>1143</v>
      </c>
      <c r="V71" s="7">
        <v>1.6999999999999999E-3</v>
      </c>
      <c r="W71" t="s">
        <v>1144</v>
      </c>
      <c r="X71" s="7">
        <v>1.9E-3</v>
      </c>
      <c r="Y71" t="s">
        <v>1143</v>
      </c>
      <c r="Z71" s="7">
        <v>0</v>
      </c>
      <c r="AA71" t="s">
        <v>1145</v>
      </c>
      <c r="AB71" s="7">
        <v>3.8E-3</v>
      </c>
      <c r="AC71" t="s">
        <v>1143</v>
      </c>
      <c r="AD71" t="s">
        <v>1167</v>
      </c>
    </row>
    <row r="72" spans="1:30" hidden="1" x14ac:dyDescent="0.55000000000000004">
      <c r="A72">
        <v>1500589044</v>
      </c>
      <c r="B72">
        <v>2</v>
      </c>
      <c r="C72">
        <v>192007</v>
      </c>
      <c r="D72" t="s">
        <v>1141</v>
      </c>
      <c r="E72">
        <v>0.18</v>
      </c>
      <c r="F72">
        <v>4</v>
      </c>
      <c r="G72">
        <v>1364721</v>
      </c>
      <c r="H72">
        <v>47780590</v>
      </c>
      <c r="I72">
        <v>155616</v>
      </c>
      <c r="J72">
        <v>206798</v>
      </c>
      <c r="K72">
        <v>0</v>
      </c>
      <c r="L72">
        <v>138034</v>
      </c>
      <c r="M72">
        <v>240192</v>
      </c>
      <c r="N72">
        <v>9587951</v>
      </c>
      <c r="O72">
        <v>2993</v>
      </c>
      <c r="P72">
        <v>17069</v>
      </c>
      <c r="Q72">
        <v>0</v>
      </c>
      <c r="R72">
        <v>16996</v>
      </c>
      <c r="S72" t="s">
        <v>1142</v>
      </c>
      <c r="T72" s="7">
        <v>7.3000000000000001E-3</v>
      </c>
      <c r="U72" t="s">
        <v>1143</v>
      </c>
      <c r="V72" s="7">
        <v>2E-3</v>
      </c>
      <c r="W72" t="s">
        <v>1144</v>
      </c>
      <c r="X72" s="7">
        <v>3.0999999999999999E-3</v>
      </c>
      <c r="Y72" t="s">
        <v>1143</v>
      </c>
      <c r="Z72" s="7">
        <v>2.9999999999999997E-4</v>
      </c>
      <c r="AA72" t="s">
        <v>1145</v>
      </c>
      <c r="AB72" s="7">
        <v>4.1999999999999997E-3</v>
      </c>
      <c r="AC72" t="s">
        <v>1143</v>
      </c>
      <c r="AD72" t="s">
        <v>1167</v>
      </c>
    </row>
    <row r="73" spans="1:30" hidden="1" x14ac:dyDescent="0.55000000000000004">
      <c r="A73">
        <v>1500602529</v>
      </c>
      <c r="B73">
        <v>6</v>
      </c>
      <c r="C73">
        <v>192007</v>
      </c>
      <c r="D73" t="s">
        <v>1141</v>
      </c>
      <c r="E73">
        <v>0.18</v>
      </c>
      <c r="F73">
        <v>4</v>
      </c>
      <c r="G73">
        <v>1770428</v>
      </c>
      <c r="H73">
        <v>47378006</v>
      </c>
      <c r="I73">
        <v>122382</v>
      </c>
      <c r="J73">
        <v>224196</v>
      </c>
      <c r="K73">
        <v>0</v>
      </c>
      <c r="L73">
        <v>155695</v>
      </c>
      <c r="M73">
        <v>336819</v>
      </c>
      <c r="N73">
        <v>9493230</v>
      </c>
      <c r="O73">
        <v>0</v>
      </c>
      <c r="P73">
        <v>17019</v>
      </c>
      <c r="Q73">
        <v>0</v>
      </c>
      <c r="R73">
        <v>17019</v>
      </c>
      <c r="S73" t="s">
        <v>1142</v>
      </c>
      <c r="T73" s="7">
        <v>7.0000000000000001E-3</v>
      </c>
      <c r="U73" t="s">
        <v>1143</v>
      </c>
      <c r="V73" s="7">
        <v>1.6999999999999999E-3</v>
      </c>
      <c r="W73" t="s">
        <v>1144</v>
      </c>
      <c r="X73" s="7">
        <v>2.3999999999999998E-3</v>
      </c>
      <c r="Y73" t="s">
        <v>1143</v>
      </c>
      <c r="Z73" s="7">
        <v>0</v>
      </c>
      <c r="AA73" t="s">
        <v>1145</v>
      </c>
      <c r="AB73" s="7">
        <v>4.4999999999999997E-3</v>
      </c>
      <c r="AC73" t="s">
        <v>1143</v>
      </c>
      <c r="AD73" t="s">
        <v>1167</v>
      </c>
    </row>
    <row r="74" spans="1:30" hidden="1" x14ac:dyDescent="0.55000000000000004">
      <c r="A74">
        <v>1500700045</v>
      </c>
      <c r="B74">
        <v>4</v>
      </c>
      <c r="C74">
        <v>192007</v>
      </c>
      <c r="D74" t="s">
        <v>1141</v>
      </c>
      <c r="E74">
        <v>0.18</v>
      </c>
      <c r="F74">
        <v>4</v>
      </c>
      <c r="G74">
        <v>436068</v>
      </c>
      <c r="H74">
        <v>48711557</v>
      </c>
      <c r="I74">
        <v>23523</v>
      </c>
      <c r="J74">
        <v>135933</v>
      </c>
      <c r="K74">
        <v>0</v>
      </c>
      <c r="L74">
        <v>127101</v>
      </c>
      <c r="M74">
        <v>83805</v>
      </c>
      <c r="N74">
        <v>9745549</v>
      </c>
      <c r="O74">
        <v>2613</v>
      </c>
      <c r="P74">
        <v>17067</v>
      </c>
      <c r="Q74">
        <v>0</v>
      </c>
      <c r="R74">
        <v>16994</v>
      </c>
      <c r="S74" t="s">
        <v>1142</v>
      </c>
      <c r="T74" s="7">
        <v>3.2000000000000002E-3</v>
      </c>
      <c r="U74" t="s">
        <v>1143</v>
      </c>
      <c r="V74" s="7">
        <v>2E-3</v>
      </c>
      <c r="W74" t="s">
        <v>1144</v>
      </c>
      <c r="X74" s="7">
        <v>4.0000000000000002E-4</v>
      </c>
      <c r="Y74" t="s">
        <v>1143</v>
      </c>
      <c r="Z74" s="7">
        <v>2.0000000000000001E-4</v>
      </c>
      <c r="AA74" t="s">
        <v>1145</v>
      </c>
      <c r="AB74" s="7">
        <v>2.7000000000000001E-3</v>
      </c>
      <c r="AC74" t="s">
        <v>1143</v>
      </c>
      <c r="AD74" t="s">
        <v>1167</v>
      </c>
    </row>
    <row r="75" spans="1:30" hidden="1" x14ac:dyDescent="0.55000000000000004">
      <c r="A75">
        <v>1500735209</v>
      </c>
      <c r="B75">
        <v>1</v>
      </c>
      <c r="C75">
        <v>192007</v>
      </c>
      <c r="D75" t="s">
        <v>1141</v>
      </c>
      <c r="E75">
        <v>0.18</v>
      </c>
      <c r="F75">
        <v>4</v>
      </c>
      <c r="G75">
        <v>1784892</v>
      </c>
      <c r="H75">
        <v>47361839</v>
      </c>
      <c r="I75">
        <v>97486</v>
      </c>
      <c r="J75">
        <v>228669</v>
      </c>
      <c r="K75">
        <v>0</v>
      </c>
      <c r="L75">
        <v>168915</v>
      </c>
      <c r="M75">
        <v>406765</v>
      </c>
      <c r="N75">
        <v>9423052</v>
      </c>
      <c r="O75">
        <v>12303</v>
      </c>
      <c r="P75">
        <v>20196</v>
      </c>
      <c r="Q75">
        <v>0</v>
      </c>
      <c r="R75">
        <v>17461</v>
      </c>
      <c r="S75" t="s">
        <v>1142</v>
      </c>
      <c r="T75" s="7">
        <v>6.6E-3</v>
      </c>
      <c r="U75" t="s">
        <v>1143</v>
      </c>
      <c r="V75" s="7">
        <v>3.3E-3</v>
      </c>
      <c r="W75" t="s">
        <v>1144</v>
      </c>
      <c r="X75" s="7">
        <v>1.9E-3</v>
      </c>
      <c r="Y75" t="s">
        <v>1143</v>
      </c>
      <c r="Z75" s="7">
        <v>1.1999999999999999E-3</v>
      </c>
      <c r="AA75" t="s">
        <v>1145</v>
      </c>
      <c r="AB75" s="7">
        <v>4.5999999999999999E-3</v>
      </c>
      <c r="AC75" t="s">
        <v>1143</v>
      </c>
      <c r="AD75" t="s">
        <v>1173</v>
      </c>
    </row>
    <row r="76" spans="1:30" hidden="1" x14ac:dyDescent="0.55000000000000004">
      <c r="A76">
        <v>1500753366</v>
      </c>
      <c r="B76">
        <v>7</v>
      </c>
      <c r="C76">
        <v>192007</v>
      </c>
      <c r="D76" t="s">
        <v>1141</v>
      </c>
      <c r="E76">
        <v>0.18</v>
      </c>
      <c r="F76">
        <v>4</v>
      </c>
      <c r="G76">
        <v>1509449</v>
      </c>
      <c r="H76">
        <v>47636533</v>
      </c>
      <c r="I76">
        <v>81274</v>
      </c>
      <c r="J76">
        <v>191427</v>
      </c>
      <c r="K76">
        <v>0</v>
      </c>
      <c r="L76">
        <v>143694</v>
      </c>
      <c r="M76">
        <v>296056</v>
      </c>
      <c r="N76">
        <v>9532258</v>
      </c>
      <c r="O76">
        <v>0</v>
      </c>
      <c r="P76">
        <v>17019</v>
      </c>
      <c r="Q76">
        <v>0</v>
      </c>
      <c r="R76">
        <v>17019</v>
      </c>
      <c r="S76" t="s">
        <v>1142</v>
      </c>
      <c r="T76" s="7">
        <v>5.4999999999999997E-3</v>
      </c>
      <c r="U76" t="s">
        <v>1143</v>
      </c>
      <c r="V76" s="7">
        <v>1.6999999999999999E-3</v>
      </c>
      <c r="W76" t="s">
        <v>1144</v>
      </c>
      <c r="X76" s="7">
        <v>1.6000000000000001E-3</v>
      </c>
      <c r="Y76" t="s">
        <v>1143</v>
      </c>
      <c r="Z76" s="7">
        <v>0</v>
      </c>
      <c r="AA76" t="s">
        <v>1145</v>
      </c>
      <c r="AB76" s="7">
        <v>3.8E-3</v>
      </c>
      <c r="AC76" t="s">
        <v>1143</v>
      </c>
      <c r="AD76" t="s">
        <v>1167</v>
      </c>
    </row>
    <row r="77" spans="1:30" hidden="1" x14ac:dyDescent="0.55000000000000004">
      <c r="A77">
        <v>1500801692</v>
      </c>
      <c r="B77">
        <v>14</v>
      </c>
      <c r="C77">
        <v>192007</v>
      </c>
      <c r="D77" t="s">
        <v>1141</v>
      </c>
      <c r="E77">
        <v>0.18</v>
      </c>
      <c r="F77">
        <v>4</v>
      </c>
      <c r="G77">
        <v>1515309</v>
      </c>
      <c r="H77">
        <v>47633484</v>
      </c>
      <c r="I77">
        <v>53775</v>
      </c>
      <c r="J77">
        <v>189225</v>
      </c>
      <c r="K77">
        <v>0</v>
      </c>
      <c r="L77">
        <v>155255</v>
      </c>
      <c r="M77">
        <v>318920</v>
      </c>
      <c r="N77">
        <v>9510452</v>
      </c>
      <c r="O77">
        <v>0</v>
      </c>
      <c r="P77">
        <v>16934</v>
      </c>
      <c r="Q77">
        <v>0</v>
      </c>
      <c r="R77">
        <v>16934</v>
      </c>
      <c r="S77" t="s">
        <v>1142</v>
      </c>
      <c r="T77" s="7">
        <v>4.8999999999999998E-3</v>
      </c>
      <c r="U77" t="s">
        <v>1143</v>
      </c>
      <c r="V77" s="7">
        <v>1.6999999999999999E-3</v>
      </c>
      <c r="W77" t="s">
        <v>1144</v>
      </c>
      <c r="X77" s="7">
        <v>1E-3</v>
      </c>
      <c r="Y77" t="s">
        <v>1143</v>
      </c>
      <c r="Z77" s="7">
        <v>0</v>
      </c>
      <c r="AA77" t="s">
        <v>1145</v>
      </c>
      <c r="AB77" s="7">
        <v>3.8E-3</v>
      </c>
      <c r="AC77" t="s">
        <v>1143</v>
      </c>
      <c r="AD77" t="s">
        <v>1167</v>
      </c>
    </row>
    <row r="78" spans="1:30" hidden="1" x14ac:dyDescent="0.55000000000000004">
      <c r="A78">
        <v>1500814429</v>
      </c>
      <c r="B78">
        <v>15</v>
      </c>
      <c r="C78">
        <v>192007</v>
      </c>
      <c r="D78" t="s">
        <v>1141</v>
      </c>
      <c r="E78">
        <v>0.18</v>
      </c>
      <c r="F78">
        <v>4</v>
      </c>
      <c r="G78">
        <v>1572569</v>
      </c>
      <c r="H78">
        <v>47575750</v>
      </c>
      <c r="I78">
        <v>116623</v>
      </c>
      <c r="J78">
        <v>225050</v>
      </c>
      <c r="K78">
        <v>0</v>
      </c>
      <c r="L78">
        <v>160499</v>
      </c>
      <c r="M78">
        <v>297839</v>
      </c>
      <c r="N78">
        <v>9531118</v>
      </c>
      <c r="O78">
        <v>0</v>
      </c>
      <c r="P78">
        <v>16935</v>
      </c>
      <c r="Q78">
        <v>0</v>
      </c>
      <c r="R78">
        <v>16935</v>
      </c>
      <c r="S78" t="s">
        <v>1142</v>
      </c>
      <c r="T78" s="7">
        <v>6.8999999999999999E-3</v>
      </c>
      <c r="U78" t="s">
        <v>1143</v>
      </c>
      <c r="V78" s="7">
        <v>1.6999999999999999E-3</v>
      </c>
      <c r="W78" t="s">
        <v>1144</v>
      </c>
      <c r="X78" s="7">
        <v>2.3E-3</v>
      </c>
      <c r="Y78" t="s">
        <v>1143</v>
      </c>
      <c r="Z78" s="7">
        <v>0</v>
      </c>
      <c r="AA78" t="s">
        <v>1145</v>
      </c>
      <c r="AB78" s="7">
        <v>4.4999999999999997E-3</v>
      </c>
      <c r="AC78" t="s">
        <v>1143</v>
      </c>
      <c r="AD78" t="s">
        <v>1167</v>
      </c>
    </row>
    <row r="79" spans="1:30" hidden="1" x14ac:dyDescent="0.55000000000000004">
      <c r="A79">
        <v>1500833663</v>
      </c>
      <c r="B79">
        <v>16</v>
      </c>
      <c r="C79">
        <v>192008</v>
      </c>
      <c r="D79" t="s">
        <v>1141</v>
      </c>
      <c r="E79">
        <v>0.18</v>
      </c>
      <c r="F79">
        <v>4</v>
      </c>
      <c r="G79">
        <v>1679605</v>
      </c>
      <c r="H79">
        <v>47466030</v>
      </c>
      <c r="I79">
        <v>123587</v>
      </c>
      <c r="J79">
        <v>218528</v>
      </c>
      <c r="K79">
        <v>0</v>
      </c>
      <c r="L79">
        <v>149478</v>
      </c>
      <c r="M79">
        <v>322556</v>
      </c>
      <c r="N79">
        <v>9506370</v>
      </c>
      <c r="O79">
        <v>2990</v>
      </c>
      <c r="P79">
        <v>16957</v>
      </c>
      <c r="Q79">
        <v>0</v>
      </c>
      <c r="R79">
        <v>16885</v>
      </c>
      <c r="S79" t="s">
        <v>1142</v>
      </c>
      <c r="T79" s="7">
        <v>6.8999999999999999E-3</v>
      </c>
      <c r="U79" t="s">
        <v>1143</v>
      </c>
      <c r="V79" s="7">
        <v>2E-3</v>
      </c>
      <c r="W79" t="s">
        <v>1144</v>
      </c>
      <c r="X79" s="7">
        <v>2.5000000000000001E-3</v>
      </c>
      <c r="Y79" t="s">
        <v>1143</v>
      </c>
      <c r="Z79" s="7">
        <v>2.9999999999999997E-4</v>
      </c>
      <c r="AA79" t="s">
        <v>1145</v>
      </c>
      <c r="AB79" s="7">
        <v>4.4000000000000003E-3</v>
      </c>
      <c r="AC79" t="s">
        <v>1143</v>
      </c>
      <c r="AD79" t="s">
        <v>1167</v>
      </c>
    </row>
    <row r="80" spans="1:30" hidden="1" x14ac:dyDescent="0.55000000000000004">
      <c r="A80">
        <v>1500908357</v>
      </c>
      <c r="B80">
        <v>10</v>
      </c>
      <c r="C80">
        <v>192007</v>
      </c>
      <c r="D80" t="s">
        <v>1141</v>
      </c>
      <c r="E80">
        <v>0.18</v>
      </c>
      <c r="F80">
        <v>4</v>
      </c>
      <c r="G80">
        <v>1854263</v>
      </c>
      <c r="H80">
        <v>47290272</v>
      </c>
      <c r="I80">
        <v>172709</v>
      </c>
      <c r="J80">
        <v>242017</v>
      </c>
      <c r="K80">
        <v>0</v>
      </c>
      <c r="L80">
        <v>152367</v>
      </c>
      <c r="M80">
        <v>334400</v>
      </c>
      <c r="N80">
        <v>9493625</v>
      </c>
      <c r="O80">
        <v>0</v>
      </c>
      <c r="P80">
        <v>16909</v>
      </c>
      <c r="Q80">
        <v>0</v>
      </c>
      <c r="R80">
        <v>16909</v>
      </c>
      <c r="S80" t="s">
        <v>1142</v>
      </c>
      <c r="T80" s="7">
        <v>8.3999999999999995E-3</v>
      </c>
      <c r="U80" t="s">
        <v>1143</v>
      </c>
      <c r="V80" s="7">
        <v>1.6999999999999999E-3</v>
      </c>
      <c r="W80" t="s">
        <v>1144</v>
      </c>
      <c r="X80" s="7">
        <v>3.5000000000000001E-3</v>
      </c>
      <c r="Y80" t="s">
        <v>1143</v>
      </c>
      <c r="Z80" s="7">
        <v>0</v>
      </c>
      <c r="AA80" t="s">
        <v>1145</v>
      </c>
      <c r="AB80" s="7">
        <v>4.8999999999999998E-3</v>
      </c>
      <c r="AC80" t="s">
        <v>1143</v>
      </c>
      <c r="AD80" t="s">
        <v>1167</v>
      </c>
    </row>
    <row r="81" spans="1:30" hidden="1" x14ac:dyDescent="0.55000000000000004">
      <c r="A81">
        <v>1500946015</v>
      </c>
      <c r="B81">
        <v>12</v>
      </c>
      <c r="C81">
        <v>192007</v>
      </c>
      <c r="D81" t="s">
        <v>1141</v>
      </c>
      <c r="E81">
        <v>0.18</v>
      </c>
      <c r="F81">
        <v>4</v>
      </c>
      <c r="G81">
        <v>434731</v>
      </c>
      <c r="H81">
        <v>48712880</v>
      </c>
      <c r="I81">
        <v>23523</v>
      </c>
      <c r="J81">
        <v>133134</v>
      </c>
      <c r="K81">
        <v>0</v>
      </c>
      <c r="L81">
        <v>127095</v>
      </c>
      <c r="M81">
        <v>83805</v>
      </c>
      <c r="N81">
        <v>9745549</v>
      </c>
      <c r="O81">
        <v>2613</v>
      </c>
      <c r="P81">
        <v>16982</v>
      </c>
      <c r="Q81">
        <v>0</v>
      </c>
      <c r="R81">
        <v>16909</v>
      </c>
      <c r="S81" t="s">
        <v>1142</v>
      </c>
      <c r="T81" s="7">
        <v>3.0999999999999999E-3</v>
      </c>
      <c r="U81" t="s">
        <v>1143</v>
      </c>
      <c r="V81" s="7">
        <v>1.9E-3</v>
      </c>
      <c r="W81" t="s">
        <v>1144</v>
      </c>
      <c r="X81" s="7">
        <v>4.0000000000000002E-4</v>
      </c>
      <c r="Y81" t="s">
        <v>1143</v>
      </c>
      <c r="Z81" s="7">
        <v>2.0000000000000001E-4</v>
      </c>
      <c r="AA81" t="s">
        <v>1145</v>
      </c>
      <c r="AB81" s="7">
        <v>2.7000000000000001E-3</v>
      </c>
      <c r="AC81" t="s">
        <v>1143</v>
      </c>
      <c r="AD81" t="s">
        <v>1167</v>
      </c>
    </row>
    <row r="82" spans="1:30" hidden="1" x14ac:dyDescent="0.55000000000000004">
      <c r="A82">
        <v>1501060366</v>
      </c>
      <c r="B82">
        <v>9</v>
      </c>
      <c r="C82">
        <v>192007</v>
      </c>
      <c r="D82" t="s">
        <v>1141</v>
      </c>
      <c r="E82">
        <v>0.18</v>
      </c>
      <c r="F82">
        <v>4</v>
      </c>
      <c r="G82">
        <v>1667951</v>
      </c>
      <c r="H82">
        <v>47476925</v>
      </c>
      <c r="I82">
        <v>118298</v>
      </c>
      <c r="J82">
        <v>219435</v>
      </c>
      <c r="K82">
        <v>0</v>
      </c>
      <c r="L82">
        <v>153129</v>
      </c>
      <c r="M82">
        <v>317674</v>
      </c>
      <c r="N82">
        <v>9511192</v>
      </c>
      <c r="O82">
        <v>0</v>
      </c>
      <c r="P82">
        <v>17020</v>
      </c>
      <c r="Q82">
        <v>0</v>
      </c>
      <c r="R82">
        <v>17020</v>
      </c>
      <c r="S82" t="s">
        <v>1142</v>
      </c>
      <c r="T82" s="7">
        <v>6.7999999999999996E-3</v>
      </c>
      <c r="U82" t="s">
        <v>1143</v>
      </c>
      <c r="V82" s="7">
        <v>1.6999999999999999E-3</v>
      </c>
      <c r="W82" t="s">
        <v>1144</v>
      </c>
      <c r="X82" s="7">
        <v>2.3999999999999998E-3</v>
      </c>
      <c r="Y82" t="s">
        <v>1143</v>
      </c>
      <c r="Z82" s="7">
        <v>0</v>
      </c>
      <c r="AA82" t="s">
        <v>1145</v>
      </c>
      <c r="AB82" s="7">
        <v>4.4000000000000003E-3</v>
      </c>
      <c r="AC82" t="s">
        <v>1143</v>
      </c>
      <c r="AD82" t="s">
        <v>1167</v>
      </c>
    </row>
    <row r="83" spans="1:30" hidden="1" x14ac:dyDescent="0.55000000000000004">
      <c r="A83">
        <v>1501066205</v>
      </c>
      <c r="B83">
        <v>5</v>
      </c>
      <c r="C83">
        <v>192007</v>
      </c>
      <c r="D83" t="s">
        <v>1141</v>
      </c>
      <c r="E83">
        <v>0.18</v>
      </c>
      <c r="F83">
        <v>4</v>
      </c>
      <c r="G83">
        <v>848458</v>
      </c>
      <c r="H83">
        <v>48301361</v>
      </c>
      <c r="I83">
        <v>89549</v>
      </c>
      <c r="J83">
        <v>175089</v>
      </c>
      <c r="K83">
        <v>0</v>
      </c>
      <c r="L83">
        <v>130422</v>
      </c>
      <c r="M83">
        <v>142589</v>
      </c>
      <c r="N83">
        <v>9687311</v>
      </c>
      <c r="O83">
        <v>0</v>
      </c>
      <c r="P83">
        <v>17019</v>
      </c>
      <c r="Q83">
        <v>0</v>
      </c>
      <c r="R83">
        <v>17019</v>
      </c>
      <c r="S83" t="s">
        <v>1142</v>
      </c>
      <c r="T83" s="7">
        <v>5.3E-3</v>
      </c>
      <c r="U83" t="s">
        <v>1143</v>
      </c>
      <c r="V83" s="7">
        <v>1.6999999999999999E-3</v>
      </c>
      <c r="W83" t="s">
        <v>1144</v>
      </c>
      <c r="X83" s="7">
        <v>1.8E-3</v>
      </c>
      <c r="Y83" t="s">
        <v>1143</v>
      </c>
      <c r="Z83" s="7">
        <v>0</v>
      </c>
      <c r="AA83" t="s">
        <v>1145</v>
      </c>
      <c r="AB83" s="7">
        <v>3.5000000000000001E-3</v>
      </c>
      <c r="AC83" t="s">
        <v>1143</v>
      </c>
      <c r="AD83" t="s">
        <v>1167</v>
      </c>
    </row>
    <row r="84" spans="1:30" x14ac:dyDescent="0.55000000000000004">
      <c r="A84">
        <v>1501168745</v>
      </c>
      <c r="B84">
        <v>17</v>
      </c>
      <c r="C84">
        <v>192008</v>
      </c>
      <c r="D84" t="s">
        <v>1141</v>
      </c>
      <c r="E84">
        <v>0.18</v>
      </c>
      <c r="F84">
        <v>4</v>
      </c>
      <c r="G84">
        <v>1297535</v>
      </c>
      <c r="H84">
        <v>47848101</v>
      </c>
      <c r="I84">
        <v>114679</v>
      </c>
      <c r="J84">
        <v>185982</v>
      </c>
      <c r="K84">
        <v>0</v>
      </c>
      <c r="L84">
        <v>134565</v>
      </c>
      <c r="M84">
        <v>235480</v>
      </c>
      <c r="N84">
        <v>9592668</v>
      </c>
      <c r="O84">
        <v>0</v>
      </c>
      <c r="P84">
        <v>16934</v>
      </c>
      <c r="Q84">
        <v>0</v>
      </c>
      <c r="R84">
        <v>16934</v>
      </c>
      <c r="S84" t="s">
        <v>1142</v>
      </c>
      <c r="T84" s="7">
        <v>6.1000000000000004E-3</v>
      </c>
      <c r="U84" t="s">
        <v>1143</v>
      </c>
      <c r="V84" s="7">
        <v>1.6999999999999999E-3</v>
      </c>
      <c r="W84" t="s">
        <v>1144</v>
      </c>
      <c r="X84" s="7">
        <v>2.3E-3</v>
      </c>
      <c r="Y84" t="s">
        <v>1143</v>
      </c>
      <c r="Z84" s="7">
        <v>0</v>
      </c>
      <c r="AA84" t="s">
        <v>1145</v>
      </c>
      <c r="AB84" s="7">
        <v>3.7000000000000002E-3</v>
      </c>
      <c r="AC84" t="s">
        <v>1143</v>
      </c>
      <c r="AD84" t="s">
        <v>1167</v>
      </c>
    </row>
    <row r="85" spans="1:30" hidden="1" x14ac:dyDescent="0.55000000000000004">
      <c r="A85">
        <v>1501235823</v>
      </c>
      <c r="B85">
        <v>13</v>
      </c>
      <c r="C85">
        <v>192007</v>
      </c>
      <c r="D85" t="s">
        <v>1141</v>
      </c>
      <c r="E85">
        <v>0.18</v>
      </c>
      <c r="F85">
        <v>4</v>
      </c>
      <c r="G85">
        <v>2030885</v>
      </c>
      <c r="H85">
        <v>47117068</v>
      </c>
      <c r="I85">
        <v>248878</v>
      </c>
      <c r="J85">
        <v>285783</v>
      </c>
      <c r="K85">
        <v>0</v>
      </c>
      <c r="L85">
        <v>140243</v>
      </c>
      <c r="M85">
        <v>341959</v>
      </c>
      <c r="N85">
        <v>9487264</v>
      </c>
      <c r="O85">
        <v>0</v>
      </c>
      <c r="P85">
        <v>17152</v>
      </c>
      <c r="Q85">
        <v>0</v>
      </c>
      <c r="R85">
        <v>16910</v>
      </c>
      <c r="S85" t="s">
        <v>1142</v>
      </c>
      <c r="T85" t="s">
        <v>1190</v>
      </c>
      <c r="U85" t="s">
        <v>1143</v>
      </c>
      <c r="V85" s="7">
        <v>1.6999999999999999E-3</v>
      </c>
      <c r="W85" t="s">
        <v>1144</v>
      </c>
      <c r="X85" s="7">
        <v>5.0000000000000001E-3</v>
      </c>
      <c r="Y85" t="s">
        <v>1143</v>
      </c>
      <c r="Z85" s="7">
        <v>0</v>
      </c>
      <c r="AA85" t="s">
        <v>1145</v>
      </c>
      <c r="AB85" s="7">
        <v>5.7999999999999996E-3</v>
      </c>
      <c r="AC85" t="s">
        <v>1143</v>
      </c>
      <c r="AD85" t="s">
        <v>1167</v>
      </c>
    </row>
    <row r="86" spans="1:30" hidden="1" x14ac:dyDescent="0.55000000000000004">
      <c r="A86">
        <v>1501251607</v>
      </c>
      <c r="B86">
        <v>3</v>
      </c>
      <c r="C86">
        <v>192007</v>
      </c>
      <c r="D86" t="s">
        <v>1141</v>
      </c>
      <c r="E86">
        <v>0.18</v>
      </c>
      <c r="F86">
        <v>4</v>
      </c>
      <c r="G86">
        <v>1708017</v>
      </c>
      <c r="H86">
        <v>47438123</v>
      </c>
      <c r="I86">
        <v>80323</v>
      </c>
      <c r="J86">
        <v>205700</v>
      </c>
      <c r="K86">
        <v>0</v>
      </c>
      <c r="L86">
        <v>153550</v>
      </c>
      <c r="M86">
        <v>341507</v>
      </c>
      <c r="N86">
        <v>9486229</v>
      </c>
      <c r="O86">
        <v>305</v>
      </c>
      <c r="P86">
        <v>17253</v>
      </c>
      <c r="Q86">
        <v>0</v>
      </c>
      <c r="R86">
        <v>17019</v>
      </c>
      <c r="S86" t="s">
        <v>1142</v>
      </c>
      <c r="T86" s="7">
        <v>5.7999999999999996E-3</v>
      </c>
      <c r="U86" t="s">
        <v>1143</v>
      </c>
      <c r="V86" s="7">
        <v>1.6999999999999999E-3</v>
      </c>
      <c r="W86" t="s">
        <v>1144</v>
      </c>
      <c r="X86" s="7">
        <v>1.6000000000000001E-3</v>
      </c>
      <c r="Y86" t="s">
        <v>1143</v>
      </c>
      <c r="Z86" s="7">
        <v>0</v>
      </c>
      <c r="AA86" t="s">
        <v>1145</v>
      </c>
      <c r="AB86" s="7">
        <v>4.1000000000000003E-3</v>
      </c>
      <c r="AC86" t="s">
        <v>1143</v>
      </c>
      <c r="AD86" t="s">
        <v>1167</v>
      </c>
    </row>
    <row r="87" spans="1:30" hidden="1" x14ac:dyDescent="0.55000000000000004">
      <c r="A87">
        <v>1800424747</v>
      </c>
      <c r="B87">
        <v>8</v>
      </c>
      <c r="C87">
        <v>230407</v>
      </c>
      <c r="D87" t="s">
        <v>1141</v>
      </c>
      <c r="E87">
        <v>0.18</v>
      </c>
      <c r="F87">
        <v>5</v>
      </c>
      <c r="G87">
        <v>2106708</v>
      </c>
      <c r="H87">
        <v>56868610</v>
      </c>
      <c r="I87">
        <v>187400</v>
      </c>
      <c r="J87">
        <v>262640</v>
      </c>
      <c r="K87">
        <v>0</v>
      </c>
      <c r="L87">
        <v>168642</v>
      </c>
      <c r="M87">
        <v>413047</v>
      </c>
      <c r="N87">
        <v>9416128</v>
      </c>
      <c r="O87">
        <v>48270</v>
      </c>
      <c r="P87">
        <v>39042</v>
      </c>
      <c r="Q87">
        <v>0</v>
      </c>
      <c r="R87">
        <v>19188</v>
      </c>
      <c r="S87" t="s">
        <v>1142</v>
      </c>
      <c r="T87" s="7">
        <v>2.9999999999999997E-4</v>
      </c>
      <c r="U87" t="s">
        <v>1143</v>
      </c>
      <c r="V87" s="7">
        <v>8.8000000000000005E-3</v>
      </c>
      <c r="W87" t="s">
        <v>1144</v>
      </c>
      <c r="X87" s="7">
        <v>3.0999999999999999E-3</v>
      </c>
      <c r="Y87" t="s">
        <v>1143</v>
      </c>
      <c r="Z87" s="7">
        <v>4.8999999999999998E-3</v>
      </c>
      <c r="AA87" t="s">
        <v>1145</v>
      </c>
      <c r="AB87" s="7">
        <v>4.4000000000000003E-3</v>
      </c>
      <c r="AC87" t="s">
        <v>1143</v>
      </c>
      <c r="AD87" t="s">
        <v>1185</v>
      </c>
    </row>
    <row r="88" spans="1:30" hidden="1" x14ac:dyDescent="0.55000000000000004">
      <c r="A88">
        <v>1800542554</v>
      </c>
      <c r="B88">
        <v>11</v>
      </c>
      <c r="C88">
        <v>230407</v>
      </c>
      <c r="D88" t="s">
        <v>1141</v>
      </c>
      <c r="E88">
        <v>0.18</v>
      </c>
      <c r="F88">
        <v>5</v>
      </c>
      <c r="G88">
        <v>1570742</v>
      </c>
      <c r="H88">
        <v>57407817</v>
      </c>
      <c r="I88">
        <v>130771</v>
      </c>
      <c r="J88">
        <v>223347</v>
      </c>
      <c r="K88">
        <v>0</v>
      </c>
      <c r="L88">
        <v>159253</v>
      </c>
      <c r="M88">
        <v>307952</v>
      </c>
      <c r="N88">
        <v>9521568</v>
      </c>
      <c r="O88">
        <v>32628</v>
      </c>
      <c r="P88">
        <v>33781</v>
      </c>
      <c r="Q88">
        <v>0</v>
      </c>
      <c r="R88">
        <v>20806</v>
      </c>
      <c r="S88" t="s">
        <v>1142</v>
      </c>
      <c r="T88" s="7">
        <v>6.0000000000000001E-3</v>
      </c>
      <c r="U88" t="s">
        <v>1143</v>
      </c>
      <c r="V88" s="7">
        <v>6.7000000000000002E-3</v>
      </c>
      <c r="W88" t="s">
        <v>1144</v>
      </c>
      <c r="X88" s="7">
        <v>2.2000000000000001E-3</v>
      </c>
      <c r="Y88" t="s">
        <v>1143</v>
      </c>
      <c r="Z88" s="7">
        <v>3.3E-3</v>
      </c>
      <c r="AA88" t="s">
        <v>1145</v>
      </c>
      <c r="AB88" s="7">
        <v>3.7000000000000002E-3</v>
      </c>
      <c r="AC88" t="s">
        <v>1143</v>
      </c>
      <c r="AD88" t="s">
        <v>1165</v>
      </c>
    </row>
    <row r="89" spans="1:30" hidden="1" x14ac:dyDescent="0.55000000000000004">
      <c r="A89">
        <v>1800588222</v>
      </c>
      <c r="B89">
        <v>2</v>
      </c>
      <c r="C89">
        <v>230407</v>
      </c>
      <c r="D89" t="s">
        <v>1141</v>
      </c>
      <c r="E89">
        <v>0.18</v>
      </c>
      <c r="F89">
        <v>5</v>
      </c>
      <c r="G89">
        <v>1671700</v>
      </c>
      <c r="H89">
        <v>57303562</v>
      </c>
      <c r="I89">
        <v>184884</v>
      </c>
      <c r="J89">
        <v>240870</v>
      </c>
      <c r="K89">
        <v>0</v>
      </c>
      <c r="L89">
        <v>161228</v>
      </c>
      <c r="M89">
        <v>306976</v>
      </c>
      <c r="N89">
        <v>9522972</v>
      </c>
      <c r="O89">
        <v>29268</v>
      </c>
      <c r="P89">
        <v>34072</v>
      </c>
      <c r="Q89">
        <v>0</v>
      </c>
      <c r="R89">
        <v>23194</v>
      </c>
      <c r="S89" t="s">
        <v>1142</v>
      </c>
      <c r="T89" s="7">
        <v>7.1999999999999998E-3</v>
      </c>
      <c r="U89" t="s">
        <v>1143</v>
      </c>
      <c r="V89" s="7">
        <v>6.4000000000000003E-3</v>
      </c>
      <c r="W89" t="s">
        <v>1144</v>
      </c>
      <c r="X89" s="7">
        <v>3.0999999999999999E-3</v>
      </c>
      <c r="Y89" t="s">
        <v>1143</v>
      </c>
      <c r="Z89" s="7">
        <v>2.8999999999999998E-3</v>
      </c>
      <c r="AA89" t="s">
        <v>1145</v>
      </c>
      <c r="AB89" s="7">
        <v>4.0000000000000001E-3</v>
      </c>
      <c r="AC89" t="s">
        <v>1143</v>
      </c>
      <c r="AD89" t="s">
        <v>1165</v>
      </c>
    </row>
    <row r="90" spans="1:30" hidden="1" x14ac:dyDescent="0.55000000000000004">
      <c r="A90">
        <v>1800602363</v>
      </c>
      <c r="B90">
        <v>6</v>
      </c>
      <c r="C90">
        <v>230407</v>
      </c>
      <c r="D90" t="s">
        <v>1141</v>
      </c>
      <c r="E90">
        <v>0.18</v>
      </c>
      <c r="F90">
        <v>5</v>
      </c>
      <c r="G90">
        <v>2156444</v>
      </c>
      <c r="H90">
        <v>56821998</v>
      </c>
      <c r="I90">
        <v>127387</v>
      </c>
      <c r="J90">
        <v>249242</v>
      </c>
      <c r="K90">
        <v>0</v>
      </c>
      <c r="L90">
        <v>177942</v>
      </c>
      <c r="M90">
        <v>386013</v>
      </c>
      <c r="N90">
        <v>9443992</v>
      </c>
      <c r="O90">
        <v>5005</v>
      </c>
      <c r="P90">
        <v>25046</v>
      </c>
      <c r="Q90">
        <v>0</v>
      </c>
      <c r="R90">
        <v>22247</v>
      </c>
      <c r="S90" t="s">
        <v>1142</v>
      </c>
      <c r="T90" s="7">
        <v>6.3E-3</v>
      </c>
      <c r="U90" t="s">
        <v>1143</v>
      </c>
      <c r="V90" s="7">
        <v>3.0000000000000001E-3</v>
      </c>
      <c r="W90" t="s">
        <v>1144</v>
      </c>
      <c r="X90" s="7">
        <v>2.0999999999999999E-3</v>
      </c>
      <c r="Y90" t="s">
        <v>1143</v>
      </c>
      <c r="Z90" s="7">
        <v>5.0000000000000001E-4</v>
      </c>
      <c r="AA90" t="s">
        <v>1145</v>
      </c>
      <c r="AB90" s="7">
        <v>4.1999999999999997E-3</v>
      </c>
      <c r="AC90" t="s">
        <v>1143</v>
      </c>
      <c r="AD90" t="s">
        <v>1164</v>
      </c>
    </row>
    <row r="91" spans="1:30" hidden="1" x14ac:dyDescent="0.55000000000000004">
      <c r="A91">
        <v>1800699640</v>
      </c>
      <c r="B91">
        <v>4</v>
      </c>
      <c r="C91">
        <v>230407</v>
      </c>
      <c r="D91" t="s">
        <v>1141</v>
      </c>
      <c r="E91">
        <v>0.18</v>
      </c>
      <c r="F91">
        <v>5</v>
      </c>
      <c r="G91">
        <v>556648</v>
      </c>
      <c r="H91">
        <v>58418566</v>
      </c>
      <c r="I91">
        <v>37610</v>
      </c>
      <c r="J91">
        <v>157337</v>
      </c>
      <c r="K91">
        <v>0</v>
      </c>
      <c r="L91">
        <v>144300</v>
      </c>
      <c r="M91">
        <v>120577</v>
      </c>
      <c r="N91">
        <v>9707009</v>
      </c>
      <c r="O91">
        <v>14087</v>
      </c>
      <c r="P91">
        <v>21404</v>
      </c>
      <c r="Q91">
        <v>0</v>
      </c>
      <c r="R91">
        <v>17199</v>
      </c>
      <c r="S91" t="s">
        <v>1142</v>
      </c>
      <c r="T91" s="7">
        <v>3.3E-3</v>
      </c>
      <c r="U91" t="s">
        <v>1143</v>
      </c>
      <c r="V91" s="7">
        <v>3.5999999999999999E-3</v>
      </c>
      <c r="W91" t="s">
        <v>1144</v>
      </c>
      <c r="X91" s="7">
        <v>5.9999999999999995E-4</v>
      </c>
      <c r="Y91" t="s">
        <v>1143</v>
      </c>
      <c r="Z91" s="7">
        <v>1.4E-3</v>
      </c>
      <c r="AA91" t="s">
        <v>1145</v>
      </c>
      <c r="AB91" s="7">
        <v>2.5999999999999999E-3</v>
      </c>
      <c r="AC91" t="s">
        <v>1143</v>
      </c>
      <c r="AD91" t="s">
        <v>1191</v>
      </c>
    </row>
    <row r="92" spans="1:30" hidden="1" x14ac:dyDescent="0.55000000000000004">
      <c r="A92">
        <v>1800733606</v>
      </c>
      <c r="B92">
        <v>1</v>
      </c>
      <c r="C92">
        <v>230407</v>
      </c>
      <c r="D92" t="s">
        <v>1141</v>
      </c>
      <c r="E92">
        <v>0.18</v>
      </c>
      <c r="F92">
        <v>5</v>
      </c>
      <c r="G92">
        <v>2175663</v>
      </c>
      <c r="H92">
        <v>56800523</v>
      </c>
      <c r="I92">
        <v>99376</v>
      </c>
      <c r="J92">
        <v>246890</v>
      </c>
      <c r="K92">
        <v>0</v>
      </c>
      <c r="L92">
        <v>185934</v>
      </c>
      <c r="M92">
        <v>390768</v>
      </c>
      <c r="N92">
        <v>9438684</v>
      </c>
      <c r="O92">
        <v>1890</v>
      </c>
      <c r="P92">
        <v>18221</v>
      </c>
      <c r="Q92">
        <v>0</v>
      </c>
      <c r="R92">
        <v>17019</v>
      </c>
      <c r="S92" t="s">
        <v>1142</v>
      </c>
      <c r="T92" s="7">
        <v>5.7999999999999996E-3</v>
      </c>
      <c r="U92" t="s">
        <v>1143</v>
      </c>
      <c r="V92" s="7">
        <v>2E-3</v>
      </c>
      <c r="W92" t="s">
        <v>1144</v>
      </c>
      <c r="X92" s="7">
        <v>1.6000000000000001E-3</v>
      </c>
      <c r="Y92" t="s">
        <v>1143</v>
      </c>
      <c r="Z92" s="7">
        <v>1E-4</v>
      </c>
      <c r="AA92" t="s">
        <v>1145</v>
      </c>
      <c r="AB92" s="7">
        <v>4.1000000000000003E-3</v>
      </c>
      <c r="AC92" t="s">
        <v>1143</v>
      </c>
      <c r="AD92" t="s">
        <v>1179</v>
      </c>
    </row>
    <row r="93" spans="1:30" hidden="1" x14ac:dyDescent="0.55000000000000004">
      <c r="A93">
        <v>1800753854</v>
      </c>
      <c r="B93">
        <v>7</v>
      </c>
      <c r="C93">
        <v>230407</v>
      </c>
      <c r="D93" t="s">
        <v>1141</v>
      </c>
      <c r="E93">
        <v>0.18</v>
      </c>
      <c r="F93">
        <v>5</v>
      </c>
      <c r="G93">
        <v>1893799</v>
      </c>
      <c r="H93">
        <v>57080429</v>
      </c>
      <c r="I93">
        <v>109392</v>
      </c>
      <c r="J93">
        <v>227796</v>
      </c>
      <c r="K93">
        <v>0</v>
      </c>
      <c r="L93">
        <v>167346</v>
      </c>
      <c r="M93">
        <v>384347</v>
      </c>
      <c r="N93">
        <v>9443896</v>
      </c>
      <c r="O93">
        <v>28118</v>
      </c>
      <c r="P93">
        <v>36369</v>
      </c>
      <c r="Q93">
        <v>0</v>
      </c>
      <c r="R93">
        <v>23652</v>
      </c>
      <c r="S93" t="s">
        <v>1142</v>
      </c>
      <c r="T93" s="7">
        <v>5.7000000000000002E-3</v>
      </c>
      <c r="U93" t="s">
        <v>1143</v>
      </c>
      <c r="V93" s="7">
        <v>6.4999999999999997E-3</v>
      </c>
      <c r="W93" t="s">
        <v>1144</v>
      </c>
      <c r="X93" s="7">
        <v>1.8E-3</v>
      </c>
      <c r="Y93" t="s">
        <v>1143</v>
      </c>
      <c r="Z93" s="7">
        <v>2.8E-3</v>
      </c>
      <c r="AA93" t="s">
        <v>1145</v>
      </c>
      <c r="AB93" s="7">
        <v>3.8E-3</v>
      </c>
      <c r="AC93" t="s">
        <v>1143</v>
      </c>
      <c r="AD93" t="s">
        <v>1163</v>
      </c>
    </row>
    <row r="94" spans="1:30" hidden="1" x14ac:dyDescent="0.55000000000000004">
      <c r="A94">
        <v>1800801935</v>
      </c>
      <c r="B94">
        <v>14</v>
      </c>
      <c r="C94">
        <v>230407</v>
      </c>
      <c r="D94" t="s">
        <v>1141</v>
      </c>
      <c r="E94">
        <v>0.18</v>
      </c>
      <c r="F94">
        <v>5</v>
      </c>
      <c r="G94">
        <v>1855657</v>
      </c>
      <c r="H94">
        <v>57122989</v>
      </c>
      <c r="I94">
        <v>64111</v>
      </c>
      <c r="J94">
        <v>209798</v>
      </c>
      <c r="K94">
        <v>0</v>
      </c>
      <c r="L94">
        <v>172883</v>
      </c>
      <c r="M94">
        <v>340345</v>
      </c>
      <c r="N94">
        <v>9489505</v>
      </c>
      <c r="O94">
        <v>10336</v>
      </c>
      <c r="P94">
        <v>20573</v>
      </c>
      <c r="Q94">
        <v>0</v>
      </c>
      <c r="R94">
        <v>17628</v>
      </c>
      <c r="S94" t="s">
        <v>1142</v>
      </c>
      <c r="T94" s="7">
        <v>4.5999999999999999E-3</v>
      </c>
      <c r="U94" t="s">
        <v>1143</v>
      </c>
      <c r="V94" s="7">
        <v>3.0999999999999999E-3</v>
      </c>
      <c r="W94" t="s">
        <v>1144</v>
      </c>
      <c r="X94" s="7">
        <v>1E-3</v>
      </c>
      <c r="Y94" t="s">
        <v>1143</v>
      </c>
      <c r="Z94" s="7">
        <v>1E-3</v>
      </c>
      <c r="AA94" t="s">
        <v>1145</v>
      </c>
      <c r="AB94" s="7">
        <v>3.5000000000000001E-3</v>
      </c>
      <c r="AC94" t="s">
        <v>1143</v>
      </c>
      <c r="AD94" t="s">
        <v>1173</v>
      </c>
    </row>
    <row r="95" spans="1:30" hidden="1" x14ac:dyDescent="0.55000000000000004">
      <c r="A95">
        <v>1800814644</v>
      </c>
      <c r="B95">
        <v>15</v>
      </c>
      <c r="C95">
        <v>230407</v>
      </c>
      <c r="D95" t="s">
        <v>1141</v>
      </c>
      <c r="E95">
        <v>0.18</v>
      </c>
      <c r="F95">
        <v>5</v>
      </c>
      <c r="G95">
        <v>1957630</v>
      </c>
      <c r="H95">
        <v>57020611</v>
      </c>
      <c r="I95">
        <v>156789</v>
      </c>
      <c r="J95">
        <v>263982</v>
      </c>
      <c r="K95">
        <v>0</v>
      </c>
      <c r="L95">
        <v>183603</v>
      </c>
      <c r="M95">
        <v>385058</v>
      </c>
      <c r="N95">
        <v>9444861</v>
      </c>
      <c r="O95">
        <v>40166</v>
      </c>
      <c r="P95">
        <v>38932</v>
      </c>
      <c r="Q95">
        <v>0</v>
      </c>
      <c r="R95">
        <v>23104</v>
      </c>
      <c r="S95" t="s">
        <v>1142</v>
      </c>
      <c r="T95" s="7">
        <v>7.1000000000000004E-3</v>
      </c>
      <c r="U95" t="s">
        <v>1143</v>
      </c>
      <c r="V95" s="7">
        <v>8.0000000000000002E-3</v>
      </c>
      <c r="W95" t="s">
        <v>1144</v>
      </c>
      <c r="X95" s="7">
        <v>2.5999999999999999E-3</v>
      </c>
      <c r="Y95" t="s">
        <v>1143</v>
      </c>
      <c r="Z95" s="7">
        <v>4.0000000000000001E-3</v>
      </c>
      <c r="AA95" t="s">
        <v>1145</v>
      </c>
      <c r="AB95" s="7">
        <v>4.4000000000000003E-3</v>
      </c>
      <c r="AC95" t="s">
        <v>1143</v>
      </c>
      <c r="AD95" t="s">
        <v>1185</v>
      </c>
    </row>
    <row r="96" spans="1:30" hidden="1" x14ac:dyDescent="0.55000000000000004">
      <c r="A96">
        <v>1800831373</v>
      </c>
      <c r="B96">
        <v>16</v>
      </c>
      <c r="C96">
        <v>230408</v>
      </c>
      <c r="D96" t="s">
        <v>1141</v>
      </c>
      <c r="E96">
        <v>0.18</v>
      </c>
      <c r="F96">
        <v>5</v>
      </c>
      <c r="G96">
        <v>1996648</v>
      </c>
      <c r="H96">
        <v>56977280</v>
      </c>
      <c r="I96">
        <v>123587</v>
      </c>
      <c r="J96">
        <v>235462</v>
      </c>
      <c r="K96">
        <v>0</v>
      </c>
      <c r="L96">
        <v>166412</v>
      </c>
      <c r="M96">
        <v>317040</v>
      </c>
      <c r="N96">
        <v>9511250</v>
      </c>
      <c r="O96">
        <v>0</v>
      </c>
      <c r="P96">
        <v>16934</v>
      </c>
      <c r="Q96">
        <v>0</v>
      </c>
      <c r="R96">
        <v>16934</v>
      </c>
      <c r="S96" t="s">
        <v>1142</v>
      </c>
      <c r="T96" s="7">
        <v>6.0000000000000001E-3</v>
      </c>
      <c r="U96" t="s">
        <v>1143</v>
      </c>
      <c r="V96" s="7">
        <v>1.6999999999999999E-3</v>
      </c>
      <c r="W96" t="s">
        <v>1144</v>
      </c>
      <c r="X96" s="7">
        <v>2E-3</v>
      </c>
      <c r="Y96" t="s">
        <v>1143</v>
      </c>
      <c r="Z96" s="7">
        <v>0</v>
      </c>
      <c r="AA96" t="s">
        <v>1145</v>
      </c>
      <c r="AB96" s="7">
        <v>3.8999999999999998E-3</v>
      </c>
      <c r="AC96" t="s">
        <v>1143</v>
      </c>
      <c r="AD96" t="s">
        <v>1167</v>
      </c>
    </row>
    <row r="97" spans="1:30" hidden="1" x14ac:dyDescent="0.55000000000000004">
      <c r="A97">
        <v>1800908471</v>
      </c>
      <c r="B97">
        <v>10</v>
      </c>
      <c r="C97">
        <v>230407</v>
      </c>
      <c r="D97" t="s">
        <v>1141</v>
      </c>
      <c r="E97">
        <v>0.18</v>
      </c>
      <c r="F97">
        <v>5</v>
      </c>
      <c r="G97">
        <v>2249914</v>
      </c>
      <c r="H97">
        <v>56724384</v>
      </c>
      <c r="I97">
        <v>208204</v>
      </c>
      <c r="J97">
        <v>275646</v>
      </c>
      <c r="K97">
        <v>0</v>
      </c>
      <c r="L97">
        <v>171783</v>
      </c>
      <c r="M97">
        <v>395648</v>
      </c>
      <c r="N97">
        <v>9434112</v>
      </c>
      <c r="O97">
        <v>35495</v>
      </c>
      <c r="P97">
        <v>33629</v>
      </c>
      <c r="Q97">
        <v>0</v>
      </c>
      <c r="R97">
        <v>19416</v>
      </c>
      <c r="S97" t="s">
        <v>1142</v>
      </c>
      <c r="T97" s="7">
        <v>8.9999999999999998E-4</v>
      </c>
      <c r="U97" t="s">
        <v>1143</v>
      </c>
      <c r="V97" s="7">
        <v>7.0000000000000001E-3</v>
      </c>
      <c r="W97" t="s">
        <v>1144</v>
      </c>
      <c r="X97" s="7">
        <v>3.5000000000000001E-3</v>
      </c>
      <c r="Y97" t="s">
        <v>1143</v>
      </c>
      <c r="Z97" s="7">
        <v>3.5999999999999999E-3</v>
      </c>
      <c r="AA97" t="s">
        <v>1145</v>
      </c>
      <c r="AB97" s="7">
        <v>4.5999999999999999E-3</v>
      </c>
      <c r="AC97" t="s">
        <v>1143</v>
      </c>
      <c r="AD97" t="s">
        <v>1165</v>
      </c>
    </row>
    <row r="98" spans="1:30" hidden="1" x14ac:dyDescent="0.55000000000000004">
      <c r="A98">
        <v>1800945611</v>
      </c>
      <c r="B98">
        <v>12</v>
      </c>
      <c r="C98">
        <v>230407</v>
      </c>
      <c r="D98" t="s">
        <v>1141</v>
      </c>
      <c r="E98">
        <v>0.18</v>
      </c>
      <c r="F98">
        <v>5</v>
      </c>
      <c r="G98">
        <v>582892</v>
      </c>
      <c r="H98">
        <v>58394071</v>
      </c>
      <c r="I98">
        <v>38429</v>
      </c>
      <c r="J98">
        <v>153003</v>
      </c>
      <c r="K98">
        <v>0</v>
      </c>
      <c r="L98">
        <v>145239</v>
      </c>
      <c r="M98">
        <v>148158</v>
      </c>
      <c r="N98">
        <v>9681191</v>
      </c>
      <c r="O98">
        <v>14906</v>
      </c>
      <c r="P98">
        <v>19869</v>
      </c>
      <c r="Q98">
        <v>0</v>
      </c>
      <c r="R98">
        <v>18144</v>
      </c>
      <c r="S98" t="s">
        <v>1142</v>
      </c>
      <c r="T98" s="7">
        <v>3.2000000000000002E-3</v>
      </c>
      <c r="U98" t="s">
        <v>1143</v>
      </c>
      <c r="V98" s="7">
        <v>3.5000000000000001E-3</v>
      </c>
      <c r="W98" t="s">
        <v>1144</v>
      </c>
      <c r="X98" s="7">
        <v>5.9999999999999995E-4</v>
      </c>
      <c r="Y98" t="s">
        <v>1143</v>
      </c>
      <c r="Z98" s="7">
        <v>1.5E-3</v>
      </c>
      <c r="AA98" t="s">
        <v>1145</v>
      </c>
      <c r="AB98" s="7">
        <v>2.5000000000000001E-3</v>
      </c>
      <c r="AC98" t="s">
        <v>1143</v>
      </c>
      <c r="AD98" t="s">
        <v>1173</v>
      </c>
    </row>
    <row r="99" spans="1:30" hidden="1" x14ac:dyDescent="0.55000000000000004">
      <c r="A99">
        <v>1801060420</v>
      </c>
      <c r="B99">
        <v>9</v>
      </c>
      <c r="C99">
        <v>230407</v>
      </c>
      <c r="D99" t="s">
        <v>1141</v>
      </c>
      <c r="E99">
        <v>0.18</v>
      </c>
      <c r="F99">
        <v>5</v>
      </c>
      <c r="G99">
        <v>2079834</v>
      </c>
      <c r="H99">
        <v>56893074</v>
      </c>
      <c r="I99">
        <v>176062</v>
      </c>
      <c r="J99">
        <v>263588</v>
      </c>
      <c r="K99">
        <v>0</v>
      </c>
      <c r="L99">
        <v>174105</v>
      </c>
      <c r="M99">
        <v>411880</v>
      </c>
      <c r="N99">
        <v>9416149</v>
      </c>
      <c r="O99">
        <v>57764</v>
      </c>
      <c r="P99">
        <v>44153</v>
      </c>
      <c r="Q99">
        <v>0</v>
      </c>
      <c r="R99">
        <v>20976</v>
      </c>
      <c r="S99" t="s">
        <v>1142</v>
      </c>
      <c r="T99" s="7">
        <v>1E-4</v>
      </c>
      <c r="U99" t="s">
        <v>1143</v>
      </c>
      <c r="V99" s="7">
        <v>1.03E-2</v>
      </c>
      <c r="W99" t="s">
        <v>1144</v>
      </c>
      <c r="X99" s="7">
        <v>2.8999999999999998E-3</v>
      </c>
      <c r="Y99" t="s">
        <v>1143</v>
      </c>
      <c r="Z99" s="7">
        <v>5.7999999999999996E-3</v>
      </c>
      <c r="AA99" t="s">
        <v>1145</v>
      </c>
      <c r="AB99" s="7">
        <v>4.4000000000000003E-3</v>
      </c>
      <c r="AC99" t="s">
        <v>1143</v>
      </c>
      <c r="AD99" t="s">
        <v>1192</v>
      </c>
    </row>
    <row r="100" spans="1:30" hidden="1" x14ac:dyDescent="0.55000000000000004">
      <c r="A100">
        <v>1801067215</v>
      </c>
      <c r="B100">
        <v>5</v>
      </c>
      <c r="C100">
        <v>230407</v>
      </c>
      <c r="D100" t="s">
        <v>1141</v>
      </c>
      <c r="E100">
        <v>0.18</v>
      </c>
      <c r="F100">
        <v>5</v>
      </c>
      <c r="G100">
        <v>1087880</v>
      </c>
      <c r="H100">
        <v>57890054</v>
      </c>
      <c r="I100">
        <v>140528</v>
      </c>
      <c r="J100">
        <v>214862</v>
      </c>
      <c r="K100">
        <v>0</v>
      </c>
      <c r="L100">
        <v>149267</v>
      </c>
      <c r="M100">
        <v>239419</v>
      </c>
      <c r="N100">
        <v>9588693</v>
      </c>
      <c r="O100">
        <v>50979</v>
      </c>
      <c r="P100">
        <v>39773</v>
      </c>
      <c r="Q100">
        <v>0</v>
      </c>
      <c r="R100">
        <v>18845</v>
      </c>
      <c r="S100" t="s">
        <v>1142</v>
      </c>
      <c r="T100" s="7">
        <v>6.0000000000000001E-3</v>
      </c>
      <c r="U100" t="s">
        <v>1143</v>
      </c>
      <c r="V100" s="7">
        <v>9.1999999999999998E-3</v>
      </c>
      <c r="W100" t="s">
        <v>1144</v>
      </c>
      <c r="X100" s="7">
        <v>2.3E-3</v>
      </c>
      <c r="Y100" t="s">
        <v>1143</v>
      </c>
      <c r="Z100" s="7">
        <v>5.1000000000000004E-3</v>
      </c>
      <c r="AA100" t="s">
        <v>1145</v>
      </c>
      <c r="AB100" s="7">
        <v>3.5999999999999999E-3</v>
      </c>
      <c r="AC100" t="s">
        <v>1143</v>
      </c>
      <c r="AD100" t="s">
        <v>1182</v>
      </c>
    </row>
    <row r="101" spans="1:30" x14ac:dyDescent="0.55000000000000004">
      <c r="A101">
        <v>1801168969</v>
      </c>
      <c r="B101">
        <v>17</v>
      </c>
      <c r="C101">
        <v>230408</v>
      </c>
      <c r="D101" t="s">
        <v>1141</v>
      </c>
      <c r="E101">
        <v>0.18</v>
      </c>
      <c r="F101">
        <v>5</v>
      </c>
      <c r="G101">
        <v>1591843</v>
      </c>
      <c r="H101">
        <v>57383797</v>
      </c>
      <c r="I101">
        <v>126195</v>
      </c>
      <c r="J101">
        <v>212944</v>
      </c>
      <c r="K101">
        <v>0</v>
      </c>
      <c r="L101">
        <v>158266</v>
      </c>
      <c r="M101">
        <v>294305</v>
      </c>
      <c r="N101">
        <v>9535696</v>
      </c>
      <c r="O101">
        <v>11516</v>
      </c>
      <c r="P101">
        <v>26962</v>
      </c>
      <c r="Q101">
        <v>0</v>
      </c>
      <c r="R101">
        <v>23701</v>
      </c>
      <c r="S101" t="s">
        <v>1142</v>
      </c>
      <c r="T101" s="7">
        <v>5.7000000000000002E-3</v>
      </c>
      <c r="U101" t="s">
        <v>1143</v>
      </c>
      <c r="V101" s="7">
        <v>3.8999999999999998E-3</v>
      </c>
      <c r="W101" t="s">
        <v>1144</v>
      </c>
      <c r="X101" s="7">
        <v>2.0999999999999999E-3</v>
      </c>
      <c r="Y101" t="s">
        <v>1143</v>
      </c>
      <c r="Z101" s="7">
        <v>1.1000000000000001E-3</v>
      </c>
      <c r="AA101" t="s">
        <v>1145</v>
      </c>
      <c r="AB101" s="7">
        <v>3.5999999999999999E-3</v>
      </c>
      <c r="AC101" t="s">
        <v>1143</v>
      </c>
      <c r="AD101" t="s">
        <v>1193</v>
      </c>
    </row>
    <row r="102" spans="1:30" hidden="1" x14ac:dyDescent="0.55000000000000004">
      <c r="A102">
        <v>1801236046</v>
      </c>
      <c r="B102">
        <v>13</v>
      </c>
      <c r="C102">
        <v>230407</v>
      </c>
      <c r="D102" t="s">
        <v>1141</v>
      </c>
      <c r="E102">
        <v>0.18</v>
      </c>
      <c r="F102">
        <v>5</v>
      </c>
      <c r="G102">
        <v>2519748</v>
      </c>
      <c r="H102">
        <v>56458164</v>
      </c>
      <c r="I102">
        <v>315377</v>
      </c>
      <c r="J102">
        <v>338359</v>
      </c>
      <c r="K102">
        <v>0</v>
      </c>
      <c r="L102">
        <v>163918</v>
      </c>
      <c r="M102">
        <v>488860</v>
      </c>
      <c r="N102">
        <v>9341096</v>
      </c>
      <c r="O102">
        <v>66499</v>
      </c>
      <c r="P102">
        <v>52576</v>
      </c>
      <c r="Q102">
        <v>0</v>
      </c>
      <c r="R102">
        <v>23675</v>
      </c>
      <c r="S102" t="s">
        <v>1142</v>
      </c>
      <c r="T102" t="s">
        <v>1194</v>
      </c>
      <c r="U102" t="s">
        <v>1143</v>
      </c>
      <c r="V102" s="7">
        <v>1.21E-2</v>
      </c>
      <c r="W102" t="s">
        <v>1144</v>
      </c>
      <c r="X102" s="7">
        <v>5.3E-3</v>
      </c>
      <c r="Y102" t="s">
        <v>1143</v>
      </c>
      <c r="Z102" s="7">
        <v>6.7000000000000002E-3</v>
      </c>
      <c r="AA102" t="s">
        <v>1145</v>
      </c>
      <c r="AB102" s="7">
        <v>5.7000000000000002E-3</v>
      </c>
      <c r="AC102" t="s">
        <v>1143</v>
      </c>
      <c r="AD102" t="s">
        <v>1171</v>
      </c>
    </row>
    <row r="103" spans="1:30" hidden="1" x14ac:dyDescent="0.55000000000000004">
      <c r="A103">
        <v>1801251213</v>
      </c>
      <c r="B103">
        <v>3</v>
      </c>
      <c r="C103">
        <v>230407</v>
      </c>
      <c r="D103" t="s">
        <v>1141</v>
      </c>
      <c r="E103">
        <v>0.18</v>
      </c>
      <c r="F103">
        <v>5</v>
      </c>
      <c r="G103">
        <v>2082949</v>
      </c>
      <c r="H103">
        <v>56892818</v>
      </c>
      <c r="I103">
        <v>91099</v>
      </c>
      <c r="J103">
        <v>241149</v>
      </c>
      <c r="K103">
        <v>0</v>
      </c>
      <c r="L103">
        <v>183721</v>
      </c>
      <c r="M103">
        <v>374929</v>
      </c>
      <c r="N103">
        <v>9454695</v>
      </c>
      <c r="O103">
        <v>10776</v>
      </c>
      <c r="P103">
        <v>35449</v>
      </c>
      <c r="Q103">
        <v>0</v>
      </c>
      <c r="R103">
        <v>30171</v>
      </c>
      <c r="S103" t="s">
        <v>1142</v>
      </c>
      <c r="T103" s="7">
        <v>5.5999999999999999E-3</v>
      </c>
      <c r="U103" t="s">
        <v>1143</v>
      </c>
      <c r="V103" s="7">
        <v>4.7000000000000002E-3</v>
      </c>
      <c r="W103" t="s">
        <v>1144</v>
      </c>
      <c r="X103" s="7">
        <v>1.5E-3</v>
      </c>
      <c r="Y103" t="s">
        <v>1143</v>
      </c>
      <c r="Z103" s="7">
        <v>1E-3</v>
      </c>
      <c r="AA103" t="s">
        <v>1145</v>
      </c>
      <c r="AB103" s="7">
        <v>4.0000000000000001E-3</v>
      </c>
      <c r="AC103" t="s">
        <v>1143</v>
      </c>
      <c r="AD103" t="s">
        <v>1186</v>
      </c>
    </row>
    <row r="104" spans="1:30" hidden="1" x14ac:dyDescent="0.55000000000000004">
      <c r="A104">
        <v>2100426104</v>
      </c>
      <c r="B104">
        <v>8</v>
      </c>
      <c r="C104">
        <v>268807</v>
      </c>
      <c r="D104" t="s">
        <v>1141</v>
      </c>
      <c r="E104">
        <v>0.18</v>
      </c>
      <c r="F104">
        <v>6</v>
      </c>
      <c r="G104">
        <v>2540804</v>
      </c>
      <c r="H104">
        <v>66262655</v>
      </c>
      <c r="I104">
        <v>204968</v>
      </c>
      <c r="J104">
        <v>291298</v>
      </c>
      <c r="K104">
        <v>0</v>
      </c>
      <c r="L104">
        <v>188275</v>
      </c>
      <c r="M104">
        <v>434093</v>
      </c>
      <c r="N104">
        <v>9394045</v>
      </c>
      <c r="O104">
        <v>17568</v>
      </c>
      <c r="P104">
        <v>28658</v>
      </c>
      <c r="Q104">
        <v>0</v>
      </c>
      <c r="R104">
        <v>19633</v>
      </c>
      <c r="S104" t="s">
        <v>1142</v>
      </c>
      <c r="T104" s="7">
        <v>8.9999999999999998E-4</v>
      </c>
      <c r="U104" t="s">
        <v>1143</v>
      </c>
      <c r="V104" s="7">
        <v>4.7000000000000002E-3</v>
      </c>
      <c r="W104" t="s">
        <v>1144</v>
      </c>
      <c r="X104" s="7">
        <v>2.8999999999999998E-3</v>
      </c>
      <c r="Y104" t="s">
        <v>1143</v>
      </c>
      <c r="Z104" s="7">
        <v>1.6999999999999999E-3</v>
      </c>
      <c r="AA104" t="s">
        <v>1145</v>
      </c>
      <c r="AB104" s="7">
        <v>4.1999999999999997E-3</v>
      </c>
      <c r="AC104" t="s">
        <v>1143</v>
      </c>
      <c r="AD104" t="s">
        <v>1169</v>
      </c>
    </row>
    <row r="105" spans="1:30" hidden="1" x14ac:dyDescent="0.55000000000000004">
      <c r="A105">
        <v>2100543795</v>
      </c>
      <c r="B105">
        <v>11</v>
      </c>
      <c r="C105">
        <v>268807</v>
      </c>
      <c r="D105" t="s">
        <v>1141</v>
      </c>
      <c r="E105">
        <v>0.18</v>
      </c>
      <c r="F105">
        <v>6</v>
      </c>
      <c r="G105">
        <v>2028903</v>
      </c>
      <c r="H105">
        <v>66779045</v>
      </c>
      <c r="I105">
        <v>167002</v>
      </c>
      <c r="J105">
        <v>263877</v>
      </c>
      <c r="K105">
        <v>0</v>
      </c>
      <c r="L105">
        <v>179950</v>
      </c>
      <c r="M105">
        <v>458158</v>
      </c>
      <c r="N105">
        <v>9371228</v>
      </c>
      <c r="O105">
        <v>36231</v>
      </c>
      <c r="P105">
        <v>40530</v>
      </c>
      <c r="Q105">
        <v>0</v>
      </c>
      <c r="R105">
        <v>20697</v>
      </c>
      <c r="S105" t="s">
        <v>1142</v>
      </c>
      <c r="T105" s="7">
        <v>0</v>
      </c>
      <c r="U105" t="s">
        <v>1143</v>
      </c>
      <c r="V105" s="7">
        <v>7.7999999999999996E-3</v>
      </c>
      <c r="W105" t="s">
        <v>1144</v>
      </c>
      <c r="X105" s="7">
        <v>2.3999999999999998E-3</v>
      </c>
      <c r="Y105" t="s">
        <v>1143</v>
      </c>
      <c r="Z105" s="7">
        <v>3.5999999999999999E-3</v>
      </c>
      <c r="AA105" t="s">
        <v>1145</v>
      </c>
      <c r="AB105" s="7">
        <v>3.8E-3</v>
      </c>
      <c r="AC105" t="s">
        <v>1143</v>
      </c>
      <c r="AD105" t="s">
        <v>1170</v>
      </c>
    </row>
    <row r="106" spans="1:30" hidden="1" x14ac:dyDescent="0.55000000000000004">
      <c r="A106">
        <v>2100589557</v>
      </c>
      <c r="B106">
        <v>2</v>
      </c>
      <c r="C106">
        <v>268807</v>
      </c>
      <c r="D106" t="s">
        <v>1141</v>
      </c>
      <c r="E106">
        <v>0.18</v>
      </c>
      <c r="F106">
        <v>6</v>
      </c>
      <c r="G106">
        <v>2114114</v>
      </c>
      <c r="H106">
        <v>66690694</v>
      </c>
      <c r="I106">
        <v>246613</v>
      </c>
      <c r="J106">
        <v>289133</v>
      </c>
      <c r="K106">
        <v>0</v>
      </c>
      <c r="L106">
        <v>186937</v>
      </c>
      <c r="M106">
        <v>442411</v>
      </c>
      <c r="N106">
        <v>9387132</v>
      </c>
      <c r="O106">
        <v>61729</v>
      </c>
      <c r="P106">
        <v>48263</v>
      </c>
      <c r="Q106">
        <v>0</v>
      </c>
      <c r="R106">
        <v>25709</v>
      </c>
      <c r="S106" t="s">
        <v>1142</v>
      </c>
      <c r="T106" s="7">
        <v>1.5E-3</v>
      </c>
      <c r="U106" t="s">
        <v>1143</v>
      </c>
      <c r="V106" s="7">
        <v>1.11E-2</v>
      </c>
      <c r="W106" t="s">
        <v>1144</v>
      </c>
      <c r="X106" s="7">
        <v>3.5000000000000001E-3</v>
      </c>
      <c r="Y106" t="s">
        <v>1143</v>
      </c>
      <c r="Z106" s="7">
        <v>6.1999999999999998E-3</v>
      </c>
      <c r="AA106" t="s">
        <v>1145</v>
      </c>
      <c r="AB106" s="7">
        <v>4.1999999999999997E-3</v>
      </c>
      <c r="AC106" t="s">
        <v>1143</v>
      </c>
      <c r="AD106" t="s">
        <v>1184</v>
      </c>
    </row>
    <row r="107" spans="1:30" hidden="1" x14ac:dyDescent="0.55000000000000004">
      <c r="A107">
        <v>2100604131</v>
      </c>
      <c r="B107">
        <v>6</v>
      </c>
      <c r="C107">
        <v>268807</v>
      </c>
      <c r="D107" t="s">
        <v>1141</v>
      </c>
      <c r="E107">
        <v>0.18</v>
      </c>
      <c r="F107">
        <v>6</v>
      </c>
      <c r="G107">
        <v>2619580</v>
      </c>
      <c r="H107">
        <v>66188473</v>
      </c>
      <c r="I107">
        <v>148183</v>
      </c>
      <c r="J107">
        <v>280396</v>
      </c>
      <c r="K107">
        <v>0</v>
      </c>
      <c r="L107">
        <v>197421</v>
      </c>
      <c r="M107">
        <v>463133</v>
      </c>
      <c r="N107">
        <v>9366475</v>
      </c>
      <c r="O107">
        <v>20796</v>
      </c>
      <c r="P107">
        <v>31154</v>
      </c>
      <c r="Q107">
        <v>0</v>
      </c>
      <c r="R107">
        <v>19479</v>
      </c>
      <c r="S107" t="s">
        <v>1142</v>
      </c>
      <c r="T107" s="7">
        <v>6.1999999999999998E-3</v>
      </c>
      <c r="U107" t="s">
        <v>1143</v>
      </c>
      <c r="V107" s="7">
        <v>5.1999999999999998E-3</v>
      </c>
      <c r="W107" t="s">
        <v>1144</v>
      </c>
      <c r="X107" s="7">
        <v>2.0999999999999999E-3</v>
      </c>
      <c r="Y107" t="s">
        <v>1143</v>
      </c>
      <c r="Z107" s="7">
        <v>2.0999999999999999E-3</v>
      </c>
      <c r="AA107" t="s">
        <v>1145</v>
      </c>
      <c r="AB107" s="7">
        <v>4.0000000000000001E-3</v>
      </c>
      <c r="AC107" t="s">
        <v>1143</v>
      </c>
      <c r="AD107" t="s">
        <v>1195</v>
      </c>
    </row>
    <row r="108" spans="1:30" hidden="1" x14ac:dyDescent="0.55000000000000004">
      <c r="A108">
        <v>2100701019</v>
      </c>
      <c r="B108">
        <v>4</v>
      </c>
      <c r="C108">
        <v>268807</v>
      </c>
      <c r="D108" t="s">
        <v>1141</v>
      </c>
      <c r="E108">
        <v>0.18</v>
      </c>
      <c r="F108">
        <v>6</v>
      </c>
      <c r="G108">
        <v>762900</v>
      </c>
      <c r="H108">
        <v>68042311</v>
      </c>
      <c r="I108">
        <v>69413</v>
      </c>
      <c r="J108">
        <v>189041</v>
      </c>
      <c r="K108">
        <v>0</v>
      </c>
      <c r="L108">
        <v>163699</v>
      </c>
      <c r="M108">
        <v>206249</v>
      </c>
      <c r="N108">
        <v>9623745</v>
      </c>
      <c r="O108">
        <v>31803</v>
      </c>
      <c r="P108">
        <v>31704</v>
      </c>
      <c r="Q108">
        <v>0</v>
      </c>
      <c r="R108">
        <v>19399</v>
      </c>
      <c r="S108" t="s">
        <v>1142</v>
      </c>
      <c r="T108" s="7">
        <v>3.7000000000000002E-3</v>
      </c>
      <c r="U108" t="s">
        <v>1143</v>
      </c>
      <c r="V108" s="7">
        <v>6.4000000000000003E-3</v>
      </c>
      <c r="W108" t="s">
        <v>1144</v>
      </c>
      <c r="X108" s="7">
        <v>1E-3</v>
      </c>
      <c r="Y108" t="s">
        <v>1143</v>
      </c>
      <c r="Z108" s="7">
        <v>3.2000000000000002E-3</v>
      </c>
      <c r="AA108" t="s">
        <v>1145</v>
      </c>
      <c r="AB108" s="7">
        <v>2.7000000000000001E-3</v>
      </c>
      <c r="AC108" t="s">
        <v>1143</v>
      </c>
      <c r="AD108" t="s">
        <v>1181</v>
      </c>
    </row>
    <row r="109" spans="1:30" hidden="1" x14ac:dyDescent="0.55000000000000004">
      <c r="A109">
        <v>2100735627</v>
      </c>
      <c r="B109">
        <v>1</v>
      </c>
      <c r="C109">
        <v>268807</v>
      </c>
      <c r="D109" t="s">
        <v>1141</v>
      </c>
      <c r="E109">
        <v>0.18</v>
      </c>
      <c r="F109">
        <v>6</v>
      </c>
      <c r="G109">
        <v>2626331</v>
      </c>
      <c r="H109">
        <v>66179206</v>
      </c>
      <c r="I109">
        <v>143245</v>
      </c>
      <c r="J109">
        <v>283813</v>
      </c>
      <c r="K109">
        <v>0</v>
      </c>
      <c r="L109">
        <v>202561</v>
      </c>
      <c r="M109">
        <v>450665</v>
      </c>
      <c r="N109">
        <v>9378683</v>
      </c>
      <c r="O109">
        <v>43869</v>
      </c>
      <c r="P109">
        <v>36923</v>
      </c>
      <c r="Q109">
        <v>0</v>
      </c>
      <c r="R109">
        <v>16627</v>
      </c>
      <c r="S109" t="s">
        <v>1142</v>
      </c>
      <c r="T109" s="7">
        <v>6.1999999999999998E-3</v>
      </c>
      <c r="U109" t="s">
        <v>1143</v>
      </c>
      <c r="V109" s="7">
        <v>8.2000000000000007E-3</v>
      </c>
      <c r="W109" t="s">
        <v>1144</v>
      </c>
      <c r="X109" s="7">
        <v>2E-3</v>
      </c>
      <c r="Y109" t="s">
        <v>1143</v>
      </c>
      <c r="Z109" s="7">
        <v>4.4000000000000003E-3</v>
      </c>
      <c r="AA109" t="s">
        <v>1145</v>
      </c>
      <c r="AB109" s="7">
        <v>4.1000000000000003E-3</v>
      </c>
      <c r="AC109" t="s">
        <v>1143</v>
      </c>
      <c r="AD109" t="s">
        <v>1163</v>
      </c>
    </row>
    <row r="110" spans="1:30" hidden="1" x14ac:dyDescent="0.55000000000000004">
      <c r="A110">
        <v>2100755231</v>
      </c>
      <c r="B110">
        <v>7</v>
      </c>
      <c r="C110">
        <v>268807</v>
      </c>
      <c r="D110" t="s">
        <v>1141</v>
      </c>
      <c r="E110">
        <v>0.18</v>
      </c>
      <c r="F110">
        <v>6</v>
      </c>
      <c r="G110">
        <v>2329818</v>
      </c>
      <c r="H110">
        <v>66474232</v>
      </c>
      <c r="I110">
        <v>140787</v>
      </c>
      <c r="J110">
        <v>262076</v>
      </c>
      <c r="K110">
        <v>0</v>
      </c>
      <c r="L110">
        <v>186743</v>
      </c>
      <c r="M110">
        <v>436016</v>
      </c>
      <c r="N110">
        <v>9393803</v>
      </c>
      <c r="O110">
        <v>31395</v>
      </c>
      <c r="P110">
        <v>34280</v>
      </c>
      <c r="Q110">
        <v>0</v>
      </c>
      <c r="R110">
        <v>19397</v>
      </c>
      <c r="S110" t="s">
        <v>1142</v>
      </c>
      <c r="T110" s="7">
        <v>5.7999999999999996E-3</v>
      </c>
      <c r="U110" t="s">
        <v>1143</v>
      </c>
      <c r="V110" s="7">
        <v>6.6E-3</v>
      </c>
      <c r="W110" t="s">
        <v>1144</v>
      </c>
      <c r="X110" s="7">
        <v>2E-3</v>
      </c>
      <c r="Y110" t="s">
        <v>1143</v>
      </c>
      <c r="Z110" s="7">
        <v>3.0999999999999999E-3</v>
      </c>
      <c r="AA110" t="s">
        <v>1145</v>
      </c>
      <c r="AB110" s="7">
        <v>3.8E-3</v>
      </c>
      <c r="AC110" t="s">
        <v>1143</v>
      </c>
      <c r="AD110" t="s">
        <v>1165</v>
      </c>
    </row>
    <row r="111" spans="1:30" hidden="1" x14ac:dyDescent="0.55000000000000004">
      <c r="A111">
        <v>2100804501</v>
      </c>
      <c r="B111">
        <v>14</v>
      </c>
      <c r="C111">
        <v>268807</v>
      </c>
      <c r="D111" t="s">
        <v>1141</v>
      </c>
      <c r="E111">
        <v>0.18</v>
      </c>
      <c r="F111">
        <v>6</v>
      </c>
      <c r="G111">
        <v>2658662</v>
      </c>
      <c r="H111">
        <v>66149539</v>
      </c>
      <c r="I111">
        <v>372482</v>
      </c>
      <c r="J111">
        <v>362250</v>
      </c>
      <c r="K111">
        <v>0</v>
      </c>
      <c r="L111">
        <v>196317</v>
      </c>
      <c r="M111">
        <v>803002</v>
      </c>
      <c r="N111">
        <v>9026550</v>
      </c>
      <c r="O111">
        <v>308371</v>
      </c>
      <c r="P111">
        <v>152452</v>
      </c>
      <c r="Q111">
        <v>0</v>
      </c>
      <c r="R111">
        <v>23434</v>
      </c>
      <c r="S111" t="s">
        <v>1142</v>
      </c>
      <c r="T111" t="s">
        <v>1196</v>
      </c>
      <c r="U111" t="s">
        <v>1143</v>
      </c>
      <c r="V111" t="s">
        <v>1197</v>
      </c>
      <c r="W111" t="s">
        <v>1144</v>
      </c>
      <c r="X111" s="7">
        <v>5.4000000000000003E-3</v>
      </c>
      <c r="Y111" t="s">
        <v>1143</v>
      </c>
      <c r="Z111" s="7">
        <v>3.1300000000000001E-2</v>
      </c>
      <c r="AA111" t="s">
        <v>1145</v>
      </c>
      <c r="AB111" s="7">
        <v>5.1999999999999998E-3</v>
      </c>
      <c r="AC111" t="s">
        <v>1143</v>
      </c>
      <c r="AD111" t="s">
        <v>1198</v>
      </c>
    </row>
    <row r="112" spans="1:30" hidden="1" x14ac:dyDescent="0.55000000000000004">
      <c r="A112">
        <v>2100815912</v>
      </c>
      <c r="B112">
        <v>15</v>
      </c>
      <c r="C112">
        <v>268807</v>
      </c>
      <c r="D112" t="s">
        <v>1141</v>
      </c>
      <c r="E112">
        <v>0.18</v>
      </c>
      <c r="F112">
        <v>6</v>
      </c>
      <c r="G112">
        <v>2417180</v>
      </c>
      <c r="H112">
        <v>66390645</v>
      </c>
      <c r="I112">
        <v>178815</v>
      </c>
      <c r="J112">
        <v>301220</v>
      </c>
      <c r="K112">
        <v>0</v>
      </c>
      <c r="L112">
        <v>204178</v>
      </c>
      <c r="M112">
        <v>459547</v>
      </c>
      <c r="N112">
        <v>9370034</v>
      </c>
      <c r="O112">
        <v>22026</v>
      </c>
      <c r="P112">
        <v>37238</v>
      </c>
      <c r="Q112">
        <v>0</v>
      </c>
      <c r="R112">
        <v>20575</v>
      </c>
      <c r="S112" t="s">
        <v>1142</v>
      </c>
      <c r="T112" s="7">
        <v>6.9999999999999999E-4</v>
      </c>
      <c r="U112" t="s">
        <v>1143</v>
      </c>
      <c r="V112" s="7">
        <v>6.0000000000000001E-3</v>
      </c>
      <c r="W112" t="s">
        <v>1144</v>
      </c>
      <c r="X112" s="7">
        <v>2.5000000000000001E-3</v>
      </c>
      <c r="Y112" t="s">
        <v>1143</v>
      </c>
      <c r="Z112" s="7">
        <v>2.2000000000000001E-3</v>
      </c>
      <c r="AA112" t="s">
        <v>1145</v>
      </c>
      <c r="AB112" s="7">
        <v>4.3E-3</v>
      </c>
      <c r="AC112" t="s">
        <v>1143</v>
      </c>
      <c r="AD112" t="s">
        <v>1163</v>
      </c>
    </row>
    <row r="113" spans="1:30" hidden="1" x14ac:dyDescent="0.55000000000000004">
      <c r="A113">
        <v>2100834209</v>
      </c>
      <c r="B113">
        <v>16</v>
      </c>
      <c r="C113">
        <v>268808</v>
      </c>
      <c r="D113" t="s">
        <v>1141</v>
      </c>
      <c r="E113">
        <v>0.18</v>
      </c>
      <c r="F113">
        <v>6</v>
      </c>
      <c r="G113">
        <v>2434509</v>
      </c>
      <c r="H113">
        <v>66369352</v>
      </c>
      <c r="I113">
        <v>150645</v>
      </c>
      <c r="J113">
        <v>270911</v>
      </c>
      <c r="K113">
        <v>0</v>
      </c>
      <c r="L113">
        <v>185901</v>
      </c>
      <c r="M113">
        <v>437858</v>
      </c>
      <c r="N113">
        <v>9392072</v>
      </c>
      <c r="O113">
        <v>27058</v>
      </c>
      <c r="P113">
        <v>35449</v>
      </c>
      <c r="Q113">
        <v>0</v>
      </c>
      <c r="R113">
        <v>19489</v>
      </c>
      <c r="S113" t="s">
        <v>1142</v>
      </c>
      <c r="T113" s="7">
        <v>6.1000000000000004E-3</v>
      </c>
      <c r="U113" t="s">
        <v>1143</v>
      </c>
      <c r="V113" s="7">
        <v>6.3E-3</v>
      </c>
      <c r="W113" t="s">
        <v>1144</v>
      </c>
      <c r="X113" s="7">
        <v>2.0999999999999999E-3</v>
      </c>
      <c r="Y113" t="s">
        <v>1143</v>
      </c>
      <c r="Z113" s="7">
        <v>2.7000000000000001E-3</v>
      </c>
      <c r="AA113" t="s">
        <v>1145</v>
      </c>
      <c r="AB113" s="7">
        <v>3.8999999999999998E-3</v>
      </c>
      <c r="AC113" t="s">
        <v>1143</v>
      </c>
      <c r="AD113" t="s">
        <v>1186</v>
      </c>
    </row>
    <row r="114" spans="1:30" hidden="1" x14ac:dyDescent="0.55000000000000004">
      <c r="A114">
        <v>2100909944</v>
      </c>
      <c r="B114">
        <v>10</v>
      </c>
      <c r="C114">
        <v>268807</v>
      </c>
      <c r="D114" t="s">
        <v>1141</v>
      </c>
      <c r="E114">
        <v>0.18</v>
      </c>
      <c r="F114">
        <v>6</v>
      </c>
      <c r="G114">
        <v>2700398</v>
      </c>
      <c r="H114">
        <v>66103922</v>
      </c>
      <c r="I114">
        <v>229545</v>
      </c>
      <c r="J114">
        <v>312090</v>
      </c>
      <c r="K114">
        <v>0</v>
      </c>
      <c r="L114">
        <v>193771</v>
      </c>
      <c r="M114">
        <v>450481</v>
      </c>
      <c r="N114">
        <v>9379538</v>
      </c>
      <c r="O114">
        <v>21341</v>
      </c>
      <c r="P114">
        <v>36444</v>
      </c>
      <c r="Q114">
        <v>0</v>
      </c>
      <c r="R114">
        <v>21988</v>
      </c>
      <c r="S114" t="s">
        <v>1142</v>
      </c>
      <c r="T114" s="7">
        <v>1.6000000000000001E-3</v>
      </c>
      <c r="U114" t="s">
        <v>1143</v>
      </c>
      <c r="V114" s="7">
        <v>5.7999999999999996E-3</v>
      </c>
      <c r="W114" t="s">
        <v>1144</v>
      </c>
      <c r="X114" s="7">
        <v>3.3E-3</v>
      </c>
      <c r="Y114" t="s">
        <v>1143</v>
      </c>
      <c r="Z114" s="7">
        <v>2.0999999999999999E-3</v>
      </c>
      <c r="AA114" t="s">
        <v>1145</v>
      </c>
      <c r="AB114" s="7">
        <v>4.4999999999999997E-3</v>
      </c>
      <c r="AC114" t="s">
        <v>1143</v>
      </c>
      <c r="AD114" t="s">
        <v>1163</v>
      </c>
    </row>
    <row r="115" spans="1:30" hidden="1" x14ac:dyDescent="0.55000000000000004">
      <c r="A115">
        <v>2100946451</v>
      </c>
      <c r="B115">
        <v>12</v>
      </c>
      <c r="C115">
        <v>268807</v>
      </c>
      <c r="D115" t="s">
        <v>1141</v>
      </c>
      <c r="E115">
        <v>0.18</v>
      </c>
      <c r="F115">
        <v>6</v>
      </c>
      <c r="G115">
        <v>782948</v>
      </c>
      <c r="H115">
        <v>68023484</v>
      </c>
      <c r="I115">
        <v>40330</v>
      </c>
      <c r="J115">
        <v>201976</v>
      </c>
      <c r="K115">
        <v>0</v>
      </c>
      <c r="L115">
        <v>189544</v>
      </c>
      <c r="M115">
        <v>200053</v>
      </c>
      <c r="N115">
        <v>9629413</v>
      </c>
      <c r="O115">
        <v>1901</v>
      </c>
      <c r="P115">
        <v>48973</v>
      </c>
      <c r="Q115">
        <v>0</v>
      </c>
      <c r="R115">
        <v>44305</v>
      </c>
      <c r="S115" t="s">
        <v>1142</v>
      </c>
      <c r="T115" s="7">
        <v>3.5000000000000001E-3</v>
      </c>
      <c r="U115" t="s">
        <v>1143</v>
      </c>
      <c r="V115" s="7">
        <v>5.1000000000000004E-3</v>
      </c>
      <c r="W115" t="s">
        <v>1144</v>
      </c>
      <c r="X115" s="7">
        <v>5.0000000000000001E-4</v>
      </c>
      <c r="Y115" t="s">
        <v>1143</v>
      </c>
      <c r="Z115" s="7">
        <v>1E-4</v>
      </c>
      <c r="AA115" t="s">
        <v>1145</v>
      </c>
      <c r="AB115" s="7">
        <v>2.8999999999999998E-3</v>
      </c>
      <c r="AC115" t="s">
        <v>1143</v>
      </c>
      <c r="AD115" t="s">
        <v>1184</v>
      </c>
    </row>
    <row r="116" spans="1:30" hidden="1" x14ac:dyDescent="0.55000000000000004">
      <c r="A116">
        <v>2101062577</v>
      </c>
      <c r="B116">
        <v>9</v>
      </c>
      <c r="C116">
        <v>268807</v>
      </c>
      <c r="D116" t="s">
        <v>1141</v>
      </c>
      <c r="E116">
        <v>0.18</v>
      </c>
      <c r="F116">
        <v>6</v>
      </c>
      <c r="G116">
        <v>2653930</v>
      </c>
      <c r="H116">
        <v>66148646</v>
      </c>
      <c r="I116">
        <v>326675</v>
      </c>
      <c r="J116">
        <v>364345</v>
      </c>
      <c r="K116">
        <v>0</v>
      </c>
      <c r="L116">
        <v>209125</v>
      </c>
      <c r="M116">
        <v>574093</v>
      </c>
      <c r="N116">
        <v>9255572</v>
      </c>
      <c r="O116">
        <v>150613</v>
      </c>
      <c r="P116">
        <v>100757</v>
      </c>
      <c r="Q116">
        <v>0</v>
      </c>
      <c r="R116">
        <v>35020</v>
      </c>
      <c r="S116" t="s">
        <v>1142</v>
      </c>
      <c r="T116" t="s">
        <v>1194</v>
      </c>
      <c r="U116" t="s">
        <v>1143</v>
      </c>
      <c r="V116" s="7">
        <v>2.5499999999999998E-2</v>
      </c>
      <c r="W116" t="s">
        <v>1144</v>
      </c>
      <c r="X116" s="7">
        <v>4.7000000000000002E-3</v>
      </c>
      <c r="Y116" t="s">
        <v>1143</v>
      </c>
      <c r="Z116" s="7">
        <v>1.5299999999999999E-2</v>
      </c>
      <c r="AA116" t="s">
        <v>1145</v>
      </c>
      <c r="AB116" s="7">
        <v>5.1999999999999998E-3</v>
      </c>
      <c r="AC116" t="s">
        <v>1143</v>
      </c>
      <c r="AD116" t="s">
        <v>1199</v>
      </c>
    </row>
    <row r="117" spans="1:30" hidden="1" x14ac:dyDescent="0.55000000000000004">
      <c r="A117">
        <v>2101068537</v>
      </c>
      <c r="B117">
        <v>5</v>
      </c>
      <c r="C117">
        <v>268807</v>
      </c>
      <c r="D117" t="s">
        <v>1141</v>
      </c>
      <c r="E117">
        <v>0.18</v>
      </c>
      <c r="F117">
        <v>6</v>
      </c>
      <c r="G117">
        <v>1345525</v>
      </c>
      <c r="H117">
        <v>67462600</v>
      </c>
      <c r="I117">
        <v>156007</v>
      </c>
      <c r="J117">
        <v>237384</v>
      </c>
      <c r="K117">
        <v>0</v>
      </c>
      <c r="L117">
        <v>167822</v>
      </c>
      <c r="M117">
        <v>257642</v>
      </c>
      <c r="N117">
        <v>9572546</v>
      </c>
      <c r="O117">
        <v>15479</v>
      </c>
      <c r="P117">
        <v>22522</v>
      </c>
      <c r="Q117">
        <v>0</v>
      </c>
      <c r="R117">
        <v>18555</v>
      </c>
      <c r="S117" t="s">
        <v>1142</v>
      </c>
      <c r="T117" s="7">
        <v>5.7000000000000002E-3</v>
      </c>
      <c r="U117" t="s">
        <v>1143</v>
      </c>
      <c r="V117" s="7">
        <v>3.8E-3</v>
      </c>
      <c r="W117" t="s">
        <v>1144</v>
      </c>
      <c r="X117" s="7">
        <v>2.2000000000000001E-3</v>
      </c>
      <c r="Y117" t="s">
        <v>1143</v>
      </c>
      <c r="Z117" s="7">
        <v>1.5E-3</v>
      </c>
      <c r="AA117" t="s">
        <v>1145</v>
      </c>
      <c r="AB117" s="7">
        <v>3.3999999999999998E-3</v>
      </c>
      <c r="AC117" t="s">
        <v>1143</v>
      </c>
      <c r="AD117" t="s">
        <v>1177</v>
      </c>
    </row>
    <row r="118" spans="1:30" x14ac:dyDescent="0.55000000000000004">
      <c r="A118">
        <v>2101170296</v>
      </c>
      <c r="B118">
        <v>17</v>
      </c>
      <c r="C118">
        <v>268808</v>
      </c>
      <c r="D118" t="s">
        <v>1141</v>
      </c>
      <c r="E118">
        <v>0.18</v>
      </c>
      <c r="F118">
        <v>6</v>
      </c>
      <c r="G118">
        <v>2017187</v>
      </c>
      <c r="H118">
        <v>66788320</v>
      </c>
      <c r="I118">
        <v>142124</v>
      </c>
      <c r="J118">
        <v>256068</v>
      </c>
      <c r="K118">
        <v>0</v>
      </c>
      <c r="L118">
        <v>189004</v>
      </c>
      <c r="M118">
        <v>425341</v>
      </c>
      <c r="N118">
        <v>9404523</v>
      </c>
      <c r="O118">
        <v>15929</v>
      </c>
      <c r="P118">
        <v>43124</v>
      </c>
      <c r="Q118">
        <v>0</v>
      </c>
      <c r="R118">
        <v>30738</v>
      </c>
      <c r="S118" t="s">
        <v>1142</v>
      </c>
      <c r="T118" s="7">
        <v>5.7000000000000002E-3</v>
      </c>
      <c r="U118" t="s">
        <v>1143</v>
      </c>
      <c r="V118" s="7">
        <v>6.0000000000000001E-3</v>
      </c>
      <c r="W118" t="s">
        <v>1144</v>
      </c>
      <c r="X118" s="7">
        <v>2E-3</v>
      </c>
      <c r="Y118" t="s">
        <v>1143</v>
      </c>
      <c r="Z118" s="7">
        <v>1.6000000000000001E-3</v>
      </c>
      <c r="AA118" t="s">
        <v>1145</v>
      </c>
      <c r="AB118" s="7">
        <v>3.7000000000000002E-3</v>
      </c>
      <c r="AC118" t="s">
        <v>1143</v>
      </c>
      <c r="AD118" t="s">
        <v>1200</v>
      </c>
    </row>
    <row r="119" spans="1:30" hidden="1" x14ac:dyDescent="0.55000000000000004">
      <c r="A119">
        <v>2101237382</v>
      </c>
      <c r="B119">
        <v>13</v>
      </c>
      <c r="C119">
        <v>268807</v>
      </c>
      <c r="D119" t="s">
        <v>1141</v>
      </c>
      <c r="E119">
        <v>0.18</v>
      </c>
      <c r="F119">
        <v>6</v>
      </c>
      <c r="G119">
        <v>3003499</v>
      </c>
      <c r="H119">
        <v>65804265</v>
      </c>
      <c r="I119">
        <v>332115</v>
      </c>
      <c r="J119">
        <v>379284</v>
      </c>
      <c r="K119">
        <v>0</v>
      </c>
      <c r="L119">
        <v>194403</v>
      </c>
      <c r="M119">
        <v>483748</v>
      </c>
      <c r="N119">
        <v>9346101</v>
      </c>
      <c r="O119">
        <v>16738</v>
      </c>
      <c r="P119">
        <v>40925</v>
      </c>
      <c r="Q119">
        <v>0</v>
      </c>
      <c r="R119">
        <v>30485</v>
      </c>
      <c r="S119" t="s">
        <v>1142</v>
      </c>
      <c r="T119" t="s">
        <v>1201</v>
      </c>
      <c r="U119" t="s">
        <v>1143</v>
      </c>
      <c r="V119" s="7">
        <v>5.7999999999999996E-3</v>
      </c>
      <c r="W119" t="s">
        <v>1144</v>
      </c>
      <c r="X119" s="7">
        <v>4.7999999999999996E-3</v>
      </c>
      <c r="Y119" t="s">
        <v>1143</v>
      </c>
      <c r="Z119" s="7">
        <v>1.6999999999999999E-3</v>
      </c>
      <c r="AA119" t="s">
        <v>1145</v>
      </c>
      <c r="AB119" s="7">
        <v>5.4999999999999997E-3</v>
      </c>
      <c r="AC119" t="s">
        <v>1143</v>
      </c>
      <c r="AD119" t="s">
        <v>1170</v>
      </c>
    </row>
    <row r="120" spans="1:30" hidden="1" x14ac:dyDescent="0.55000000000000004">
      <c r="A120">
        <v>2101252773</v>
      </c>
      <c r="B120">
        <v>3</v>
      </c>
      <c r="C120">
        <v>268807</v>
      </c>
      <c r="D120" t="s">
        <v>1141</v>
      </c>
      <c r="E120">
        <v>0.18</v>
      </c>
      <c r="F120">
        <v>6</v>
      </c>
      <c r="G120">
        <v>2587058</v>
      </c>
      <c r="H120">
        <v>66216513</v>
      </c>
      <c r="I120">
        <v>126960</v>
      </c>
      <c r="J120">
        <v>288919</v>
      </c>
      <c r="K120">
        <v>0</v>
      </c>
      <c r="L120">
        <v>208980</v>
      </c>
      <c r="M120">
        <v>504106</v>
      </c>
      <c r="N120">
        <v>9323695</v>
      </c>
      <c r="O120">
        <v>35861</v>
      </c>
      <c r="P120">
        <v>47770</v>
      </c>
      <c r="Q120">
        <v>0</v>
      </c>
      <c r="R120">
        <v>25259</v>
      </c>
      <c r="S120" t="s">
        <v>1142</v>
      </c>
      <c r="T120" s="7">
        <v>6.0000000000000001E-3</v>
      </c>
      <c r="U120" t="s">
        <v>1143</v>
      </c>
      <c r="V120" s="7">
        <v>8.5000000000000006E-3</v>
      </c>
      <c r="W120" t="s">
        <v>1144</v>
      </c>
      <c r="X120" s="7">
        <v>1.8E-3</v>
      </c>
      <c r="Y120" t="s">
        <v>1143</v>
      </c>
      <c r="Z120" s="7">
        <v>3.5999999999999999E-3</v>
      </c>
      <c r="AA120" t="s">
        <v>1145</v>
      </c>
      <c r="AB120" s="7">
        <v>4.1000000000000003E-3</v>
      </c>
      <c r="AC120" t="s">
        <v>1143</v>
      </c>
      <c r="AD120" t="s">
        <v>1202</v>
      </c>
    </row>
    <row r="121" spans="1:30" hidden="1" x14ac:dyDescent="0.55000000000000004">
      <c r="A121">
        <v>2400424475</v>
      </c>
      <c r="B121">
        <v>8</v>
      </c>
      <c r="C121">
        <v>307207</v>
      </c>
      <c r="D121" t="s">
        <v>1141</v>
      </c>
      <c r="E121">
        <v>0.18</v>
      </c>
      <c r="F121">
        <v>7</v>
      </c>
      <c r="G121">
        <v>2934543</v>
      </c>
      <c r="H121">
        <v>75698880</v>
      </c>
      <c r="I121">
        <v>206868</v>
      </c>
      <c r="J121">
        <v>311166</v>
      </c>
      <c r="K121">
        <v>0</v>
      </c>
      <c r="L121">
        <v>206931</v>
      </c>
      <c r="M121">
        <v>393736</v>
      </c>
      <c r="N121">
        <v>9436225</v>
      </c>
      <c r="O121">
        <v>1900</v>
      </c>
      <c r="P121">
        <v>19868</v>
      </c>
      <c r="Q121">
        <v>0</v>
      </c>
      <c r="R121">
        <v>18656</v>
      </c>
      <c r="S121" t="s">
        <v>1142</v>
      </c>
      <c r="T121" s="7">
        <v>1.1000000000000001E-3</v>
      </c>
      <c r="U121" t="s">
        <v>1143</v>
      </c>
      <c r="V121" s="7">
        <v>2.2000000000000001E-3</v>
      </c>
      <c r="W121" t="s">
        <v>1144</v>
      </c>
      <c r="X121" s="7">
        <v>2.5999999999999999E-3</v>
      </c>
      <c r="Y121" t="s">
        <v>1143</v>
      </c>
      <c r="Z121" s="7">
        <v>1E-4</v>
      </c>
      <c r="AA121" t="s">
        <v>1145</v>
      </c>
      <c r="AB121" s="7">
        <v>3.8999999999999998E-3</v>
      </c>
      <c r="AC121" t="s">
        <v>1143</v>
      </c>
      <c r="AD121" t="s">
        <v>1173</v>
      </c>
    </row>
    <row r="122" spans="1:30" hidden="1" x14ac:dyDescent="0.55000000000000004">
      <c r="A122">
        <v>2400542069</v>
      </c>
      <c r="B122">
        <v>11</v>
      </c>
      <c r="C122">
        <v>307207</v>
      </c>
      <c r="D122" t="s">
        <v>1141</v>
      </c>
      <c r="E122">
        <v>0.18</v>
      </c>
      <c r="F122">
        <v>7</v>
      </c>
      <c r="G122">
        <v>2409468</v>
      </c>
      <c r="H122">
        <v>76227906</v>
      </c>
      <c r="I122">
        <v>168902</v>
      </c>
      <c r="J122">
        <v>283042</v>
      </c>
      <c r="K122">
        <v>0</v>
      </c>
      <c r="L122">
        <v>197892</v>
      </c>
      <c r="M122">
        <v>380562</v>
      </c>
      <c r="N122">
        <v>9448861</v>
      </c>
      <c r="O122">
        <v>1900</v>
      </c>
      <c r="P122">
        <v>19165</v>
      </c>
      <c r="Q122">
        <v>0</v>
      </c>
      <c r="R122">
        <v>17942</v>
      </c>
      <c r="S122" t="s">
        <v>1142</v>
      </c>
      <c r="T122" s="7">
        <v>2.0000000000000001E-4</v>
      </c>
      <c r="U122" t="s">
        <v>1143</v>
      </c>
      <c r="V122" s="7">
        <v>2.0999999999999999E-3</v>
      </c>
      <c r="W122" t="s">
        <v>1144</v>
      </c>
      <c r="X122" s="7">
        <v>2.0999999999999999E-3</v>
      </c>
      <c r="Y122" t="s">
        <v>1143</v>
      </c>
      <c r="Z122" s="7">
        <v>1E-4</v>
      </c>
      <c r="AA122" t="s">
        <v>1145</v>
      </c>
      <c r="AB122" s="7">
        <v>3.5000000000000001E-3</v>
      </c>
      <c r="AC122" t="s">
        <v>1143</v>
      </c>
      <c r="AD122" t="s">
        <v>1180</v>
      </c>
    </row>
    <row r="123" spans="1:30" hidden="1" x14ac:dyDescent="0.55000000000000004">
      <c r="A123">
        <v>2400587831</v>
      </c>
      <c r="B123">
        <v>2</v>
      </c>
      <c r="C123">
        <v>307207</v>
      </c>
      <c r="D123" t="s">
        <v>1141</v>
      </c>
      <c r="E123">
        <v>0.18</v>
      </c>
      <c r="F123">
        <v>7</v>
      </c>
      <c r="G123">
        <v>2461921</v>
      </c>
      <c r="H123">
        <v>76172213</v>
      </c>
      <c r="I123">
        <v>248513</v>
      </c>
      <c r="J123">
        <v>309457</v>
      </c>
      <c r="K123">
        <v>0</v>
      </c>
      <c r="L123">
        <v>205806</v>
      </c>
      <c r="M123">
        <v>347804</v>
      </c>
      <c r="N123">
        <v>9481519</v>
      </c>
      <c r="O123">
        <v>1900</v>
      </c>
      <c r="P123">
        <v>20324</v>
      </c>
      <c r="Q123">
        <v>0</v>
      </c>
      <c r="R123">
        <v>18869</v>
      </c>
      <c r="S123" t="s">
        <v>1142</v>
      </c>
      <c r="T123" s="7">
        <v>1.6000000000000001E-3</v>
      </c>
      <c r="U123" t="s">
        <v>1143</v>
      </c>
      <c r="V123" s="7">
        <v>2.2000000000000001E-3</v>
      </c>
      <c r="W123" t="s">
        <v>1144</v>
      </c>
      <c r="X123" s="7">
        <v>3.0999999999999999E-3</v>
      </c>
      <c r="Y123" t="s">
        <v>1143</v>
      </c>
      <c r="Z123" s="7">
        <v>1E-4</v>
      </c>
      <c r="AA123" t="s">
        <v>1145</v>
      </c>
      <c r="AB123" s="7">
        <v>3.8999999999999998E-3</v>
      </c>
      <c r="AC123" t="s">
        <v>1143</v>
      </c>
      <c r="AD123" t="s">
        <v>1173</v>
      </c>
    </row>
    <row r="124" spans="1:30" hidden="1" x14ac:dyDescent="0.55000000000000004">
      <c r="A124">
        <v>2400602647</v>
      </c>
      <c r="B124">
        <v>6</v>
      </c>
      <c r="C124">
        <v>307207</v>
      </c>
      <c r="D124" t="s">
        <v>1141</v>
      </c>
      <c r="E124">
        <v>0.18</v>
      </c>
      <c r="F124">
        <v>7</v>
      </c>
      <c r="G124">
        <v>3041824</v>
      </c>
      <c r="H124">
        <v>75594337</v>
      </c>
      <c r="I124">
        <v>160426</v>
      </c>
      <c r="J124">
        <v>302730</v>
      </c>
      <c r="K124">
        <v>0</v>
      </c>
      <c r="L124">
        <v>214342</v>
      </c>
      <c r="M124">
        <v>422241</v>
      </c>
      <c r="N124">
        <v>9405864</v>
      </c>
      <c r="O124">
        <v>12243</v>
      </c>
      <c r="P124">
        <v>22334</v>
      </c>
      <c r="Q124">
        <v>0</v>
      </c>
      <c r="R124">
        <v>16921</v>
      </c>
      <c r="S124" t="s">
        <v>1142</v>
      </c>
      <c r="T124" s="7">
        <v>4.0000000000000002E-4</v>
      </c>
      <c r="U124" t="s">
        <v>1143</v>
      </c>
      <c r="V124" s="7">
        <v>3.5000000000000001E-3</v>
      </c>
      <c r="W124" t="s">
        <v>1144</v>
      </c>
      <c r="X124" s="7">
        <v>2E-3</v>
      </c>
      <c r="Y124" t="s">
        <v>1143</v>
      </c>
      <c r="Z124" s="7">
        <v>1.1999999999999999E-3</v>
      </c>
      <c r="AA124" t="s">
        <v>1145</v>
      </c>
      <c r="AB124" s="7">
        <v>3.8E-3</v>
      </c>
      <c r="AC124" t="s">
        <v>1143</v>
      </c>
      <c r="AD124" t="s">
        <v>1177</v>
      </c>
    </row>
    <row r="125" spans="1:30" hidden="1" x14ac:dyDescent="0.55000000000000004">
      <c r="A125">
        <v>2400699770</v>
      </c>
      <c r="B125">
        <v>4</v>
      </c>
      <c r="C125">
        <v>307207</v>
      </c>
      <c r="D125" t="s">
        <v>1141</v>
      </c>
      <c r="E125">
        <v>0.18</v>
      </c>
      <c r="F125">
        <v>7</v>
      </c>
      <c r="G125">
        <v>987362</v>
      </c>
      <c r="H125">
        <v>77645579</v>
      </c>
      <c r="I125">
        <v>85520</v>
      </c>
      <c r="J125">
        <v>211088</v>
      </c>
      <c r="K125">
        <v>0</v>
      </c>
      <c r="L125">
        <v>180933</v>
      </c>
      <c r="M125">
        <v>224459</v>
      </c>
      <c r="N125">
        <v>9603268</v>
      </c>
      <c r="O125">
        <v>16107</v>
      </c>
      <c r="P125">
        <v>22047</v>
      </c>
      <c r="Q125">
        <v>0</v>
      </c>
      <c r="R125">
        <v>17234</v>
      </c>
      <c r="S125" t="s">
        <v>1142</v>
      </c>
      <c r="T125" s="7">
        <v>3.7000000000000002E-3</v>
      </c>
      <c r="U125" t="s">
        <v>1143</v>
      </c>
      <c r="V125" s="7">
        <v>3.8E-3</v>
      </c>
      <c r="W125" t="s">
        <v>1144</v>
      </c>
      <c r="X125" s="7">
        <v>1E-3</v>
      </c>
      <c r="Y125" t="s">
        <v>1143</v>
      </c>
      <c r="Z125" s="7">
        <v>1.6000000000000001E-3</v>
      </c>
      <c r="AA125" t="s">
        <v>1145</v>
      </c>
      <c r="AB125" s="7">
        <v>2.5999999999999999E-3</v>
      </c>
      <c r="AC125" t="s">
        <v>1143</v>
      </c>
      <c r="AD125" t="s">
        <v>1177</v>
      </c>
    </row>
    <row r="126" spans="1:30" hidden="1" x14ac:dyDescent="0.55000000000000004">
      <c r="A126">
        <v>2400732794</v>
      </c>
      <c r="B126">
        <v>1</v>
      </c>
      <c r="C126">
        <v>307207</v>
      </c>
      <c r="D126" t="s">
        <v>1141</v>
      </c>
      <c r="E126">
        <v>0.18</v>
      </c>
      <c r="F126">
        <v>7</v>
      </c>
      <c r="G126">
        <v>3004251</v>
      </c>
      <c r="H126">
        <v>75630640</v>
      </c>
      <c r="I126">
        <v>143245</v>
      </c>
      <c r="J126">
        <v>301180</v>
      </c>
      <c r="K126">
        <v>0</v>
      </c>
      <c r="L126">
        <v>219928</v>
      </c>
      <c r="M126">
        <v>377917</v>
      </c>
      <c r="N126">
        <v>9451434</v>
      </c>
      <c r="O126">
        <v>0</v>
      </c>
      <c r="P126">
        <v>17367</v>
      </c>
      <c r="Q126">
        <v>0</v>
      </c>
      <c r="R126">
        <v>17367</v>
      </c>
      <c r="S126" t="s">
        <v>1142</v>
      </c>
      <c r="T126" s="7">
        <v>1E-4</v>
      </c>
      <c r="U126" t="s">
        <v>1143</v>
      </c>
      <c r="V126" s="7">
        <v>1.6999999999999999E-3</v>
      </c>
      <c r="W126" t="s">
        <v>1144</v>
      </c>
      <c r="X126" s="7">
        <v>1.8E-3</v>
      </c>
      <c r="Y126" t="s">
        <v>1143</v>
      </c>
      <c r="Z126" s="7">
        <v>0</v>
      </c>
      <c r="AA126" t="s">
        <v>1145</v>
      </c>
      <c r="AB126" s="7">
        <v>3.8E-3</v>
      </c>
      <c r="AC126" t="s">
        <v>1143</v>
      </c>
      <c r="AD126" t="s">
        <v>1167</v>
      </c>
    </row>
    <row r="127" spans="1:30" hidden="1" x14ac:dyDescent="0.55000000000000004">
      <c r="A127">
        <v>2400753786</v>
      </c>
      <c r="B127">
        <v>7</v>
      </c>
      <c r="C127">
        <v>307207</v>
      </c>
      <c r="D127" t="s">
        <v>1141</v>
      </c>
      <c r="E127">
        <v>0.18</v>
      </c>
      <c r="F127">
        <v>7</v>
      </c>
      <c r="G127">
        <v>2711776</v>
      </c>
      <c r="H127">
        <v>75921806</v>
      </c>
      <c r="I127">
        <v>153031</v>
      </c>
      <c r="J127">
        <v>284428</v>
      </c>
      <c r="K127">
        <v>0</v>
      </c>
      <c r="L127">
        <v>203662</v>
      </c>
      <c r="M127">
        <v>381955</v>
      </c>
      <c r="N127">
        <v>9447574</v>
      </c>
      <c r="O127">
        <v>12244</v>
      </c>
      <c r="P127">
        <v>22352</v>
      </c>
      <c r="Q127">
        <v>0</v>
      </c>
      <c r="R127">
        <v>16919</v>
      </c>
      <c r="S127" t="s">
        <v>1142</v>
      </c>
      <c r="T127" s="7">
        <v>1E-4</v>
      </c>
      <c r="U127" t="s">
        <v>1143</v>
      </c>
      <c r="V127" s="7">
        <v>3.5000000000000001E-3</v>
      </c>
      <c r="W127" t="s">
        <v>1144</v>
      </c>
      <c r="X127" s="7">
        <v>1.9E-3</v>
      </c>
      <c r="Y127" t="s">
        <v>1143</v>
      </c>
      <c r="Z127" s="7">
        <v>1.1999999999999999E-3</v>
      </c>
      <c r="AA127" t="s">
        <v>1145</v>
      </c>
      <c r="AB127" s="7">
        <v>3.5999999999999999E-3</v>
      </c>
      <c r="AC127" t="s">
        <v>1143</v>
      </c>
      <c r="AD127" t="s">
        <v>1177</v>
      </c>
    </row>
    <row r="128" spans="1:30" hidden="1" x14ac:dyDescent="0.55000000000000004">
      <c r="A128">
        <v>2400802198</v>
      </c>
      <c r="B128">
        <v>14</v>
      </c>
      <c r="C128">
        <v>307207</v>
      </c>
      <c r="D128" t="s">
        <v>1141</v>
      </c>
      <c r="E128">
        <v>0.18</v>
      </c>
      <c r="F128">
        <v>7</v>
      </c>
      <c r="G128">
        <v>3069829</v>
      </c>
      <c r="H128">
        <v>75566421</v>
      </c>
      <c r="I128">
        <v>387843</v>
      </c>
      <c r="J128">
        <v>383325</v>
      </c>
      <c r="K128">
        <v>0</v>
      </c>
      <c r="L128">
        <v>214325</v>
      </c>
      <c r="M128">
        <v>411164</v>
      </c>
      <c r="N128">
        <v>9416882</v>
      </c>
      <c r="O128">
        <v>15361</v>
      </c>
      <c r="P128">
        <v>21075</v>
      </c>
      <c r="Q128">
        <v>0</v>
      </c>
      <c r="R128">
        <v>18008</v>
      </c>
      <c r="S128" t="s">
        <v>1142</v>
      </c>
      <c r="T128" s="7">
        <v>4.3E-3</v>
      </c>
      <c r="U128" t="s">
        <v>1143</v>
      </c>
      <c r="V128" s="7">
        <v>3.7000000000000002E-3</v>
      </c>
      <c r="W128" t="s">
        <v>1144</v>
      </c>
      <c r="X128" s="7">
        <v>4.8999999999999998E-3</v>
      </c>
      <c r="Y128" t="s">
        <v>1143</v>
      </c>
      <c r="Z128" s="7">
        <v>1.5E-3</v>
      </c>
      <c r="AA128" t="s">
        <v>1145</v>
      </c>
      <c r="AB128" s="7">
        <v>4.7999999999999996E-3</v>
      </c>
      <c r="AC128" t="s">
        <v>1143</v>
      </c>
      <c r="AD128" t="s">
        <v>1191</v>
      </c>
    </row>
    <row r="129" spans="1:30" hidden="1" x14ac:dyDescent="0.55000000000000004">
      <c r="A129">
        <v>2400814181</v>
      </c>
      <c r="B129">
        <v>15</v>
      </c>
      <c r="C129">
        <v>307207</v>
      </c>
      <c r="D129" t="s">
        <v>1141</v>
      </c>
      <c r="E129">
        <v>0.18</v>
      </c>
      <c r="F129">
        <v>7</v>
      </c>
      <c r="G129">
        <v>2810982</v>
      </c>
      <c r="H129">
        <v>75826325</v>
      </c>
      <c r="I129">
        <v>180715</v>
      </c>
      <c r="J129">
        <v>319355</v>
      </c>
      <c r="K129">
        <v>0</v>
      </c>
      <c r="L129">
        <v>221112</v>
      </c>
      <c r="M129">
        <v>393799</v>
      </c>
      <c r="N129">
        <v>9435680</v>
      </c>
      <c r="O129">
        <v>1900</v>
      </c>
      <c r="P129">
        <v>18135</v>
      </c>
      <c r="Q129">
        <v>0</v>
      </c>
      <c r="R129">
        <v>16934</v>
      </c>
      <c r="S129" t="s">
        <v>1142</v>
      </c>
      <c r="T129" s="7">
        <v>8.0000000000000004E-4</v>
      </c>
      <c r="U129" t="s">
        <v>1143</v>
      </c>
      <c r="V129" s="7">
        <v>2E-3</v>
      </c>
      <c r="W129" t="s">
        <v>1144</v>
      </c>
      <c r="X129" s="7">
        <v>2.2000000000000001E-3</v>
      </c>
      <c r="Y129" t="s">
        <v>1143</v>
      </c>
      <c r="Z129" s="7">
        <v>1E-4</v>
      </c>
      <c r="AA129" t="s">
        <v>1145</v>
      </c>
      <c r="AB129" s="7">
        <v>4.0000000000000001E-3</v>
      </c>
      <c r="AC129" t="s">
        <v>1143</v>
      </c>
      <c r="AD129" t="s">
        <v>1179</v>
      </c>
    </row>
    <row r="130" spans="1:30" hidden="1" x14ac:dyDescent="0.55000000000000004">
      <c r="A130">
        <v>2400832377</v>
      </c>
      <c r="B130">
        <v>16</v>
      </c>
      <c r="C130">
        <v>307208</v>
      </c>
      <c r="D130" t="s">
        <v>1141</v>
      </c>
      <c r="E130">
        <v>0.18</v>
      </c>
      <c r="F130">
        <v>7</v>
      </c>
      <c r="G130">
        <v>2806025</v>
      </c>
      <c r="H130">
        <v>75827765</v>
      </c>
      <c r="I130">
        <v>152545</v>
      </c>
      <c r="J130">
        <v>290652</v>
      </c>
      <c r="K130">
        <v>0</v>
      </c>
      <c r="L130">
        <v>204444</v>
      </c>
      <c r="M130">
        <v>371513</v>
      </c>
      <c r="N130">
        <v>9458413</v>
      </c>
      <c r="O130">
        <v>1900</v>
      </c>
      <c r="P130">
        <v>19741</v>
      </c>
      <c r="Q130">
        <v>0</v>
      </c>
      <c r="R130">
        <v>18543</v>
      </c>
      <c r="S130" t="s">
        <v>1142</v>
      </c>
      <c r="T130" s="7">
        <v>1E-4</v>
      </c>
      <c r="U130" t="s">
        <v>1143</v>
      </c>
      <c r="V130" s="7">
        <v>2.2000000000000001E-3</v>
      </c>
      <c r="W130" t="s">
        <v>1144</v>
      </c>
      <c r="X130" s="7">
        <v>1.9E-3</v>
      </c>
      <c r="Y130" t="s">
        <v>1143</v>
      </c>
      <c r="Z130" s="7">
        <v>1E-4</v>
      </c>
      <c r="AA130" t="s">
        <v>1145</v>
      </c>
      <c r="AB130" s="7">
        <v>3.5999999999999999E-3</v>
      </c>
      <c r="AC130" t="s">
        <v>1143</v>
      </c>
      <c r="AD130" t="s">
        <v>1173</v>
      </c>
    </row>
    <row r="131" spans="1:30" hidden="1" x14ac:dyDescent="0.55000000000000004">
      <c r="A131">
        <v>2400908174</v>
      </c>
      <c r="B131">
        <v>10</v>
      </c>
      <c r="C131">
        <v>307207</v>
      </c>
      <c r="D131" t="s">
        <v>1141</v>
      </c>
      <c r="E131">
        <v>0.18</v>
      </c>
      <c r="F131">
        <v>7</v>
      </c>
      <c r="G131">
        <v>3098075</v>
      </c>
      <c r="H131">
        <v>75536077</v>
      </c>
      <c r="I131">
        <v>231435</v>
      </c>
      <c r="J131">
        <v>331613</v>
      </c>
      <c r="K131">
        <v>0</v>
      </c>
      <c r="L131">
        <v>212091</v>
      </c>
      <c r="M131">
        <v>397674</v>
      </c>
      <c r="N131">
        <v>9432155</v>
      </c>
      <c r="O131">
        <v>1890</v>
      </c>
      <c r="P131">
        <v>19523</v>
      </c>
      <c r="Q131">
        <v>0</v>
      </c>
      <c r="R131">
        <v>18320</v>
      </c>
      <c r="S131" t="s">
        <v>1142</v>
      </c>
      <c r="T131" s="7">
        <v>1.6000000000000001E-3</v>
      </c>
      <c r="U131" t="s">
        <v>1143</v>
      </c>
      <c r="V131" s="7">
        <v>2.0999999999999999E-3</v>
      </c>
      <c r="W131" t="s">
        <v>1144</v>
      </c>
      <c r="X131" s="7">
        <v>2.8999999999999998E-3</v>
      </c>
      <c r="Y131" t="s">
        <v>1143</v>
      </c>
      <c r="Z131" s="7">
        <v>1E-4</v>
      </c>
      <c r="AA131" t="s">
        <v>1145</v>
      </c>
      <c r="AB131" s="7">
        <v>4.1999999999999997E-3</v>
      </c>
      <c r="AC131" t="s">
        <v>1143</v>
      </c>
      <c r="AD131" t="s">
        <v>1180</v>
      </c>
    </row>
    <row r="132" spans="1:30" hidden="1" x14ac:dyDescent="0.55000000000000004">
      <c r="A132">
        <v>2400946419</v>
      </c>
      <c r="B132">
        <v>12</v>
      </c>
      <c r="C132">
        <v>307207</v>
      </c>
      <c r="D132" t="s">
        <v>1141</v>
      </c>
      <c r="E132">
        <v>0.18</v>
      </c>
      <c r="F132">
        <v>7</v>
      </c>
      <c r="G132">
        <v>1123217</v>
      </c>
      <c r="H132">
        <v>77512938</v>
      </c>
      <c r="I132">
        <v>123489</v>
      </c>
      <c r="J132">
        <v>250093</v>
      </c>
      <c r="K132">
        <v>0</v>
      </c>
      <c r="L132">
        <v>205955</v>
      </c>
      <c r="M132">
        <v>340266</v>
      </c>
      <c r="N132">
        <v>9489454</v>
      </c>
      <c r="O132">
        <v>83159</v>
      </c>
      <c r="P132">
        <v>48117</v>
      </c>
      <c r="Q132">
        <v>0</v>
      </c>
      <c r="R132">
        <v>16411</v>
      </c>
      <c r="S132" t="s">
        <v>1142</v>
      </c>
      <c r="T132" s="7">
        <v>4.7000000000000002E-3</v>
      </c>
      <c r="U132" t="s">
        <v>1143</v>
      </c>
      <c r="V132" s="7">
        <v>1.3299999999999999E-2</v>
      </c>
      <c r="W132" t="s">
        <v>1144</v>
      </c>
      <c r="X132" s="7">
        <v>1.5E-3</v>
      </c>
      <c r="Y132" t="s">
        <v>1143</v>
      </c>
      <c r="Z132" s="7">
        <v>8.3999999999999995E-3</v>
      </c>
      <c r="AA132" t="s">
        <v>1145</v>
      </c>
      <c r="AB132" s="7">
        <v>3.0999999999999999E-3</v>
      </c>
      <c r="AC132" t="s">
        <v>1143</v>
      </c>
      <c r="AD132" t="s">
        <v>1202</v>
      </c>
    </row>
    <row r="133" spans="1:30" hidden="1" x14ac:dyDescent="0.55000000000000004">
      <c r="A133">
        <v>2401060185</v>
      </c>
      <c r="B133">
        <v>9</v>
      </c>
      <c r="C133">
        <v>307207</v>
      </c>
      <c r="D133" t="s">
        <v>1141</v>
      </c>
      <c r="E133">
        <v>0.18</v>
      </c>
      <c r="F133">
        <v>7</v>
      </c>
      <c r="G133">
        <v>2980249</v>
      </c>
      <c r="H133">
        <v>75651680</v>
      </c>
      <c r="I133">
        <v>328575</v>
      </c>
      <c r="J133">
        <v>382564</v>
      </c>
      <c r="K133">
        <v>0</v>
      </c>
      <c r="L133">
        <v>226144</v>
      </c>
      <c r="M133">
        <v>326316</v>
      </c>
      <c r="N133">
        <v>9503034</v>
      </c>
      <c r="O133">
        <v>1900</v>
      </c>
      <c r="P133">
        <v>18219</v>
      </c>
      <c r="Q133">
        <v>0</v>
      </c>
      <c r="R133">
        <v>17019</v>
      </c>
      <c r="S133" t="s">
        <v>1142</v>
      </c>
      <c r="T133" s="7">
        <v>3.5000000000000001E-3</v>
      </c>
      <c r="U133" t="s">
        <v>1143</v>
      </c>
      <c r="V133" s="7">
        <v>2E-3</v>
      </c>
      <c r="W133" t="s">
        <v>1144</v>
      </c>
      <c r="X133" s="7">
        <v>4.1000000000000003E-3</v>
      </c>
      <c r="Y133" t="s">
        <v>1143</v>
      </c>
      <c r="Z133" s="7">
        <v>1E-4</v>
      </c>
      <c r="AA133" t="s">
        <v>1145</v>
      </c>
      <c r="AB133" s="7">
        <v>4.7999999999999996E-3</v>
      </c>
      <c r="AC133" t="s">
        <v>1143</v>
      </c>
      <c r="AD133" t="s">
        <v>1179</v>
      </c>
    </row>
    <row r="134" spans="1:30" hidden="1" x14ac:dyDescent="0.55000000000000004">
      <c r="A134">
        <v>2401067191</v>
      </c>
      <c r="B134">
        <v>5</v>
      </c>
      <c r="C134">
        <v>307207</v>
      </c>
      <c r="D134" t="s">
        <v>1141</v>
      </c>
      <c r="E134">
        <v>0.18</v>
      </c>
      <c r="F134">
        <v>7</v>
      </c>
      <c r="G134">
        <v>1593094</v>
      </c>
      <c r="H134">
        <v>77044856</v>
      </c>
      <c r="I134">
        <v>168252</v>
      </c>
      <c r="J134">
        <v>259692</v>
      </c>
      <c r="K134">
        <v>0</v>
      </c>
      <c r="L134">
        <v>184716</v>
      </c>
      <c r="M134">
        <v>247566</v>
      </c>
      <c r="N134">
        <v>9582256</v>
      </c>
      <c r="O134">
        <v>12245</v>
      </c>
      <c r="P134">
        <v>22308</v>
      </c>
      <c r="Q134">
        <v>0</v>
      </c>
      <c r="R134">
        <v>16894</v>
      </c>
      <c r="S134" t="s">
        <v>1142</v>
      </c>
      <c r="T134" s="7">
        <v>5.4000000000000003E-3</v>
      </c>
      <c r="U134" t="s">
        <v>1143</v>
      </c>
      <c r="V134" s="7">
        <v>3.5000000000000001E-3</v>
      </c>
      <c r="W134" t="s">
        <v>1144</v>
      </c>
      <c r="X134" s="7">
        <v>2.0999999999999999E-3</v>
      </c>
      <c r="Y134" t="s">
        <v>1143</v>
      </c>
      <c r="Z134" s="7">
        <v>1.1999999999999999E-3</v>
      </c>
      <c r="AA134" t="s">
        <v>1145</v>
      </c>
      <c r="AB134" s="7">
        <v>3.3E-3</v>
      </c>
      <c r="AC134" t="s">
        <v>1143</v>
      </c>
      <c r="AD134" t="s">
        <v>1177</v>
      </c>
    </row>
    <row r="135" spans="1:30" x14ac:dyDescent="0.55000000000000004">
      <c r="A135">
        <v>2401168571</v>
      </c>
      <c r="B135">
        <v>17</v>
      </c>
      <c r="C135">
        <v>307208</v>
      </c>
      <c r="D135" t="s">
        <v>1141</v>
      </c>
      <c r="E135">
        <v>0.18</v>
      </c>
      <c r="F135">
        <v>7</v>
      </c>
      <c r="G135">
        <v>2394176</v>
      </c>
      <c r="H135">
        <v>76239101</v>
      </c>
      <c r="I135">
        <v>144024</v>
      </c>
      <c r="J135">
        <v>275248</v>
      </c>
      <c r="K135">
        <v>0</v>
      </c>
      <c r="L135">
        <v>206983</v>
      </c>
      <c r="M135">
        <v>376986</v>
      </c>
      <c r="N135">
        <v>9450781</v>
      </c>
      <c r="O135">
        <v>1900</v>
      </c>
      <c r="P135">
        <v>19180</v>
      </c>
      <c r="Q135">
        <v>0</v>
      </c>
      <c r="R135">
        <v>17979</v>
      </c>
      <c r="S135" t="s">
        <v>1142</v>
      </c>
      <c r="T135" s="7">
        <v>5.3E-3</v>
      </c>
      <c r="U135" t="s">
        <v>1143</v>
      </c>
      <c r="V135" s="7">
        <v>2.0999999999999999E-3</v>
      </c>
      <c r="W135" t="s">
        <v>1144</v>
      </c>
      <c r="X135" s="7">
        <v>1.8E-3</v>
      </c>
      <c r="Y135" t="s">
        <v>1143</v>
      </c>
      <c r="Z135" s="7">
        <v>1E-4</v>
      </c>
      <c r="AA135" t="s">
        <v>1145</v>
      </c>
      <c r="AB135" s="7">
        <v>3.5000000000000001E-3</v>
      </c>
      <c r="AC135" t="s">
        <v>1143</v>
      </c>
      <c r="AD135" t="s">
        <v>1180</v>
      </c>
    </row>
    <row r="136" spans="1:30" hidden="1" x14ac:dyDescent="0.55000000000000004">
      <c r="A136">
        <v>2401235565</v>
      </c>
      <c r="B136">
        <v>13</v>
      </c>
      <c r="C136">
        <v>307207</v>
      </c>
      <c r="D136" t="s">
        <v>1141</v>
      </c>
      <c r="E136">
        <v>0.18</v>
      </c>
      <c r="F136">
        <v>7</v>
      </c>
      <c r="G136">
        <v>3437119</v>
      </c>
      <c r="H136">
        <v>75200777</v>
      </c>
      <c r="I136">
        <v>334015</v>
      </c>
      <c r="J136">
        <v>397312</v>
      </c>
      <c r="K136">
        <v>0</v>
      </c>
      <c r="L136">
        <v>211213</v>
      </c>
      <c r="M136">
        <v>433617</v>
      </c>
      <c r="N136">
        <v>9396512</v>
      </c>
      <c r="O136">
        <v>1900</v>
      </c>
      <c r="P136">
        <v>18028</v>
      </c>
      <c r="Q136">
        <v>0</v>
      </c>
      <c r="R136">
        <v>16810</v>
      </c>
      <c r="S136" t="s">
        <v>1142</v>
      </c>
      <c r="T136" s="7">
        <v>3.8E-3</v>
      </c>
      <c r="U136" t="s">
        <v>1143</v>
      </c>
      <c r="V136" s="7">
        <v>2E-3</v>
      </c>
      <c r="W136" t="s">
        <v>1144</v>
      </c>
      <c r="X136" s="7">
        <v>4.1999999999999997E-3</v>
      </c>
      <c r="Y136" t="s">
        <v>1143</v>
      </c>
      <c r="Z136" s="7">
        <v>1E-4</v>
      </c>
      <c r="AA136" t="s">
        <v>1145</v>
      </c>
      <c r="AB136" s="7">
        <v>5.0000000000000001E-3</v>
      </c>
      <c r="AC136" t="s">
        <v>1143</v>
      </c>
      <c r="AD136" t="s">
        <v>1179</v>
      </c>
    </row>
    <row r="137" spans="1:30" hidden="1" x14ac:dyDescent="0.55000000000000004">
      <c r="A137">
        <v>2401250942</v>
      </c>
      <c r="B137">
        <v>3</v>
      </c>
      <c r="C137">
        <v>307207</v>
      </c>
      <c r="D137" t="s">
        <v>1141</v>
      </c>
      <c r="E137">
        <v>0.18</v>
      </c>
      <c r="F137">
        <v>7</v>
      </c>
      <c r="G137">
        <v>3000343</v>
      </c>
      <c r="H137">
        <v>75632601</v>
      </c>
      <c r="I137">
        <v>128860</v>
      </c>
      <c r="J137">
        <v>308038</v>
      </c>
      <c r="K137">
        <v>0</v>
      </c>
      <c r="L137">
        <v>226884</v>
      </c>
      <c r="M137">
        <v>413282</v>
      </c>
      <c r="N137">
        <v>9416088</v>
      </c>
      <c r="O137">
        <v>1900</v>
      </c>
      <c r="P137">
        <v>19119</v>
      </c>
      <c r="Q137">
        <v>0</v>
      </c>
      <c r="R137">
        <v>17904</v>
      </c>
      <c r="S137" t="s">
        <v>1142</v>
      </c>
      <c r="T137" s="7">
        <v>0</v>
      </c>
      <c r="U137" t="s">
        <v>1143</v>
      </c>
      <c r="V137" s="7">
        <v>2.0999999999999999E-3</v>
      </c>
      <c r="W137" t="s">
        <v>1144</v>
      </c>
      <c r="X137" s="7">
        <v>1.6000000000000001E-3</v>
      </c>
      <c r="Y137" t="s">
        <v>1143</v>
      </c>
      <c r="Z137" s="7">
        <v>1E-4</v>
      </c>
      <c r="AA137" t="s">
        <v>1145</v>
      </c>
      <c r="AB137" s="7">
        <v>3.8999999999999998E-3</v>
      </c>
      <c r="AC137" t="s">
        <v>1143</v>
      </c>
      <c r="AD137" t="s">
        <v>1180</v>
      </c>
    </row>
    <row r="138" spans="1:30" hidden="1" x14ac:dyDescent="0.55000000000000004">
      <c r="A138">
        <v>2700426193</v>
      </c>
      <c r="B138">
        <v>8</v>
      </c>
      <c r="C138">
        <v>345607</v>
      </c>
      <c r="D138" t="s">
        <v>1141</v>
      </c>
      <c r="E138">
        <v>0.18</v>
      </c>
      <c r="F138">
        <v>8</v>
      </c>
      <c r="G138">
        <v>3388673</v>
      </c>
      <c r="H138">
        <v>85074223</v>
      </c>
      <c r="I138">
        <v>250920</v>
      </c>
      <c r="J138">
        <v>363251</v>
      </c>
      <c r="K138">
        <v>0</v>
      </c>
      <c r="L138">
        <v>238486</v>
      </c>
      <c r="M138">
        <v>454127</v>
      </c>
      <c r="N138">
        <v>9375343</v>
      </c>
      <c r="O138">
        <v>44052</v>
      </c>
      <c r="P138">
        <v>52085</v>
      </c>
      <c r="Q138">
        <v>0</v>
      </c>
      <c r="R138">
        <v>31555</v>
      </c>
      <c r="S138" t="s">
        <v>1142</v>
      </c>
      <c r="T138" s="7">
        <v>2E-3</v>
      </c>
      <c r="U138" t="s">
        <v>1143</v>
      </c>
      <c r="V138" s="7">
        <v>9.7000000000000003E-3</v>
      </c>
      <c r="W138" t="s">
        <v>1144</v>
      </c>
      <c r="X138" s="7">
        <v>2.8E-3</v>
      </c>
      <c r="Y138" t="s">
        <v>1143</v>
      </c>
      <c r="Z138" s="7">
        <v>4.4000000000000003E-3</v>
      </c>
      <c r="AA138" t="s">
        <v>1145</v>
      </c>
      <c r="AB138" s="7">
        <v>4.1000000000000003E-3</v>
      </c>
      <c r="AC138" t="s">
        <v>1143</v>
      </c>
      <c r="AD138" t="s">
        <v>1168</v>
      </c>
    </row>
    <row r="139" spans="1:30" hidden="1" x14ac:dyDescent="0.55000000000000004">
      <c r="A139">
        <v>2700543928</v>
      </c>
      <c r="B139">
        <v>11</v>
      </c>
      <c r="C139">
        <v>345607</v>
      </c>
      <c r="D139" t="s">
        <v>1141</v>
      </c>
      <c r="E139">
        <v>0.18</v>
      </c>
      <c r="F139">
        <v>8</v>
      </c>
      <c r="G139">
        <v>2838103</v>
      </c>
      <c r="H139">
        <v>85629262</v>
      </c>
      <c r="I139">
        <v>209705</v>
      </c>
      <c r="J139">
        <v>335901</v>
      </c>
      <c r="K139">
        <v>0</v>
      </c>
      <c r="L139">
        <v>231895</v>
      </c>
      <c r="M139">
        <v>428632</v>
      </c>
      <c r="N139">
        <v>9401356</v>
      </c>
      <c r="O139">
        <v>40803</v>
      </c>
      <c r="P139">
        <v>52859</v>
      </c>
      <c r="Q139">
        <v>0</v>
      </c>
      <c r="R139">
        <v>34003</v>
      </c>
      <c r="S139" t="s">
        <v>1142</v>
      </c>
      <c r="T139" s="7">
        <v>1.2999999999999999E-3</v>
      </c>
      <c r="U139" t="s">
        <v>1143</v>
      </c>
      <c r="V139" s="7">
        <v>9.4999999999999998E-3</v>
      </c>
      <c r="W139" t="s">
        <v>1144</v>
      </c>
      <c r="X139" s="7">
        <v>2.3E-3</v>
      </c>
      <c r="Y139" t="s">
        <v>1143</v>
      </c>
      <c r="Z139" s="7">
        <v>4.1000000000000003E-3</v>
      </c>
      <c r="AA139" t="s">
        <v>1145</v>
      </c>
      <c r="AB139" s="7">
        <v>3.7000000000000002E-3</v>
      </c>
      <c r="AC139" t="s">
        <v>1143</v>
      </c>
      <c r="AD139" t="s">
        <v>1171</v>
      </c>
    </row>
    <row r="140" spans="1:30" hidden="1" x14ac:dyDescent="0.55000000000000004">
      <c r="A140">
        <v>2700589535</v>
      </c>
      <c r="B140">
        <v>2</v>
      </c>
      <c r="C140">
        <v>345607</v>
      </c>
      <c r="D140" t="s">
        <v>1141</v>
      </c>
      <c r="E140">
        <v>0.18</v>
      </c>
      <c r="F140">
        <v>8</v>
      </c>
      <c r="G140">
        <v>2822582</v>
      </c>
      <c r="H140">
        <v>85641594</v>
      </c>
      <c r="I140">
        <v>260742</v>
      </c>
      <c r="J140">
        <v>334394</v>
      </c>
      <c r="K140">
        <v>0</v>
      </c>
      <c r="L140">
        <v>225320</v>
      </c>
      <c r="M140">
        <v>360658</v>
      </c>
      <c r="N140">
        <v>9469381</v>
      </c>
      <c r="O140">
        <v>12229</v>
      </c>
      <c r="P140">
        <v>24937</v>
      </c>
      <c r="Q140">
        <v>0</v>
      </c>
      <c r="R140">
        <v>19514</v>
      </c>
      <c r="S140" t="s">
        <v>1142</v>
      </c>
      <c r="T140" s="7">
        <v>1.8E-3</v>
      </c>
      <c r="U140" t="s">
        <v>1143</v>
      </c>
      <c r="V140" s="7">
        <v>3.7000000000000002E-3</v>
      </c>
      <c r="W140" t="s">
        <v>1144</v>
      </c>
      <c r="X140" s="7">
        <v>2.8999999999999998E-3</v>
      </c>
      <c r="Y140" t="s">
        <v>1143</v>
      </c>
      <c r="Z140" s="7">
        <v>1.1999999999999999E-3</v>
      </c>
      <c r="AA140" t="s">
        <v>1145</v>
      </c>
      <c r="AB140" s="7">
        <v>3.7000000000000002E-3</v>
      </c>
      <c r="AC140" t="s">
        <v>1143</v>
      </c>
      <c r="AD140" t="s">
        <v>1164</v>
      </c>
    </row>
    <row r="141" spans="1:30" hidden="1" x14ac:dyDescent="0.55000000000000004">
      <c r="A141">
        <v>2700603997</v>
      </c>
      <c r="B141">
        <v>6</v>
      </c>
      <c r="C141">
        <v>345607</v>
      </c>
      <c r="D141" t="s">
        <v>1141</v>
      </c>
      <c r="E141">
        <v>0.18</v>
      </c>
      <c r="F141">
        <v>8</v>
      </c>
      <c r="G141">
        <v>3521243</v>
      </c>
      <c r="H141">
        <v>84944789</v>
      </c>
      <c r="I141">
        <v>208078</v>
      </c>
      <c r="J141">
        <v>357957</v>
      </c>
      <c r="K141">
        <v>0</v>
      </c>
      <c r="L141">
        <v>247596</v>
      </c>
      <c r="M141">
        <v>479416</v>
      </c>
      <c r="N141">
        <v>9350452</v>
      </c>
      <c r="O141">
        <v>47652</v>
      </c>
      <c r="P141">
        <v>55227</v>
      </c>
      <c r="Q141">
        <v>0</v>
      </c>
      <c r="R141">
        <v>33254</v>
      </c>
      <c r="S141" t="s">
        <v>1142</v>
      </c>
      <c r="T141" s="7">
        <v>1.5E-3</v>
      </c>
      <c r="U141" t="s">
        <v>1143</v>
      </c>
      <c r="V141" s="7">
        <v>1.04E-2</v>
      </c>
      <c r="W141" t="s">
        <v>1144</v>
      </c>
      <c r="X141" s="7">
        <v>2.3E-3</v>
      </c>
      <c r="Y141" t="s">
        <v>1143</v>
      </c>
      <c r="Z141" s="7">
        <v>4.7999999999999996E-3</v>
      </c>
      <c r="AA141" t="s">
        <v>1145</v>
      </c>
      <c r="AB141" s="7">
        <v>4.0000000000000001E-3</v>
      </c>
      <c r="AC141" t="s">
        <v>1143</v>
      </c>
      <c r="AD141" t="s">
        <v>1172</v>
      </c>
    </row>
    <row r="142" spans="1:30" hidden="1" x14ac:dyDescent="0.55000000000000004">
      <c r="A142">
        <v>2700701408</v>
      </c>
      <c r="B142">
        <v>4</v>
      </c>
      <c r="C142">
        <v>345607</v>
      </c>
      <c r="D142" t="s">
        <v>1141</v>
      </c>
      <c r="E142">
        <v>0.18</v>
      </c>
      <c r="F142">
        <v>8</v>
      </c>
      <c r="G142">
        <v>1192104</v>
      </c>
      <c r="H142">
        <v>87269032</v>
      </c>
      <c r="I142">
        <v>97763</v>
      </c>
      <c r="J142">
        <v>233400</v>
      </c>
      <c r="K142">
        <v>0</v>
      </c>
      <c r="L142">
        <v>197828</v>
      </c>
      <c r="M142">
        <v>204739</v>
      </c>
      <c r="N142">
        <v>9623453</v>
      </c>
      <c r="O142">
        <v>12243</v>
      </c>
      <c r="P142">
        <v>22312</v>
      </c>
      <c r="Q142">
        <v>0</v>
      </c>
      <c r="R142">
        <v>16895</v>
      </c>
      <c r="S142" t="s">
        <v>1142</v>
      </c>
      <c r="T142" s="7">
        <v>3.7000000000000002E-3</v>
      </c>
      <c r="U142" t="s">
        <v>1143</v>
      </c>
      <c r="V142" s="7">
        <v>3.5000000000000001E-3</v>
      </c>
      <c r="W142" t="s">
        <v>1144</v>
      </c>
      <c r="X142" s="7">
        <v>1.1000000000000001E-3</v>
      </c>
      <c r="Y142" t="s">
        <v>1143</v>
      </c>
      <c r="Z142" s="7">
        <v>1.1999999999999999E-3</v>
      </c>
      <c r="AA142" t="s">
        <v>1145</v>
      </c>
      <c r="AB142" s="7">
        <v>2.5999999999999999E-3</v>
      </c>
      <c r="AC142" t="s">
        <v>1143</v>
      </c>
      <c r="AD142" t="s">
        <v>1177</v>
      </c>
    </row>
    <row r="143" spans="1:30" hidden="1" x14ac:dyDescent="0.55000000000000004">
      <c r="A143">
        <v>2700734046</v>
      </c>
      <c r="B143">
        <v>1</v>
      </c>
      <c r="C143">
        <v>345607</v>
      </c>
      <c r="D143" t="s">
        <v>1141</v>
      </c>
      <c r="E143">
        <v>0.18</v>
      </c>
      <c r="F143">
        <v>8</v>
      </c>
      <c r="G143">
        <v>3382373</v>
      </c>
      <c r="H143">
        <v>85081836</v>
      </c>
      <c r="I143">
        <v>143245</v>
      </c>
      <c r="J143">
        <v>318200</v>
      </c>
      <c r="K143">
        <v>0</v>
      </c>
      <c r="L143">
        <v>236948</v>
      </c>
      <c r="M143">
        <v>378119</v>
      </c>
      <c r="N143">
        <v>9451196</v>
      </c>
      <c r="O143">
        <v>0</v>
      </c>
      <c r="P143">
        <v>17020</v>
      </c>
      <c r="Q143">
        <v>0</v>
      </c>
      <c r="R143">
        <v>17020</v>
      </c>
      <c r="S143" t="s">
        <v>1142</v>
      </c>
      <c r="T143" s="7">
        <v>2.9999999999999997E-4</v>
      </c>
      <c r="U143" t="s">
        <v>1143</v>
      </c>
      <c r="V143" s="7">
        <v>1.6999999999999999E-3</v>
      </c>
      <c r="W143" t="s">
        <v>1144</v>
      </c>
      <c r="X143" s="7">
        <v>1.6000000000000001E-3</v>
      </c>
      <c r="Y143" t="s">
        <v>1143</v>
      </c>
      <c r="Z143" s="7">
        <v>0</v>
      </c>
      <c r="AA143" t="s">
        <v>1145</v>
      </c>
      <c r="AB143" s="7">
        <v>3.5000000000000001E-3</v>
      </c>
      <c r="AC143" t="s">
        <v>1143</v>
      </c>
      <c r="AD143" t="s">
        <v>1167</v>
      </c>
    </row>
    <row r="144" spans="1:30" hidden="1" x14ac:dyDescent="0.55000000000000004">
      <c r="A144">
        <v>2700755246</v>
      </c>
      <c r="B144">
        <v>7</v>
      </c>
      <c r="C144">
        <v>345607</v>
      </c>
      <c r="D144" t="s">
        <v>1141</v>
      </c>
      <c r="E144">
        <v>0.18</v>
      </c>
      <c r="F144">
        <v>8</v>
      </c>
      <c r="G144">
        <v>3144722</v>
      </c>
      <c r="H144">
        <v>85316943</v>
      </c>
      <c r="I144">
        <v>199554</v>
      </c>
      <c r="J144">
        <v>335665</v>
      </c>
      <c r="K144">
        <v>0</v>
      </c>
      <c r="L144">
        <v>233620</v>
      </c>
      <c r="M144">
        <v>432943</v>
      </c>
      <c r="N144">
        <v>9395137</v>
      </c>
      <c r="O144">
        <v>46523</v>
      </c>
      <c r="P144">
        <v>51237</v>
      </c>
      <c r="Q144">
        <v>0</v>
      </c>
      <c r="R144">
        <v>29958</v>
      </c>
      <c r="S144" t="s">
        <v>1142</v>
      </c>
      <c r="T144" s="7">
        <v>1.1000000000000001E-3</v>
      </c>
      <c r="U144" t="s">
        <v>1143</v>
      </c>
      <c r="V144" s="7">
        <v>9.9000000000000008E-3</v>
      </c>
      <c r="W144" t="s">
        <v>1144</v>
      </c>
      <c r="X144" s="7">
        <v>2.2000000000000001E-3</v>
      </c>
      <c r="Y144" t="s">
        <v>1143</v>
      </c>
      <c r="Z144" s="7">
        <v>4.7000000000000002E-3</v>
      </c>
      <c r="AA144" t="s">
        <v>1145</v>
      </c>
      <c r="AB144" s="7">
        <v>3.7000000000000002E-3</v>
      </c>
      <c r="AC144" t="s">
        <v>1143</v>
      </c>
      <c r="AD144" t="s">
        <v>1168</v>
      </c>
    </row>
    <row r="145" spans="1:30" hidden="1" x14ac:dyDescent="0.55000000000000004">
      <c r="A145">
        <v>2700803058</v>
      </c>
      <c r="B145">
        <v>14</v>
      </c>
      <c r="C145">
        <v>345607</v>
      </c>
      <c r="D145" t="s">
        <v>1141</v>
      </c>
      <c r="E145">
        <v>0.18</v>
      </c>
      <c r="F145">
        <v>8</v>
      </c>
      <c r="G145">
        <v>3454685</v>
      </c>
      <c r="H145">
        <v>85009730</v>
      </c>
      <c r="I145">
        <v>389743</v>
      </c>
      <c r="J145">
        <v>402434</v>
      </c>
      <c r="K145">
        <v>0</v>
      </c>
      <c r="L145">
        <v>232225</v>
      </c>
      <c r="M145">
        <v>384853</v>
      </c>
      <c r="N145">
        <v>9443309</v>
      </c>
      <c r="O145">
        <v>1900</v>
      </c>
      <c r="P145">
        <v>19109</v>
      </c>
      <c r="Q145">
        <v>0</v>
      </c>
      <c r="R145">
        <v>17900</v>
      </c>
      <c r="S145" t="s">
        <v>1142</v>
      </c>
      <c r="T145" s="7">
        <v>4.0000000000000001E-3</v>
      </c>
      <c r="U145" t="s">
        <v>1143</v>
      </c>
      <c r="V145" s="7">
        <v>2.0999999999999999E-3</v>
      </c>
      <c r="W145" t="s">
        <v>1144</v>
      </c>
      <c r="X145" s="7">
        <v>4.4000000000000003E-3</v>
      </c>
      <c r="Y145" t="s">
        <v>1143</v>
      </c>
      <c r="Z145" s="7">
        <v>1E-4</v>
      </c>
      <c r="AA145" t="s">
        <v>1145</v>
      </c>
      <c r="AB145" s="7">
        <v>4.4999999999999997E-3</v>
      </c>
      <c r="AC145" t="s">
        <v>1143</v>
      </c>
      <c r="AD145" t="s">
        <v>1180</v>
      </c>
    </row>
    <row r="146" spans="1:30" hidden="1" x14ac:dyDescent="0.55000000000000004">
      <c r="A146">
        <v>2700815968</v>
      </c>
      <c r="B146">
        <v>15</v>
      </c>
      <c r="C146">
        <v>345607</v>
      </c>
      <c r="D146" t="s">
        <v>1141</v>
      </c>
      <c r="E146">
        <v>0.18</v>
      </c>
      <c r="F146">
        <v>8</v>
      </c>
      <c r="G146">
        <v>3260778</v>
      </c>
      <c r="H146">
        <v>85206353</v>
      </c>
      <c r="I146">
        <v>224463</v>
      </c>
      <c r="J146">
        <v>356853</v>
      </c>
      <c r="K146">
        <v>0</v>
      </c>
      <c r="L146">
        <v>238394</v>
      </c>
      <c r="M146">
        <v>449793</v>
      </c>
      <c r="N146">
        <v>9380028</v>
      </c>
      <c r="O146">
        <v>43748</v>
      </c>
      <c r="P146">
        <v>37498</v>
      </c>
      <c r="Q146">
        <v>0</v>
      </c>
      <c r="R146">
        <v>17282</v>
      </c>
      <c r="S146" t="s">
        <v>1142</v>
      </c>
      <c r="T146" s="7">
        <v>1.6999999999999999E-3</v>
      </c>
      <c r="U146" t="s">
        <v>1143</v>
      </c>
      <c r="V146" s="7">
        <v>8.2000000000000007E-3</v>
      </c>
      <c r="W146" t="s">
        <v>1144</v>
      </c>
      <c r="X146" s="7">
        <v>2.5000000000000001E-3</v>
      </c>
      <c r="Y146" t="s">
        <v>1143</v>
      </c>
      <c r="Z146" s="7">
        <v>4.4000000000000003E-3</v>
      </c>
      <c r="AA146" t="s">
        <v>1145</v>
      </c>
      <c r="AB146" s="7">
        <v>4.0000000000000001E-3</v>
      </c>
      <c r="AC146" t="s">
        <v>1143</v>
      </c>
      <c r="AD146" t="s">
        <v>1188</v>
      </c>
    </row>
    <row r="147" spans="1:30" hidden="1" x14ac:dyDescent="0.55000000000000004">
      <c r="A147">
        <v>2700834223</v>
      </c>
      <c r="B147">
        <v>16</v>
      </c>
      <c r="C147">
        <v>345608</v>
      </c>
      <c r="D147" t="s">
        <v>1141</v>
      </c>
      <c r="E147">
        <v>0.18</v>
      </c>
      <c r="F147">
        <v>8</v>
      </c>
      <c r="G147">
        <v>3242024</v>
      </c>
      <c r="H147">
        <v>85221649</v>
      </c>
      <c r="I147">
        <v>194663</v>
      </c>
      <c r="J147">
        <v>345235</v>
      </c>
      <c r="K147">
        <v>0</v>
      </c>
      <c r="L147">
        <v>239354</v>
      </c>
      <c r="M147">
        <v>435996</v>
      </c>
      <c r="N147">
        <v>9393884</v>
      </c>
      <c r="O147">
        <v>42118</v>
      </c>
      <c r="P147">
        <v>54583</v>
      </c>
      <c r="Q147">
        <v>0</v>
      </c>
      <c r="R147">
        <v>34910</v>
      </c>
      <c r="S147" t="s">
        <v>1142</v>
      </c>
      <c r="T147" s="7">
        <v>1.1999999999999999E-3</v>
      </c>
      <c r="U147" t="s">
        <v>1143</v>
      </c>
      <c r="V147" s="7">
        <v>9.7999999999999997E-3</v>
      </c>
      <c r="W147" t="s">
        <v>1144</v>
      </c>
      <c r="X147" s="7">
        <v>2.2000000000000001E-3</v>
      </c>
      <c r="Y147" t="s">
        <v>1143</v>
      </c>
      <c r="Z147" s="7">
        <v>4.1999999999999997E-3</v>
      </c>
      <c r="AA147" t="s">
        <v>1145</v>
      </c>
      <c r="AB147" s="7">
        <v>3.8999999999999998E-3</v>
      </c>
      <c r="AC147" t="s">
        <v>1143</v>
      </c>
      <c r="AD147" t="s">
        <v>1203</v>
      </c>
    </row>
    <row r="148" spans="1:30" hidden="1" x14ac:dyDescent="0.55000000000000004">
      <c r="A148">
        <v>2700909804</v>
      </c>
      <c r="B148">
        <v>10</v>
      </c>
      <c r="C148">
        <v>345607</v>
      </c>
      <c r="D148" t="s">
        <v>1141</v>
      </c>
      <c r="E148">
        <v>0.18</v>
      </c>
      <c r="F148">
        <v>8</v>
      </c>
      <c r="G148">
        <v>3556094</v>
      </c>
      <c r="H148">
        <v>84908094</v>
      </c>
      <c r="I148">
        <v>277284</v>
      </c>
      <c r="J148">
        <v>384115</v>
      </c>
      <c r="K148">
        <v>0</v>
      </c>
      <c r="L148">
        <v>243324</v>
      </c>
      <c r="M148">
        <v>458016</v>
      </c>
      <c r="N148">
        <v>9372017</v>
      </c>
      <c r="O148">
        <v>45849</v>
      </c>
      <c r="P148">
        <v>52502</v>
      </c>
      <c r="Q148">
        <v>0</v>
      </c>
      <c r="R148">
        <v>31233</v>
      </c>
      <c r="S148" t="s">
        <v>1142</v>
      </c>
      <c r="T148" s="7">
        <v>2.5999999999999999E-3</v>
      </c>
      <c r="U148" t="s">
        <v>1143</v>
      </c>
      <c r="V148" s="7">
        <v>0.01</v>
      </c>
      <c r="W148" t="s">
        <v>1144</v>
      </c>
      <c r="X148" s="7">
        <v>3.0999999999999999E-3</v>
      </c>
      <c r="Y148" t="s">
        <v>1143</v>
      </c>
      <c r="Z148" s="7">
        <v>4.5999999999999999E-3</v>
      </c>
      <c r="AA148" t="s">
        <v>1145</v>
      </c>
      <c r="AB148" s="7">
        <v>4.3E-3</v>
      </c>
      <c r="AC148" t="s">
        <v>1143</v>
      </c>
      <c r="AD148" t="s">
        <v>1171</v>
      </c>
    </row>
    <row r="149" spans="1:30" hidden="1" x14ac:dyDescent="0.55000000000000004">
      <c r="A149">
        <v>2700947784</v>
      </c>
      <c r="B149">
        <v>12</v>
      </c>
      <c r="C149">
        <v>345607</v>
      </c>
      <c r="D149" t="s">
        <v>1141</v>
      </c>
      <c r="E149">
        <v>0.18</v>
      </c>
      <c r="F149">
        <v>8</v>
      </c>
      <c r="G149">
        <v>1350388</v>
      </c>
      <c r="H149">
        <v>87115597</v>
      </c>
      <c r="I149">
        <v>138312</v>
      </c>
      <c r="J149">
        <v>273358</v>
      </c>
      <c r="K149">
        <v>0</v>
      </c>
      <c r="L149">
        <v>222765</v>
      </c>
      <c r="M149">
        <v>227168</v>
      </c>
      <c r="N149">
        <v>9602659</v>
      </c>
      <c r="O149">
        <v>14823</v>
      </c>
      <c r="P149">
        <v>23265</v>
      </c>
      <c r="Q149">
        <v>0</v>
      </c>
      <c r="R149">
        <v>16810</v>
      </c>
      <c r="S149" t="s">
        <v>1142</v>
      </c>
      <c r="T149" s="7">
        <v>4.5999999999999999E-3</v>
      </c>
      <c r="U149" t="s">
        <v>1143</v>
      </c>
      <c r="V149" s="7">
        <v>3.8E-3</v>
      </c>
      <c r="W149" t="s">
        <v>1144</v>
      </c>
      <c r="X149" s="7">
        <v>1.5E-3</v>
      </c>
      <c r="Y149" t="s">
        <v>1143</v>
      </c>
      <c r="Z149" s="7">
        <v>1.5E-3</v>
      </c>
      <c r="AA149" t="s">
        <v>1145</v>
      </c>
      <c r="AB149" s="7">
        <v>3.0000000000000001E-3</v>
      </c>
      <c r="AC149" t="s">
        <v>1143</v>
      </c>
      <c r="AD149" t="s">
        <v>1178</v>
      </c>
    </row>
    <row r="150" spans="1:30" hidden="1" x14ac:dyDescent="0.55000000000000004">
      <c r="A150">
        <v>2701061909</v>
      </c>
      <c r="B150">
        <v>9</v>
      </c>
      <c r="C150">
        <v>345607</v>
      </c>
      <c r="D150" t="s">
        <v>1141</v>
      </c>
      <c r="E150">
        <v>0.18</v>
      </c>
      <c r="F150">
        <v>8</v>
      </c>
      <c r="G150">
        <v>3366220</v>
      </c>
      <c r="H150">
        <v>85093677</v>
      </c>
      <c r="I150">
        <v>372381</v>
      </c>
      <c r="J150">
        <v>419518</v>
      </c>
      <c r="K150">
        <v>0</v>
      </c>
      <c r="L150">
        <v>242818</v>
      </c>
      <c r="M150">
        <v>385968</v>
      </c>
      <c r="N150">
        <v>9441997</v>
      </c>
      <c r="O150">
        <v>43806</v>
      </c>
      <c r="P150">
        <v>36954</v>
      </c>
      <c r="Q150">
        <v>0</v>
      </c>
      <c r="R150">
        <v>16674</v>
      </c>
      <c r="S150" t="s">
        <v>1142</v>
      </c>
      <c r="T150" s="7">
        <v>4.0000000000000001E-3</v>
      </c>
      <c r="U150" t="s">
        <v>1143</v>
      </c>
      <c r="V150" s="7">
        <v>8.2000000000000007E-3</v>
      </c>
      <c r="W150" t="s">
        <v>1144</v>
      </c>
      <c r="X150" s="7">
        <v>4.1999999999999997E-3</v>
      </c>
      <c r="Y150" t="s">
        <v>1143</v>
      </c>
      <c r="Z150" s="7">
        <v>4.4000000000000003E-3</v>
      </c>
      <c r="AA150" t="s">
        <v>1145</v>
      </c>
      <c r="AB150" s="7">
        <v>4.7000000000000002E-3</v>
      </c>
      <c r="AC150" t="s">
        <v>1143</v>
      </c>
      <c r="AD150" t="s">
        <v>1163</v>
      </c>
    </row>
    <row r="151" spans="1:30" hidden="1" x14ac:dyDescent="0.55000000000000004">
      <c r="A151">
        <v>2701068496</v>
      </c>
      <c r="B151">
        <v>5</v>
      </c>
      <c r="C151">
        <v>345607</v>
      </c>
      <c r="D151" t="s">
        <v>1141</v>
      </c>
      <c r="E151">
        <v>0.18</v>
      </c>
      <c r="F151">
        <v>8</v>
      </c>
      <c r="G151">
        <v>1892288</v>
      </c>
      <c r="H151">
        <v>86575674</v>
      </c>
      <c r="I151">
        <v>214654</v>
      </c>
      <c r="J151">
        <v>313792</v>
      </c>
      <c r="K151">
        <v>0</v>
      </c>
      <c r="L151">
        <v>217305</v>
      </c>
      <c r="M151">
        <v>299191</v>
      </c>
      <c r="N151">
        <v>9530818</v>
      </c>
      <c r="O151">
        <v>46402</v>
      </c>
      <c r="P151">
        <v>54100</v>
      </c>
      <c r="Q151">
        <v>0</v>
      </c>
      <c r="R151">
        <v>32589</v>
      </c>
      <c r="S151" t="s">
        <v>1142</v>
      </c>
      <c r="T151" s="7">
        <v>1.1000000000000001E-3</v>
      </c>
      <c r="U151" t="s">
        <v>1143</v>
      </c>
      <c r="V151" s="7">
        <v>1.0200000000000001E-2</v>
      </c>
      <c r="W151" t="s">
        <v>1144</v>
      </c>
      <c r="X151" s="7">
        <v>2.3999999999999998E-3</v>
      </c>
      <c r="Y151" t="s">
        <v>1143</v>
      </c>
      <c r="Z151" s="7">
        <v>4.7000000000000002E-3</v>
      </c>
      <c r="AA151" t="s">
        <v>1145</v>
      </c>
      <c r="AB151" s="7">
        <v>3.5000000000000001E-3</v>
      </c>
      <c r="AC151" t="s">
        <v>1143</v>
      </c>
      <c r="AD151" t="s">
        <v>1203</v>
      </c>
    </row>
    <row r="152" spans="1:30" x14ac:dyDescent="0.55000000000000004">
      <c r="A152">
        <v>2701170185</v>
      </c>
      <c r="B152">
        <v>17</v>
      </c>
      <c r="C152">
        <v>345608</v>
      </c>
      <c r="D152" t="s">
        <v>1141</v>
      </c>
      <c r="E152">
        <v>0.18</v>
      </c>
      <c r="F152">
        <v>8</v>
      </c>
      <c r="G152">
        <v>2827672</v>
      </c>
      <c r="H152">
        <v>85635163</v>
      </c>
      <c r="I152">
        <v>184860</v>
      </c>
      <c r="J152">
        <v>330586</v>
      </c>
      <c r="K152">
        <v>0</v>
      </c>
      <c r="L152">
        <v>243439</v>
      </c>
      <c r="M152">
        <v>433493</v>
      </c>
      <c r="N152">
        <v>9396062</v>
      </c>
      <c r="O152">
        <v>40836</v>
      </c>
      <c r="P152">
        <v>55338</v>
      </c>
      <c r="Q152">
        <v>0</v>
      </c>
      <c r="R152">
        <v>36456</v>
      </c>
      <c r="S152" t="s">
        <v>1142</v>
      </c>
      <c r="T152" s="7">
        <v>8.9999999999999998E-4</v>
      </c>
      <c r="U152" t="s">
        <v>1143</v>
      </c>
      <c r="V152" s="7">
        <v>9.7000000000000003E-3</v>
      </c>
      <c r="W152" t="s">
        <v>1144</v>
      </c>
      <c r="X152" s="7">
        <v>2E-3</v>
      </c>
      <c r="Y152" t="s">
        <v>1143</v>
      </c>
      <c r="Z152" s="7">
        <v>4.1000000000000003E-3</v>
      </c>
      <c r="AA152" t="s">
        <v>1145</v>
      </c>
      <c r="AB152" s="7">
        <v>3.7000000000000002E-3</v>
      </c>
      <c r="AC152" t="s">
        <v>1143</v>
      </c>
      <c r="AD152" t="s">
        <v>1172</v>
      </c>
    </row>
    <row r="153" spans="1:30" hidden="1" x14ac:dyDescent="0.55000000000000004">
      <c r="A153">
        <v>2701237213</v>
      </c>
      <c r="B153">
        <v>13</v>
      </c>
      <c r="C153">
        <v>345607</v>
      </c>
      <c r="D153" t="s">
        <v>1141</v>
      </c>
      <c r="E153">
        <v>0.18</v>
      </c>
      <c r="F153">
        <v>8</v>
      </c>
      <c r="G153">
        <v>3930984</v>
      </c>
      <c r="H153">
        <v>84536956</v>
      </c>
      <c r="I153">
        <v>377761</v>
      </c>
      <c r="J153">
        <v>446948</v>
      </c>
      <c r="K153">
        <v>0</v>
      </c>
      <c r="L153">
        <v>240653</v>
      </c>
      <c r="M153">
        <v>493862</v>
      </c>
      <c r="N153">
        <v>9336179</v>
      </c>
      <c r="O153">
        <v>43746</v>
      </c>
      <c r="P153">
        <v>49636</v>
      </c>
      <c r="Q153">
        <v>0</v>
      </c>
      <c r="R153">
        <v>29440</v>
      </c>
      <c r="S153" t="s">
        <v>1142</v>
      </c>
      <c r="T153" s="7">
        <v>4.4000000000000003E-3</v>
      </c>
      <c r="U153" t="s">
        <v>1143</v>
      </c>
      <c r="V153" s="7">
        <v>9.4000000000000004E-3</v>
      </c>
      <c r="W153" t="s">
        <v>1144</v>
      </c>
      <c r="X153" s="7">
        <v>4.1999999999999997E-3</v>
      </c>
      <c r="Y153" t="s">
        <v>1143</v>
      </c>
      <c r="Z153" s="7">
        <v>4.4000000000000003E-3</v>
      </c>
      <c r="AA153" t="s">
        <v>1145</v>
      </c>
      <c r="AB153" s="7">
        <v>1E-4</v>
      </c>
      <c r="AC153" t="s">
        <v>1143</v>
      </c>
      <c r="AD153" t="s">
        <v>1183</v>
      </c>
    </row>
    <row r="154" spans="1:30" hidden="1" x14ac:dyDescent="0.55000000000000004">
      <c r="A154">
        <v>2701252766</v>
      </c>
      <c r="B154">
        <v>3</v>
      </c>
      <c r="C154">
        <v>345607</v>
      </c>
      <c r="D154" t="s">
        <v>1141</v>
      </c>
      <c r="E154">
        <v>0.18</v>
      </c>
      <c r="F154">
        <v>8</v>
      </c>
      <c r="G154">
        <v>3474210</v>
      </c>
      <c r="H154">
        <v>84988246</v>
      </c>
      <c r="I154">
        <v>173724</v>
      </c>
      <c r="J154">
        <v>355250</v>
      </c>
      <c r="K154">
        <v>0</v>
      </c>
      <c r="L154">
        <v>253265</v>
      </c>
      <c r="M154">
        <v>473864</v>
      </c>
      <c r="N154">
        <v>9355645</v>
      </c>
      <c r="O154">
        <v>44864</v>
      </c>
      <c r="P154">
        <v>47212</v>
      </c>
      <c r="Q154">
        <v>0</v>
      </c>
      <c r="R154">
        <v>26381</v>
      </c>
      <c r="S154" t="s">
        <v>1142</v>
      </c>
      <c r="T154" s="7">
        <v>1.1000000000000001E-3</v>
      </c>
      <c r="U154" t="s">
        <v>1143</v>
      </c>
      <c r="V154" s="7">
        <v>9.2999999999999992E-3</v>
      </c>
      <c r="W154" t="s">
        <v>1144</v>
      </c>
      <c r="X154" s="7">
        <v>1.9E-3</v>
      </c>
      <c r="Y154" t="s">
        <v>1143</v>
      </c>
      <c r="Z154" s="7">
        <v>4.4999999999999997E-3</v>
      </c>
      <c r="AA154" t="s">
        <v>1145</v>
      </c>
      <c r="AB154" s="7">
        <v>4.0000000000000001E-3</v>
      </c>
      <c r="AC154" t="s">
        <v>1143</v>
      </c>
      <c r="AD154" t="s">
        <v>1202</v>
      </c>
    </row>
    <row r="155" spans="1:30" hidden="1" x14ac:dyDescent="0.55000000000000004">
      <c r="A155">
        <v>3000424783</v>
      </c>
      <c r="B155">
        <v>8</v>
      </c>
      <c r="C155">
        <v>384007</v>
      </c>
      <c r="D155" t="s">
        <v>1141</v>
      </c>
      <c r="E155">
        <v>0.18</v>
      </c>
      <c r="F155">
        <v>9</v>
      </c>
      <c r="G155">
        <v>3990924</v>
      </c>
      <c r="H155">
        <v>94301652</v>
      </c>
      <c r="I155">
        <v>340880</v>
      </c>
      <c r="J155">
        <v>437792</v>
      </c>
      <c r="K155">
        <v>0</v>
      </c>
      <c r="L155">
        <v>267283</v>
      </c>
      <c r="M155">
        <v>602248</v>
      </c>
      <c r="N155">
        <v>9227429</v>
      </c>
      <c r="O155">
        <v>89960</v>
      </c>
      <c r="P155">
        <v>74541</v>
      </c>
      <c r="Q155">
        <v>0</v>
      </c>
      <c r="R155">
        <v>28797</v>
      </c>
      <c r="S155" t="s">
        <v>1142</v>
      </c>
      <c r="T155" s="7">
        <v>3.5000000000000001E-3</v>
      </c>
      <c r="U155" t="s">
        <v>1143</v>
      </c>
      <c r="V155" s="7">
        <v>1.67E-2</v>
      </c>
      <c r="W155" t="s">
        <v>1144</v>
      </c>
      <c r="X155" s="7">
        <v>3.3999999999999998E-3</v>
      </c>
      <c r="Y155" t="s">
        <v>1143</v>
      </c>
      <c r="Z155" s="7">
        <v>9.1000000000000004E-3</v>
      </c>
      <c r="AA155" t="s">
        <v>1145</v>
      </c>
      <c r="AB155" s="7">
        <v>0</v>
      </c>
      <c r="AC155" t="s">
        <v>1143</v>
      </c>
      <c r="AD155" t="s">
        <v>1175</v>
      </c>
    </row>
    <row r="156" spans="1:30" hidden="1" x14ac:dyDescent="0.55000000000000004">
      <c r="A156">
        <v>3000542574</v>
      </c>
      <c r="B156">
        <v>11</v>
      </c>
      <c r="C156">
        <v>384007</v>
      </c>
      <c r="D156" t="s">
        <v>1141</v>
      </c>
      <c r="E156">
        <v>0.18</v>
      </c>
      <c r="F156">
        <v>9</v>
      </c>
      <c r="G156">
        <v>3453207</v>
      </c>
      <c r="H156">
        <v>94843914</v>
      </c>
      <c r="I156">
        <v>275121</v>
      </c>
      <c r="J156">
        <v>404334</v>
      </c>
      <c r="K156">
        <v>0</v>
      </c>
      <c r="L156">
        <v>264861</v>
      </c>
      <c r="M156">
        <v>615101</v>
      </c>
      <c r="N156">
        <v>9214652</v>
      </c>
      <c r="O156">
        <v>65416</v>
      </c>
      <c r="P156">
        <v>68433</v>
      </c>
      <c r="Q156">
        <v>0</v>
      </c>
      <c r="R156">
        <v>32966</v>
      </c>
      <c r="S156" t="s">
        <v>1142</v>
      </c>
      <c r="T156" s="7">
        <v>2.5000000000000001E-3</v>
      </c>
      <c r="U156" t="s">
        <v>1143</v>
      </c>
      <c r="V156" s="7">
        <v>1.3599999999999999E-2</v>
      </c>
      <c r="W156" t="s">
        <v>1144</v>
      </c>
      <c r="X156" s="7">
        <v>2.7000000000000001E-3</v>
      </c>
      <c r="Y156" t="s">
        <v>1143</v>
      </c>
      <c r="Z156" s="7">
        <v>6.6E-3</v>
      </c>
      <c r="AA156" t="s">
        <v>1145</v>
      </c>
      <c r="AB156" s="7">
        <v>4.1000000000000003E-3</v>
      </c>
      <c r="AC156" t="s">
        <v>1143</v>
      </c>
      <c r="AD156" t="s">
        <v>1204</v>
      </c>
    </row>
    <row r="157" spans="1:30" hidden="1" x14ac:dyDescent="0.55000000000000004">
      <c r="A157">
        <v>3000588216</v>
      </c>
      <c r="B157">
        <v>2</v>
      </c>
      <c r="C157">
        <v>384007</v>
      </c>
      <c r="D157" t="s">
        <v>1141</v>
      </c>
      <c r="E157">
        <v>0.18</v>
      </c>
      <c r="F157">
        <v>9</v>
      </c>
      <c r="G157">
        <v>3257667</v>
      </c>
      <c r="H157">
        <v>95036408</v>
      </c>
      <c r="I157">
        <v>307989</v>
      </c>
      <c r="J157">
        <v>378123</v>
      </c>
      <c r="K157">
        <v>0</v>
      </c>
      <c r="L157">
        <v>247365</v>
      </c>
      <c r="M157">
        <v>435082</v>
      </c>
      <c r="N157">
        <v>9394814</v>
      </c>
      <c r="O157">
        <v>47247</v>
      </c>
      <c r="P157">
        <v>43729</v>
      </c>
      <c r="Q157">
        <v>0</v>
      </c>
      <c r="R157">
        <v>22045</v>
      </c>
      <c r="S157" t="s">
        <v>1142</v>
      </c>
      <c r="T157" s="7">
        <v>2.5999999999999999E-3</v>
      </c>
      <c r="U157" t="s">
        <v>1143</v>
      </c>
      <c r="V157" s="7">
        <v>9.1999999999999998E-3</v>
      </c>
      <c r="W157" t="s">
        <v>1144</v>
      </c>
      <c r="X157" s="7">
        <v>3.0999999999999999E-3</v>
      </c>
      <c r="Y157" t="s">
        <v>1143</v>
      </c>
      <c r="Z157" s="7">
        <v>4.7999999999999996E-3</v>
      </c>
      <c r="AA157" t="s">
        <v>1145</v>
      </c>
      <c r="AB157" s="7">
        <v>3.8E-3</v>
      </c>
      <c r="AC157" t="s">
        <v>1143</v>
      </c>
      <c r="AD157" t="s">
        <v>1192</v>
      </c>
    </row>
    <row r="158" spans="1:30" hidden="1" x14ac:dyDescent="0.55000000000000004">
      <c r="A158">
        <v>3000602738</v>
      </c>
      <c r="B158">
        <v>6</v>
      </c>
      <c r="C158">
        <v>384007</v>
      </c>
      <c r="D158" t="s">
        <v>1141</v>
      </c>
      <c r="E158">
        <v>0.18</v>
      </c>
      <c r="F158">
        <v>9</v>
      </c>
      <c r="G158">
        <v>4083412</v>
      </c>
      <c r="H158">
        <v>94212086</v>
      </c>
      <c r="I158">
        <v>233956</v>
      </c>
      <c r="J158">
        <v>422317</v>
      </c>
      <c r="K158">
        <v>0</v>
      </c>
      <c r="L158">
        <v>285213</v>
      </c>
      <c r="M158">
        <v>562166</v>
      </c>
      <c r="N158">
        <v>9267297</v>
      </c>
      <c r="O158">
        <v>25878</v>
      </c>
      <c r="P158">
        <v>64360</v>
      </c>
      <c r="Q158">
        <v>0</v>
      </c>
      <c r="R158">
        <v>37617</v>
      </c>
      <c r="S158" t="s">
        <v>1142</v>
      </c>
      <c r="T158" s="7">
        <v>2.3E-3</v>
      </c>
      <c r="U158" t="s">
        <v>1143</v>
      </c>
      <c r="V158" s="7">
        <v>9.1000000000000004E-3</v>
      </c>
      <c r="W158" t="s">
        <v>1144</v>
      </c>
      <c r="X158" s="7">
        <v>2.3E-3</v>
      </c>
      <c r="Y158" t="s">
        <v>1143</v>
      </c>
      <c r="Z158" s="7">
        <v>2.5999999999999999E-3</v>
      </c>
      <c r="AA158" t="s">
        <v>1145</v>
      </c>
      <c r="AB158" s="7">
        <v>4.1999999999999997E-3</v>
      </c>
      <c r="AC158" t="s">
        <v>1143</v>
      </c>
      <c r="AD158" t="s">
        <v>1205</v>
      </c>
    </row>
    <row r="159" spans="1:30" hidden="1" x14ac:dyDescent="0.55000000000000004">
      <c r="A159">
        <v>3000700302</v>
      </c>
      <c r="B159">
        <v>4</v>
      </c>
      <c r="C159">
        <v>384007</v>
      </c>
      <c r="D159" t="s">
        <v>1141</v>
      </c>
      <c r="E159">
        <v>0.18</v>
      </c>
      <c r="F159">
        <v>9</v>
      </c>
      <c r="G159">
        <v>1538757</v>
      </c>
      <c r="H159">
        <v>96752094</v>
      </c>
      <c r="I159">
        <v>153204</v>
      </c>
      <c r="J159">
        <v>284419</v>
      </c>
      <c r="K159">
        <v>0</v>
      </c>
      <c r="L159">
        <v>225664</v>
      </c>
      <c r="M159">
        <v>346650</v>
      </c>
      <c r="N159">
        <v>9483062</v>
      </c>
      <c r="O159">
        <v>55441</v>
      </c>
      <c r="P159">
        <v>51019</v>
      </c>
      <c r="Q159">
        <v>0</v>
      </c>
      <c r="R159">
        <v>27836</v>
      </c>
      <c r="S159" t="s">
        <v>1142</v>
      </c>
      <c r="T159" s="7">
        <v>0</v>
      </c>
      <c r="U159" t="s">
        <v>1143</v>
      </c>
      <c r="V159" s="7">
        <v>1.0800000000000001E-2</v>
      </c>
      <c r="W159" t="s">
        <v>1144</v>
      </c>
      <c r="X159" s="7">
        <v>1.5E-3</v>
      </c>
      <c r="Y159" t="s">
        <v>1143</v>
      </c>
      <c r="Z159" s="7">
        <v>5.5999999999999999E-3</v>
      </c>
      <c r="AA159" t="s">
        <v>1145</v>
      </c>
      <c r="AB159" s="7">
        <v>2.8E-3</v>
      </c>
      <c r="AC159" t="s">
        <v>1143</v>
      </c>
      <c r="AD159" t="s">
        <v>1187</v>
      </c>
    </row>
    <row r="160" spans="1:30" hidden="1" x14ac:dyDescent="0.55000000000000004">
      <c r="A160">
        <v>3000734298</v>
      </c>
      <c r="B160">
        <v>1</v>
      </c>
      <c r="C160">
        <v>384007</v>
      </c>
      <c r="D160" t="s">
        <v>1141</v>
      </c>
      <c r="E160">
        <v>0.18</v>
      </c>
      <c r="F160">
        <v>9</v>
      </c>
      <c r="G160">
        <v>3873225</v>
      </c>
      <c r="H160">
        <v>94418693</v>
      </c>
      <c r="I160">
        <v>160708</v>
      </c>
      <c r="J160">
        <v>368154</v>
      </c>
      <c r="K160">
        <v>0</v>
      </c>
      <c r="L160">
        <v>275096</v>
      </c>
      <c r="M160">
        <v>490849</v>
      </c>
      <c r="N160">
        <v>9336857</v>
      </c>
      <c r="O160">
        <v>17463</v>
      </c>
      <c r="P160">
        <v>49954</v>
      </c>
      <c r="Q160">
        <v>0</v>
      </c>
      <c r="R160">
        <v>38148</v>
      </c>
      <c r="S160" t="s">
        <v>1142</v>
      </c>
      <c r="T160" s="7">
        <v>1E-3</v>
      </c>
      <c r="U160" t="s">
        <v>1143</v>
      </c>
      <c r="V160" s="7">
        <v>6.7999999999999996E-3</v>
      </c>
      <c r="W160" t="s">
        <v>1144</v>
      </c>
      <c r="X160" s="7">
        <v>1.6000000000000001E-3</v>
      </c>
      <c r="Y160" t="s">
        <v>1143</v>
      </c>
      <c r="Z160" s="7">
        <v>1.6999999999999999E-3</v>
      </c>
      <c r="AA160" t="s">
        <v>1145</v>
      </c>
      <c r="AB160" s="7">
        <v>3.7000000000000002E-3</v>
      </c>
      <c r="AC160" t="s">
        <v>1143</v>
      </c>
      <c r="AD160" t="s">
        <v>1183</v>
      </c>
    </row>
    <row r="161" spans="1:30" hidden="1" x14ac:dyDescent="0.55000000000000004">
      <c r="A161">
        <v>3000753862</v>
      </c>
      <c r="B161">
        <v>7</v>
      </c>
      <c r="C161">
        <v>384007</v>
      </c>
      <c r="D161" t="s">
        <v>1141</v>
      </c>
      <c r="E161">
        <v>0.18</v>
      </c>
      <c r="F161">
        <v>9</v>
      </c>
      <c r="G161">
        <v>3636750</v>
      </c>
      <c r="H161">
        <v>94652824</v>
      </c>
      <c r="I161">
        <v>220988</v>
      </c>
      <c r="J161">
        <v>381289</v>
      </c>
      <c r="K161">
        <v>0</v>
      </c>
      <c r="L161">
        <v>263361</v>
      </c>
      <c r="M161">
        <v>492025</v>
      </c>
      <c r="N161">
        <v>9335881</v>
      </c>
      <c r="O161">
        <v>21434</v>
      </c>
      <c r="P161">
        <v>45624</v>
      </c>
      <c r="Q161">
        <v>0</v>
      </c>
      <c r="R161">
        <v>29741</v>
      </c>
      <c r="S161" t="s">
        <v>1142</v>
      </c>
      <c r="T161" s="7">
        <v>1.6999999999999999E-3</v>
      </c>
      <c r="U161" t="s">
        <v>1143</v>
      </c>
      <c r="V161" s="7">
        <v>6.7999999999999996E-3</v>
      </c>
      <c r="W161" t="s">
        <v>1144</v>
      </c>
      <c r="X161" s="7">
        <v>2.2000000000000001E-3</v>
      </c>
      <c r="Y161" t="s">
        <v>1143</v>
      </c>
      <c r="Z161" s="7">
        <v>2.0999999999999999E-3</v>
      </c>
      <c r="AA161" t="s">
        <v>1145</v>
      </c>
      <c r="AB161" s="7">
        <v>3.8E-3</v>
      </c>
      <c r="AC161" t="s">
        <v>1143</v>
      </c>
      <c r="AD161" t="s">
        <v>1206</v>
      </c>
    </row>
    <row r="162" spans="1:30" hidden="1" x14ac:dyDescent="0.55000000000000004">
      <c r="A162">
        <v>3000801947</v>
      </c>
      <c r="B162">
        <v>14</v>
      </c>
      <c r="C162">
        <v>384007</v>
      </c>
      <c r="D162" t="s">
        <v>1141</v>
      </c>
      <c r="E162">
        <v>0.18</v>
      </c>
      <c r="F162">
        <v>9</v>
      </c>
      <c r="G162">
        <v>3980214</v>
      </c>
      <c r="H162">
        <v>94312019</v>
      </c>
      <c r="I162">
        <v>458177</v>
      </c>
      <c r="J162">
        <v>453530</v>
      </c>
      <c r="K162">
        <v>0</v>
      </c>
      <c r="L162">
        <v>255826</v>
      </c>
      <c r="M162">
        <v>525526</v>
      </c>
      <c r="N162">
        <v>9302289</v>
      </c>
      <c r="O162">
        <v>68434</v>
      </c>
      <c r="P162">
        <v>51096</v>
      </c>
      <c r="Q162">
        <v>0</v>
      </c>
      <c r="R162">
        <v>23601</v>
      </c>
      <c r="S162" t="s">
        <v>1142</v>
      </c>
      <c r="T162" s="7">
        <v>5.0000000000000001E-4</v>
      </c>
      <c r="U162" t="s">
        <v>1143</v>
      </c>
      <c r="V162" s="7">
        <v>1.21E-2</v>
      </c>
      <c r="W162" t="s">
        <v>1144</v>
      </c>
      <c r="X162" s="7">
        <v>2.0000000000000001E-4</v>
      </c>
      <c r="Y162" t="s">
        <v>1143</v>
      </c>
      <c r="Z162" s="7">
        <v>6.8999999999999999E-3</v>
      </c>
      <c r="AA162" t="s">
        <v>1145</v>
      </c>
      <c r="AB162" s="7">
        <v>2.0000000000000001E-4</v>
      </c>
      <c r="AC162" t="s">
        <v>1143</v>
      </c>
      <c r="AD162" t="s">
        <v>1187</v>
      </c>
    </row>
    <row r="163" spans="1:30" hidden="1" x14ac:dyDescent="0.55000000000000004">
      <c r="A163">
        <v>3000814649</v>
      </c>
      <c r="B163">
        <v>15</v>
      </c>
      <c r="C163">
        <v>384007</v>
      </c>
      <c r="D163" t="s">
        <v>1141</v>
      </c>
      <c r="E163">
        <v>0.18</v>
      </c>
      <c r="F163">
        <v>9</v>
      </c>
      <c r="G163">
        <v>3759743</v>
      </c>
      <c r="H163">
        <v>94535697</v>
      </c>
      <c r="I163">
        <v>267614</v>
      </c>
      <c r="J163">
        <v>393908</v>
      </c>
      <c r="K163">
        <v>0</v>
      </c>
      <c r="L163">
        <v>259394</v>
      </c>
      <c r="M163">
        <v>498962</v>
      </c>
      <c r="N163">
        <v>9329344</v>
      </c>
      <c r="O163">
        <v>43151</v>
      </c>
      <c r="P163">
        <v>37055</v>
      </c>
      <c r="Q163">
        <v>0</v>
      </c>
      <c r="R163">
        <v>21000</v>
      </c>
      <c r="S163" t="s">
        <v>1142</v>
      </c>
      <c r="T163" s="7">
        <v>2.3E-3</v>
      </c>
      <c r="U163" t="s">
        <v>1143</v>
      </c>
      <c r="V163" s="7">
        <v>8.0999999999999996E-3</v>
      </c>
      <c r="W163" t="s">
        <v>1144</v>
      </c>
      <c r="X163" s="7">
        <v>2.7000000000000001E-3</v>
      </c>
      <c r="Y163" t="s">
        <v>1143</v>
      </c>
      <c r="Z163" s="7">
        <v>4.3E-3</v>
      </c>
      <c r="AA163" t="s">
        <v>1145</v>
      </c>
      <c r="AB163" s="7">
        <v>4.0000000000000001E-3</v>
      </c>
      <c r="AC163" t="s">
        <v>1143</v>
      </c>
      <c r="AD163" t="s">
        <v>1163</v>
      </c>
    </row>
    <row r="164" spans="1:30" hidden="1" x14ac:dyDescent="0.55000000000000004">
      <c r="A164">
        <v>3000832837</v>
      </c>
      <c r="B164">
        <v>16</v>
      </c>
      <c r="C164">
        <v>384008</v>
      </c>
      <c r="D164" t="s">
        <v>1141</v>
      </c>
      <c r="E164">
        <v>0.18</v>
      </c>
      <c r="F164">
        <v>9</v>
      </c>
      <c r="G164">
        <v>3780912</v>
      </c>
      <c r="H164">
        <v>94512089</v>
      </c>
      <c r="I164">
        <v>222434</v>
      </c>
      <c r="J164">
        <v>396755</v>
      </c>
      <c r="K164">
        <v>0</v>
      </c>
      <c r="L164">
        <v>263894</v>
      </c>
      <c r="M164">
        <v>538885</v>
      </c>
      <c r="N164">
        <v>9290440</v>
      </c>
      <c r="O164">
        <v>27771</v>
      </c>
      <c r="P164">
        <v>51520</v>
      </c>
      <c r="Q164">
        <v>0</v>
      </c>
      <c r="R164">
        <v>24540</v>
      </c>
      <c r="S164" t="s">
        <v>1142</v>
      </c>
      <c r="T164" s="7">
        <v>1.9E-3</v>
      </c>
      <c r="U164" t="s">
        <v>1143</v>
      </c>
      <c r="V164" s="7">
        <v>8.0000000000000002E-3</v>
      </c>
      <c r="W164" t="s">
        <v>1144</v>
      </c>
      <c r="X164" s="7">
        <v>2.2000000000000001E-3</v>
      </c>
      <c r="Y164" t="s">
        <v>1143</v>
      </c>
      <c r="Z164" s="7">
        <v>2.8E-3</v>
      </c>
      <c r="AA164" t="s">
        <v>1145</v>
      </c>
      <c r="AB164" s="7">
        <v>4.0000000000000001E-3</v>
      </c>
      <c r="AC164" t="s">
        <v>1143</v>
      </c>
      <c r="AD164" t="s">
        <v>1168</v>
      </c>
    </row>
    <row r="165" spans="1:30" hidden="1" x14ac:dyDescent="0.55000000000000004">
      <c r="A165">
        <v>3000908495</v>
      </c>
      <c r="B165">
        <v>10</v>
      </c>
      <c r="C165">
        <v>384007</v>
      </c>
      <c r="D165" t="s">
        <v>1141</v>
      </c>
      <c r="E165">
        <v>0.18</v>
      </c>
      <c r="F165">
        <v>9</v>
      </c>
      <c r="G165">
        <v>4144784</v>
      </c>
      <c r="H165">
        <v>94149232</v>
      </c>
      <c r="I165">
        <v>324106</v>
      </c>
      <c r="J165">
        <v>450154</v>
      </c>
      <c r="K165">
        <v>0</v>
      </c>
      <c r="L165">
        <v>275559</v>
      </c>
      <c r="M165">
        <v>588687</v>
      </c>
      <c r="N165">
        <v>9241138</v>
      </c>
      <c r="O165">
        <v>46822</v>
      </c>
      <c r="P165">
        <v>66039</v>
      </c>
      <c r="Q165">
        <v>0</v>
      </c>
      <c r="R165">
        <v>32235</v>
      </c>
      <c r="S165" t="s">
        <v>1142</v>
      </c>
      <c r="T165" s="7">
        <v>3.5000000000000001E-3</v>
      </c>
      <c r="U165" t="s">
        <v>1143</v>
      </c>
      <c r="V165" s="7">
        <v>1.14E-2</v>
      </c>
      <c r="W165" t="s">
        <v>1144</v>
      </c>
      <c r="X165" s="7">
        <v>3.2000000000000002E-3</v>
      </c>
      <c r="Y165" t="s">
        <v>1143</v>
      </c>
      <c r="Z165" s="7">
        <v>4.7000000000000002E-3</v>
      </c>
      <c r="AA165" t="s">
        <v>1145</v>
      </c>
      <c r="AB165" s="7">
        <v>2.0000000000000001E-4</v>
      </c>
      <c r="AC165" t="s">
        <v>1143</v>
      </c>
      <c r="AD165" t="s">
        <v>1207</v>
      </c>
    </row>
    <row r="166" spans="1:30" hidden="1" x14ac:dyDescent="0.55000000000000004">
      <c r="A166">
        <v>3000946304</v>
      </c>
      <c r="B166">
        <v>12</v>
      </c>
      <c r="C166">
        <v>384007</v>
      </c>
      <c r="D166" t="s">
        <v>1141</v>
      </c>
      <c r="E166">
        <v>0.18</v>
      </c>
      <c r="F166">
        <v>9</v>
      </c>
      <c r="G166">
        <v>1620976</v>
      </c>
      <c r="H166">
        <v>96674378</v>
      </c>
      <c r="I166">
        <v>181783</v>
      </c>
      <c r="J166">
        <v>316129</v>
      </c>
      <c r="K166">
        <v>0</v>
      </c>
      <c r="L166">
        <v>244355</v>
      </c>
      <c r="M166">
        <v>270585</v>
      </c>
      <c r="N166">
        <v>9558781</v>
      </c>
      <c r="O166">
        <v>43471</v>
      </c>
      <c r="P166">
        <v>42771</v>
      </c>
      <c r="Q166">
        <v>0</v>
      </c>
      <c r="R166">
        <v>21590</v>
      </c>
      <c r="S166" t="s">
        <v>1142</v>
      </c>
      <c r="T166" s="7">
        <v>5.9999999999999995E-4</v>
      </c>
      <c r="U166" t="s">
        <v>1143</v>
      </c>
      <c r="V166" s="7">
        <v>8.6999999999999994E-3</v>
      </c>
      <c r="W166" t="s">
        <v>1144</v>
      </c>
      <c r="X166" s="7">
        <v>1.8E-3</v>
      </c>
      <c r="Y166" t="s">
        <v>1143</v>
      </c>
      <c r="Z166" s="7">
        <v>4.4000000000000003E-3</v>
      </c>
      <c r="AA166" t="s">
        <v>1145</v>
      </c>
      <c r="AB166" s="7">
        <v>3.2000000000000002E-3</v>
      </c>
      <c r="AC166" t="s">
        <v>1143</v>
      </c>
      <c r="AD166" t="s">
        <v>1200</v>
      </c>
    </row>
    <row r="167" spans="1:30" hidden="1" x14ac:dyDescent="0.55000000000000004">
      <c r="A167">
        <v>3001060313</v>
      </c>
      <c r="B167">
        <v>9</v>
      </c>
      <c r="C167">
        <v>384007</v>
      </c>
      <c r="D167" t="s">
        <v>1141</v>
      </c>
      <c r="E167">
        <v>0.18</v>
      </c>
      <c r="F167">
        <v>9</v>
      </c>
      <c r="G167">
        <v>3841091</v>
      </c>
      <c r="H167">
        <v>94448597</v>
      </c>
      <c r="I167">
        <v>443186</v>
      </c>
      <c r="J167">
        <v>470077</v>
      </c>
      <c r="K167">
        <v>0</v>
      </c>
      <c r="L167">
        <v>263331</v>
      </c>
      <c r="M167">
        <v>474868</v>
      </c>
      <c r="N167">
        <v>9354920</v>
      </c>
      <c r="O167">
        <v>70805</v>
      </c>
      <c r="P167">
        <v>50559</v>
      </c>
      <c r="Q167">
        <v>0</v>
      </c>
      <c r="R167">
        <v>20513</v>
      </c>
      <c r="S167" t="s">
        <v>1142</v>
      </c>
      <c r="T167" s="7">
        <v>5.0000000000000001E-4</v>
      </c>
      <c r="U167" t="s">
        <v>1143</v>
      </c>
      <c r="V167" s="7">
        <v>1.23E-2</v>
      </c>
      <c r="W167" t="s">
        <v>1144</v>
      </c>
      <c r="X167" s="7">
        <v>1E-4</v>
      </c>
      <c r="Y167" t="s">
        <v>1143</v>
      </c>
      <c r="Z167" s="7">
        <v>7.1999999999999998E-3</v>
      </c>
      <c r="AA167" t="s">
        <v>1145</v>
      </c>
      <c r="AB167" s="7">
        <v>4.0000000000000002E-4</v>
      </c>
      <c r="AC167" t="s">
        <v>1143</v>
      </c>
      <c r="AD167" t="s">
        <v>1187</v>
      </c>
    </row>
    <row r="168" spans="1:30" hidden="1" x14ac:dyDescent="0.55000000000000004">
      <c r="A168">
        <v>3001067238</v>
      </c>
      <c r="B168">
        <v>5</v>
      </c>
      <c r="C168">
        <v>384007</v>
      </c>
      <c r="D168" t="s">
        <v>1141</v>
      </c>
      <c r="E168">
        <v>0.18</v>
      </c>
      <c r="F168">
        <v>9</v>
      </c>
      <c r="G168">
        <v>2403826</v>
      </c>
      <c r="H168">
        <v>95893691</v>
      </c>
      <c r="I168">
        <v>247209</v>
      </c>
      <c r="J168">
        <v>369490</v>
      </c>
      <c r="K168">
        <v>0</v>
      </c>
      <c r="L168">
        <v>249153</v>
      </c>
      <c r="M168">
        <v>511535</v>
      </c>
      <c r="N168">
        <v>9318017</v>
      </c>
      <c r="O168">
        <v>32555</v>
      </c>
      <c r="P168">
        <v>55698</v>
      </c>
      <c r="Q168">
        <v>0</v>
      </c>
      <c r="R168">
        <v>31848</v>
      </c>
      <c r="S168" t="s">
        <v>1142</v>
      </c>
      <c r="T168" s="7">
        <v>1.9E-3</v>
      </c>
      <c r="U168" t="s">
        <v>1143</v>
      </c>
      <c r="V168" s="7">
        <v>8.8999999999999999E-3</v>
      </c>
      <c r="W168" t="s">
        <v>1144</v>
      </c>
      <c r="X168" s="7">
        <v>2.5000000000000001E-3</v>
      </c>
      <c r="Y168" t="s">
        <v>1143</v>
      </c>
      <c r="Z168" s="7">
        <v>3.3E-3</v>
      </c>
      <c r="AA168" t="s">
        <v>1145</v>
      </c>
      <c r="AB168" s="7">
        <v>3.7000000000000002E-3</v>
      </c>
      <c r="AC168" t="s">
        <v>1143</v>
      </c>
      <c r="AD168" t="s">
        <v>1172</v>
      </c>
    </row>
    <row r="169" spans="1:30" x14ac:dyDescent="0.55000000000000004">
      <c r="A169">
        <v>3001168986</v>
      </c>
      <c r="B169">
        <v>17</v>
      </c>
      <c r="C169">
        <v>384008</v>
      </c>
      <c r="D169" t="s">
        <v>1141</v>
      </c>
      <c r="E169">
        <v>0.18</v>
      </c>
      <c r="F169">
        <v>9</v>
      </c>
      <c r="G169">
        <v>3454452</v>
      </c>
      <c r="H169">
        <v>94837739</v>
      </c>
      <c r="I169">
        <v>241020</v>
      </c>
      <c r="J169">
        <v>406302</v>
      </c>
      <c r="K169">
        <v>0</v>
      </c>
      <c r="L169">
        <v>277280</v>
      </c>
      <c r="M169">
        <v>626777</v>
      </c>
      <c r="N169">
        <v>9202576</v>
      </c>
      <c r="O169">
        <v>56160</v>
      </c>
      <c r="P169">
        <v>75716</v>
      </c>
      <c r="Q169">
        <v>0</v>
      </c>
      <c r="R169">
        <v>33841</v>
      </c>
      <c r="S169" t="s">
        <v>1142</v>
      </c>
      <c r="T169" s="7">
        <v>2.2000000000000001E-3</v>
      </c>
      <c r="U169" t="s">
        <v>1143</v>
      </c>
      <c r="V169" s="7">
        <v>1.34E-2</v>
      </c>
      <c r="W169" t="s">
        <v>1144</v>
      </c>
      <c r="X169" s="7">
        <v>2.3999999999999998E-3</v>
      </c>
      <c r="Y169" t="s">
        <v>1143</v>
      </c>
      <c r="Z169" s="7">
        <v>5.7000000000000002E-3</v>
      </c>
      <c r="AA169" t="s">
        <v>1145</v>
      </c>
      <c r="AB169" s="7">
        <v>4.1000000000000003E-3</v>
      </c>
      <c r="AC169" t="s">
        <v>1143</v>
      </c>
      <c r="AD169" t="s">
        <v>1208</v>
      </c>
    </row>
    <row r="170" spans="1:30" hidden="1" x14ac:dyDescent="0.55000000000000004">
      <c r="A170">
        <v>3001235796</v>
      </c>
      <c r="B170">
        <v>13</v>
      </c>
      <c r="C170">
        <v>384007</v>
      </c>
      <c r="D170" t="s">
        <v>1141</v>
      </c>
      <c r="E170">
        <v>0.18</v>
      </c>
      <c r="F170">
        <v>9</v>
      </c>
      <c r="G170">
        <v>4512094</v>
      </c>
      <c r="H170">
        <v>93785450</v>
      </c>
      <c r="I170">
        <v>424100</v>
      </c>
      <c r="J170">
        <v>518874</v>
      </c>
      <c r="K170">
        <v>0</v>
      </c>
      <c r="L170">
        <v>281452</v>
      </c>
      <c r="M170">
        <v>581107</v>
      </c>
      <c r="N170">
        <v>9248494</v>
      </c>
      <c r="O170">
        <v>46339</v>
      </c>
      <c r="P170">
        <v>71926</v>
      </c>
      <c r="Q170">
        <v>0</v>
      </c>
      <c r="R170">
        <v>40799</v>
      </c>
      <c r="S170" t="s">
        <v>1142</v>
      </c>
      <c r="T170" s="7">
        <v>8.0000000000000004E-4</v>
      </c>
      <c r="U170" t="s">
        <v>1143</v>
      </c>
      <c r="V170" s="7">
        <v>1.2E-2</v>
      </c>
      <c r="W170" t="s">
        <v>1144</v>
      </c>
      <c r="X170" s="7">
        <v>4.3E-3</v>
      </c>
      <c r="Y170" t="s">
        <v>1143</v>
      </c>
      <c r="Z170" s="7">
        <v>4.7000000000000002E-3</v>
      </c>
      <c r="AA170" t="s">
        <v>1145</v>
      </c>
      <c r="AB170" s="7">
        <v>8.9999999999999998E-4</v>
      </c>
      <c r="AC170" t="s">
        <v>1143</v>
      </c>
      <c r="AD170" t="s">
        <v>1209</v>
      </c>
    </row>
    <row r="171" spans="1:30" hidden="1" x14ac:dyDescent="0.55000000000000004">
      <c r="A171">
        <v>3001251462</v>
      </c>
      <c r="B171">
        <v>3</v>
      </c>
      <c r="C171">
        <v>384007</v>
      </c>
      <c r="D171" t="s">
        <v>1141</v>
      </c>
      <c r="E171">
        <v>0.18</v>
      </c>
      <c r="F171">
        <v>9</v>
      </c>
      <c r="G171">
        <v>4065325</v>
      </c>
      <c r="H171">
        <v>94226993</v>
      </c>
      <c r="I171">
        <v>229978</v>
      </c>
      <c r="J171">
        <v>413643</v>
      </c>
      <c r="K171">
        <v>0</v>
      </c>
      <c r="L171">
        <v>282660</v>
      </c>
      <c r="M171">
        <v>591112</v>
      </c>
      <c r="N171">
        <v>9238747</v>
      </c>
      <c r="O171">
        <v>56254</v>
      </c>
      <c r="P171">
        <v>58393</v>
      </c>
      <c r="Q171">
        <v>0</v>
      </c>
      <c r="R171">
        <v>29395</v>
      </c>
      <c r="S171" t="s">
        <v>1142</v>
      </c>
      <c r="T171" s="7">
        <v>2.0999999999999999E-3</v>
      </c>
      <c r="U171" t="s">
        <v>1143</v>
      </c>
      <c r="V171" s="7">
        <v>1.1599999999999999E-2</v>
      </c>
      <c r="W171" t="s">
        <v>1144</v>
      </c>
      <c r="X171" s="7">
        <v>2.3E-3</v>
      </c>
      <c r="Y171" t="s">
        <v>1143</v>
      </c>
      <c r="Z171" s="7">
        <v>5.7000000000000002E-3</v>
      </c>
      <c r="AA171" t="s">
        <v>1145</v>
      </c>
      <c r="AB171" s="7">
        <v>4.1999999999999997E-3</v>
      </c>
      <c r="AC171" t="s">
        <v>1143</v>
      </c>
      <c r="AD171" t="s">
        <v>1210</v>
      </c>
    </row>
    <row r="172" spans="1:30" hidden="1" x14ac:dyDescent="0.55000000000000004">
      <c r="A172">
        <v>3300426012</v>
      </c>
      <c r="B172">
        <v>8</v>
      </c>
      <c r="C172">
        <v>422407</v>
      </c>
      <c r="D172" t="s">
        <v>1141</v>
      </c>
      <c r="E172">
        <v>0.18</v>
      </c>
      <c r="F172">
        <v>10</v>
      </c>
      <c r="G172">
        <v>4446052</v>
      </c>
      <c r="H172">
        <v>103676464</v>
      </c>
      <c r="I172">
        <v>341118</v>
      </c>
      <c r="J172">
        <v>462220</v>
      </c>
      <c r="K172">
        <v>0</v>
      </c>
      <c r="L172">
        <v>287216</v>
      </c>
      <c r="M172">
        <v>455125</v>
      </c>
      <c r="N172">
        <v>9374812</v>
      </c>
      <c r="O172">
        <v>238</v>
      </c>
      <c r="P172">
        <v>24428</v>
      </c>
      <c r="Q172">
        <v>0</v>
      </c>
      <c r="R172">
        <v>19933</v>
      </c>
      <c r="S172" t="s">
        <v>1142</v>
      </c>
      <c r="T172" s="7">
        <v>3.3999999999999998E-3</v>
      </c>
      <c r="U172" t="s">
        <v>1143</v>
      </c>
      <c r="V172" s="7">
        <v>2.5000000000000001E-3</v>
      </c>
      <c r="W172" t="s">
        <v>1144</v>
      </c>
      <c r="X172" s="7">
        <v>3.0999999999999999E-3</v>
      </c>
      <c r="Y172" t="s">
        <v>1143</v>
      </c>
      <c r="Z172" s="7">
        <v>0</v>
      </c>
      <c r="AA172" t="s">
        <v>1145</v>
      </c>
      <c r="AB172" s="7">
        <v>2.9999999999999997E-4</v>
      </c>
      <c r="AC172" t="s">
        <v>1143</v>
      </c>
      <c r="AD172" t="s">
        <v>1211</v>
      </c>
    </row>
    <row r="173" spans="1:30" hidden="1" x14ac:dyDescent="0.55000000000000004">
      <c r="A173">
        <v>3300543702</v>
      </c>
      <c r="B173">
        <v>11</v>
      </c>
      <c r="C173">
        <v>422407</v>
      </c>
      <c r="D173" t="s">
        <v>1141</v>
      </c>
      <c r="E173">
        <v>0.18</v>
      </c>
      <c r="F173">
        <v>10</v>
      </c>
      <c r="G173">
        <v>3933450</v>
      </c>
      <c r="H173">
        <v>104191312</v>
      </c>
      <c r="I173">
        <v>275359</v>
      </c>
      <c r="J173">
        <v>429854</v>
      </c>
      <c r="K173">
        <v>0</v>
      </c>
      <c r="L173">
        <v>284373</v>
      </c>
      <c r="M173">
        <v>480240</v>
      </c>
      <c r="N173">
        <v>9347398</v>
      </c>
      <c r="O173">
        <v>238</v>
      </c>
      <c r="P173">
        <v>25520</v>
      </c>
      <c r="Q173">
        <v>0</v>
      </c>
      <c r="R173">
        <v>19512</v>
      </c>
      <c r="S173" t="s">
        <v>1142</v>
      </c>
      <c r="T173" s="7">
        <v>2.5000000000000001E-3</v>
      </c>
      <c r="U173" t="s">
        <v>1143</v>
      </c>
      <c r="V173" s="7">
        <v>2.5999999999999999E-3</v>
      </c>
      <c r="W173" t="s">
        <v>1144</v>
      </c>
      <c r="X173" s="7">
        <v>2.5000000000000001E-3</v>
      </c>
      <c r="Y173" t="s">
        <v>1143</v>
      </c>
      <c r="Z173" s="7">
        <v>0</v>
      </c>
      <c r="AA173" t="s">
        <v>1145</v>
      </c>
      <c r="AB173" s="7">
        <v>0</v>
      </c>
      <c r="AC173" t="s">
        <v>1143</v>
      </c>
      <c r="AD173" t="s">
        <v>1164</v>
      </c>
    </row>
    <row r="174" spans="1:30" hidden="1" x14ac:dyDescent="0.55000000000000004">
      <c r="A174">
        <v>3300590180</v>
      </c>
      <c r="B174">
        <v>2</v>
      </c>
      <c r="C174">
        <v>422407</v>
      </c>
      <c r="D174" t="s">
        <v>1141</v>
      </c>
      <c r="E174">
        <v>0.18</v>
      </c>
      <c r="F174">
        <v>10</v>
      </c>
      <c r="G174">
        <v>3703348</v>
      </c>
      <c r="H174">
        <v>104420010</v>
      </c>
      <c r="I174">
        <v>318917</v>
      </c>
      <c r="J174">
        <v>403764</v>
      </c>
      <c r="K174">
        <v>0</v>
      </c>
      <c r="L174">
        <v>264769</v>
      </c>
      <c r="M174">
        <v>445678</v>
      </c>
      <c r="N174">
        <v>9383602</v>
      </c>
      <c r="O174">
        <v>10928</v>
      </c>
      <c r="P174">
        <v>25641</v>
      </c>
      <c r="Q174">
        <v>0</v>
      </c>
      <c r="R174">
        <v>17404</v>
      </c>
      <c r="S174" t="s">
        <v>1142</v>
      </c>
      <c r="T174" s="7">
        <v>2.7000000000000001E-3</v>
      </c>
      <c r="U174" t="s">
        <v>1143</v>
      </c>
      <c r="V174" s="7">
        <v>3.7000000000000002E-3</v>
      </c>
      <c r="W174" t="s">
        <v>1144</v>
      </c>
      <c r="X174" s="7">
        <v>2.8999999999999998E-3</v>
      </c>
      <c r="Y174" t="s">
        <v>1143</v>
      </c>
      <c r="Z174" s="7">
        <v>1.1000000000000001E-3</v>
      </c>
      <c r="AA174" t="s">
        <v>1145</v>
      </c>
      <c r="AB174" s="7">
        <v>3.7000000000000002E-3</v>
      </c>
      <c r="AC174" t="s">
        <v>1143</v>
      </c>
      <c r="AD174" t="s">
        <v>1174</v>
      </c>
    </row>
    <row r="175" spans="1:30" hidden="1" x14ac:dyDescent="0.55000000000000004">
      <c r="A175">
        <v>3300604184</v>
      </c>
      <c r="B175">
        <v>6</v>
      </c>
      <c r="C175">
        <v>422407</v>
      </c>
      <c r="D175" t="s">
        <v>1141</v>
      </c>
      <c r="E175">
        <v>0.18</v>
      </c>
      <c r="F175">
        <v>10</v>
      </c>
      <c r="G175">
        <v>4587935</v>
      </c>
      <c r="H175">
        <v>103535744</v>
      </c>
      <c r="I175">
        <v>240177</v>
      </c>
      <c r="J175">
        <v>448584</v>
      </c>
      <c r="K175">
        <v>0</v>
      </c>
      <c r="L175">
        <v>305430</v>
      </c>
      <c r="M175">
        <v>504520</v>
      </c>
      <c r="N175">
        <v>9323658</v>
      </c>
      <c r="O175">
        <v>6221</v>
      </c>
      <c r="P175">
        <v>26267</v>
      </c>
      <c r="Q175">
        <v>0</v>
      </c>
      <c r="R175">
        <v>20217</v>
      </c>
      <c r="S175" t="s">
        <v>1142</v>
      </c>
      <c r="T175" s="7">
        <v>2.3E-3</v>
      </c>
      <c r="U175" t="s">
        <v>1143</v>
      </c>
      <c r="V175" s="7">
        <v>3.3E-3</v>
      </c>
      <c r="W175" t="s">
        <v>1144</v>
      </c>
      <c r="X175" s="7">
        <v>2.2000000000000001E-3</v>
      </c>
      <c r="Y175" t="s">
        <v>1143</v>
      </c>
      <c r="Z175" s="7">
        <v>5.9999999999999995E-4</v>
      </c>
      <c r="AA175" t="s">
        <v>1145</v>
      </c>
      <c r="AB175" s="7">
        <v>1E-4</v>
      </c>
      <c r="AC175" t="s">
        <v>1143</v>
      </c>
      <c r="AD175" t="s">
        <v>1174</v>
      </c>
    </row>
    <row r="176" spans="1:30" hidden="1" x14ac:dyDescent="0.55000000000000004">
      <c r="A176">
        <v>3300702306</v>
      </c>
      <c r="B176">
        <v>4</v>
      </c>
      <c r="C176">
        <v>422407</v>
      </c>
      <c r="D176" t="s">
        <v>1141</v>
      </c>
      <c r="E176">
        <v>0.18</v>
      </c>
      <c r="F176">
        <v>10</v>
      </c>
      <c r="G176">
        <v>1923605</v>
      </c>
      <c r="H176">
        <v>106195452</v>
      </c>
      <c r="I176">
        <v>165916</v>
      </c>
      <c r="J176">
        <v>313487</v>
      </c>
      <c r="K176">
        <v>0</v>
      </c>
      <c r="L176">
        <v>245985</v>
      </c>
      <c r="M176">
        <v>384845</v>
      </c>
      <c r="N176">
        <v>9443358</v>
      </c>
      <c r="O176">
        <v>12712</v>
      </c>
      <c r="P176">
        <v>29068</v>
      </c>
      <c r="Q176">
        <v>0</v>
      </c>
      <c r="R176">
        <v>20321</v>
      </c>
      <c r="S176" t="s">
        <v>1142</v>
      </c>
      <c r="T176" s="7">
        <v>4.0000000000000002E-4</v>
      </c>
      <c r="U176" t="s">
        <v>1143</v>
      </c>
      <c r="V176" s="7">
        <v>4.1999999999999997E-3</v>
      </c>
      <c r="W176" t="s">
        <v>1144</v>
      </c>
      <c r="X176" s="7">
        <v>1.5E-3</v>
      </c>
      <c r="Y176" t="s">
        <v>1143</v>
      </c>
      <c r="Z176" s="7">
        <v>1.1999999999999999E-3</v>
      </c>
      <c r="AA176" t="s">
        <v>1145</v>
      </c>
      <c r="AB176" s="7">
        <v>2.8E-3</v>
      </c>
      <c r="AC176" t="s">
        <v>1143</v>
      </c>
      <c r="AD176" t="s">
        <v>1169</v>
      </c>
    </row>
    <row r="177" spans="1:30" hidden="1" x14ac:dyDescent="0.55000000000000004">
      <c r="A177">
        <v>3300735548</v>
      </c>
      <c r="B177">
        <v>1</v>
      </c>
      <c r="C177">
        <v>422407</v>
      </c>
      <c r="D177" t="s">
        <v>1141</v>
      </c>
      <c r="E177">
        <v>0.18</v>
      </c>
      <c r="F177">
        <v>10</v>
      </c>
      <c r="G177">
        <v>4351149</v>
      </c>
      <c r="H177">
        <v>103770423</v>
      </c>
      <c r="I177">
        <v>161258</v>
      </c>
      <c r="J177">
        <v>393237</v>
      </c>
      <c r="K177">
        <v>0</v>
      </c>
      <c r="L177">
        <v>294078</v>
      </c>
      <c r="M177">
        <v>477921</v>
      </c>
      <c r="N177">
        <v>9351730</v>
      </c>
      <c r="O177">
        <v>550</v>
      </c>
      <c r="P177">
        <v>25083</v>
      </c>
      <c r="Q177">
        <v>0</v>
      </c>
      <c r="R177">
        <v>18982</v>
      </c>
      <c r="S177" t="s">
        <v>1142</v>
      </c>
      <c r="T177" s="7">
        <v>1.1000000000000001E-3</v>
      </c>
      <c r="U177" t="s">
        <v>1143</v>
      </c>
      <c r="V177" s="7">
        <v>2.5999999999999999E-3</v>
      </c>
      <c r="W177" t="s">
        <v>1144</v>
      </c>
      <c r="X177" s="7">
        <v>1.4E-3</v>
      </c>
      <c r="Y177" t="s">
        <v>1143</v>
      </c>
      <c r="Z177" s="7">
        <v>0</v>
      </c>
      <c r="AA177" t="s">
        <v>1145</v>
      </c>
      <c r="AB177" s="7">
        <v>3.5999999999999999E-3</v>
      </c>
      <c r="AC177" t="s">
        <v>1143</v>
      </c>
      <c r="AD177" t="s">
        <v>1164</v>
      </c>
    </row>
    <row r="178" spans="1:30" hidden="1" x14ac:dyDescent="0.55000000000000004">
      <c r="A178">
        <v>3300755081</v>
      </c>
      <c r="B178">
        <v>7</v>
      </c>
      <c r="C178">
        <v>422407</v>
      </c>
      <c r="D178" t="s">
        <v>1141</v>
      </c>
      <c r="E178">
        <v>0.18</v>
      </c>
      <c r="F178">
        <v>10</v>
      </c>
      <c r="G178">
        <v>4111897</v>
      </c>
      <c r="H178">
        <v>104007735</v>
      </c>
      <c r="I178">
        <v>221612</v>
      </c>
      <c r="J178">
        <v>406322</v>
      </c>
      <c r="K178">
        <v>0</v>
      </c>
      <c r="L178">
        <v>281660</v>
      </c>
      <c r="M178">
        <v>475144</v>
      </c>
      <c r="N178">
        <v>9354911</v>
      </c>
      <c r="O178">
        <v>624</v>
      </c>
      <c r="P178">
        <v>25033</v>
      </c>
      <c r="Q178">
        <v>0</v>
      </c>
      <c r="R178">
        <v>18299</v>
      </c>
      <c r="S178" t="s">
        <v>1142</v>
      </c>
      <c r="T178" s="7">
        <v>1.8E-3</v>
      </c>
      <c r="U178" t="s">
        <v>1143</v>
      </c>
      <c r="V178" s="7">
        <v>2.5999999999999999E-3</v>
      </c>
      <c r="W178" t="s">
        <v>1144</v>
      </c>
      <c r="X178" s="7">
        <v>2E-3</v>
      </c>
      <c r="Y178" t="s">
        <v>1143</v>
      </c>
      <c r="Z178" s="7">
        <v>0</v>
      </c>
      <c r="AA178" t="s">
        <v>1145</v>
      </c>
      <c r="AB178" s="7">
        <v>3.7000000000000002E-3</v>
      </c>
      <c r="AC178" t="s">
        <v>1143</v>
      </c>
      <c r="AD178" t="s">
        <v>1164</v>
      </c>
    </row>
    <row r="179" spans="1:30" hidden="1" x14ac:dyDescent="0.55000000000000004">
      <c r="A179">
        <v>3300803454</v>
      </c>
      <c r="B179">
        <v>14</v>
      </c>
      <c r="C179">
        <v>422407</v>
      </c>
      <c r="D179" t="s">
        <v>1141</v>
      </c>
      <c r="E179">
        <v>0.18</v>
      </c>
      <c r="F179">
        <v>10</v>
      </c>
      <c r="G179">
        <v>4455488</v>
      </c>
      <c r="H179">
        <v>103666849</v>
      </c>
      <c r="I179">
        <v>466091</v>
      </c>
      <c r="J179">
        <v>478419</v>
      </c>
      <c r="K179">
        <v>0</v>
      </c>
      <c r="L179">
        <v>276157</v>
      </c>
      <c r="M179">
        <v>475271</v>
      </c>
      <c r="N179">
        <v>9354830</v>
      </c>
      <c r="O179">
        <v>7914</v>
      </c>
      <c r="P179">
        <v>24889</v>
      </c>
      <c r="Q179">
        <v>0</v>
      </c>
      <c r="R179">
        <v>20331</v>
      </c>
      <c r="S179" t="s">
        <v>1142</v>
      </c>
      <c r="T179" s="7">
        <v>6.9999999999999999E-4</v>
      </c>
      <c r="U179" t="s">
        <v>1143</v>
      </c>
      <c r="V179" s="7">
        <v>3.3E-3</v>
      </c>
      <c r="W179" t="s">
        <v>1144</v>
      </c>
      <c r="X179" s="7">
        <v>2.9999999999999997E-4</v>
      </c>
      <c r="Y179" t="s">
        <v>1143</v>
      </c>
      <c r="Z179" s="7">
        <v>8.0000000000000004E-4</v>
      </c>
      <c r="AA179" t="s">
        <v>1145</v>
      </c>
      <c r="AB179" s="7">
        <v>4.0000000000000002E-4</v>
      </c>
      <c r="AC179" t="s">
        <v>1143</v>
      </c>
      <c r="AD179" t="s">
        <v>1164</v>
      </c>
    </row>
    <row r="180" spans="1:30" hidden="1" x14ac:dyDescent="0.55000000000000004">
      <c r="A180">
        <v>3300816170</v>
      </c>
      <c r="B180">
        <v>15</v>
      </c>
      <c r="C180">
        <v>422407</v>
      </c>
      <c r="D180" t="s">
        <v>1141</v>
      </c>
      <c r="E180">
        <v>0.18</v>
      </c>
      <c r="F180">
        <v>10</v>
      </c>
      <c r="G180">
        <v>4258405</v>
      </c>
      <c r="H180">
        <v>103866064</v>
      </c>
      <c r="I180">
        <v>274473</v>
      </c>
      <c r="J180">
        <v>421666</v>
      </c>
      <c r="K180">
        <v>0</v>
      </c>
      <c r="L180">
        <v>280711</v>
      </c>
      <c r="M180">
        <v>498659</v>
      </c>
      <c r="N180">
        <v>9330367</v>
      </c>
      <c r="O180">
        <v>6859</v>
      </c>
      <c r="P180">
        <v>27758</v>
      </c>
      <c r="Q180">
        <v>0</v>
      </c>
      <c r="R180">
        <v>21317</v>
      </c>
      <c r="S180" t="s">
        <v>1142</v>
      </c>
      <c r="T180" s="7">
        <v>2.3999999999999998E-3</v>
      </c>
      <c r="U180" t="s">
        <v>1143</v>
      </c>
      <c r="V180" s="7">
        <v>3.5000000000000001E-3</v>
      </c>
      <c r="W180" t="s">
        <v>1144</v>
      </c>
      <c r="X180" s="7">
        <v>2.5000000000000001E-3</v>
      </c>
      <c r="Y180" t="s">
        <v>1143</v>
      </c>
      <c r="Z180" s="7">
        <v>5.9999999999999995E-4</v>
      </c>
      <c r="AA180" t="s">
        <v>1145</v>
      </c>
      <c r="AB180" s="7">
        <v>3.8E-3</v>
      </c>
      <c r="AC180" t="s">
        <v>1143</v>
      </c>
      <c r="AD180" t="s">
        <v>1212</v>
      </c>
    </row>
    <row r="181" spans="1:30" hidden="1" x14ac:dyDescent="0.55000000000000004">
      <c r="A181">
        <v>3300834083</v>
      </c>
      <c r="B181">
        <v>16</v>
      </c>
      <c r="C181">
        <v>422408</v>
      </c>
      <c r="D181" t="s">
        <v>1141</v>
      </c>
      <c r="E181">
        <v>0.18</v>
      </c>
      <c r="F181">
        <v>10</v>
      </c>
      <c r="G181">
        <v>4239581</v>
      </c>
      <c r="H181">
        <v>103881648</v>
      </c>
      <c r="I181">
        <v>222672</v>
      </c>
      <c r="J181">
        <v>420994</v>
      </c>
      <c r="K181">
        <v>0</v>
      </c>
      <c r="L181">
        <v>282741</v>
      </c>
      <c r="M181">
        <v>458666</v>
      </c>
      <c r="N181">
        <v>9369559</v>
      </c>
      <c r="O181">
        <v>238</v>
      </c>
      <c r="P181">
        <v>24239</v>
      </c>
      <c r="Q181">
        <v>0</v>
      </c>
      <c r="R181">
        <v>18847</v>
      </c>
      <c r="S181" t="s">
        <v>1142</v>
      </c>
      <c r="T181" s="7">
        <v>1.9E-3</v>
      </c>
      <c r="U181" t="s">
        <v>1143</v>
      </c>
      <c r="V181" s="7">
        <v>2.3999999999999998E-3</v>
      </c>
      <c r="W181" t="s">
        <v>1144</v>
      </c>
      <c r="X181" s="7">
        <v>2E-3</v>
      </c>
      <c r="Y181" t="s">
        <v>1143</v>
      </c>
      <c r="Z181" s="7">
        <v>0</v>
      </c>
      <c r="AA181" t="s">
        <v>1145</v>
      </c>
      <c r="AB181" s="7">
        <v>3.8E-3</v>
      </c>
      <c r="AC181" t="s">
        <v>1143</v>
      </c>
      <c r="AD181" t="s">
        <v>1211</v>
      </c>
    </row>
    <row r="182" spans="1:30" hidden="1" x14ac:dyDescent="0.55000000000000004">
      <c r="A182">
        <v>3300910025</v>
      </c>
      <c r="B182">
        <v>10</v>
      </c>
      <c r="C182">
        <v>422407</v>
      </c>
      <c r="D182" t="s">
        <v>1141</v>
      </c>
      <c r="E182">
        <v>0.18</v>
      </c>
      <c r="F182">
        <v>10</v>
      </c>
      <c r="G182">
        <v>4655435</v>
      </c>
      <c r="H182">
        <v>103466748</v>
      </c>
      <c r="I182">
        <v>331374</v>
      </c>
      <c r="J182">
        <v>478855</v>
      </c>
      <c r="K182">
        <v>0</v>
      </c>
      <c r="L182">
        <v>296161</v>
      </c>
      <c r="M182">
        <v>510648</v>
      </c>
      <c r="N182">
        <v>9317516</v>
      </c>
      <c r="O182">
        <v>7268</v>
      </c>
      <c r="P182">
        <v>28701</v>
      </c>
      <c r="Q182">
        <v>0</v>
      </c>
      <c r="R182">
        <v>20602</v>
      </c>
      <c r="S182" t="s">
        <v>1142</v>
      </c>
      <c r="T182" s="7">
        <v>3.5000000000000001E-3</v>
      </c>
      <c r="U182" t="s">
        <v>1143</v>
      </c>
      <c r="V182" s="7">
        <v>3.5999999999999999E-3</v>
      </c>
      <c r="W182" t="s">
        <v>1144</v>
      </c>
      <c r="X182" s="7">
        <v>3.0000000000000001E-3</v>
      </c>
      <c r="Y182" t="s">
        <v>1143</v>
      </c>
      <c r="Z182" s="7">
        <v>6.9999999999999999E-4</v>
      </c>
      <c r="AA182" t="s">
        <v>1145</v>
      </c>
      <c r="AB182" s="7">
        <v>4.0000000000000002E-4</v>
      </c>
      <c r="AC182" t="s">
        <v>1143</v>
      </c>
      <c r="AD182" t="s">
        <v>1169</v>
      </c>
    </row>
    <row r="183" spans="1:30" hidden="1" x14ac:dyDescent="0.55000000000000004">
      <c r="A183">
        <v>3300948374</v>
      </c>
      <c r="B183">
        <v>12</v>
      </c>
      <c r="C183">
        <v>422407</v>
      </c>
      <c r="D183" t="s">
        <v>1141</v>
      </c>
      <c r="E183">
        <v>0.18</v>
      </c>
      <c r="F183">
        <v>10</v>
      </c>
      <c r="G183">
        <v>2058275</v>
      </c>
      <c r="H183">
        <v>106066507</v>
      </c>
      <c r="I183">
        <v>229049</v>
      </c>
      <c r="J183">
        <v>357220</v>
      </c>
      <c r="K183">
        <v>0</v>
      </c>
      <c r="L183">
        <v>262319</v>
      </c>
      <c r="M183">
        <v>437296</v>
      </c>
      <c r="N183">
        <v>9392129</v>
      </c>
      <c r="O183">
        <v>47266</v>
      </c>
      <c r="P183">
        <v>41091</v>
      </c>
      <c r="Q183">
        <v>0</v>
      </c>
      <c r="R183">
        <v>17964</v>
      </c>
      <c r="S183" t="s">
        <v>1142</v>
      </c>
      <c r="T183" s="7">
        <v>1.4E-3</v>
      </c>
      <c r="U183" t="s">
        <v>1143</v>
      </c>
      <c r="V183" s="7">
        <v>8.8999999999999999E-3</v>
      </c>
      <c r="W183" t="s">
        <v>1144</v>
      </c>
      <c r="X183" s="7">
        <v>2.0999999999999999E-3</v>
      </c>
      <c r="Y183" t="s">
        <v>1143</v>
      </c>
      <c r="Z183" s="7">
        <v>4.7999999999999996E-3</v>
      </c>
      <c r="AA183" t="s">
        <v>1145</v>
      </c>
      <c r="AB183" s="7">
        <v>3.3E-3</v>
      </c>
      <c r="AC183" t="s">
        <v>1143</v>
      </c>
      <c r="AD183" t="s">
        <v>1170</v>
      </c>
    </row>
    <row r="184" spans="1:30" hidden="1" x14ac:dyDescent="0.55000000000000004">
      <c r="A184">
        <v>3301061810</v>
      </c>
      <c r="B184">
        <v>9</v>
      </c>
      <c r="C184">
        <v>422407</v>
      </c>
      <c r="D184" t="s">
        <v>1141</v>
      </c>
      <c r="E184">
        <v>0.18</v>
      </c>
      <c r="F184">
        <v>10</v>
      </c>
      <c r="G184">
        <v>4208114</v>
      </c>
      <c r="H184">
        <v>103911465</v>
      </c>
      <c r="I184">
        <v>445121</v>
      </c>
      <c r="J184">
        <v>488308</v>
      </c>
      <c r="K184">
        <v>0</v>
      </c>
      <c r="L184">
        <v>280348</v>
      </c>
      <c r="M184">
        <v>367020</v>
      </c>
      <c r="N184">
        <v>9462868</v>
      </c>
      <c r="O184">
        <v>1935</v>
      </c>
      <c r="P184">
        <v>18231</v>
      </c>
      <c r="Q184">
        <v>0</v>
      </c>
      <c r="R184">
        <v>17017</v>
      </c>
      <c r="S184" t="s">
        <v>1142</v>
      </c>
      <c r="T184" s="7">
        <v>5.9999999999999995E-4</v>
      </c>
      <c r="U184" t="s">
        <v>1143</v>
      </c>
      <c r="V184" s="7">
        <v>2E-3</v>
      </c>
      <c r="W184" t="s">
        <v>1144</v>
      </c>
      <c r="X184" s="7">
        <v>1E-4</v>
      </c>
      <c r="Y184" t="s">
        <v>1143</v>
      </c>
      <c r="Z184" s="7">
        <v>1E-4</v>
      </c>
      <c r="AA184" t="s">
        <v>1145</v>
      </c>
      <c r="AB184" s="7">
        <v>5.0000000000000001E-4</v>
      </c>
      <c r="AC184" t="s">
        <v>1143</v>
      </c>
      <c r="AD184" t="s">
        <v>1179</v>
      </c>
    </row>
    <row r="185" spans="1:30" hidden="1" x14ac:dyDescent="0.55000000000000004">
      <c r="A185">
        <v>3301068711</v>
      </c>
      <c r="B185">
        <v>5</v>
      </c>
      <c r="C185">
        <v>422407</v>
      </c>
      <c r="D185" t="s">
        <v>1141</v>
      </c>
      <c r="E185">
        <v>0.18</v>
      </c>
      <c r="F185">
        <v>10</v>
      </c>
      <c r="G185">
        <v>2884321</v>
      </c>
      <c r="H185">
        <v>105243058</v>
      </c>
      <c r="I185">
        <v>253439</v>
      </c>
      <c r="J185">
        <v>396763</v>
      </c>
      <c r="K185">
        <v>0</v>
      </c>
      <c r="L185">
        <v>270129</v>
      </c>
      <c r="M185">
        <v>480492</v>
      </c>
      <c r="N185">
        <v>9349367</v>
      </c>
      <c r="O185">
        <v>6230</v>
      </c>
      <c r="P185">
        <v>27273</v>
      </c>
      <c r="Q185">
        <v>0</v>
      </c>
      <c r="R185">
        <v>20976</v>
      </c>
      <c r="S185" t="s">
        <v>1142</v>
      </c>
      <c r="T185" s="7">
        <v>2E-3</v>
      </c>
      <c r="U185" t="s">
        <v>1143</v>
      </c>
      <c r="V185" s="7">
        <v>3.3999999999999998E-3</v>
      </c>
      <c r="W185" t="s">
        <v>1144</v>
      </c>
      <c r="X185" s="7">
        <v>2.3E-3</v>
      </c>
      <c r="Y185" t="s">
        <v>1143</v>
      </c>
      <c r="Z185" s="7">
        <v>5.9999999999999995E-4</v>
      </c>
      <c r="AA185" t="s">
        <v>1145</v>
      </c>
      <c r="AB185" s="7">
        <v>3.5999999999999999E-3</v>
      </c>
      <c r="AC185" t="s">
        <v>1143</v>
      </c>
      <c r="AD185" t="s">
        <v>1193</v>
      </c>
    </row>
    <row r="186" spans="1:30" x14ac:dyDescent="0.55000000000000004">
      <c r="A186">
        <v>3301170088</v>
      </c>
      <c r="B186">
        <v>17</v>
      </c>
      <c r="C186">
        <v>422408</v>
      </c>
      <c r="D186" t="s">
        <v>1141</v>
      </c>
      <c r="E186">
        <v>0.18</v>
      </c>
      <c r="F186">
        <v>10</v>
      </c>
      <c r="G186">
        <v>3936853</v>
      </c>
      <c r="H186">
        <v>104185368</v>
      </c>
      <c r="I186">
        <v>241642</v>
      </c>
      <c r="J186">
        <v>432464</v>
      </c>
      <c r="K186">
        <v>0</v>
      </c>
      <c r="L186">
        <v>297239</v>
      </c>
      <c r="M186">
        <v>482398</v>
      </c>
      <c r="N186">
        <v>9347629</v>
      </c>
      <c r="O186">
        <v>622</v>
      </c>
      <c r="P186">
        <v>26162</v>
      </c>
      <c r="Q186">
        <v>0</v>
      </c>
      <c r="R186">
        <v>19959</v>
      </c>
      <c r="S186" t="s">
        <v>1142</v>
      </c>
      <c r="T186" s="7">
        <v>2.2000000000000001E-3</v>
      </c>
      <c r="U186" t="s">
        <v>1143</v>
      </c>
      <c r="V186" s="7">
        <v>2.7000000000000001E-3</v>
      </c>
      <c r="W186" t="s">
        <v>1144</v>
      </c>
      <c r="X186" s="7">
        <v>2.2000000000000001E-3</v>
      </c>
      <c r="Y186" t="s">
        <v>1143</v>
      </c>
      <c r="Z186" s="7">
        <v>0</v>
      </c>
      <c r="AA186" t="s">
        <v>1145</v>
      </c>
      <c r="AB186" s="7">
        <v>0</v>
      </c>
      <c r="AC186" t="s">
        <v>1143</v>
      </c>
      <c r="AD186" t="s">
        <v>1174</v>
      </c>
    </row>
    <row r="187" spans="1:30" hidden="1" x14ac:dyDescent="0.55000000000000004">
      <c r="A187">
        <v>3301237400</v>
      </c>
      <c r="B187">
        <v>13</v>
      </c>
      <c r="C187">
        <v>422407</v>
      </c>
      <c r="D187" t="s">
        <v>1141</v>
      </c>
      <c r="E187">
        <v>0.18</v>
      </c>
      <c r="F187">
        <v>10</v>
      </c>
      <c r="G187">
        <v>5030874</v>
      </c>
      <c r="H187">
        <v>103096039</v>
      </c>
      <c r="I187">
        <v>432340</v>
      </c>
      <c r="J187">
        <v>548331</v>
      </c>
      <c r="K187">
        <v>0</v>
      </c>
      <c r="L187">
        <v>303347</v>
      </c>
      <c r="M187">
        <v>518777</v>
      </c>
      <c r="N187">
        <v>9310589</v>
      </c>
      <c r="O187">
        <v>8240</v>
      </c>
      <c r="P187">
        <v>29457</v>
      </c>
      <c r="Q187">
        <v>0</v>
      </c>
      <c r="R187">
        <v>21895</v>
      </c>
      <c r="S187" t="s">
        <v>1142</v>
      </c>
      <c r="T187" s="7">
        <v>1.1000000000000001E-3</v>
      </c>
      <c r="U187" t="s">
        <v>1143</v>
      </c>
      <c r="V187" s="7">
        <v>3.8E-3</v>
      </c>
      <c r="W187" t="s">
        <v>1144</v>
      </c>
      <c r="X187" s="7">
        <v>0</v>
      </c>
      <c r="Y187" t="s">
        <v>1143</v>
      </c>
      <c r="Z187" s="7">
        <v>8.0000000000000004E-4</v>
      </c>
      <c r="AA187" t="s">
        <v>1145</v>
      </c>
      <c r="AB187" s="7">
        <v>1E-3</v>
      </c>
      <c r="AC187" t="s">
        <v>1143</v>
      </c>
      <c r="AD187" t="s">
        <v>1169</v>
      </c>
    </row>
    <row r="188" spans="1:30" hidden="1" x14ac:dyDescent="0.55000000000000004">
      <c r="A188">
        <v>3301252874</v>
      </c>
      <c r="B188">
        <v>3</v>
      </c>
      <c r="C188">
        <v>422407</v>
      </c>
      <c r="D188" t="s">
        <v>1141</v>
      </c>
      <c r="E188">
        <v>0.18</v>
      </c>
      <c r="F188">
        <v>10</v>
      </c>
      <c r="G188">
        <v>4571499</v>
      </c>
      <c r="H188">
        <v>103548966</v>
      </c>
      <c r="I188">
        <v>236203</v>
      </c>
      <c r="J188">
        <v>439865</v>
      </c>
      <c r="K188">
        <v>0</v>
      </c>
      <c r="L188">
        <v>303671</v>
      </c>
      <c r="M188">
        <v>506171</v>
      </c>
      <c r="N188">
        <v>9321973</v>
      </c>
      <c r="O188">
        <v>6225</v>
      </c>
      <c r="P188">
        <v>26222</v>
      </c>
      <c r="Q188">
        <v>0</v>
      </c>
      <c r="R188">
        <v>21011</v>
      </c>
      <c r="S188" t="s">
        <v>1142</v>
      </c>
      <c r="T188" s="7">
        <v>2.2000000000000001E-3</v>
      </c>
      <c r="U188" t="s">
        <v>1143</v>
      </c>
      <c r="V188" s="7">
        <v>3.3E-3</v>
      </c>
      <c r="W188" t="s">
        <v>1144</v>
      </c>
      <c r="X188" s="7">
        <v>2.0999999999999999E-3</v>
      </c>
      <c r="Y188" t="s">
        <v>1143</v>
      </c>
      <c r="Z188" s="7">
        <v>5.9999999999999995E-4</v>
      </c>
      <c r="AA188" t="s">
        <v>1145</v>
      </c>
      <c r="AB188" s="7">
        <v>0</v>
      </c>
      <c r="AC188" t="s">
        <v>1143</v>
      </c>
      <c r="AD188" t="s">
        <v>1174</v>
      </c>
    </row>
    <row r="189" spans="1:30" hidden="1" x14ac:dyDescent="0.55000000000000004">
      <c r="A189">
        <v>3600424666</v>
      </c>
      <c r="B189">
        <v>8</v>
      </c>
      <c r="C189">
        <v>460807</v>
      </c>
      <c r="D189" t="s">
        <v>1141</v>
      </c>
      <c r="E189">
        <v>0.18</v>
      </c>
      <c r="F189">
        <v>11</v>
      </c>
      <c r="G189">
        <v>4898313</v>
      </c>
      <c r="H189">
        <v>113054156</v>
      </c>
      <c r="I189">
        <v>341336</v>
      </c>
      <c r="J189">
        <v>488957</v>
      </c>
      <c r="K189">
        <v>0</v>
      </c>
      <c r="L189">
        <v>311627</v>
      </c>
      <c r="M189">
        <v>452258</v>
      </c>
      <c r="N189">
        <v>9377692</v>
      </c>
      <c r="O189">
        <v>218</v>
      </c>
      <c r="P189">
        <v>26737</v>
      </c>
      <c r="Q189">
        <v>0</v>
      </c>
      <c r="R189">
        <v>24411</v>
      </c>
      <c r="S189" t="s">
        <v>1142</v>
      </c>
      <c r="T189" s="7">
        <v>3.3E-3</v>
      </c>
      <c r="U189" t="s">
        <v>1143</v>
      </c>
      <c r="V189" s="7">
        <v>2.7000000000000001E-3</v>
      </c>
      <c r="W189" t="s">
        <v>1144</v>
      </c>
      <c r="X189" s="7">
        <v>2.8E-3</v>
      </c>
      <c r="Y189" t="s">
        <v>1143</v>
      </c>
      <c r="Z189" s="7">
        <v>0</v>
      </c>
      <c r="AA189" t="s">
        <v>1145</v>
      </c>
      <c r="AB189" s="7">
        <v>5.0000000000000001E-4</v>
      </c>
      <c r="AC189" t="s">
        <v>1143</v>
      </c>
      <c r="AD189" t="s">
        <v>1193</v>
      </c>
    </row>
    <row r="190" spans="1:30" hidden="1" x14ac:dyDescent="0.55000000000000004">
      <c r="A190">
        <v>3600542357</v>
      </c>
      <c r="B190">
        <v>11</v>
      </c>
      <c r="C190">
        <v>460807</v>
      </c>
      <c r="D190" t="s">
        <v>1141</v>
      </c>
      <c r="E190">
        <v>0.18</v>
      </c>
      <c r="F190">
        <v>11</v>
      </c>
      <c r="G190">
        <v>4423074</v>
      </c>
      <c r="H190">
        <v>113531564</v>
      </c>
      <c r="I190">
        <v>275576</v>
      </c>
      <c r="J190">
        <v>458043</v>
      </c>
      <c r="K190">
        <v>0</v>
      </c>
      <c r="L190">
        <v>310369</v>
      </c>
      <c r="M190">
        <v>489621</v>
      </c>
      <c r="N190">
        <v>9340252</v>
      </c>
      <c r="O190">
        <v>217</v>
      </c>
      <c r="P190">
        <v>28189</v>
      </c>
      <c r="Q190">
        <v>0</v>
      </c>
      <c r="R190">
        <v>25996</v>
      </c>
      <c r="S190" t="s">
        <v>1142</v>
      </c>
      <c r="T190" s="7">
        <v>2.5000000000000001E-3</v>
      </c>
      <c r="U190" t="s">
        <v>1143</v>
      </c>
      <c r="V190" s="7">
        <v>2.8E-3</v>
      </c>
      <c r="W190" t="s">
        <v>1144</v>
      </c>
      <c r="X190" s="7">
        <v>2.3E-3</v>
      </c>
      <c r="Y190" t="s">
        <v>1143</v>
      </c>
      <c r="Z190" s="7">
        <v>0</v>
      </c>
      <c r="AA190" t="s">
        <v>1145</v>
      </c>
      <c r="AB190" s="7">
        <v>2.0000000000000001E-4</v>
      </c>
      <c r="AC190" t="s">
        <v>1143</v>
      </c>
      <c r="AD190" t="s">
        <v>1212</v>
      </c>
    </row>
    <row r="191" spans="1:30" hidden="1" x14ac:dyDescent="0.55000000000000004">
      <c r="A191">
        <v>3600588478</v>
      </c>
      <c r="B191">
        <v>2</v>
      </c>
      <c r="C191">
        <v>460807</v>
      </c>
      <c r="D191" t="s">
        <v>1141</v>
      </c>
      <c r="E191">
        <v>0.18</v>
      </c>
      <c r="F191">
        <v>11</v>
      </c>
      <c r="G191">
        <v>4136330</v>
      </c>
      <c r="H191">
        <v>113814872</v>
      </c>
      <c r="I191">
        <v>322222</v>
      </c>
      <c r="J191">
        <v>430422</v>
      </c>
      <c r="K191">
        <v>0</v>
      </c>
      <c r="L191">
        <v>290087</v>
      </c>
      <c r="M191">
        <v>432979</v>
      </c>
      <c r="N191">
        <v>9394862</v>
      </c>
      <c r="O191">
        <v>3305</v>
      </c>
      <c r="P191">
        <v>26658</v>
      </c>
      <c r="Q191">
        <v>0</v>
      </c>
      <c r="R191">
        <v>25318</v>
      </c>
      <c r="S191" t="s">
        <v>1142</v>
      </c>
      <c r="T191" s="7">
        <v>2.7000000000000001E-3</v>
      </c>
      <c r="U191" t="s">
        <v>1143</v>
      </c>
      <c r="V191" s="7">
        <v>3.0000000000000001E-3</v>
      </c>
      <c r="W191" t="s">
        <v>1144</v>
      </c>
      <c r="X191" s="7">
        <v>2.7000000000000001E-3</v>
      </c>
      <c r="Y191" t="s">
        <v>1143</v>
      </c>
      <c r="Z191" s="7">
        <v>2.9999999999999997E-4</v>
      </c>
      <c r="AA191" t="s">
        <v>1145</v>
      </c>
      <c r="AB191" s="7">
        <v>0</v>
      </c>
      <c r="AC191" t="s">
        <v>1143</v>
      </c>
      <c r="AD191" t="s">
        <v>1193</v>
      </c>
    </row>
    <row r="192" spans="1:30" hidden="1" x14ac:dyDescent="0.55000000000000004">
      <c r="A192">
        <v>3600602587</v>
      </c>
      <c r="B192">
        <v>6</v>
      </c>
      <c r="C192">
        <v>460807</v>
      </c>
      <c r="D192" t="s">
        <v>1141</v>
      </c>
      <c r="E192">
        <v>0.18</v>
      </c>
      <c r="F192">
        <v>11</v>
      </c>
      <c r="G192">
        <v>5081973</v>
      </c>
      <c r="H192">
        <v>112871691</v>
      </c>
      <c r="I192">
        <v>240394</v>
      </c>
      <c r="J192">
        <v>476498</v>
      </c>
      <c r="K192">
        <v>0</v>
      </c>
      <c r="L192">
        <v>331124</v>
      </c>
      <c r="M192">
        <v>494035</v>
      </c>
      <c r="N192">
        <v>9335947</v>
      </c>
      <c r="O192">
        <v>217</v>
      </c>
      <c r="P192">
        <v>27914</v>
      </c>
      <c r="Q192">
        <v>0</v>
      </c>
      <c r="R192">
        <v>25694</v>
      </c>
      <c r="S192" t="s">
        <v>1142</v>
      </c>
      <c r="T192" s="7">
        <v>2.3999999999999998E-3</v>
      </c>
      <c r="U192" t="s">
        <v>1143</v>
      </c>
      <c r="V192" s="7">
        <v>2.8E-3</v>
      </c>
      <c r="W192" t="s">
        <v>1144</v>
      </c>
      <c r="X192" s="7">
        <v>2E-3</v>
      </c>
      <c r="Y192" t="s">
        <v>1143</v>
      </c>
      <c r="Z192" s="7">
        <v>0</v>
      </c>
      <c r="AA192" t="s">
        <v>1145</v>
      </c>
      <c r="AB192" s="7">
        <v>2.9999999999999997E-4</v>
      </c>
      <c r="AC192" t="s">
        <v>1143</v>
      </c>
      <c r="AD192" t="s">
        <v>1212</v>
      </c>
    </row>
    <row r="193" spans="1:30" hidden="1" x14ac:dyDescent="0.55000000000000004">
      <c r="A193">
        <v>3600700006</v>
      </c>
      <c r="B193">
        <v>4</v>
      </c>
      <c r="C193">
        <v>460807</v>
      </c>
      <c r="D193" t="s">
        <v>1141</v>
      </c>
      <c r="E193">
        <v>0.18</v>
      </c>
      <c r="F193">
        <v>11</v>
      </c>
      <c r="G193">
        <v>2296513</v>
      </c>
      <c r="H193">
        <v>115650622</v>
      </c>
      <c r="I193">
        <v>165993</v>
      </c>
      <c r="J193">
        <v>340598</v>
      </c>
      <c r="K193">
        <v>0</v>
      </c>
      <c r="L193">
        <v>270942</v>
      </c>
      <c r="M193">
        <v>372905</v>
      </c>
      <c r="N193">
        <v>9455170</v>
      </c>
      <c r="O193">
        <v>77</v>
      </c>
      <c r="P193">
        <v>27111</v>
      </c>
      <c r="Q193">
        <v>0</v>
      </c>
      <c r="R193">
        <v>24957</v>
      </c>
      <c r="S193" t="s">
        <v>1142</v>
      </c>
      <c r="T193" s="7">
        <v>5.9999999999999995E-4</v>
      </c>
      <c r="U193" t="s">
        <v>1143</v>
      </c>
      <c r="V193" s="7">
        <v>2.7000000000000001E-3</v>
      </c>
      <c r="W193" t="s">
        <v>1144</v>
      </c>
      <c r="X193" s="7">
        <v>1.4E-3</v>
      </c>
      <c r="Y193" t="s">
        <v>1143</v>
      </c>
      <c r="Z193" s="7">
        <v>0</v>
      </c>
      <c r="AA193" t="s">
        <v>1145</v>
      </c>
      <c r="AB193" s="7">
        <v>2.8E-3</v>
      </c>
      <c r="AC193" t="s">
        <v>1143</v>
      </c>
      <c r="AD193" t="s">
        <v>1193</v>
      </c>
    </row>
    <row r="194" spans="1:30" hidden="1" x14ac:dyDescent="0.55000000000000004">
      <c r="A194">
        <v>3600734211</v>
      </c>
      <c r="B194">
        <v>1</v>
      </c>
      <c r="C194">
        <v>460807</v>
      </c>
      <c r="D194" t="s">
        <v>1141</v>
      </c>
      <c r="E194">
        <v>0.18</v>
      </c>
      <c r="F194">
        <v>11</v>
      </c>
      <c r="G194">
        <v>4829139</v>
      </c>
      <c r="H194">
        <v>113119961</v>
      </c>
      <c r="I194">
        <v>161546</v>
      </c>
      <c r="J194">
        <v>421535</v>
      </c>
      <c r="K194">
        <v>0</v>
      </c>
      <c r="L194">
        <v>319399</v>
      </c>
      <c r="M194">
        <v>477987</v>
      </c>
      <c r="N194">
        <v>9349538</v>
      </c>
      <c r="O194">
        <v>288</v>
      </c>
      <c r="P194">
        <v>28298</v>
      </c>
      <c r="Q194">
        <v>0</v>
      </c>
      <c r="R194">
        <v>25321</v>
      </c>
      <c r="S194" t="s">
        <v>1142</v>
      </c>
      <c r="T194" s="7">
        <v>1.2999999999999999E-3</v>
      </c>
      <c r="U194" t="s">
        <v>1143</v>
      </c>
      <c r="V194" s="7">
        <v>2.8999999999999998E-3</v>
      </c>
      <c r="W194" t="s">
        <v>1144</v>
      </c>
      <c r="X194" s="7">
        <v>1.2999999999999999E-3</v>
      </c>
      <c r="Y194" t="s">
        <v>1143</v>
      </c>
      <c r="Z194" s="7">
        <v>0</v>
      </c>
      <c r="AA194" t="s">
        <v>1145</v>
      </c>
      <c r="AB194" s="7">
        <v>3.5000000000000001E-3</v>
      </c>
      <c r="AC194" t="s">
        <v>1143</v>
      </c>
      <c r="AD194" t="s">
        <v>1212</v>
      </c>
    </row>
    <row r="195" spans="1:30" hidden="1" x14ac:dyDescent="0.55000000000000004">
      <c r="A195">
        <v>3600753683</v>
      </c>
      <c r="B195">
        <v>7</v>
      </c>
      <c r="C195">
        <v>460807</v>
      </c>
      <c r="D195" t="s">
        <v>1141</v>
      </c>
      <c r="E195">
        <v>0.18</v>
      </c>
      <c r="F195">
        <v>11</v>
      </c>
      <c r="G195">
        <v>4587212</v>
      </c>
      <c r="H195">
        <v>113360271</v>
      </c>
      <c r="I195">
        <v>221899</v>
      </c>
      <c r="J195">
        <v>434948</v>
      </c>
      <c r="K195">
        <v>0</v>
      </c>
      <c r="L195">
        <v>306885</v>
      </c>
      <c r="M195">
        <v>475312</v>
      </c>
      <c r="N195">
        <v>9352536</v>
      </c>
      <c r="O195">
        <v>287</v>
      </c>
      <c r="P195">
        <v>28626</v>
      </c>
      <c r="Q195">
        <v>0</v>
      </c>
      <c r="R195">
        <v>25225</v>
      </c>
      <c r="S195" t="s">
        <v>1142</v>
      </c>
      <c r="T195" s="7">
        <v>1.9E-3</v>
      </c>
      <c r="U195" t="s">
        <v>1143</v>
      </c>
      <c r="V195" s="7">
        <v>2.8999999999999998E-3</v>
      </c>
      <c r="W195" t="s">
        <v>1144</v>
      </c>
      <c r="X195" s="7">
        <v>1.8E-3</v>
      </c>
      <c r="Y195" t="s">
        <v>1143</v>
      </c>
      <c r="Z195" s="7">
        <v>0</v>
      </c>
      <c r="AA195" t="s">
        <v>1145</v>
      </c>
      <c r="AB195" s="7">
        <v>0</v>
      </c>
      <c r="AC195" t="s">
        <v>1143</v>
      </c>
      <c r="AD195" t="s">
        <v>1169</v>
      </c>
    </row>
    <row r="196" spans="1:30" hidden="1" x14ac:dyDescent="0.55000000000000004">
      <c r="A196">
        <v>3600802778</v>
      </c>
      <c r="B196">
        <v>14</v>
      </c>
      <c r="C196">
        <v>460807</v>
      </c>
      <c r="D196" t="s">
        <v>1141</v>
      </c>
      <c r="E196">
        <v>0.18</v>
      </c>
      <c r="F196">
        <v>11</v>
      </c>
      <c r="G196">
        <v>5047527</v>
      </c>
      <c r="H196">
        <v>112904598</v>
      </c>
      <c r="I196">
        <v>534309</v>
      </c>
      <c r="J196">
        <v>526940</v>
      </c>
      <c r="K196">
        <v>0</v>
      </c>
      <c r="L196">
        <v>297101</v>
      </c>
      <c r="M196">
        <v>592036</v>
      </c>
      <c r="N196">
        <v>9237749</v>
      </c>
      <c r="O196">
        <v>68218</v>
      </c>
      <c r="P196">
        <v>48521</v>
      </c>
      <c r="Q196">
        <v>0</v>
      </c>
      <c r="R196">
        <v>20944</v>
      </c>
      <c r="S196" t="s">
        <v>1142</v>
      </c>
      <c r="T196" s="7">
        <v>1.6999999999999999E-3</v>
      </c>
      <c r="U196" t="s">
        <v>1143</v>
      </c>
      <c r="V196" s="7">
        <v>1.18E-2</v>
      </c>
      <c r="W196" t="s">
        <v>1144</v>
      </c>
      <c r="X196" s="7">
        <v>8.0000000000000004E-4</v>
      </c>
      <c r="Y196" t="s">
        <v>1143</v>
      </c>
      <c r="Z196" s="7">
        <v>6.8999999999999999E-3</v>
      </c>
      <c r="AA196" t="s">
        <v>1145</v>
      </c>
      <c r="AB196" s="7">
        <v>8.0000000000000004E-4</v>
      </c>
      <c r="AC196" t="s">
        <v>1143</v>
      </c>
      <c r="AD196" t="s">
        <v>1184</v>
      </c>
    </row>
    <row r="197" spans="1:30" hidden="1" x14ac:dyDescent="0.55000000000000004">
      <c r="A197">
        <v>3600814489</v>
      </c>
      <c r="B197">
        <v>15</v>
      </c>
      <c r="C197">
        <v>460807</v>
      </c>
      <c r="D197" t="s">
        <v>1141</v>
      </c>
      <c r="E197">
        <v>0.18</v>
      </c>
      <c r="F197">
        <v>11</v>
      </c>
      <c r="G197">
        <v>4749461</v>
      </c>
      <c r="H197">
        <v>113204991</v>
      </c>
      <c r="I197">
        <v>274782</v>
      </c>
      <c r="J197">
        <v>449243</v>
      </c>
      <c r="K197">
        <v>0</v>
      </c>
      <c r="L197">
        <v>306694</v>
      </c>
      <c r="M197">
        <v>491053</v>
      </c>
      <c r="N197">
        <v>9338927</v>
      </c>
      <c r="O197">
        <v>309</v>
      </c>
      <c r="P197">
        <v>27577</v>
      </c>
      <c r="Q197">
        <v>0</v>
      </c>
      <c r="R197">
        <v>25983</v>
      </c>
      <c r="S197" t="s">
        <v>1142</v>
      </c>
      <c r="T197" s="7">
        <v>2.3999999999999998E-3</v>
      </c>
      <c r="U197" t="s">
        <v>1143</v>
      </c>
      <c r="V197" s="7">
        <v>2.8E-3</v>
      </c>
      <c r="W197" t="s">
        <v>1144</v>
      </c>
      <c r="X197" s="7">
        <v>2.3E-3</v>
      </c>
      <c r="Y197" t="s">
        <v>1143</v>
      </c>
      <c r="Z197" s="7">
        <v>0</v>
      </c>
      <c r="AA197" t="s">
        <v>1145</v>
      </c>
      <c r="AB197" s="7">
        <v>1E-4</v>
      </c>
      <c r="AC197" t="s">
        <v>1143</v>
      </c>
      <c r="AD197" t="s">
        <v>1212</v>
      </c>
    </row>
    <row r="198" spans="1:30" hidden="1" x14ac:dyDescent="0.55000000000000004">
      <c r="A198">
        <v>3600832679</v>
      </c>
      <c r="B198">
        <v>16</v>
      </c>
      <c r="C198">
        <v>460808</v>
      </c>
      <c r="D198" t="s">
        <v>1141</v>
      </c>
      <c r="E198">
        <v>0.18</v>
      </c>
      <c r="F198">
        <v>11</v>
      </c>
      <c r="G198">
        <v>4691462</v>
      </c>
      <c r="H198">
        <v>113257958</v>
      </c>
      <c r="I198">
        <v>222889</v>
      </c>
      <c r="J198">
        <v>448517</v>
      </c>
      <c r="K198">
        <v>0</v>
      </c>
      <c r="L198">
        <v>307110</v>
      </c>
      <c r="M198">
        <v>451878</v>
      </c>
      <c r="N198">
        <v>9376310</v>
      </c>
      <c r="O198">
        <v>217</v>
      </c>
      <c r="P198">
        <v>27523</v>
      </c>
      <c r="Q198">
        <v>0</v>
      </c>
      <c r="R198">
        <v>24369</v>
      </c>
      <c r="S198" t="s">
        <v>1142</v>
      </c>
      <c r="T198" s="7">
        <v>2E-3</v>
      </c>
      <c r="U198" t="s">
        <v>1143</v>
      </c>
      <c r="V198" s="7">
        <v>2.8E-3</v>
      </c>
      <c r="W198" t="s">
        <v>1144</v>
      </c>
      <c r="X198" s="7">
        <v>1.8E-3</v>
      </c>
      <c r="Y198" t="s">
        <v>1143</v>
      </c>
      <c r="Z198" s="7">
        <v>0</v>
      </c>
      <c r="AA198" t="s">
        <v>1145</v>
      </c>
      <c r="AB198" s="7">
        <v>1E-4</v>
      </c>
      <c r="AC198" t="s">
        <v>1143</v>
      </c>
      <c r="AD198" t="s">
        <v>1212</v>
      </c>
    </row>
    <row r="199" spans="1:30" hidden="1" x14ac:dyDescent="0.55000000000000004">
      <c r="A199">
        <v>3600908817</v>
      </c>
      <c r="B199">
        <v>10</v>
      </c>
      <c r="C199">
        <v>460807</v>
      </c>
      <c r="D199" t="s">
        <v>1141</v>
      </c>
      <c r="E199">
        <v>0.18</v>
      </c>
      <c r="F199">
        <v>11</v>
      </c>
      <c r="G199">
        <v>5153915</v>
      </c>
      <c r="H199">
        <v>112796531</v>
      </c>
      <c r="I199">
        <v>334581</v>
      </c>
      <c r="J199">
        <v>507206</v>
      </c>
      <c r="K199">
        <v>0</v>
      </c>
      <c r="L199">
        <v>322626</v>
      </c>
      <c r="M199">
        <v>498477</v>
      </c>
      <c r="N199">
        <v>9329783</v>
      </c>
      <c r="O199">
        <v>3207</v>
      </c>
      <c r="P199">
        <v>28351</v>
      </c>
      <c r="Q199">
        <v>0</v>
      </c>
      <c r="R199">
        <v>26465</v>
      </c>
      <c r="S199" t="s">
        <v>1142</v>
      </c>
      <c r="T199" s="7">
        <v>3.3999999999999998E-3</v>
      </c>
      <c r="U199" t="s">
        <v>1143</v>
      </c>
      <c r="V199" s="7">
        <v>3.2000000000000002E-3</v>
      </c>
      <c r="W199" t="s">
        <v>1144</v>
      </c>
      <c r="X199" s="7">
        <v>2.8E-3</v>
      </c>
      <c r="Y199" t="s">
        <v>1143</v>
      </c>
      <c r="Z199" s="7">
        <v>2.9999999999999997E-4</v>
      </c>
      <c r="AA199" t="s">
        <v>1145</v>
      </c>
      <c r="AB199" s="7">
        <v>5.9999999999999995E-4</v>
      </c>
      <c r="AC199" t="s">
        <v>1143</v>
      </c>
      <c r="AD199" t="s">
        <v>1212</v>
      </c>
    </row>
    <row r="200" spans="1:30" hidden="1" x14ac:dyDescent="0.55000000000000004">
      <c r="A200">
        <v>3600946071</v>
      </c>
      <c r="B200">
        <v>12</v>
      </c>
      <c r="C200">
        <v>460807</v>
      </c>
      <c r="D200" t="s">
        <v>1141</v>
      </c>
      <c r="E200">
        <v>0.18</v>
      </c>
      <c r="F200">
        <v>11</v>
      </c>
      <c r="G200">
        <v>2456408</v>
      </c>
      <c r="H200">
        <v>115497601</v>
      </c>
      <c r="I200">
        <v>229126</v>
      </c>
      <c r="J200">
        <v>384259</v>
      </c>
      <c r="K200">
        <v>0</v>
      </c>
      <c r="L200">
        <v>287467</v>
      </c>
      <c r="M200">
        <v>398130</v>
      </c>
      <c r="N200">
        <v>9431094</v>
      </c>
      <c r="O200">
        <v>77</v>
      </c>
      <c r="P200">
        <v>27039</v>
      </c>
      <c r="Q200">
        <v>0</v>
      </c>
      <c r="R200">
        <v>25148</v>
      </c>
      <c r="S200" t="s">
        <v>1142</v>
      </c>
      <c r="T200" s="7">
        <v>1.5E-3</v>
      </c>
      <c r="U200" t="s">
        <v>1143</v>
      </c>
      <c r="V200" s="7">
        <v>2.7000000000000001E-3</v>
      </c>
      <c r="W200" t="s">
        <v>1144</v>
      </c>
      <c r="X200" s="7">
        <v>1.9E-3</v>
      </c>
      <c r="Y200" t="s">
        <v>1143</v>
      </c>
      <c r="Z200" s="7">
        <v>0</v>
      </c>
      <c r="AA200" t="s">
        <v>1145</v>
      </c>
      <c r="AB200" s="7">
        <v>3.2000000000000002E-3</v>
      </c>
      <c r="AC200" t="s">
        <v>1143</v>
      </c>
      <c r="AD200" t="s">
        <v>1193</v>
      </c>
    </row>
    <row r="201" spans="1:30" hidden="1" x14ac:dyDescent="0.55000000000000004">
      <c r="A201">
        <v>3601061130</v>
      </c>
      <c r="B201">
        <v>9</v>
      </c>
      <c r="C201">
        <v>460807</v>
      </c>
      <c r="D201" t="s">
        <v>1141</v>
      </c>
      <c r="E201">
        <v>0.18</v>
      </c>
      <c r="F201">
        <v>11</v>
      </c>
      <c r="G201">
        <v>4630950</v>
      </c>
      <c r="H201">
        <v>113316890</v>
      </c>
      <c r="I201">
        <v>486149</v>
      </c>
      <c r="J201">
        <v>530023</v>
      </c>
      <c r="K201">
        <v>0</v>
      </c>
      <c r="L201">
        <v>302202</v>
      </c>
      <c r="M201">
        <v>422833</v>
      </c>
      <c r="N201">
        <v>9405425</v>
      </c>
      <c r="O201">
        <v>41028</v>
      </c>
      <c r="P201">
        <v>41715</v>
      </c>
      <c r="Q201">
        <v>0</v>
      </c>
      <c r="R201">
        <v>21854</v>
      </c>
      <c r="S201" t="s">
        <v>1142</v>
      </c>
      <c r="T201" s="7">
        <v>1.2999999999999999E-3</v>
      </c>
      <c r="U201" t="s">
        <v>1143</v>
      </c>
      <c r="V201" s="7">
        <v>8.3999999999999995E-3</v>
      </c>
      <c r="W201" t="s">
        <v>1144</v>
      </c>
      <c r="X201" s="7">
        <v>4.0000000000000002E-4</v>
      </c>
      <c r="Y201" t="s">
        <v>1143</v>
      </c>
      <c r="Z201" s="7">
        <v>4.1000000000000003E-3</v>
      </c>
      <c r="AA201" t="s">
        <v>1145</v>
      </c>
      <c r="AB201" s="7">
        <v>8.0000000000000004E-4</v>
      </c>
      <c r="AC201" t="s">
        <v>1143</v>
      </c>
      <c r="AD201" t="s">
        <v>1213</v>
      </c>
    </row>
    <row r="202" spans="1:30" hidden="1" x14ac:dyDescent="0.55000000000000004">
      <c r="A202">
        <v>3601067555</v>
      </c>
      <c r="B202">
        <v>5</v>
      </c>
      <c r="C202">
        <v>460807</v>
      </c>
      <c r="D202" t="s">
        <v>1141</v>
      </c>
      <c r="E202">
        <v>0.18</v>
      </c>
      <c r="F202">
        <v>11</v>
      </c>
      <c r="G202">
        <v>3363348</v>
      </c>
      <c r="H202">
        <v>114593419</v>
      </c>
      <c r="I202">
        <v>256654</v>
      </c>
      <c r="J202">
        <v>424058</v>
      </c>
      <c r="K202">
        <v>0</v>
      </c>
      <c r="L202">
        <v>295449</v>
      </c>
      <c r="M202">
        <v>479024</v>
      </c>
      <c r="N202">
        <v>9350361</v>
      </c>
      <c r="O202">
        <v>3215</v>
      </c>
      <c r="P202">
        <v>27295</v>
      </c>
      <c r="Q202">
        <v>0</v>
      </c>
      <c r="R202">
        <v>25320</v>
      </c>
      <c r="S202" t="s">
        <v>1142</v>
      </c>
      <c r="T202" s="7">
        <v>2.0999999999999999E-3</v>
      </c>
      <c r="U202" t="s">
        <v>1143</v>
      </c>
      <c r="V202" s="7">
        <v>3.0999999999999999E-3</v>
      </c>
      <c r="W202" t="s">
        <v>1144</v>
      </c>
      <c r="X202" s="7">
        <v>2.0999999999999999E-3</v>
      </c>
      <c r="Y202" t="s">
        <v>1143</v>
      </c>
      <c r="Z202" s="7">
        <v>2.9999999999999997E-4</v>
      </c>
      <c r="AA202" t="s">
        <v>1145</v>
      </c>
      <c r="AB202" s="7">
        <v>3.5000000000000001E-3</v>
      </c>
      <c r="AC202" t="s">
        <v>1143</v>
      </c>
      <c r="AD202" t="s">
        <v>1193</v>
      </c>
    </row>
    <row r="203" spans="1:30" x14ac:dyDescent="0.55000000000000004">
      <c r="A203">
        <v>3601168773</v>
      </c>
      <c r="B203">
        <v>17</v>
      </c>
      <c r="C203">
        <v>460808</v>
      </c>
      <c r="D203" t="s">
        <v>1141</v>
      </c>
      <c r="E203">
        <v>0.18</v>
      </c>
      <c r="F203">
        <v>11</v>
      </c>
      <c r="G203">
        <v>4427956</v>
      </c>
      <c r="H203">
        <v>113522049</v>
      </c>
      <c r="I203">
        <v>241859</v>
      </c>
      <c r="J203">
        <v>460243</v>
      </c>
      <c r="K203">
        <v>0</v>
      </c>
      <c r="L203">
        <v>322610</v>
      </c>
      <c r="M203">
        <v>491100</v>
      </c>
      <c r="N203">
        <v>9336681</v>
      </c>
      <c r="O203">
        <v>217</v>
      </c>
      <c r="P203">
        <v>27779</v>
      </c>
      <c r="Q203">
        <v>0</v>
      </c>
      <c r="R203">
        <v>25371</v>
      </c>
      <c r="S203" t="s">
        <v>1142</v>
      </c>
      <c r="T203" s="7">
        <v>2.3E-3</v>
      </c>
      <c r="U203" t="s">
        <v>1143</v>
      </c>
      <c r="V203" s="7">
        <v>2.8E-3</v>
      </c>
      <c r="W203" t="s">
        <v>1144</v>
      </c>
      <c r="X203" s="7">
        <v>2E-3</v>
      </c>
      <c r="Y203" t="s">
        <v>1143</v>
      </c>
      <c r="Z203" s="7">
        <v>0</v>
      </c>
      <c r="AA203" t="s">
        <v>1145</v>
      </c>
      <c r="AB203" s="7">
        <v>2.0000000000000001E-4</v>
      </c>
      <c r="AC203" t="s">
        <v>1143</v>
      </c>
      <c r="AD203" t="s">
        <v>1212</v>
      </c>
    </row>
    <row r="204" spans="1:30" hidden="1" x14ac:dyDescent="0.55000000000000004">
      <c r="A204">
        <v>3601236228</v>
      </c>
      <c r="B204">
        <v>13</v>
      </c>
      <c r="C204">
        <v>460807</v>
      </c>
      <c r="D204" t="s">
        <v>1141</v>
      </c>
      <c r="E204">
        <v>0.18</v>
      </c>
      <c r="F204">
        <v>11</v>
      </c>
      <c r="G204">
        <v>5531743</v>
      </c>
      <c r="H204">
        <v>112424261</v>
      </c>
      <c r="I204">
        <v>435551</v>
      </c>
      <c r="J204">
        <v>575661</v>
      </c>
      <c r="K204">
        <v>0</v>
      </c>
      <c r="L204">
        <v>328595</v>
      </c>
      <c r="M204">
        <v>500866</v>
      </c>
      <c r="N204">
        <v>9328222</v>
      </c>
      <c r="O204">
        <v>3211</v>
      </c>
      <c r="P204">
        <v>27330</v>
      </c>
      <c r="Q204">
        <v>0</v>
      </c>
      <c r="R204">
        <v>25248</v>
      </c>
      <c r="S204" t="s">
        <v>1142</v>
      </c>
      <c r="T204" s="7">
        <v>1.1999999999999999E-3</v>
      </c>
      <c r="U204" t="s">
        <v>1143</v>
      </c>
      <c r="V204" s="7">
        <v>3.0999999999999999E-3</v>
      </c>
      <c r="W204" t="s">
        <v>1144</v>
      </c>
      <c r="X204" s="7">
        <v>0</v>
      </c>
      <c r="Y204" t="s">
        <v>1143</v>
      </c>
      <c r="Z204" s="7">
        <v>2.9999999999999997E-4</v>
      </c>
      <c r="AA204" t="s">
        <v>1145</v>
      </c>
      <c r="AB204" s="7">
        <v>1.1999999999999999E-3</v>
      </c>
      <c r="AC204" t="s">
        <v>1143</v>
      </c>
      <c r="AD204" t="s">
        <v>1193</v>
      </c>
    </row>
    <row r="205" spans="1:30" hidden="1" x14ac:dyDescent="0.55000000000000004">
      <c r="A205">
        <v>3601251284</v>
      </c>
      <c r="B205">
        <v>3</v>
      </c>
      <c r="C205">
        <v>460807</v>
      </c>
      <c r="D205" t="s">
        <v>1141</v>
      </c>
      <c r="E205">
        <v>0.18</v>
      </c>
      <c r="F205">
        <v>11</v>
      </c>
      <c r="G205">
        <v>5063286</v>
      </c>
      <c r="H205">
        <v>112885071</v>
      </c>
      <c r="I205">
        <v>236421</v>
      </c>
      <c r="J205">
        <v>467125</v>
      </c>
      <c r="K205">
        <v>0</v>
      </c>
      <c r="L205">
        <v>329154</v>
      </c>
      <c r="M205">
        <v>491784</v>
      </c>
      <c r="N205">
        <v>9336105</v>
      </c>
      <c r="O205">
        <v>218</v>
      </c>
      <c r="P205">
        <v>27260</v>
      </c>
      <c r="Q205">
        <v>0</v>
      </c>
      <c r="R205">
        <v>25483</v>
      </c>
      <c r="S205" t="s">
        <v>1142</v>
      </c>
      <c r="T205" s="7">
        <v>2.3E-3</v>
      </c>
      <c r="U205" t="s">
        <v>1143</v>
      </c>
      <c r="V205" s="7">
        <v>2.7000000000000001E-3</v>
      </c>
      <c r="W205" t="s">
        <v>1144</v>
      </c>
      <c r="X205" s="7">
        <v>2E-3</v>
      </c>
      <c r="Y205" t="s">
        <v>1143</v>
      </c>
      <c r="Z205" s="7">
        <v>0</v>
      </c>
      <c r="AA205" t="s">
        <v>1145</v>
      </c>
      <c r="AB205" s="7">
        <v>2.9999999999999997E-4</v>
      </c>
      <c r="AC205" t="s">
        <v>1143</v>
      </c>
      <c r="AD205" t="s">
        <v>1193</v>
      </c>
    </row>
    <row r="206" spans="1:30" hidden="1" x14ac:dyDescent="0.55000000000000004">
      <c r="A206">
        <v>3900426232</v>
      </c>
      <c r="B206">
        <v>8</v>
      </c>
      <c r="C206">
        <v>499207</v>
      </c>
      <c r="D206" t="s">
        <v>1141</v>
      </c>
      <c r="E206">
        <v>0.18</v>
      </c>
      <c r="F206">
        <v>12</v>
      </c>
      <c r="G206">
        <v>5400714</v>
      </c>
      <c r="H206">
        <v>122379760</v>
      </c>
      <c r="I206">
        <v>350482</v>
      </c>
      <c r="J206">
        <v>523990</v>
      </c>
      <c r="K206">
        <v>0</v>
      </c>
      <c r="L206">
        <v>330527</v>
      </c>
      <c r="M206">
        <v>502398</v>
      </c>
      <c r="N206">
        <v>9325604</v>
      </c>
      <c r="O206">
        <v>9146</v>
      </c>
      <c r="P206">
        <v>35033</v>
      </c>
      <c r="Q206">
        <v>0</v>
      </c>
      <c r="R206">
        <v>18900</v>
      </c>
      <c r="S206" t="s">
        <v>1142</v>
      </c>
      <c r="T206" s="7">
        <v>1E-4</v>
      </c>
      <c r="U206" t="s">
        <v>1143</v>
      </c>
      <c r="V206" s="7">
        <v>4.4000000000000003E-3</v>
      </c>
      <c r="W206" t="s">
        <v>1144</v>
      </c>
      <c r="X206" s="7">
        <v>2.7000000000000001E-3</v>
      </c>
      <c r="Y206" t="s">
        <v>1143</v>
      </c>
      <c r="Z206" s="7">
        <v>8.9999999999999998E-4</v>
      </c>
      <c r="AA206" t="s">
        <v>1145</v>
      </c>
      <c r="AB206" s="7">
        <v>6.9999999999999999E-4</v>
      </c>
      <c r="AC206" t="s">
        <v>1143</v>
      </c>
      <c r="AD206" t="s">
        <v>1214</v>
      </c>
    </row>
    <row r="207" spans="1:30" hidden="1" x14ac:dyDescent="0.55000000000000004">
      <c r="A207">
        <v>3900544015</v>
      </c>
      <c r="B207">
        <v>11</v>
      </c>
      <c r="C207">
        <v>499207</v>
      </c>
      <c r="D207" t="s">
        <v>1141</v>
      </c>
      <c r="E207">
        <v>0.18</v>
      </c>
      <c r="F207">
        <v>12</v>
      </c>
      <c r="G207">
        <v>4949079</v>
      </c>
      <c r="H207">
        <v>122833247</v>
      </c>
      <c r="I207">
        <v>284715</v>
      </c>
      <c r="J207">
        <v>494351</v>
      </c>
      <c r="K207">
        <v>0</v>
      </c>
      <c r="L207">
        <v>329995</v>
      </c>
      <c r="M207">
        <v>526002</v>
      </c>
      <c r="N207">
        <v>9301683</v>
      </c>
      <c r="O207">
        <v>9139</v>
      </c>
      <c r="P207">
        <v>36308</v>
      </c>
      <c r="Q207">
        <v>0</v>
      </c>
      <c r="R207">
        <v>19626</v>
      </c>
      <c r="S207" t="s">
        <v>1142</v>
      </c>
      <c r="T207" s="7">
        <v>2.7000000000000001E-3</v>
      </c>
      <c r="U207" t="s">
        <v>1143</v>
      </c>
      <c r="V207" s="7">
        <v>4.5999999999999999E-3</v>
      </c>
      <c r="W207" t="s">
        <v>1144</v>
      </c>
      <c r="X207" s="7">
        <v>2.2000000000000001E-3</v>
      </c>
      <c r="Y207" t="s">
        <v>1143</v>
      </c>
      <c r="Z207" s="7">
        <v>8.9999999999999998E-4</v>
      </c>
      <c r="AA207" t="s">
        <v>1145</v>
      </c>
      <c r="AB207" s="7">
        <v>5.0000000000000001E-4</v>
      </c>
      <c r="AC207" t="s">
        <v>1143</v>
      </c>
      <c r="AD207" t="s">
        <v>1186</v>
      </c>
    </row>
    <row r="208" spans="1:30" hidden="1" x14ac:dyDescent="0.55000000000000004">
      <c r="A208">
        <v>3900590109</v>
      </c>
      <c r="B208">
        <v>2</v>
      </c>
      <c r="C208">
        <v>499207</v>
      </c>
      <c r="D208" t="s">
        <v>1141</v>
      </c>
      <c r="E208">
        <v>0.18</v>
      </c>
      <c r="F208">
        <v>12</v>
      </c>
      <c r="G208">
        <v>4644248</v>
      </c>
      <c r="H208">
        <v>123135083</v>
      </c>
      <c r="I208">
        <v>332399</v>
      </c>
      <c r="J208">
        <v>466829</v>
      </c>
      <c r="K208">
        <v>0</v>
      </c>
      <c r="L208">
        <v>309794</v>
      </c>
      <c r="M208">
        <v>507915</v>
      </c>
      <c r="N208">
        <v>9320211</v>
      </c>
      <c r="O208">
        <v>10177</v>
      </c>
      <c r="P208">
        <v>36407</v>
      </c>
      <c r="Q208">
        <v>0</v>
      </c>
      <c r="R208">
        <v>19707</v>
      </c>
      <c r="S208" t="s">
        <v>1142</v>
      </c>
      <c r="T208" s="7">
        <v>2.8E-3</v>
      </c>
      <c r="U208" t="s">
        <v>1143</v>
      </c>
      <c r="V208" s="7">
        <v>4.7000000000000002E-3</v>
      </c>
      <c r="W208" t="s">
        <v>1144</v>
      </c>
      <c r="X208" s="7">
        <v>2.5999999999999999E-3</v>
      </c>
      <c r="Y208" t="s">
        <v>1143</v>
      </c>
      <c r="Z208" s="7">
        <v>1E-3</v>
      </c>
      <c r="AA208" t="s">
        <v>1145</v>
      </c>
      <c r="AB208" s="7">
        <v>2.0000000000000001E-4</v>
      </c>
      <c r="AC208" t="s">
        <v>1143</v>
      </c>
      <c r="AD208" t="s">
        <v>1163</v>
      </c>
    </row>
    <row r="209" spans="1:30" hidden="1" x14ac:dyDescent="0.55000000000000004">
      <c r="A209">
        <v>3900604187</v>
      </c>
      <c r="B209">
        <v>6</v>
      </c>
      <c r="C209">
        <v>499207</v>
      </c>
      <c r="D209" t="s">
        <v>1141</v>
      </c>
      <c r="E209">
        <v>0.18</v>
      </c>
      <c r="F209">
        <v>12</v>
      </c>
      <c r="G209">
        <v>5604906</v>
      </c>
      <c r="H209">
        <v>122178285</v>
      </c>
      <c r="I209">
        <v>249534</v>
      </c>
      <c r="J209">
        <v>512131</v>
      </c>
      <c r="K209">
        <v>0</v>
      </c>
      <c r="L209">
        <v>349354</v>
      </c>
      <c r="M209">
        <v>522930</v>
      </c>
      <c r="N209">
        <v>9306594</v>
      </c>
      <c r="O209">
        <v>9140</v>
      </c>
      <c r="P209">
        <v>35633</v>
      </c>
      <c r="Q209">
        <v>0</v>
      </c>
      <c r="R209">
        <v>18230</v>
      </c>
      <c r="S209" t="s">
        <v>1142</v>
      </c>
      <c r="T209" s="7">
        <v>2.5000000000000001E-3</v>
      </c>
      <c r="U209" t="s">
        <v>1143</v>
      </c>
      <c r="V209" s="7">
        <v>4.4999999999999997E-3</v>
      </c>
      <c r="W209" t="s">
        <v>1144</v>
      </c>
      <c r="X209" s="7">
        <v>1.9E-3</v>
      </c>
      <c r="Y209" t="s">
        <v>1143</v>
      </c>
      <c r="Z209" s="7">
        <v>8.9999999999999998E-4</v>
      </c>
      <c r="AA209" t="s">
        <v>1145</v>
      </c>
      <c r="AB209" s="7">
        <v>5.9999999999999995E-4</v>
      </c>
      <c r="AC209" t="s">
        <v>1143</v>
      </c>
      <c r="AD209" t="s">
        <v>1186</v>
      </c>
    </row>
    <row r="210" spans="1:30" hidden="1" x14ac:dyDescent="0.55000000000000004">
      <c r="A210">
        <v>3900701878</v>
      </c>
      <c r="B210">
        <v>4</v>
      </c>
      <c r="C210">
        <v>499207</v>
      </c>
      <c r="D210" t="s">
        <v>1141</v>
      </c>
      <c r="E210">
        <v>0.18</v>
      </c>
      <c r="F210">
        <v>12</v>
      </c>
      <c r="G210">
        <v>2796269</v>
      </c>
      <c r="H210">
        <v>124980482</v>
      </c>
      <c r="I210">
        <v>175131</v>
      </c>
      <c r="J210">
        <v>379372</v>
      </c>
      <c r="K210">
        <v>0</v>
      </c>
      <c r="L210">
        <v>292835</v>
      </c>
      <c r="M210">
        <v>499753</v>
      </c>
      <c r="N210">
        <v>9329860</v>
      </c>
      <c r="O210">
        <v>9138</v>
      </c>
      <c r="P210">
        <v>38774</v>
      </c>
      <c r="Q210">
        <v>0</v>
      </c>
      <c r="R210">
        <v>21893</v>
      </c>
      <c r="S210" t="s">
        <v>1142</v>
      </c>
      <c r="T210" s="7">
        <v>8.9999999999999998E-4</v>
      </c>
      <c r="U210" t="s">
        <v>1143</v>
      </c>
      <c r="V210" s="7">
        <v>4.7999999999999996E-3</v>
      </c>
      <c r="W210" t="s">
        <v>1144</v>
      </c>
      <c r="X210" s="7">
        <v>1.2999999999999999E-3</v>
      </c>
      <c r="Y210" t="s">
        <v>1143</v>
      </c>
      <c r="Z210" s="7">
        <v>8.9999999999999998E-4</v>
      </c>
      <c r="AA210" t="s">
        <v>1145</v>
      </c>
      <c r="AB210" s="7">
        <v>2.8999999999999998E-3</v>
      </c>
      <c r="AC210" t="s">
        <v>1143</v>
      </c>
      <c r="AD210" t="s">
        <v>1185</v>
      </c>
    </row>
    <row r="211" spans="1:30" hidden="1" x14ac:dyDescent="0.55000000000000004">
      <c r="A211">
        <v>3900735731</v>
      </c>
      <c r="B211">
        <v>1</v>
      </c>
      <c r="C211">
        <v>499207</v>
      </c>
      <c r="D211" t="s">
        <v>1141</v>
      </c>
      <c r="E211">
        <v>0.18</v>
      </c>
      <c r="F211">
        <v>12</v>
      </c>
      <c r="G211">
        <v>5354054</v>
      </c>
      <c r="H211">
        <v>122424701</v>
      </c>
      <c r="I211">
        <v>170681</v>
      </c>
      <c r="J211">
        <v>458947</v>
      </c>
      <c r="K211">
        <v>0</v>
      </c>
      <c r="L211">
        <v>341427</v>
      </c>
      <c r="M211">
        <v>524912</v>
      </c>
      <c r="N211">
        <v>9304740</v>
      </c>
      <c r="O211">
        <v>9135</v>
      </c>
      <c r="P211">
        <v>37412</v>
      </c>
      <c r="Q211">
        <v>0</v>
      </c>
      <c r="R211">
        <v>22028</v>
      </c>
      <c r="S211" t="s">
        <v>1142</v>
      </c>
      <c r="T211" s="7">
        <v>1.5E-3</v>
      </c>
      <c r="U211" t="s">
        <v>1143</v>
      </c>
      <c r="V211" s="7">
        <v>4.7000000000000002E-3</v>
      </c>
      <c r="W211" t="s">
        <v>1144</v>
      </c>
      <c r="X211" s="7">
        <v>1.2999999999999999E-3</v>
      </c>
      <c r="Y211" t="s">
        <v>1143</v>
      </c>
      <c r="Z211" s="7">
        <v>8.9999999999999998E-4</v>
      </c>
      <c r="AA211" t="s">
        <v>1145</v>
      </c>
      <c r="AB211" s="7">
        <v>2.0000000000000001E-4</v>
      </c>
      <c r="AC211" t="s">
        <v>1143</v>
      </c>
      <c r="AD211" t="s">
        <v>1188</v>
      </c>
    </row>
    <row r="212" spans="1:30" hidden="1" x14ac:dyDescent="0.55000000000000004">
      <c r="A212">
        <v>3900755341</v>
      </c>
      <c r="B212">
        <v>7</v>
      </c>
      <c r="C212">
        <v>499207</v>
      </c>
      <c r="D212" t="s">
        <v>1141</v>
      </c>
      <c r="E212">
        <v>0.18</v>
      </c>
      <c r="F212">
        <v>12</v>
      </c>
      <c r="G212">
        <v>5108772</v>
      </c>
      <c r="H212">
        <v>122666999</v>
      </c>
      <c r="I212">
        <v>231033</v>
      </c>
      <c r="J212">
        <v>469796</v>
      </c>
      <c r="K212">
        <v>0</v>
      </c>
      <c r="L212">
        <v>326288</v>
      </c>
      <c r="M212">
        <v>521557</v>
      </c>
      <c r="N212">
        <v>9306728</v>
      </c>
      <c r="O212">
        <v>9134</v>
      </c>
      <c r="P212">
        <v>34848</v>
      </c>
      <c r="Q212">
        <v>0</v>
      </c>
      <c r="R212">
        <v>19403</v>
      </c>
      <c r="S212" t="s">
        <v>1142</v>
      </c>
      <c r="T212" s="7">
        <v>2.0999999999999999E-3</v>
      </c>
      <c r="U212" t="s">
        <v>1143</v>
      </c>
      <c r="V212" s="7">
        <v>4.4000000000000003E-3</v>
      </c>
      <c r="W212" t="s">
        <v>1144</v>
      </c>
      <c r="X212" s="7">
        <v>1.8E-3</v>
      </c>
      <c r="Y212" t="s">
        <v>1143</v>
      </c>
      <c r="Z212" s="7">
        <v>8.9999999999999998E-4</v>
      </c>
      <c r="AA212" t="s">
        <v>1145</v>
      </c>
      <c r="AB212" s="7">
        <v>2.9999999999999997E-4</v>
      </c>
      <c r="AC212" t="s">
        <v>1143</v>
      </c>
      <c r="AD212" t="s">
        <v>1214</v>
      </c>
    </row>
    <row r="213" spans="1:30" hidden="1" x14ac:dyDescent="0.55000000000000004">
      <c r="A213">
        <v>3900804101</v>
      </c>
      <c r="B213">
        <v>14</v>
      </c>
      <c r="C213">
        <v>499207</v>
      </c>
      <c r="D213" t="s">
        <v>1141</v>
      </c>
      <c r="E213">
        <v>0.18</v>
      </c>
      <c r="F213">
        <v>12</v>
      </c>
      <c r="G213">
        <v>5586964</v>
      </c>
      <c r="H213">
        <v>122194875</v>
      </c>
      <c r="I213">
        <v>546431</v>
      </c>
      <c r="J213">
        <v>562513</v>
      </c>
      <c r="K213">
        <v>0</v>
      </c>
      <c r="L213">
        <v>316188</v>
      </c>
      <c r="M213">
        <v>539434</v>
      </c>
      <c r="N213">
        <v>9290277</v>
      </c>
      <c r="O213">
        <v>12122</v>
      </c>
      <c r="P213">
        <v>35573</v>
      </c>
      <c r="Q213">
        <v>0</v>
      </c>
      <c r="R213">
        <v>19087</v>
      </c>
      <c r="S213" t="s">
        <v>1142</v>
      </c>
      <c r="T213" s="7">
        <v>1.9E-3</v>
      </c>
      <c r="U213" t="s">
        <v>1143</v>
      </c>
      <c r="V213" s="7">
        <v>4.7999999999999996E-3</v>
      </c>
      <c r="W213" t="s">
        <v>1144</v>
      </c>
      <c r="X213" s="7">
        <v>8.9999999999999998E-4</v>
      </c>
      <c r="Y213" t="s">
        <v>1143</v>
      </c>
      <c r="Z213" s="7">
        <v>1.1999999999999999E-3</v>
      </c>
      <c r="AA213" t="s">
        <v>1145</v>
      </c>
      <c r="AB213" s="7">
        <v>1E-3</v>
      </c>
      <c r="AC213" t="s">
        <v>1143</v>
      </c>
      <c r="AD213" t="s">
        <v>1186</v>
      </c>
    </row>
    <row r="214" spans="1:30" hidden="1" x14ac:dyDescent="0.55000000000000004">
      <c r="A214">
        <v>3900816508</v>
      </c>
      <c r="B214">
        <v>15</v>
      </c>
      <c r="C214">
        <v>499207</v>
      </c>
      <c r="D214" t="s">
        <v>1141</v>
      </c>
      <c r="E214">
        <v>0.18</v>
      </c>
      <c r="F214">
        <v>12</v>
      </c>
      <c r="G214">
        <v>5285904</v>
      </c>
      <c r="H214">
        <v>122498508</v>
      </c>
      <c r="I214">
        <v>285527</v>
      </c>
      <c r="J214">
        <v>489780</v>
      </c>
      <c r="K214">
        <v>0</v>
      </c>
      <c r="L214">
        <v>328523</v>
      </c>
      <c r="M214">
        <v>536440</v>
      </c>
      <c r="N214">
        <v>9293517</v>
      </c>
      <c r="O214">
        <v>10745</v>
      </c>
      <c r="P214">
        <v>40537</v>
      </c>
      <c r="Q214">
        <v>0</v>
      </c>
      <c r="R214">
        <v>21829</v>
      </c>
      <c r="S214" t="s">
        <v>1142</v>
      </c>
      <c r="T214" s="7">
        <v>2.7000000000000001E-3</v>
      </c>
      <c r="U214" t="s">
        <v>1143</v>
      </c>
      <c r="V214" s="7">
        <v>5.1999999999999998E-3</v>
      </c>
      <c r="W214" t="s">
        <v>1144</v>
      </c>
      <c r="X214" s="7">
        <v>2.2000000000000001E-3</v>
      </c>
      <c r="Y214" t="s">
        <v>1143</v>
      </c>
      <c r="Z214" s="7">
        <v>1E-3</v>
      </c>
      <c r="AA214" t="s">
        <v>1145</v>
      </c>
      <c r="AB214" s="7">
        <v>4.0000000000000002E-4</v>
      </c>
      <c r="AC214" t="s">
        <v>1143</v>
      </c>
      <c r="AD214" t="s">
        <v>1170</v>
      </c>
    </row>
    <row r="215" spans="1:30" hidden="1" x14ac:dyDescent="0.55000000000000004">
      <c r="A215">
        <v>3900834279</v>
      </c>
      <c r="B215">
        <v>16</v>
      </c>
      <c r="C215">
        <v>499208</v>
      </c>
      <c r="D215" t="s">
        <v>1141</v>
      </c>
      <c r="E215">
        <v>0.18</v>
      </c>
      <c r="F215">
        <v>12</v>
      </c>
      <c r="G215">
        <v>5194657</v>
      </c>
      <c r="H215">
        <v>122584464</v>
      </c>
      <c r="I215">
        <v>232032</v>
      </c>
      <c r="J215">
        <v>486445</v>
      </c>
      <c r="K215">
        <v>0</v>
      </c>
      <c r="L215">
        <v>328144</v>
      </c>
      <c r="M215">
        <v>503192</v>
      </c>
      <c r="N215">
        <v>9326506</v>
      </c>
      <c r="O215">
        <v>9143</v>
      </c>
      <c r="P215">
        <v>37928</v>
      </c>
      <c r="Q215">
        <v>0</v>
      </c>
      <c r="R215">
        <v>21034</v>
      </c>
      <c r="S215" t="s">
        <v>1142</v>
      </c>
      <c r="T215" s="7">
        <v>2.2000000000000001E-3</v>
      </c>
      <c r="U215" t="s">
        <v>1143</v>
      </c>
      <c r="V215" s="7">
        <v>4.7000000000000002E-3</v>
      </c>
      <c r="W215" t="s">
        <v>1144</v>
      </c>
      <c r="X215" s="7">
        <v>1.8E-3</v>
      </c>
      <c r="Y215" t="s">
        <v>1143</v>
      </c>
      <c r="Z215" s="7">
        <v>8.9999999999999998E-4</v>
      </c>
      <c r="AA215" t="s">
        <v>1145</v>
      </c>
      <c r="AB215" s="7">
        <v>4.0000000000000002E-4</v>
      </c>
      <c r="AC215" t="s">
        <v>1143</v>
      </c>
      <c r="AD215" t="s">
        <v>1188</v>
      </c>
    </row>
    <row r="216" spans="1:30" hidden="1" x14ac:dyDescent="0.55000000000000004">
      <c r="A216">
        <v>3900909922</v>
      </c>
      <c r="B216">
        <v>10</v>
      </c>
      <c r="C216">
        <v>499207</v>
      </c>
      <c r="D216" t="s">
        <v>1141</v>
      </c>
      <c r="E216">
        <v>0.18</v>
      </c>
      <c r="F216">
        <v>12</v>
      </c>
      <c r="G216">
        <v>5678190</v>
      </c>
      <c r="H216">
        <v>122102197</v>
      </c>
      <c r="I216">
        <v>343722</v>
      </c>
      <c r="J216">
        <v>542433</v>
      </c>
      <c r="K216">
        <v>0</v>
      </c>
      <c r="L216">
        <v>341776</v>
      </c>
      <c r="M216">
        <v>524272</v>
      </c>
      <c r="N216">
        <v>9305666</v>
      </c>
      <c r="O216">
        <v>9141</v>
      </c>
      <c r="P216">
        <v>35227</v>
      </c>
      <c r="Q216">
        <v>0</v>
      </c>
      <c r="R216">
        <v>19150</v>
      </c>
      <c r="S216" t="s">
        <v>1142</v>
      </c>
      <c r="T216" s="7">
        <v>2.0000000000000001E-4</v>
      </c>
      <c r="U216" t="s">
        <v>1143</v>
      </c>
      <c r="V216" s="7">
        <v>4.4999999999999997E-3</v>
      </c>
      <c r="W216" t="s">
        <v>1144</v>
      </c>
      <c r="X216" s="7">
        <v>2.5999999999999999E-3</v>
      </c>
      <c r="Y216" t="s">
        <v>1143</v>
      </c>
      <c r="Z216" s="7">
        <v>8.9999999999999998E-4</v>
      </c>
      <c r="AA216" t="s">
        <v>1145</v>
      </c>
      <c r="AB216" s="7">
        <v>8.0000000000000004E-4</v>
      </c>
      <c r="AC216" t="s">
        <v>1143</v>
      </c>
      <c r="AD216" t="s">
        <v>1214</v>
      </c>
    </row>
    <row r="217" spans="1:30" hidden="1" x14ac:dyDescent="0.55000000000000004">
      <c r="A217">
        <v>3900947961</v>
      </c>
      <c r="B217">
        <v>12</v>
      </c>
      <c r="C217">
        <v>499207</v>
      </c>
      <c r="D217" t="s">
        <v>1141</v>
      </c>
      <c r="E217">
        <v>0.18</v>
      </c>
      <c r="F217">
        <v>12</v>
      </c>
      <c r="G217">
        <v>2979337</v>
      </c>
      <c r="H217">
        <v>124804312</v>
      </c>
      <c r="I217">
        <v>238263</v>
      </c>
      <c r="J217">
        <v>422112</v>
      </c>
      <c r="K217">
        <v>0</v>
      </c>
      <c r="L217">
        <v>309322</v>
      </c>
      <c r="M217">
        <v>522926</v>
      </c>
      <c r="N217">
        <v>9306711</v>
      </c>
      <c r="O217">
        <v>9137</v>
      </c>
      <c r="P217">
        <v>37853</v>
      </c>
      <c r="Q217">
        <v>0</v>
      </c>
      <c r="R217">
        <v>21855</v>
      </c>
      <c r="S217" t="s">
        <v>1142</v>
      </c>
      <c r="T217" s="7">
        <v>1.8E-3</v>
      </c>
      <c r="U217" t="s">
        <v>1143</v>
      </c>
      <c r="V217" s="7">
        <v>4.7000000000000002E-3</v>
      </c>
      <c r="W217" t="s">
        <v>1144</v>
      </c>
      <c r="X217" s="7">
        <v>1.8E-3</v>
      </c>
      <c r="Y217" t="s">
        <v>1143</v>
      </c>
      <c r="Z217" s="7">
        <v>8.9999999999999998E-4</v>
      </c>
      <c r="AA217" t="s">
        <v>1145</v>
      </c>
      <c r="AB217" s="7">
        <v>3.3E-3</v>
      </c>
      <c r="AC217" t="s">
        <v>1143</v>
      </c>
      <c r="AD217" t="s">
        <v>1188</v>
      </c>
    </row>
    <row r="218" spans="1:30" hidden="1" x14ac:dyDescent="0.55000000000000004">
      <c r="A218">
        <v>3901062478</v>
      </c>
      <c r="B218">
        <v>9</v>
      </c>
      <c r="C218">
        <v>499207</v>
      </c>
      <c r="D218" t="s">
        <v>1141</v>
      </c>
      <c r="E218">
        <v>0.18</v>
      </c>
      <c r="F218">
        <v>12</v>
      </c>
      <c r="G218">
        <v>5208126</v>
      </c>
      <c r="H218">
        <v>122567707</v>
      </c>
      <c r="I218">
        <v>525199</v>
      </c>
      <c r="J218">
        <v>574525</v>
      </c>
      <c r="K218">
        <v>0</v>
      </c>
      <c r="L218">
        <v>319708</v>
      </c>
      <c r="M218">
        <v>577173</v>
      </c>
      <c r="N218">
        <v>9250817</v>
      </c>
      <c r="O218">
        <v>39050</v>
      </c>
      <c r="P218">
        <v>44502</v>
      </c>
      <c r="Q218">
        <v>0</v>
      </c>
      <c r="R218">
        <v>17506</v>
      </c>
      <c r="S218" t="s">
        <v>1142</v>
      </c>
      <c r="T218" s="7">
        <v>1.8E-3</v>
      </c>
      <c r="U218" t="s">
        <v>1143</v>
      </c>
      <c r="V218" s="7">
        <v>8.5000000000000006E-3</v>
      </c>
      <c r="W218" t="s">
        <v>1144</v>
      </c>
      <c r="X218" s="7">
        <v>6.9999999999999999E-4</v>
      </c>
      <c r="Y218" t="s">
        <v>1143</v>
      </c>
      <c r="Z218" s="7">
        <v>3.8999999999999998E-3</v>
      </c>
      <c r="AA218" t="s">
        <v>1145</v>
      </c>
      <c r="AB218" s="7">
        <v>1.1000000000000001E-3</v>
      </c>
      <c r="AC218" t="s">
        <v>1143</v>
      </c>
      <c r="AD218" t="s">
        <v>1166</v>
      </c>
    </row>
    <row r="219" spans="1:30" hidden="1" x14ac:dyDescent="0.55000000000000004">
      <c r="A219">
        <v>3901068667</v>
      </c>
      <c r="B219">
        <v>5</v>
      </c>
      <c r="C219">
        <v>499207</v>
      </c>
      <c r="D219" t="s">
        <v>1141</v>
      </c>
      <c r="E219">
        <v>0.18</v>
      </c>
      <c r="F219">
        <v>12</v>
      </c>
      <c r="G219">
        <v>3895423</v>
      </c>
      <c r="H219">
        <v>123891145</v>
      </c>
      <c r="I219">
        <v>265798</v>
      </c>
      <c r="J219">
        <v>462813</v>
      </c>
      <c r="K219">
        <v>0</v>
      </c>
      <c r="L219">
        <v>318323</v>
      </c>
      <c r="M219">
        <v>532072</v>
      </c>
      <c r="N219">
        <v>9297726</v>
      </c>
      <c r="O219">
        <v>9144</v>
      </c>
      <c r="P219">
        <v>38755</v>
      </c>
      <c r="Q219">
        <v>0</v>
      </c>
      <c r="R219">
        <v>22874</v>
      </c>
      <c r="S219" t="s">
        <v>1142</v>
      </c>
      <c r="T219" s="7">
        <v>2.3E-3</v>
      </c>
      <c r="U219" t="s">
        <v>1143</v>
      </c>
      <c r="V219" s="7">
        <v>4.7999999999999996E-3</v>
      </c>
      <c r="W219" t="s">
        <v>1144</v>
      </c>
      <c r="X219" s="7">
        <v>2E-3</v>
      </c>
      <c r="Y219" t="s">
        <v>1143</v>
      </c>
      <c r="Z219" s="7">
        <v>8.9999999999999998E-4</v>
      </c>
      <c r="AA219" t="s">
        <v>1145</v>
      </c>
      <c r="AB219" s="7">
        <v>2.0000000000000001E-4</v>
      </c>
      <c r="AC219" t="s">
        <v>1143</v>
      </c>
      <c r="AD219" t="s">
        <v>1185</v>
      </c>
    </row>
    <row r="220" spans="1:30" x14ac:dyDescent="0.55000000000000004">
      <c r="A220">
        <v>3901170416</v>
      </c>
      <c r="B220">
        <v>17</v>
      </c>
      <c r="C220">
        <v>499208</v>
      </c>
      <c r="D220" t="s">
        <v>1141</v>
      </c>
      <c r="E220">
        <v>0.18</v>
      </c>
      <c r="F220">
        <v>12</v>
      </c>
      <c r="G220">
        <v>4953334</v>
      </c>
      <c r="H220">
        <v>122825104</v>
      </c>
      <c r="I220">
        <v>250995</v>
      </c>
      <c r="J220">
        <v>494632</v>
      </c>
      <c r="K220">
        <v>0</v>
      </c>
      <c r="L220">
        <v>340951</v>
      </c>
      <c r="M220">
        <v>525375</v>
      </c>
      <c r="N220">
        <v>9303055</v>
      </c>
      <c r="O220">
        <v>9136</v>
      </c>
      <c r="P220">
        <v>34389</v>
      </c>
      <c r="Q220">
        <v>0</v>
      </c>
      <c r="R220">
        <v>18341</v>
      </c>
      <c r="S220" t="s">
        <v>1142</v>
      </c>
      <c r="T220" s="7">
        <v>2.3999999999999998E-3</v>
      </c>
      <c r="U220" t="s">
        <v>1143</v>
      </c>
      <c r="V220" s="7">
        <v>4.4000000000000003E-3</v>
      </c>
      <c r="W220" t="s">
        <v>1144</v>
      </c>
      <c r="X220" s="7">
        <v>1.9E-3</v>
      </c>
      <c r="Y220" t="s">
        <v>1143</v>
      </c>
      <c r="Z220" s="7">
        <v>8.9999999999999998E-4</v>
      </c>
      <c r="AA220" t="s">
        <v>1145</v>
      </c>
      <c r="AB220" s="7">
        <v>5.0000000000000001E-4</v>
      </c>
      <c r="AC220" t="s">
        <v>1143</v>
      </c>
      <c r="AD220" t="s">
        <v>1165</v>
      </c>
    </row>
    <row r="221" spans="1:30" hidden="1" x14ac:dyDescent="0.55000000000000004">
      <c r="A221">
        <v>3901237441</v>
      </c>
      <c r="B221">
        <v>13</v>
      </c>
      <c r="C221">
        <v>499207</v>
      </c>
      <c r="D221" t="s">
        <v>1141</v>
      </c>
      <c r="E221">
        <v>0.18</v>
      </c>
      <c r="F221">
        <v>12</v>
      </c>
      <c r="G221">
        <v>6058619</v>
      </c>
      <c r="H221">
        <v>121726640</v>
      </c>
      <c r="I221">
        <v>444687</v>
      </c>
      <c r="J221">
        <v>612352</v>
      </c>
      <c r="K221">
        <v>0</v>
      </c>
      <c r="L221">
        <v>348852</v>
      </c>
      <c r="M221">
        <v>526873</v>
      </c>
      <c r="N221">
        <v>9302379</v>
      </c>
      <c r="O221">
        <v>9136</v>
      </c>
      <c r="P221">
        <v>36691</v>
      </c>
      <c r="Q221">
        <v>0</v>
      </c>
      <c r="R221">
        <v>20257</v>
      </c>
      <c r="S221" t="s">
        <v>1142</v>
      </c>
      <c r="T221" s="7">
        <v>1.5E-3</v>
      </c>
      <c r="U221" t="s">
        <v>1143</v>
      </c>
      <c r="V221" s="7">
        <v>4.5999999999999999E-3</v>
      </c>
      <c r="W221" t="s">
        <v>1144</v>
      </c>
      <c r="X221" s="7">
        <v>1E-4</v>
      </c>
      <c r="Y221" t="s">
        <v>1143</v>
      </c>
      <c r="Z221" s="7">
        <v>8.9999999999999998E-4</v>
      </c>
      <c r="AA221" t="s">
        <v>1145</v>
      </c>
      <c r="AB221" s="7">
        <v>1.4E-3</v>
      </c>
      <c r="AC221" t="s">
        <v>1143</v>
      </c>
      <c r="AD221" t="s">
        <v>1163</v>
      </c>
    </row>
    <row r="222" spans="1:30" hidden="1" x14ac:dyDescent="0.55000000000000004">
      <c r="A222">
        <v>3901252882</v>
      </c>
      <c r="B222">
        <v>3</v>
      </c>
      <c r="C222">
        <v>499207</v>
      </c>
      <c r="D222" t="s">
        <v>1141</v>
      </c>
      <c r="E222">
        <v>0.18</v>
      </c>
      <c r="F222">
        <v>12</v>
      </c>
      <c r="G222">
        <v>5589221</v>
      </c>
      <c r="H222">
        <v>122188934</v>
      </c>
      <c r="I222">
        <v>245561</v>
      </c>
      <c r="J222">
        <v>502677</v>
      </c>
      <c r="K222">
        <v>0</v>
      </c>
      <c r="L222">
        <v>349281</v>
      </c>
      <c r="M222">
        <v>525932</v>
      </c>
      <c r="N222">
        <v>9303863</v>
      </c>
      <c r="O222">
        <v>9140</v>
      </c>
      <c r="P222">
        <v>35552</v>
      </c>
      <c r="Q222">
        <v>0</v>
      </c>
      <c r="R222">
        <v>20127</v>
      </c>
      <c r="S222" t="s">
        <v>1142</v>
      </c>
      <c r="T222" s="7">
        <v>2.3999999999999998E-3</v>
      </c>
      <c r="U222" t="s">
        <v>1143</v>
      </c>
      <c r="V222" s="7">
        <v>4.4999999999999997E-3</v>
      </c>
      <c r="W222" t="s">
        <v>1144</v>
      </c>
      <c r="X222" s="7">
        <v>1.9E-3</v>
      </c>
      <c r="Y222" t="s">
        <v>1143</v>
      </c>
      <c r="Z222" s="7">
        <v>8.9999999999999998E-4</v>
      </c>
      <c r="AA222" t="s">
        <v>1145</v>
      </c>
      <c r="AB222" s="7">
        <v>5.0000000000000001E-4</v>
      </c>
      <c r="AC222" t="s">
        <v>1143</v>
      </c>
      <c r="AD222" t="s">
        <v>1186</v>
      </c>
    </row>
    <row r="223" spans="1:30" hidden="1" x14ac:dyDescent="0.55000000000000004">
      <c r="A223">
        <v>4200424610</v>
      </c>
      <c r="B223">
        <v>8</v>
      </c>
      <c r="C223">
        <v>537607</v>
      </c>
      <c r="D223" t="s">
        <v>1141</v>
      </c>
      <c r="E223">
        <v>0.18</v>
      </c>
      <c r="F223">
        <v>13</v>
      </c>
      <c r="G223">
        <v>5868508</v>
      </c>
      <c r="H223">
        <v>131740144</v>
      </c>
      <c r="I223">
        <v>350699</v>
      </c>
      <c r="J223">
        <v>543160</v>
      </c>
      <c r="K223">
        <v>0</v>
      </c>
      <c r="L223">
        <v>348468</v>
      </c>
      <c r="M223">
        <v>467791</v>
      </c>
      <c r="N223">
        <v>9360384</v>
      </c>
      <c r="O223">
        <v>217</v>
      </c>
      <c r="P223">
        <v>19170</v>
      </c>
      <c r="Q223">
        <v>0</v>
      </c>
      <c r="R223">
        <v>17941</v>
      </c>
      <c r="S223" t="s">
        <v>1142</v>
      </c>
      <c r="T223" s="7">
        <v>2.0000000000000001E-4</v>
      </c>
      <c r="U223" t="s">
        <v>1143</v>
      </c>
      <c r="V223" s="7">
        <v>1.9E-3</v>
      </c>
      <c r="W223" t="s">
        <v>1144</v>
      </c>
      <c r="X223" s="7">
        <v>2.5000000000000001E-3</v>
      </c>
      <c r="Y223" t="s">
        <v>1143</v>
      </c>
      <c r="Z223" s="7">
        <v>0</v>
      </c>
      <c r="AA223" t="s">
        <v>1145</v>
      </c>
      <c r="AB223" s="7">
        <v>8.0000000000000004E-4</v>
      </c>
      <c r="AC223" t="s">
        <v>1143</v>
      </c>
      <c r="AD223" t="s">
        <v>1180</v>
      </c>
    </row>
    <row r="224" spans="1:30" hidden="1" x14ac:dyDescent="0.55000000000000004">
      <c r="A224">
        <v>4200542361</v>
      </c>
      <c r="B224">
        <v>11</v>
      </c>
      <c r="C224">
        <v>537607</v>
      </c>
      <c r="D224" t="s">
        <v>1141</v>
      </c>
      <c r="E224">
        <v>0.18</v>
      </c>
      <c r="F224">
        <v>13</v>
      </c>
      <c r="G224">
        <v>5437590</v>
      </c>
      <c r="H224">
        <v>132172846</v>
      </c>
      <c r="I224">
        <v>284931</v>
      </c>
      <c r="J224">
        <v>513320</v>
      </c>
      <c r="K224">
        <v>0</v>
      </c>
      <c r="L224">
        <v>348086</v>
      </c>
      <c r="M224">
        <v>488508</v>
      </c>
      <c r="N224">
        <v>9339599</v>
      </c>
      <c r="O224">
        <v>216</v>
      </c>
      <c r="P224">
        <v>18969</v>
      </c>
      <c r="Q224">
        <v>0</v>
      </c>
      <c r="R224">
        <v>18091</v>
      </c>
      <c r="S224" t="s">
        <v>1142</v>
      </c>
      <c r="T224" s="7">
        <v>2.5999999999999999E-3</v>
      </c>
      <c r="U224" t="s">
        <v>1143</v>
      </c>
      <c r="V224" s="7">
        <v>1.9E-3</v>
      </c>
      <c r="W224" t="s">
        <v>1144</v>
      </c>
      <c r="X224" s="7">
        <v>2E-3</v>
      </c>
      <c r="Y224" t="s">
        <v>1143</v>
      </c>
      <c r="Z224" s="7">
        <v>0</v>
      </c>
      <c r="AA224" t="s">
        <v>1145</v>
      </c>
      <c r="AB224" s="7">
        <v>5.9999999999999995E-4</v>
      </c>
      <c r="AC224" t="s">
        <v>1143</v>
      </c>
      <c r="AD224" t="s">
        <v>1180</v>
      </c>
    </row>
    <row r="225" spans="1:30" hidden="1" x14ac:dyDescent="0.55000000000000004">
      <c r="A225">
        <v>4200588032</v>
      </c>
      <c r="B225">
        <v>2</v>
      </c>
      <c r="C225">
        <v>537607</v>
      </c>
      <c r="D225" t="s">
        <v>1141</v>
      </c>
      <c r="E225">
        <v>0.18</v>
      </c>
      <c r="F225">
        <v>13</v>
      </c>
      <c r="G225">
        <v>5120204</v>
      </c>
      <c r="H225">
        <v>132489000</v>
      </c>
      <c r="I225">
        <v>333336</v>
      </c>
      <c r="J225">
        <v>485192</v>
      </c>
      <c r="K225">
        <v>0</v>
      </c>
      <c r="L225">
        <v>326928</v>
      </c>
      <c r="M225">
        <v>475953</v>
      </c>
      <c r="N225">
        <v>9353917</v>
      </c>
      <c r="O225">
        <v>937</v>
      </c>
      <c r="P225">
        <v>18363</v>
      </c>
      <c r="Q225">
        <v>0</v>
      </c>
      <c r="R225">
        <v>17134</v>
      </c>
      <c r="S225" t="s">
        <v>1142</v>
      </c>
      <c r="T225" s="7">
        <v>2.8E-3</v>
      </c>
      <c r="U225" t="s">
        <v>1143</v>
      </c>
      <c r="V225" s="7">
        <v>1.9E-3</v>
      </c>
      <c r="W225" t="s">
        <v>1144</v>
      </c>
      <c r="X225" s="7">
        <v>2.3999999999999998E-3</v>
      </c>
      <c r="Y225" t="s">
        <v>1143</v>
      </c>
      <c r="Z225" s="7">
        <v>0</v>
      </c>
      <c r="AA225" t="s">
        <v>1145</v>
      </c>
      <c r="AB225" s="7">
        <v>4.0000000000000002E-4</v>
      </c>
      <c r="AC225" t="s">
        <v>1143</v>
      </c>
      <c r="AD225" t="s">
        <v>1179</v>
      </c>
    </row>
    <row r="226" spans="1:30" hidden="1" x14ac:dyDescent="0.55000000000000004">
      <c r="A226">
        <v>4200602584</v>
      </c>
      <c r="B226">
        <v>6</v>
      </c>
      <c r="C226">
        <v>537607</v>
      </c>
      <c r="D226" t="s">
        <v>1141</v>
      </c>
      <c r="E226">
        <v>0.18</v>
      </c>
      <c r="F226">
        <v>13</v>
      </c>
      <c r="G226">
        <v>6089492</v>
      </c>
      <c r="H226">
        <v>131521332</v>
      </c>
      <c r="I226">
        <v>249751</v>
      </c>
      <c r="J226">
        <v>531229</v>
      </c>
      <c r="K226">
        <v>0</v>
      </c>
      <c r="L226">
        <v>367299</v>
      </c>
      <c r="M226">
        <v>484583</v>
      </c>
      <c r="N226">
        <v>9343047</v>
      </c>
      <c r="O226">
        <v>217</v>
      </c>
      <c r="P226">
        <v>19098</v>
      </c>
      <c r="Q226">
        <v>0</v>
      </c>
      <c r="R226">
        <v>17945</v>
      </c>
      <c r="S226" t="s">
        <v>1142</v>
      </c>
      <c r="T226" s="7">
        <v>2.5000000000000001E-3</v>
      </c>
      <c r="U226" t="s">
        <v>1143</v>
      </c>
      <c r="V226" s="7">
        <v>1.9E-3</v>
      </c>
      <c r="W226" t="s">
        <v>1144</v>
      </c>
      <c r="X226" s="7">
        <v>1.8E-3</v>
      </c>
      <c r="Y226" t="s">
        <v>1143</v>
      </c>
      <c r="Z226" s="7">
        <v>0</v>
      </c>
      <c r="AA226" t="s">
        <v>1145</v>
      </c>
      <c r="AB226" s="7">
        <v>6.9999999999999999E-4</v>
      </c>
      <c r="AC226" t="s">
        <v>1143</v>
      </c>
      <c r="AD226" t="s">
        <v>1180</v>
      </c>
    </row>
    <row r="227" spans="1:30" hidden="1" x14ac:dyDescent="0.55000000000000004">
      <c r="A227">
        <v>4200700418</v>
      </c>
      <c r="B227">
        <v>4</v>
      </c>
      <c r="C227">
        <v>537607</v>
      </c>
      <c r="D227" t="s">
        <v>1141</v>
      </c>
      <c r="E227">
        <v>0.18</v>
      </c>
      <c r="F227">
        <v>13</v>
      </c>
      <c r="G227">
        <v>3271707</v>
      </c>
      <c r="H227">
        <v>134332722</v>
      </c>
      <c r="I227">
        <v>175418</v>
      </c>
      <c r="J227">
        <v>398247</v>
      </c>
      <c r="K227">
        <v>0</v>
      </c>
      <c r="L227">
        <v>310713</v>
      </c>
      <c r="M227">
        <v>475435</v>
      </c>
      <c r="N227">
        <v>9352240</v>
      </c>
      <c r="O227">
        <v>287</v>
      </c>
      <c r="P227">
        <v>18875</v>
      </c>
      <c r="Q227">
        <v>0</v>
      </c>
      <c r="R227">
        <v>17878</v>
      </c>
      <c r="S227" t="s">
        <v>1142</v>
      </c>
      <c r="T227" s="7">
        <v>1E-3</v>
      </c>
      <c r="U227" t="s">
        <v>1143</v>
      </c>
      <c r="V227" s="7">
        <v>1.9E-3</v>
      </c>
      <c r="W227" t="s">
        <v>1144</v>
      </c>
      <c r="X227" s="7">
        <v>1.1999999999999999E-3</v>
      </c>
      <c r="Y227" t="s">
        <v>1143</v>
      </c>
      <c r="Z227" s="7">
        <v>0</v>
      </c>
      <c r="AA227" t="s">
        <v>1145</v>
      </c>
      <c r="AB227" s="7">
        <v>2.8E-3</v>
      </c>
      <c r="AC227" t="s">
        <v>1143</v>
      </c>
      <c r="AD227" t="s">
        <v>1180</v>
      </c>
    </row>
    <row r="228" spans="1:30" hidden="1" x14ac:dyDescent="0.55000000000000004">
      <c r="A228">
        <v>4200734108</v>
      </c>
      <c r="B228">
        <v>1</v>
      </c>
      <c r="C228">
        <v>537607</v>
      </c>
      <c r="D228" t="s">
        <v>1141</v>
      </c>
      <c r="E228">
        <v>0.18</v>
      </c>
      <c r="F228">
        <v>13</v>
      </c>
      <c r="G228">
        <v>5843688</v>
      </c>
      <c r="H228">
        <v>131762808</v>
      </c>
      <c r="I228">
        <v>170899</v>
      </c>
      <c r="J228">
        <v>478187</v>
      </c>
      <c r="K228">
        <v>0</v>
      </c>
      <c r="L228">
        <v>359848</v>
      </c>
      <c r="M228">
        <v>489631</v>
      </c>
      <c r="N228">
        <v>9338107</v>
      </c>
      <c r="O228">
        <v>218</v>
      </c>
      <c r="P228">
        <v>19240</v>
      </c>
      <c r="Q228">
        <v>0</v>
      </c>
      <c r="R228">
        <v>18421</v>
      </c>
      <c r="S228" t="s">
        <v>1142</v>
      </c>
      <c r="T228" s="7">
        <v>1.5E-3</v>
      </c>
      <c r="U228" t="s">
        <v>1143</v>
      </c>
      <c r="V228" s="7">
        <v>1.9E-3</v>
      </c>
      <c r="W228" t="s">
        <v>1144</v>
      </c>
      <c r="X228" s="7">
        <v>1.1999999999999999E-3</v>
      </c>
      <c r="Y228" t="s">
        <v>1143</v>
      </c>
      <c r="Z228" s="7">
        <v>0</v>
      </c>
      <c r="AA228" t="s">
        <v>1145</v>
      </c>
      <c r="AB228" s="7">
        <v>2.9999999999999997E-4</v>
      </c>
      <c r="AC228" t="s">
        <v>1143</v>
      </c>
      <c r="AD228" t="s">
        <v>1180</v>
      </c>
    </row>
    <row r="229" spans="1:30" hidden="1" x14ac:dyDescent="0.55000000000000004">
      <c r="A229">
        <v>4200753693</v>
      </c>
      <c r="B229">
        <v>7</v>
      </c>
      <c r="C229">
        <v>537607</v>
      </c>
      <c r="D229" t="s">
        <v>1141</v>
      </c>
      <c r="E229">
        <v>0.18</v>
      </c>
      <c r="F229">
        <v>13</v>
      </c>
      <c r="G229">
        <v>5598270</v>
      </c>
      <c r="H229">
        <v>132007566</v>
      </c>
      <c r="I229">
        <v>231320</v>
      </c>
      <c r="J229">
        <v>488106</v>
      </c>
      <c r="K229">
        <v>0</v>
      </c>
      <c r="L229">
        <v>343683</v>
      </c>
      <c r="M229">
        <v>489495</v>
      </c>
      <c r="N229">
        <v>9340567</v>
      </c>
      <c r="O229">
        <v>287</v>
      </c>
      <c r="P229">
        <v>18310</v>
      </c>
      <c r="Q229">
        <v>0</v>
      </c>
      <c r="R229">
        <v>17395</v>
      </c>
      <c r="S229" t="s">
        <v>1142</v>
      </c>
      <c r="T229" s="7">
        <v>2.0999999999999999E-3</v>
      </c>
      <c r="U229" t="s">
        <v>1143</v>
      </c>
      <c r="V229" s="7">
        <v>1.8E-3</v>
      </c>
      <c r="W229" t="s">
        <v>1144</v>
      </c>
      <c r="X229" s="7">
        <v>1.6000000000000001E-3</v>
      </c>
      <c r="Y229" t="s">
        <v>1143</v>
      </c>
      <c r="Z229" s="7">
        <v>0</v>
      </c>
      <c r="AA229" t="s">
        <v>1145</v>
      </c>
      <c r="AB229" s="7">
        <v>4.0000000000000002E-4</v>
      </c>
      <c r="AC229" t="s">
        <v>1143</v>
      </c>
      <c r="AD229" t="s">
        <v>1179</v>
      </c>
    </row>
    <row r="230" spans="1:30" hidden="1" x14ac:dyDescent="0.55000000000000004">
      <c r="A230">
        <v>4200802019</v>
      </c>
      <c r="B230">
        <v>14</v>
      </c>
      <c r="C230">
        <v>537607</v>
      </c>
      <c r="D230" t="s">
        <v>1141</v>
      </c>
      <c r="E230">
        <v>0.18</v>
      </c>
      <c r="F230">
        <v>13</v>
      </c>
      <c r="G230">
        <v>6083274</v>
      </c>
      <c r="H230">
        <v>131528424</v>
      </c>
      <c r="I230">
        <v>546719</v>
      </c>
      <c r="J230">
        <v>581249</v>
      </c>
      <c r="K230">
        <v>0</v>
      </c>
      <c r="L230">
        <v>333917</v>
      </c>
      <c r="M230">
        <v>496307</v>
      </c>
      <c r="N230">
        <v>9333549</v>
      </c>
      <c r="O230">
        <v>288</v>
      </c>
      <c r="P230">
        <v>18736</v>
      </c>
      <c r="Q230">
        <v>0</v>
      </c>
      <c r="R230">
        <v>17729</v>
      </c>
      <c r="S230" t="s">
        <v>1142</v>
      </c>
      <c r="T230" s="7">
        <v>1.9E-3</v>
      </c>
      <c r="U230" t="s">
        <v>1143</v>
      </c>
      <c r="V230" s="7">
        <v>1.9E-3</v>
      </c>
      <c r="W230" t="s">
        <v>1144</v>
      </c>
      <c r="X230" s="7">
        <v>8.0000000000000004E-4</v>
      </c>
      <c r="Y230" t="s">
        <v>1143</v>
      </c>
      <c r="Z230" s="7">
        <v>0</v>
      </c>
      <c r="AA230" t="s">
        <v>1145</v>
      </c>
      <c r="AB230" s="7">
        <v>1.1000000000000001E-3</v>
      </c>
      <c r="AC230" t="s">
        <v>1143</v>
      </c>
      <c r="AD230" t="s">
        <v>1180</v>
      </c>
    </row>
    <row r="231" spans="1:30" hidden="1" x14ac:dyDescent="0.55000000000000004">
      <c r="A231">
        <v>4200814488</v>
      </c>
      <c r="B231">
        <v>15</v>
      </c>
      <c r="C231">
        <v>537607</v>
      </c>
      <c r="D231" t="s">
        <v>1141</v>
      </c>
      <c r="E231">
        <v>0.18</v>
      </c>
      <c r="F231">
        <v>13</v>
      </c>
      <c r="G231">
        <v>5769898</v>
      </c>
      <c r="H231">
        <v>131842265</v>
      </c>
      <c r="I231">
        <v>285835</v>
      </c>
      <c r="J231">
        <v>508471</v>
      </c>
      <c r="K231">
        <v>0</v>
      </c>
      <c r="L231">
        <v>346981</v>
      </c>
      <c r="M231">
        <v>483991</v>
      </c>
      <c r="N231">
        <v>9343757</v>
      </c>
      <c r="O231">
        <v>308</v>
      </c>
      <c r="P231">
        <v>18691</v>
      </c>
      <c r="Q231">
        <v>0</v>
      </c>
      <c r="R231">
        <v>18458</v>
      </c>
      <c r="S231" t="s">
        <v>1142</v>
      </c>
      <c r="T231" s="7">
        <v>2.5999999999999999E-3</v>
      </c>
      <c r="U231" t="s">
        <v>1143</v>
      </c>
      <c r="V231" s="7">
        <v>1.9E-3</v>
      </c>
      <c r="W231" t="s">
        <v>1144</v>
      </c>
      <c r="X231" s="7">
        <v>2E-3</v>
      </c>
      <c r="Y231" t="s">
        <v>1143</v>
      </c>
      <c r="Z231" s="7">
        <v>0</v>
      </c>
      <c r="AA231" t="s">
        <v>1145</v>
      </c>
      <c r="AB231" s="7">
        <v>5.0000000000000001E-4</v>
      </c>
      <c r="AC231" t="s">
        <v>1143</v>
      </c>
      <c r="AD231" t="s">
        <v>1180</v>
      </c>
    </row>
    <row r="232" spans="1:30" hidden="1" x14ac:dyDescent="0.55000000000000004">
      <c r="A232">
        <v>4200832674</v>
      </c>
      <c r="B232">
        <v>16</v>
      </c>
      <c r="C232">
        <v>537608</v>
      </c>
      <c r="D232" t="s">
        <v>1141</v>
      </c>
      <c r="E232">
        <v>0.18</v>
      </c>
      <c r="F232">
        <v>13</v>
      </c>
      <c r="G232">
        <v>5664179</v>
      </c>
      <c r="H232">
        <v>131942614</v>
      </c>
      <c r="I232">
        <v>232320</v>
      </c>
      <c r="J232">
        <v>505323</v>
      </c>
      <c r="K232">
        <v>0</v>
      </c>
      <c r="L232">
        <v>346036</v>
      </c>
      <c r="M232">
        <v>469519</v>
      </c>
      <c r="N232">
        <v>9358150</v>
      </c>
      <c r="O232">
        <v>288</v>
      </c>
      <c r="P232">
        <v>18878</v>
      </c>
      <c r="Q232">
        <v>0</v>
      </c>
      <c r="R232">
        <v>17892</v>
      </c>
      <c r="S232" t="s">
        <v>1142</v>
      </c>
      <c r="T232" s="7">
        <v>2.2000000000000001E-3</v>
      </c>
      <c r="U232" t="s">
        <v>1143</v>
      </c>
      <c r="V232" s="7">
        <v>1.9E-3</v>
      </c>
      <c r="W232" t="s">
        <v>1144</v>
      </c>
      <c r="X232" s="7">
        <v>1.6000000000000001E-3</v>
      </c>
      <c r="Y232" t="s">
        <v>1143</v>
      </c>
      <c r="Z232" s="7">
        <v>0</v>
      </c>
      <c r="AA232" t="s">
        <v>1145</v>
      </c>
      <c r="AB232" s="7">
        <v>5.0000000000000001E-4</v>
      </c>
      <c r="AC232" t="s">
        <v>1143</v>
      </c>
      <c r="AD232" t="s">
        <v>1180</v>
      </c>
    </row>
    <row r="233" spans="1:30" hidden="1" x14ac:dyDescent="0.55000000000000004">
      <c r="A233">
        <v>4200908308</v>
      </c>
      <c r="B233">
        <v>10</v>
      </c>
      <c r="C233">
        <v>537607</v>
      </c>
      <c r="D233" t="s">
        <v>1141</v>
      </c>
      <c r="E233">
        <v>0.18</v>
      </c>
      <c r="F233">
        <v>13</v>
      </c>
      <c r="G233">
        <v>6167933</v>
      </c>
      <c r="H233">
        <v>131440054</v>
      </c>
      <c r="I233">
        <v>344009</v>
      </c>
      <c r="J233">
        <v>561857</v>
      </c>
      <c r="K233">
        <v>0</v>
      </c>
      <c r="L233">
        <v>360254</v>
      </c>
      <c r="M233">
        <v>489740</v>
      </c>
      <c r="N233">
        <v>9337857</v>
      </c>
      <c r="O233">
        <v>287</v>
      </c>
      <c r="P233">
        <v>19424</v>
      </c>
      <c r="Q233">
        <v>0</v>
      </c>
      <c r="R233">
        <v>18478</v>
      </c>
      <c r="S233" t="s">
        <v>1142</v>
      </c>
      <c r="T233" s="7">
        <v>2.9999999999999997E-4</v>
      </c>
      <c r="U233" t="s">
        <v>1143</v>
      </c>
      <c r="V233" s="7">
        <v>2E-3</v>
      </c>
      <c r="W233" t="s">
        <v>1144</v>
      </c>
      <c r="X233" s="7">
        <v>2.3999999999999998E-3</v>
      </c>
      <c r="Y233" t="s">
        <v>1143</v>
      </c>
      <c r="Z233" s="7">
        <v>0</v>
      </c>
      <c r="AA233" t="s">
        <v>1145</v>
      </c>
      <c r="AB233" s="7">
        <v>8.9999999999999998E-4</v>
      </c>
      <c r="AC233" t="s">
        <v>1143</v>
      </c>
      <c r="AD233" t="s">
        <v>1180</v>
      </c>
    </row>
    <row r="234" spans="1:30" hidden="1" x14ac:dyDescent="0.55000000000000004">
      <c r="A234">
        <v>4200946263</v>
      </c>
      <c r="B234">
        <v>12</v>
      </c>
      <c r="C234">
        <v>537607</v>
      </c>
      <c r="D234" t="s">
        <v>1141</v>
      </c>
      <c r="E234">
        <v>0.18</v>
      </c>
      <c r="F234">
        <v>13</v>
      </c>
      <c r="G234">
        <v>3477235</v>
      </c>
      <c r="H234">
        <v>134136169</v>
      </c>
      <c r="I234">
        <v>238551</v>
      </c>
      <c r="J234">
        <v>441315</v>
      </c>
      <c r="K234">
        <v>0</v>
      </c>
      <c r="L234">
        <v>327443</v>
      </c>
      <c r="M234">
        <v>497895</v>
      </c>
      <c r="N234">
        <v>9331857</v>
      </c>
      <c r="O234">
        <v>288</v>
      </c>
      <c r="P234">
        <v>19203</v>
      </c>
      <c r="Q234">
        <v>0</v>
      </c>
      <c r="R234">
        <v>18121</v>
      </c>
      <c r="S234" t="s">
        <v>1142</v>
      </c>
      <c r="T234" s="7">
        <v>1.8E-3</v>
      </c>
      <c r="U234" t="s">
        <v>1143</v>
      </c>
      <c r="V234" s="7">
        <v>1.9E-3</v>
      </c>
      <c r="W234" t="s">
        <v>1144</v>
      </c>
      <c r="X234" s="7">
        <v>1.6999999999999999E-3</v>
      </c>
      <c r="Y234" t="s">
        <v>1143</v>
      </c>
      <c r="Z234" s="7">
        <v>0</v>
      </c>
      <c r="AA234" t="s">
        <v>1145</v>
      </c>
      <c r="AB234" s="7">
        <v>0</v>
      </c>
      <c r="AC234" t="s">
        <v>1143</v>
      </c>
      <c r="AD234" t="s">
        <v>1180</v>
      </c>
    </row>
    <row r="235" spans="1:30" hidden="1" x14ac:dyDescent="0.55000000000000004">
      <c r="A235">
        <v>4201060115</v>
      </c>
      <c r="B235">
        <v>9</v>
      </c>
      <c r="C235">
        <v>537607</v>
      </c>
      <c r="D235" t="s">
        <v>1141</v>
      </c>
      <c r="E235">
        <v>0.18</v>
      </c>
      <c r="F235">
        <v>13</v>
      </c>
      <c r="G235">
        <v>5706458</v>
      </c>
      <c r="H235">
        <v>131897505</v>
      </c>
      <c r="I235">
        <v>525276</v>
      </c>
      <c r="J235">
        <v>592913</v>
      </c>
      <c r="K235">
        <v>0</v>
      </c>
      <c r="L235">
        <v>337956</v>
      </c>
      <c r="M235">
        <v>498329</v>
      </c>
      <c r="N235">
        <v>9329798</v>
      </c>
      <c r="O235">
        <v>77</v>
      </c>
      <c r="P235">
        <v>18388</v>
      </c>
      <c r="Q235">
        <v>0</v>
      </c>
      <c r="R235">
        <v>18248</v>
      </c>
      <c r="S235" t="s">
        <v>1142</v>
      </c>
      <c r="T235" s="7">
        <v>1.8E-3</v>
      </c>
      <c r="U235" t="s">
        <v>1143</v>
      </c>
      <c r="V235" s="7">
        <v>1.8E-3</v>
      </c>
      <c r="W235" t="s">
        <v>1144</v>
      </c>
      <c r="X235" s="7">
        <v>5.9999999999999995E-4</v>
      </c>
      <c r="Y235" t="s">
        <v>1143</v>
      </c>
      <c r="Z235" s="7">
        <v>0</v>
      </c>
      <c r="AA235" t="s">
        <v>1145</v>
      </c>
      <c r="AB235" s="7">
        <v>1.1000000000000001E-3</v>
      </c>
      <c r="AC235" t="s">
        <v>1143</v>
      </c>
      <c r="AD235" t="s">
        <v>1179</v>
      </c>
    </row>
    <row r="236" spans="1:30" hidden="1" x14ac:dyDescent="0.55000000000000004">
      <c r="A236">
        <v>4201067024</v>
      </c>
      <c r="B236">
        <v>5</v>
      </c>
      <c r="C236">
        <v>537607</v>
      </c>
      <c r="D236" t="s">
        <v>1141</v>
      </c>
      <c r="E236">
        <v>0.18</v>
      </c>
      <c r="F236">
        <v>13</v>
      </c>
      <c r="G236">
        <v>4388734</v>
      </c>
      <c r="H236">
        <v>133227725</v>
      </c>
      <c r="I236">
        <v>266085</v>
      </c>
      <c r="J236">
        <v>482519</v>
      </c>
      <c r="K236">
        <v>0</v>
      </c>
      <c r="L236">
        <v>336840</v>
      </c>
      <c r="M236">
        <v>493308</v>
      </c>
      <c r="N236">
        <v>9336580</v>
      </c>
      <c r="O236">
        <v>287</v>
      </c>
      <c r="P236">
        <v>19706</v>
      </c>
      <c r="Q236">
        <v>0</v>
      </c>
      <c r="R236">
        <v>18517</v>
      </c>
      <c r="S236" t="s">
        <v>1142</v>
      </c>
      <c r="T236" s="7">
        <v>2.3E-3</v>
      </c>
      <c r="U236" t="s">
        <v>1143</v>
      </c>
      <c r="V236" s="7">
        <v>2E-3</v>
      </c>
      <c r="W236" t="s">
        <v>1144</v>
      </c>
      <c r="X236" s="7">
        <v>1.9E-3</v>
      </c>
      <c r="Y236" t="s">
        <v>1143</v>
      </c>
      <c r="Z236" s="7">
        <v>0</v>
      </c>
      <c r="AA236" t="s">
        <v>1145</v>
      </c>
      <c r="AB236" s="7">
        <v>2.9999999999999997E-4</v>
      </c>
      <c r="AC236" t="s">
        <v>1143</v>
      </c>
      <c r="AD236" t="s">
        <v>1173</v>
      </c>
    </row>
    <row r="237" spans="1:30" x14ac:dyDescent="0.55000000000000004">
      <c r="A237">
        <v>4201168755</v>
      </c>
      <c r="B237">
        <v>17</v>
      </c>
      <c r="C237">
        <v>537608</v>
      </c>
      <c r="D237" t="s">
        <v>1141</v>
      </c>
      <c r="E237">
        <v>0.18</v>
      </c>
      <c r="F237">
        <v>13</v>
      </c>
      <c r="G237">
        <v>5440127</v>
      </c>
      <c r="H237">
        <v>132166416</v>
      </c>
      <c r="I237">
        <v>251213</v>
      </c>
      <c r="J237">
        <v>513577</v>
      </c>
      <c r="K237">
        <v>0</v>
      </c>
      <c r="L237">
        <v>359081</v>
      </c>
      <c r="M237">
        <v>486790</v>
      </c>
      <c r="N237">
        <v>9341312</v>
      </c>
      <c r="O237">
        <v>218</v>
      </c>
      <c r="P237">
        <v>18945</v>
      </c>
      <c r="Q237">
        <v>0</v>
      </c>
      <c r="R237">
        <v>18130</v>
      </c>
      <c r="S237" t="s">
        <v>1142</v>
      </c>
      <c r="T237" s="7">
        <v>2.3999999999999998E-3</v>
      </c>
      <c r="U237" t="s">
        <v>1143</v>
      </c>
      <c r="V237" s="7">
        <v>1.9E-3</v>
      </c>
      <c r="W237" t="s">
        <v>1144</v>
      </c>
      <c r="X237" s="7">
        <v>1.8E-3</v>
      </c>
      <c r="Y237" t="s">
        <v>1143</v>
      </c>
      <c r="Z237" s="7">
        <v>0</v>
      </c>
      <c r="AA237" t="s">
        <v>1145</v>
      </c>
      <c r="AB237" s="7">
        <v>5.9999999999999995E-4</v>
      </c>
      <c r="AC237" t="s">
        <v>1143</v>
      </c>
      <c r="AD237" t="s">
        <v>1180</v>
      </c>
    </row>
    <row r="238" spans="1:30" hidden="1" x14ac:dyDescent="0.55000000000000004">
      <c r="A238">
        <v>4201235864</v>
      </c>
      <c r="B238">
        <v>13</v>
      </c>
      <c r="C238">
        <v>537607</v>
      </c>
      <c r="D238" t="s">
        <v>1141</v>
      </c>
      <c r="E238">
        <v>0.18</v>
      </c>
      <c r="F238">
        <v>13</v>
      </c>
      <c r="G238">
        <v>6547916</v>
      </c>
      <c r="H238">
        <v>131064948</v>
      </c>
      <c r="I238">
        <v>444905</v>
      </c>
      <c r="J238">
        <v>631138</v>
      </c>
      <c r="K238">
        <v>0</v>
      </c>
      <c r="L238">
        <v>366893</v>
      </c>
      <c r="M238">
        <v>489294</v>
      </c>
      <c r="N238">
        <v>9338308</v>
      </c>
      <c r="O238">
        <v>218</v>
      </c>
      <c r="P238">
        <v>18786</v>
      </c>
      <c r="Q238">
        <v>0</v>
      </c>
      <c r="R238">
        <v>18041</v>
      </c>
      <c r="S238" t="s">
        <v>1142</v>
      </c>
      <c r="T238" s="7">
        <v>1.5E-3</v>
      </c>
      <c r="U238" t="s">
        <v>1143</v>
      </c>
      <c r="V238" s="7">
        <v>1.9E-3</v>
      </c>
      <c r="W238" t="s">
        <v>1144</v>
      </c>
      <c r="X238" s="7">
        <v>1E-4</v>
      </c>
      <c r="Y238" t="s">
        <v>1143</v>
      </c>
      <c r="Z238" s="7">
        <v>0</v>
      </c>
      <c r="AA238" t="s">
        <v>1145</v>
      </c>
      <c r="AB238" s="7">
        <v>1.4E-3</v>
      </c>
      <c r="AC238" t="s">
        <v>1143</v>
      </c>
      <c r="AD238" t="s">
        <v>1180</v>
      </c>
    </row>
    <row r="239" spans="1:30" hidden="1" x14ac:dyDescent="0.55000000000000004">
      <c r="A239">
        <v>4201251261</v>
      </c>
      <c r="B239">
        <v>3</v>
      </c>
      <c r="C239">
        <v>537607</v>
      </c>
      <c r="D239" t="s">
        <v>1141</v>
      </c>
      <c r="E239">
        <v>0.18</v>
      </c>
      <c r="F239">
        <v>13</v>
      </c>
      <c r="G239">
        <v>6077020</v>
      </c>
      <c r="H239">
        <v>131528760</v>
      </c>
      <c r="I239">
        <v>245779</v>
      </c>
      <c r="J239">
        <v>521336</v>
      </c>
      <c r="K239">
        <v>0</v>
      </c>
      <c r="L239">
        <v>366920</v>
      </c>
      <c r="M239">
        <v>487796</v>
      </c>
      <c r="N239">
        <v>9339826</v>
      </c>
      <c r="O239">
        <v>218</v>
      </c>
      <c r="P239">
        <v>18659</v>
      </c>
      <c r="Q239">
        <v>0</v>
      </c>
      <c r="R239">
        <v>17639</v>
      </c>
      <c r="S239" t="s">
        <v>1142</v>
      </c>
      <c r="T239" s="7">
        <v>2.3999999999999998E-3</v>
      </c>
      <c r="U239" t="s">
        <v>1143</v>
      </c>
      <c r="V239" s="7">
        <v>1.9E-3</v>
      </c>
      <c r="W239" t="s">
        <v>1144</v>
      </c>
      <c r="X239" s="7">
        <v>1.6999999999999999E-3</v>
      </c>
      <c r="Y239" t="s">
        <v>1143</v>
      </c>
      <c r="Z239" s="7">
        <v>0</v>
      </c>
      <c r="AA239" t="s">
        <v>1145</v>
      </c>
      <c r="AB239" s="7">
        <v>5.9999999999999995E-4</v>
      </c>
      <c r="AC239" t="s">
        <v>1143</v>
      </c>
      <c r="AD239" t="s">
        <v>1179</v>
      </c>
    </row>
    <row r="240" spans="1:30" hidden="1" x14ac:dyDescent="0.55000000000000004">
      <c r="A240">
        <v>4500425509</v>
      </c>
      <c r="B240">
        <v>8</v>
      </c>
      <c r="C240">
        <v>576007</v>
      </c>
      <c r="D240" t="s">
        <v>1141</v>
      </c>
      <c r="E240">
        <v>0.18</v>
      </c>
      <c r="F240">
        <v>14</v>
      </c>
      <c r="G240">
        <v>6331852</v>
      </c>
      <c r="H240">
        <v>141105074</v>
      </c>
      <c r="I240">
        <v>350776</v>
      </c>
      <c r="J240">
        <v>560319</v>
      </c>
      <c r="K240">
        <v>0</v>
      </c>
      <c r="L240">
        <v>365487</v>
      </c>
      <c r="M240">
        <v>463341</v>
      </c>
      <c r="N240">
        <v>9364930</v>
      </c>
      <c r="O240">
        <v>77</v>
      </c>
      <c r="P240">
        <v>17159</v>
      </c>
      <c r="Q240">
        <v>0</v>
      </c>
      <c r="R240">
        <v>17019</v>
      </c>
      <c r="S240" t="s">
        <v>1142</v>
      </c>
      <c r="T240" s="7">
        <v>2.9999999999999997E-4</v>
      </c>
      <c r="U240" t="s">
        <v>1143</v>
      </c>
      <c r="V240" s="7">
        <v>1.6999999999999999E-3</v>
      </c>
      <c r="W240" t="s">
        <v>1144</v>
      </c>
      <c r="X240" s="7">
        <v>2.3E-3</v>
      </c>
      <c r="Y240" t="s">
        <v>1143</v>
      </c>
      <c r="Z240" s="7">
        <v>0</v>
      </c>
      <c r="AA240" t="s">
        <v>1145</v>
      </c>
      <c r="AB240" s="7">
        <v>8.0000000000000004E-4</v>
      </c>
      <c r="AC240" t="s">
        <v>1143</v>
      </c>
      <c r="AD240" t="s">
        <v>1167</v>
      </c>
    </row>
    <row r="241" spans="1:30" hidden="1" x14ac:dyDescent="0.55000000000000004">
      <c r="A241">
        <v>4500543212</v>
      </c>
      <c r="B241">
        <v>11</v>
      </c>
      <c r="C241">
        <v>576007</v>
      </c>
      <c r="D241" t="s">
        <v>1141</v>
      </c>
      <c r="E241">
        <v>0.18</v>
      </c>
      <c r="F241">
        <v>14</v>
      </c>
      <c r="G241">
        <v>5921227</v>
      </c>
      <c r="H241">
        <v>141517274</v>
      </c>
      <c r="I241">
        <v>285008</v>
      </c>
      <c r="J241">
        <v>534349</v>
      </c>
      <c r="K241">
        <v>0</v>
      </c>
      <c r="L241">
        <v>368975</v>
      </c>
      <c r="M241">
        <v>483634</v>
      </c>
      <c r="N241">
        <v>9344428</v>
      </c>
      <c r="O241">
        <v>77</v>
      </c>
      <c r="P241">
        <v>21029</v>
      </c>
      <c r="Q241">
        <v>0</v>
      </c>
      <c r="R241">
        <v>20889</v>
      </c>
      <c r="S241" t="s">
        <v>1142</v>
      </c>
      <c r="T241" s="7">
        <v>2.5999999999999999E-3</v>
      </c>
      <c r="U241" t="s">
        <v>1143</v>
      </c>
      <c r="V241" s="7">
        <v>2.0999999999999999E-3</v>
      </c>
      <c r="W241" t="s">
        <v>1144</v>
      </c>
      <c r="X241" s="7">
        <v>1.9E-3</v>
      </c>
      <c r="Y241" t="s">
        <v>1143</v>
      </c>
      <c r="Z241" s="7">
        <v>0</v>
      </c>
      <c r="AA241" t="s">
        <v>1145</v>
      </c>
      <c r="AB241" s="7">
        <v>6.9999999999999999E-4</v>
      </c>
      <c r="AC241" t="s">
        <v>1143</v>
      </c>
      <c r="AD241" t="s">
        <v>1191</v>
      </c>
    </row>
    <row r="242" spans="1:30" hidden="1" x14ac:dyDescent="0.55000000000000004">
      <c r="A242">
        <v>4500589308</v>
      </c>
      <c r="B242">
        <v>2</v>
      </c>
      <c r="C242">
        <v>576007</v>
      </c>
      <c r="D242" t="s">
        <v>1141</v>
      </c>
      <c r="E242">
        <v>0.18</v>
      </c>
      <c r="F242">
        <v>14</v>
      </c>
      <c r="G242">
        <v>5584317</v>
      </c>
      <c r="H242">
        <v>141852695</v>
      </c>
      <c r="I242">
        <v>333646</v>
      </c>
      <c r="J242">
        <v>506418</v>
      </c>
      <c r="K242">
        <v>0</v>
      </c>
      <c r="L242">
        <v>347917</v>
      </c>
      <c r="M242">
        <v>464110</v>
      </c>
      <c r="N242">
        <v>9363695</v>
      </c>
      <c r="O242">
        <v>310</v>
      </c>
      <c r="P242">
        <v>21226</v>
      </c>
      <c r="Q242">
        <v>0</v>
      </c>
      <c r="R242">
        <v>20989</v>
      </c>
      <c r="S242" t="s">
        <v>1142</v>
      </c>
      <c r="T242" s="7">
        <v>2.7000000000000001E-3</v>
      </c>
      <c r="U242" t="s">
        <v>1143</v>
      </c>
      <c r="V242" s="7">
        <v>2.0999999999999999E-3</v>
      </c>
      <c r="W242" t="s">
        <v>1144</v>
      </c>
      <c r="X242" s="7">
        <v>2.2000000000000001E-3</v>
      </c>
      <c r="Y242" t="s">
        <v>1143</v>
      </c>
      <c r="Z242" s="7">
        <v>0</v>
      </c>
      <c r="AA242" t="s">
        <v>1145</v>
      </c>
      <c r="AB242" s="7">
        <v>5.0000000000000001E-4</v>
      </c>
      <c r="AC242" t="s">
        <v>1143</v>
      </c>
      <c r="AD242" t="s">
        <v>1191</v>
      </c>
    </row>
    <row r="243" spans="1:30" hidden="1" x14ac:dyDescent="0.55000000000000004">
      <c r="A243">
        <v>4500603406</v>
      </c>
      <c r="B243">
        <v>6</v>
      </c>
      <c r="C243">
        <v>576007</v>
      </c>
      <c r="D243" t="s">
        <v>1141</v>
      </c>
      <c r="E243">
        <v>0.18</v>
      </c>
      <c r="F243">
        <v>14</v>
      </c>
      <c r="G243">
        <v>6572097</v>
      </c>
      <c r="H243">
        <v>140868733</v>
      </c>
      <c r="I243">
        <v>249829</v>
      </c>
      <c r="J243">
        <v>552408</v>
      </c>
      <c r="K243">
        <v>0</v>
      </c>
      <c r="L243">
        <v>388338</v>
      </c>
      <c r="M243">
        <v>482602</v>
      </c>
      <c r="N243">
        <v>9347401</v>
      </c>
      <c r="O243">
        <v>78</v>
      </c>
      <c r="P243">
        <v>21179</v>
      </c>
      <c r="Q243">
        <v>0</v>
      </c>
      <c r="R243">
        <v>21039</v>
      </c>
      <c r="S243" t="s">
        <v>1142</v>
      </c>
      <c r="T243" s="7">
        <v>2.5000000000000001E-3</v>
      </c>
      <c r="U243" t="s">
        <v>1143</v>
      </c>
      <c r="V243" s="7">
        <v>2.0999999999999999E-3</v>
      </c>
      <c r="W243" t="s">
        <v>1144</v>
      </c>
      <c r="X243" s="7">
        <v>1.6000000000000001E-3</v>
      </c>
      <c r="Y243" t="s">
        <v>1143</v>
      </c>
      <c r="Z243" s="7">
        <v>0</v>
      </c>
      <c r="AA243" t="s">
        <v>1145</v>
      </c>
      <c r="AB243" s="7">
        <v>8.0000000000000004E-4</v>
      </c>
      <c r="AC243" t="s">
        <v>1143</v>
      </c>
      <c r="AD243" t="s">
        <v>1191</v>
      </c>
    </row>
    <row r="244" spans="1:30" hidden="1" x14ac:dyDescent="0.55000000000000004">
      <c r="A244">
        <v>4500701211</v>
      </c>
      <c r="B244">
        <v>4</v>
      </c>
      <c r="C244">
        <v>576007</v>
      </c>
      <c r="D244" t="s">
        <v>1141</v>
      </c>
      <c r="E244">
        <v>0.18</v>
      </c>
      <c r="F244">
        <v>14</v>
      </c>
      <c r="G244">
        <v>3735440</v>
      </c>
      <c r="H244">
        <v>143697021</v>
      </c>
      <c r="I244">
        <v>175496</v>
      </c>
      <c r="J244">
        <v>418955</v>
      </c>
      <c r="K244">
        <v>0</v>
      </c>
      <c r="L244">
        <v>331281</v>
      </c>
      <c r="M244">
        <v>463730</v>
      </c>
      <c r="N244">
        <v>9364299</v>
      </c>
      <c r="O244">
        <v>78</v>
      </c>
      <c r="P244">
        <v>20708</v>
      </c>
      <c r="Q244">
        <v>0</v>
      </c>
      <c r="R244">
        <v>20568</v>
      </c>
      <c r="S244" t="s">
        <v>1142</v>
      </c>
      <c r="T244" s="7">
        <v>1.1000000000000001E-3</v>
      </c>
      <c r="U244" t="s">
        <v>1143</v>
      </c>
      <c r="V244" s="7">
        <v>2.0999999999999999E-3</v>
      </c>
      <c r="W244" t="s">
        <v>1144</v>
      </c>
      <c r="X244" s="7">
        <v>1.1000000000000001E-3</v>
      </c>
      <c r="Y244" t="s">
        <v>1143</v>
      </c>
      <c r="Z244" s="7">
        <v>0</v>
      </c>
      <c r="AA244" t="s">
        <v>1145</v>
      </c>
      <c r="AB244" s="7">
        <v>2.8E-3</v>
      </c>
      <c r="AC244" t="s">
        <v>1143</v>
      </c>
      <c r="AD244" t="s">
        <v>1191</v>
      </c>
    </row>
    <row r="245" spans="1:30" hidden="1" x14ac:dyDescent="0.55000000000000004">
      <c r="A245">
        <v>4500735008</v>
      </c>
      <c r="B245">
        <v>1</v>
      </c>
      <c r="C245">
        <v>576007</v>
      </c>
      <c r="D245" t="s">
        <v>1141</v>
      </c>
      <c r="E245">
        <v>0.18</v>
      </c>
      <c r="F245">
        <v>14</v>
      </c>
      <c r="G245">
        <v>6327918</v>
      </c>
      <c r="H245">
        <v>141106584</v>
      </c>
      <c r="I245">
        <v>170977</v>
      </c>
      <c r="J245">
        <v>500265</v>
      </c>
      <c r="K245">
        <v>0</v>
      </c>
      <c r="L245">
        <v>381784</v>
      </c>
      <c r="M245">
        <v>484227</v>
      </c>
      <c r="N245">
        <v>9343776</v>
      </c>
      <c r="O245">
        <v>78</v>
      </c>
      <c r="P245">
        <v>22078</v>
      </c>
      <c r="Q245">
        <v>0</v>
      </c>
      <c r="R245">
        <v>21936</v>
      </c>
      <c r="S245" t="s">
        <v>1142</v>
      </c>
      <c r="T245" s="7">
        <v>1.6000000000000001E-3</v>
      </c>
      <c r="U245" t="s">
        <v>1143</v>
      </c>
      <c r="V245" s="7">
        <v>2.2000000000000001E-3</v>
      </c>
      <c r="W245" t="s">
        <v>1144</v>
      </c>
      <c r="X245" s="7">
        <v>1.1000000000000001E-3</v>
      </c>
      <c r="Y245" t="s">
        <v>1143</v>
      </c>
      <c r="Z245" s="7">
        <v>0</v>
      </c>
      <c r="AA245" t="s">
        <v>1145</v>
      </c>
      <c r="AB245" s="7">
        <v>4.0000000000000002E-4</v>
      </c>
      <c r="AC245" t="s">
        <v>1143</v>
      </c>
      <c r="AD245" t="s">
        <v>1177</v>
      </c>
    </row>
    <row r="246" spans="1:30" hidden="1" x14ac:dyDescent="0.55000000000000004">
      <c r="A246">
        <v>4500754560</v>
      </c>
      <c r="B246">
        <v>7</v>
      </c>
      <c r="C246">
        <v>576007</v>
      </c>
      <c r="D246" t="s">
        <v>1141</v>
      </c>
      <c r="E246">
        <v>0.18</v>
      </c>
      <c r="F246">
        <v>14</v>
      </c>
      <c r="G246">
        <v>6081249</v>
      </c>
      <c r="H246">
        <v>141354172</v>
      </c>
      <c r="I246">
        <v>231397</v>
      </c>
      <c r="J246">
        <v>509305</v>
      </c>
      <c r="K246">
        <v>0</v>
      </c>
      <c r="L246">
        <v>364741</v>
      </c>
      <c r="M246">
        <v>482976</v>
      </c>
      <c r="N246">
        <v>9346606</v>
      </c>
      <c r="O246">
        <v>77</v>
      </c>
      <c r="P246">
        <v>21199</v>
      </c>
      <c r="Q246">
        <v>0</v>
      </c>
      <c r="R246">
        <v>21058</v>
      </c>
      <c r="S246" t="s">
        <v>1142</v>
      </c>
      <c r="T246" s="7">
        <v>2.0999999999999999E-3</v>
      </c>
      <c r="U246" t="s">
        <v>1143</v>
      </c>
      <c r="V246" s="7">
        <v>2.0999999999999999E-3</v>
      </c>
      <c r="W246" t="s">
        <v>1144</v>
      </c>
      <c r="X246" s="7">
        <v>1.5E-3</v>
      </c>
      <c r="Y246" t="s">
        <v>1143</v>
      </c>
      <c r="Z246" s="7">
        <v>0</v>
      </c>
      <c r="AA246" t="s">
        <v>1145</v>
      </c>
      <c r="AB246" s="7">
        <v>5.0000000000000001E-4</v>
      </c>
      <c r="AC246" t="s">
        <v>1143</v>
      </c>
      <c r="AD246" t="s">
        <v>1191</v>
      </c>
    </row>
    <row r="247" spans="1:30" hidden="1" x14ac:dyDescent="0.55000000000000004">
      <c r="A247">
        <v>4500802855</v>
      </c>
      <c r="B247">
        <v>14</v>
      </c>
      <c r="C247">
        <v>576007</v>
      </c>
      <c r="D247" t="s">
        <v>1141</v>
      </c>
      <c r="E247">
        <v>0.18</v>
      </c>
      <c r="F247">
        <v>14</v>
      </c>
      <c r="G247">
        <v>6567127</v>
      </c>
      <c r="H247">
        <v>140873992</v>
      </c>
      <c r="I247">
        <v>546796</v>
      </c>
      <c r="J247">
        <v>602193</v>
      </c>
      <c r="K247">
        <v>0</v>
      </c>
      <c r="L247">
        <v>354722</v>
      </c>
      <c r="M247">
        <v>483850</v>
      </c>
      <c r="N247">
        <v>9345568</v>
      </c>
      <c r="O247">
        <v>77</v>
      </c>
      <c r="P247">
        <v>20944</v>
      </c>
      <c r="Q247">
        <v>0</v>
      </c>
      <c r="R247">
        <v>20805</v>
      </c>
      <c r="S247" t="s">
        <v>1142</v>
      </c>
      <c r="T247" s="7">
        <v>1.9E-3</v>
      </c>
      <c r="U247" t="s">
        <v>1143</v>
      </c>
      <c r="V247" s="7">
        <v>2.0999999999999999E-3</v>
      </c>
      <c r="W247" t="s">
        <v>1144</v>
      </c>
      <c r="X247" s="7">
        <v>6.9999999999999999E-4</v>
      </c>
      <c r="Y247" t="s">
        <v>1143</v>
      </c>
      <c r="Z247" s="7">
        <v>0</v>
      </c>
      <c r="AA247" t="s">
        <v>1145</v>
      </c>
      <c r="AB247" s="7">
        <v>1.1000000000000001E-3</v>
      </c>
      <c r="AC247" t="s">
        <v>1143</v>
      </c>
      <c r="AD247" t="s">
        <v>1191</v>
      </c>
    </row>
    <row r="248" spans="1:30" hidden="1" x14ac:dyDescent="0.55000000000000004">
      <c r="A248">
        <v>4500815765</v>
      </c>
      <c r="B248">
        <v>15</v>
      </c>
      <c r="C248">
        <v>576007</v>
      </c>
      <c r="D248" t="s">
        <v>1141</v>
      </c>
      <c r="E248">
        <v>0.18</v>
      </c>
      <c r="F248">
        <v>14</v>
      </c>
      <c r="G248">
        <v>6256224</v>
      </c>
      <c r="H248">
        <v>141184011</v>
      </c>
      <c r="I248">
        <v>286695</v>
      </c>
      <c r="J248">
        <v>530343</v>
      </c>
      <c r="K248">
        <v>0</v>
      </c>
      <c r="L248">
        <v>367772</v>
      </c>
      <c r="M248">
        <v>486323</v>
      </c>
      <c r="N248">
        <v>9341746</v>
      </c>
      <c r="O248">
        <v>860</v>
      </c>
      <c r="P248">
        <v>21872</v>
      </c>
      <c r="Q248">
        <v>0</v>
      </c>
      <c r="R248">
        <v>20791</v>
      </c>
      <c r="S248" t="s">
        <v>1142</v>
      </c>
      <c r="T248" s="7">
        <v>2.5999999999999999E-3</v>
      </c>
      <c r="U248" t="s">
        <v>1143</v>
      </c>
      <c r="V248" s="7">
        <v>2.3E-3</v>
      </c>
      <c r="W248" t="s">
        <v>1144</v>
      </c>
      <c r="X248" s="7">
        <v>1.9E-3</v>
      </c>
      <c r="Y248" t="s">
        <v>1143</v>
      </c>
      <c r="Z248" s="7">
        <v>0</v>
      </c>
      <c r="AA248" t="s">
        <v>1145</v>
      </c>
      <c r="AB248" s="7">
        <v>5.9999999999999995E-4</v>
      </c>
      <c r="AC248" t="s">
        <v>1143</v>
      </c>
      <c r="AD248" t="s">
        <v>1177</v>
      </c>
    </row>
    <row r="249" spans="1:30" hidden="1" x14ac:dyDescent="0.55000000000000004">
      <c r="A249">
        <v>4500833575</v>
      </c>
      <c r="B249">
        <v>16</v>
      </c>
      <c r="C249">
        <v>576008</v>
      </c>
      <c r="D249" t="s">
        <v>1141</v>
      </c>
      <c r="E249">
        <v>0.18</v>
      </c>
      <c r="F249">
        <v>14</v>
      </c>
      <c r="G249">
        <v>6128262</v>
      </c>
      <c r="H249">
        <v>141307040</v>
      </c>
      <c r="I249">
        <v>232398</v>
      </c>
      <c r="J249">
        <v>526295</v>
      </c>
      <c r="K249">
        <v>0</v>
      </c>
      <c r="L249">
        <v>366868</v>
      </c>
      <c r="M249">
        <v>464080</v>
      </c>
      <c r="N249">
        <v>9364426</v>
      </c>
      <c r="O249">
        <v>78</v>
      </c>
      <c r="P249">
        <v>20972</v>
      </c>
      <c r="Q249">
        <v>0</v>
      </c>
      <c r="R249">
        <v>20832</v>
      </c>
      <c r="S249" t="s">
        <v>1142</v>
      </c>
      <c r="T249" s="7">
        <v>2.2000000000000001E-3</v>
      </c>
      <c r="U249" t="s">
        <v>1143</v>
      </c>
      <c r="V249" s="7">
        <v>2.0999999999999999E-3</v>
      </c>
      <c r="W249" t="s">
        <v>1144</v>
      </c>
      <c r="X249" s="7">
        <v>1.5E-3</v>
      </c>
      <c r="Y249" t="s">
        <v>1143</v>
      </c>
      <c r="Z249" s="7">
        <v>0</v>
      </c>
      <c r="AA249" t="s">
        <v>1145</v>
      </c>
      <c r="AB249" s="7">
        <v>5.9999999999999995E-4</v>
      </c>
      <c r="AC249" t="s">
        <v>1143</v>
      </c>
      <c r="AD249" t="s">
        <v>1191</v>
      </c>
    </row>
    <row r="250" spans="1:30" hidden="1" x14ac:dyDescent="0.55000000000000004">
      <c r="A250">
        <v>4500909272</v>
      </c>
      <c r="B250">
        <v>10</v>
      </c>
      <c r="C250">
        <v>576007</v>
      </c>
      <c r="D250" t="s">
        <v>1141</v>
      </c>
      <c r="E250">
        <v>0.18</v>
      </c>
      <c r="F250">
        <v>14</v>
      </c>
      <c r="G250">
        <v>6652700</v>
      </c>
      <c r="H250">
        <v>140785169</v>
      </c>
      <c r="I250">
        <v>344086</v>
      </c>
      <c r="J250">
        <v>582947</v>
      </c>
      <c r="K250">
        <v>0</v>
      </c>
      <c r="L250">
        <v>381203</v>
      </c>
      <c r="M250">
        <v>484764</v>
      </c>
      <c r="N250">
        <v>9345115</v>
      </c>
      <c r="O250">
        <v>77</v>
      </c>
      <c r="P250">
        <v>21090</v>
      </c>
      <c r="Q250">
        <v>0</v>
      </c>
      <c r="R250">
        <v>20949</v>
      </c>
      <c r="S250" t="s">
        <v>1142</v>
      </c>
      <c r="T250" s="7">
        <v>4.0000000000000002E-4</v>
      </c>
      <c r="U250" t="s">
        <v>1143</v>
      </c>
      <c r="V250" s="7">
        <v>2.0999999999999999E-3</v>
      </c>
      <c r="W250" t="s">
        <v>1144</v>
      </c>
      <c r="X250" s="7">
        <v>2.3E-3</v>
      </c>
      <c r="Y250" t="s">
        <v>1143</v>
      </c>
      <c r="Z250" s="7">
        <v>0</v>
      </c>
      <c r="AA250" t="s">
        <v>1145</v>
      </c>
      <c r="AB250" s="7">
        <v>1E-3</v>
      </c>
      <c r="AC250" t="s">
        <v>1143</v>
      </c>
      <c r="AD250" t="s">
        <v>1191</v>
      </c>
    </row>
    <row r="251" spans="1:30" hidden="1" x14ac:dyDescent="0.55000000000000004">
      <c r="A251">
        <v>4500947091</v>
      </c>
      <c r="B251">
        <v>12</v>
      </c>
      <c r="C251">
        <v>576007</v>
      </c>
      <c r="D251" t="s">
        <v>1141</v>
      </c>
      <c r="E251">
        <v>0.18</v>
      </c>
      <c r="F251">
        <v>14</v>
      </c>
      <c r="G251">
        <v>3961657</v>
      </c>
      <c r="H251">
        <v>143481671</v>
      </c>
      <c r="I251">
        <v>238628</v>
      </c>
      <c r="J251">
        <v>462228</v>
      </c>
      <c r="K251">
        <v>0</v>
      </c>
      <c r="L251">
        <v>348216</v>
      </c>
      <c r="M251">
        <v>484419</v>
      </c>
      <c r="N251">
        <v>9345502</v>
      </c>
      <c r="O251">
        <v>77</v>
      </c>
      <c r="P251">
        <v>20913</v>
      </c>
      <c r="Q251">
        <v>0</v>
      </c>
      <c r="R251">
        <v>20773</v>
      </c>
      <c r="S251" t="s">
        <v>1142</v>
      </c>
      <c r="T251" s="7">
        <v>1.8E-3</v>
      </c>
      <c r="U251" t="s">
        <v>1143</v>
      </c>
      <c r="V251" s="7">
        <v>2.0999999999999999E-3</v>
      </c>
      <c r="W251" t="s">
        <v>1144</v>
      </c>
      <c r="X251" s="7">
        <v>1.6000000000000001E-3</v>
      </c>
      <c r="Y251" t="s">
        <v>1143</v>
      </c>
      <c r="Z251" s="7">
        <v>0</v>
      </c>
      <c r="AA251" t="s">
        <v>1145</v>
      </c>
      <c r="AB251" s="7">
        <v>2.0000000000000001E-4</v>
      </c>
      <c r="AC251" t="s">
        <v>1143</v>
      </c>
      <c r="AD251" t="s">
        <v>1191</v>
      </c>
    </row>
    <row r="252" spans="1:30" hidden="1" x14ac:dyDescent="0.55000000000000004">
      <c r="A252">
        <v>4501061679</v>
      </c>
      <c r="B252">
        <v>9</v>
      </c>
      <c r="C252">
        <v>576007</v>
      </c>
      <c r="D252" t="s">
        <v>1141</v>
      </c>
      <c r="E252">
        <v>0.18</v>
      </c>
      <c r="F252">
        <v>14</v>
      </c>
      <c r="G252">
        <v>6192042</v>
      </c>
      <c r="H252">
        <v>141241595</v>
      </c>
      <c r="I252">
        <v>525494</v>
      </c>
      <c r="J252">
        <v>610821</v>
      </c>
      <c r="K252">
        <v>0</v>
      </c>
      <c r="L252">
        <v>355439</v>
      </c>
      <c r="M252">
        <v>485581</v>
      </c>
      <c r="N252">
        <v>9344090</v>
      </c>
      <c r="O252">
        <v>218</v>
      </c>
      <c r="P252">
        <v>17908</v>
      </c>
      <c r="Q252">
        <v>0</v>
      </c>
      <c r="R252">
        <v>17483</v>
      </c>
      <c r="S252" t="s">
        <v>1142</v>
      </c>
      <c r="T252" s="7">
        <v>1.8E-3</v>
      </c>
      <c r="U252" t="s">
        <v>1143</v>
      </c>
      <c r="V252" s="7">
        <v>1.8E-3</v>
      </c>
      <c r="W252" t="s">
        <v>1144</v>
      </c>
      <c r="X252" s="7">
        <v>5.9999999999999995E-4</v>
      </c>
      <c r="Y252" t="s">
        <v>1143</v>
      </c>
      <c r="Z252" s="7">
        <v>0</v>
      </c>
      <c r="AA252" t="s">
        <v>1145</v>
      </c>
      <c r="AB252" s="7">
        <v>1.1999999999999999E-3</v>
      </c>
      <c r="AC252" t="s">
        <v>1143</v>
      </c>
      <c r="AD252" t="s">
        <v>1179</v>
      </c>
    </row>
    <row r="253" spans="1:30" hidden="1" x14ac:dyDescent="0.55000000000000004">
      <c r="A253">
        <v>4501067918</v>
      </c>
      <c r="B253">
        <v>5</v>
      </c>
      <c r="C253">
        <v>576007</v>
      </c>
      <c r="D253" t="s">
        <v>1141</v>
      </c>
      <c r="E253">
        <v>0.18</v>
      </c>
      <c r="F253">
        <v>14</v>
      </c>
      <c r="G253">
        <v>4875129</v>
      </c>
      <c r="H253">
        <v>142571161</v>
      </c>
      <c r="I253">
        <v>266162</v>
      </c>
      <c r="J253">
        <v>503485</v>
      </c>
      <c r="K253">
        <v>0</v>
      </c>
      <c r="L253">
        <v>357668</v>
      </c>
      <c r="M253">
        <v>486392</v>
      </c>
      <c r="N253">
        <v>9343436</v>
      </c>
      <c r="O253">
        <v>77</v>
      </c>
      <c r="P253">
        <v>20966</v>
      </c>
      <c r="Q253">
        <v>0</v>
      </c>
      <c r="R253">
        <v>20828</v>
      </c>
      <c r="S253" t="s">
        <v>1142</v>
      </c>
      <c r="T253" s="7">
        <v>2.3E-3</v>
      </c>
      <c r="U253" t="s">
        <v>1143</v>
      </c>
      <c r="V253" s="7">
        <v>2.0999999999999999E-3</v>
      </c>
      <c r="W253" t="s">
        <v>1144</v>
      </c>
      <c r="X253" s="7">
        <v>1.8E-3</v>
      </c>
      <c r="Y253" t="s">
        <v>1143</v>
      </c>
      <c r="Z253" s="7">
        <v>0</v>
      </c>
      <c r="AA253" t="s">
        <v>1145</v>
      </c>
      <c r="AB253" s="7">
        <v>5.0000000000000001E-4</v>
      </c>
      <c r="AC253" t="s">
        <v>1143</v>
      </c>
      <c r="AD253" t="s">
        <v>1191</v>
      </c>
    </row>
    <row r="254" spans="1:30" x14ac:dyDescent="0.55000000000000004">
      <c r="A254">
        <v>4501169657</v>
      </c>
      <c r="B254">
        <v>17</v>
      </c>
      <c r="C254">
        <v>576008</v>
      </c>
      <c r="D254" t="s">
        <v>1141</v>
      </c>
      <c r="E254">
        <v>0.18</v>
      </c>
      <c r="F254">
        <v>14</v>
      </c>
      <c r="G254">
        <v>5923761</v>
      </c>
      <c r="H254">
        <v>141512618</v>
      </c>
      <c r="I254">
        <v>251291</v>
      </c>
      <c r="J254">
        <v>530629</v>
      </c>
      <c r="K254">
        <v>0</v>
      </c>
      <c r="L254">
        <v>375990</v>
      </c>
      <c r="M254">
        <v>483631</v>
      </c>
      <c r="N254">
        <v>9346202</v>
      </c>
      <c r="O254">
        <v>78</v>
      </c>
      <c r="P254">
        <v>17052</v>
      </c>
      <c r="Q254">
        <v>0</v>
      </c>
      <c r="R254">
        <v>16909</v>
      </c>
      <c r="S254" t="s">
        <v>1142</v>
      </c>
      <c r="T254" s="7">
        <v>2.3E-3</v>
      </c>
      <c r="U254" t="s">
        <v>1143</v>
      </c>
      <c r="V254" s="7">
        <v>1.6999999999999999E-3</v>
      </c>
      <c r="W254" t="s">
        <v>1144</v>
      </c>
      <c r="X254" s="7">
        <v>1.6999999999999999E-3</v>
      </c>
      <c r="Y254" t="s">
        <v>1143</v>
      </c>
      <c r="Z254" s="7">
        <v>0</v>
      </c>
      <c r="AA254" t="s">
        <v>1145</v>
      </c>
      <c r="AB254" s="7">
        <v>5.9999999999999995E-4</v>
      </c>
      <c r="AC254" t="s">
        <v>1143</v>
      </c>
      <c r="AD254" t="s">
        <v>1167</v>
      </c>
    </row>
    <row r="255" spans="1:30" hidden="1" x14ac:dyDescent="0.55000000000000004">
      <c r="A255">
        <v>4501236686</v>
      </c>
      <c r="B255">
        <v>13</v>
      </c>
      <c r="C255">
        <v>576007</v>
      </c>
      <c r="D255" t="s">
        <v>1141</v>
      </c>
      <c r="E255">
        <v>0.18</v>
      </c>
      <c r="F255">
        <v>14</v>
      </c>
      <c r="G255">
        <v>7035471</v>
      </c>
      <c r="H255">
        <v>140407103</v>
      </c>
      <c r="I255">
        <v>444982</v>
      </c>
      <c r="J255">
        <v>653094</v>
      </c>
      <c r="K255">
        <v>0</v>
      </c>
      <c r="L255">
        <v>388706</v>
      </c>
      <c r="M255">
        <v>487552</v>
      </c>
      <c r="N255">
        <v>9342155</v>
      </c>
      <c r="O255">
        <v>77</v>
      </c>
      <c r="P255">
        <v>21956</v>
      </c>
      <c r="Q255">
        <v>0</v>
      </c>
      <c r="R255">
        <v>21813</v>
      </c>
      <c r="S255" t="s">
        <v>1142</v>
      </c>
      <c r="T255" s="7">
        <v>1.6000000000000001E-3</v>
      </c>
      <c r="U255" t="s">
        <v>1143</v>
      </c>
      <c r="V255" s="7">
        <v>2.2000000000000001E-3</v>
      </c>
      <c r="W255" t="s">
        <v>1144</v>
      </c>
      <c r="X255" s="7">
        <v>1E-4</v>
      </c>
      <c r="Y255" t="s">
        <v>1143</v>
      </c>
      <c r="Z255" s="7">
        <v>0</v>
      </c>
      <c r="AA255" t="s">
        <v>1145</v>
      </c>
      <c r="AB255" s="7">
        <v>1.5E-3</v>
      </c>
      <c r="AC255" t="s">
        <v>1143</v>
      </c>
      <c r="AD255" t="s">
        <v>1177</v>
      </c>
    </row>
    <row r="256" spans="1:30" hidden="1" x14ac:dyDescent="0.55000000000000004">
      <c r="A256">
        <v>4501252093</v>
      </c>
      <c r="B256">
        <v>3</v>
      </c>
      <c r="C256">
        <v>576007</v>
      </c>
      <c r="D256" t="s">
        <v>1141</v>
      </c>
      <c r="E256">
        <v>0.18</v>
      </c>
      <c r="F256">
        <v>14</v>
      </c>
      <c r="G256">
        <v>6560176</v>
      </c>
      <c r="H256">
        <v>140873522</v>
      </c>
      <c r="I256">
        <v>245856</v>
      </c>
      <c r="J256">
        <v>542374</v>
      </c>
      <c r="K256">
        <v>0</v>
      </c>
      <c r="L256">
        <v>387817</v>
      </c>
      <c r="M256">
        <v>483153</v>
      </c>
      <c r="N256">
        <v>9344762</v>
      </c>
      <c r="O256">
        <v>77</v>
      </c>
      <c r="P256">
        <v>21038</v>
      </c>
      <c r="Q256">
        <v>0</v>
      </c>
      <c r="R256">
        <v>20897</v>
      </c>
      <c r="S256" t="s">
        <v>1142</v>
      </c>
      <c r="T256" s="7">
        <v>2.3999999999999998E-3</v>
      </c>
      <c r="U256" t="s">
        <v>1143</v>
      </c>
      <c r="V256" s="7">
        <v>2.0999999999999999E-3</v>
      </c>
      <c r="W256" t="s">
        <v>1144</v>
      </c>
      <c r="X256" s="7">
        <v>1.6000000000000001E-3</v>
      </c>
      <c r="Y256" t="s">
        <v>1143</v>
      </c>
      <c r="Z256" s="7">
        <v>0</v>
      </c>
      <c r="AA256" t="s">
        <v>1145</v>
      </c>
      <c r="AB256" s="7">
        <v>6.9999999999999999E-4</v>
      </c>
      <c r="AC256" t="s">
        <v>1143</v>
      </c>
      <c r="AD256" t="s">
        <v>1191</v>
      </c>
    </row>
    <row r="257" spans="1:30" hidden="1" x14ac:dyDescent="0.55000000000000004">
      <c r="A257">
        <v>4800425152</v>
      </c>
      <c r="B257">
        <v>8</v>
      </c>
      <c r="C257">
        <v>614407</v>
      </c>
      <c r="D257" t="s">
        <v>1141</v>
      </c>
      <c r="E257">
        <v>0.18</v>
      </c>
      <c r="F257">
        <v>15</v>
      </c>
      <c r="G257">
        <v>6842293</v>
      </c>
      <c r="H257">
        <v>150424486</v>
      </c>
      <c r="I257">
        <v>359976</v>
      </c>
      <c r="J257">
        <v>601022</v>
      </c>
      <c r="K257">
        <v>0</v>
      </c>
      <c r="L257">
        <v>386313</v>
      </c>
      <c r="M257">
        <v>510438</v>
      </c>
      <c r="N257">
        <v>9319412</v>
      </c>
      <c r="O257">
        <v>9200</v>
      </c>
      <c r="P257">
        <v>40703</v>
      </c>
      <c r="Q257">
        <v>0</v>
      </c>
      <c r="R257">
        <v>20826</v>
      </c>
      <c r="S257" t="s">
        <v>1142</v>
      </c>
      <c r="T257" s="7">
        <v>5.9999999999999995E-4</v>
      </c>
      <c r="U257" t="s">
        <v>1143</v>
      </c>
      <c r="V257" s="7">
        <v>5.0000000000000001E-3</v>
      </c>
      <c r="W257" t="s">
        <v>1144</v>
      </c>
      <c r="X257" s="7">
        <v>2.2000000000000001E-3</v>
      </c>
      <c r="Y257" t="s">
        <v>1143</v>
      </c>
      <c r="Z257" s="7">
        <v>8.9999999999999998E-4</v>
      </c>
      <c r="AA257" t="s">
        <v>1145</v>
      </c>
      <c r="AB257" s="7">
        <v>1E-3</v>
      </c>
      <c r="AC257" t="s">
        <v>1143</v>
      </c>
      <c r="AD257" t="s">
        <v>1170</v>
      </c>
    </row>
    <row r="258" spans="1:30" hidden="1" x14ac:dyDescent="0.55000000000000004">
      <c r="A258">
        <v>4800543189</v>
      </c>
      <c r="B258">
        <v>11</v>
      </c>
      <c r="C258">
        <v>614407</v>
      </c>
      <c r="D258" t="s">
        <v>1141</v>
      </c>
      <c r="E258">
        <v>0.18</v>
      </c>
      <c r="F258">
        <v>15</v>
      </c>
      <c r="G258">
        <v>6458536</v>
      </c>
      <c r="H258">
        <v>150809219</v>
      </c>
      <c r="I258">
        <v>297286</v>
      </c>
      <c r="J258">
        <v>577281</v>
      </c>
      <c r="K258">
        <v>0</v>
      </c>
      <c r="L258">
        <v>391980</v>
      </c>
      <c r="M258">
        <v>537306</v>
      </c>
      <c r="N258">
        <v>9291945</v>
      </c>
      <c r="O258">
        <v>12278</v>
      </c>
      <c r="P258">
        <v>42932</v>
      </c>
      <c r="Q258">
        <v>0</v>
      </c>
      <c r="R258">
        <v>23005</v>
      </c>
      <c r="S258" t="s">
        <v>1142</v>
      </c>
      <c r="T258" s="7">
        <v>0</v>
      </c>
      <c r="U258" t="s">
        <v>1143</v>
      </c>
      <c r="V258" s="7">
        <v>5.5999999999999999E-3</v>
      </c>
      <c r="W258" t="s">
        <v>1144</v>
      </c>
      <c r="X258" s="7">
        <v>1.8E-3</v>
      </c>
      <c r="Y258" t="s">
        <v>1143</v>
      </c>
      <c r="Z258" s="7">
        <v>1.1999999999999999E-3</v>
      </c>
      <c r="AA258" t="s">
        <v>1145</v>
      </c>
      <c r="AB258" s="7">
        <v>8.9999999999999998E-4</v>
      </c>
      <c r="AC258" t="s">
        <v>1143</v>
      </c>
      <c r="AD258" t="s">
        <v>1200</v>
      </c>
    </row>
    <row r="259" spans="1:30" hidden="1" x14ac:dyDescent="0.55000000000000004">
      <c r="A259">
        <v>4800588860</v>
      </c>
      <c r="B259">
        <v>2</v>
      </c>
      <c r="C259">
        <v>614407</v>
      </c>
      <c r="D259" t="s">
        <v>1141</v>
      </c>
      <c r="E259">
        <v>0.18</v>
      </c>
      <c r="F259">
        <v>15</v>
      </c>
      <c r="G259">
        <v>6100653</v>
      </c>
      <c r="H259">
        <v>151165938</v>
      </c>
      <c r="I259">
        <v>344371</v>
      </c>
      <c r="J259">
        <v>549560</v>
      </c>
      <c r="K259">
        <v>0</v>
      </c>
      <c r="L259">
        <v>370500</v>
      </c>
      <c r="M259">
        <v>516333</v>
      </c>
      <c r="N259">
        <v>9313243</v>
      </c>
      <c r="O259">
        <v>10725</v>
      </c>
      <c r="P259">
        <v>43142</v>
      </c>
      <c r="Q259">
        <v>0</v>
      </c>
      <c r="R259">
        <v>22583</v>
      </c>
      <c r="S259" t="s">
        <v>1142</v>
      </c>
      <c r="T259" s="7">
        <v>2.0000000000000001E-4</v>
      </c>
      <c r="U259" t="s">
        <v>1143</v>
      </c>
      <c r="V259" s="7">
        <v>5.4000000000000003E-3</v>
      </c>
      <c r="W259" t="s">
        <v>1144</v>
      </c>
      <c r="X259" s="7">
        <v>2.0999999999999999E-3</v>
      </c>
      <c r="Y259" t="s">
        <v>1143</v>
      </c>
      <c r="Z259" s="7">
        <v>1E-3</v>
      </c>
      <c r="AA259" t="s">
        <v>1145</v>
      </c>
      <c r="AB259" s="7">
        <v>6.9999999999999999E-4</v>
      </c>
      <c r="AC259" t="s">
        <v>1143</v>
      </c>
      <c r="AD259" t="s">
        <v>1200</v>
      </c>
    </row>
    <row r="260" spans="1:30" hidden="1" x14ac:dyDescent="0.55000000000000004">
      <c r="A260">
        <v>4800603496</v>
      </c>
      <c r="B260">
        <v>6</v>
      </c>
      <c r="C260">
        <v>614407</v>
      </c>
      <c r="D260" t="s">
        <v>1141</v>
      </c>
      <c r="E260">
        <v>0.18</v>
      </c>
      <c r="F260">
        <v>15</v>
      </c>
      <c r="G260">
        <v>7114030</v>
      </c>
      <c r="H260">
        <v>150156643</v>
      </c>
      <c r="I260">
        <v>259988</v>
      </c>
      <c r="J260">
        <v>601555</v>
      </c>
      <c r="K260">
        <v>0</v>
      </c>
      <c r="L260">
        <v>414483</v>
      </c>
      <c r="M260">
        <v>541930</v>
      </c>
      <c r="N260">
        <v>9287910</v>
      </c>
      <c r="O260">
        <v>10159</v>
      </c>
      <c r="P260">
        <v>49147</v>
      </c>
      <c r="Q260">
        <v>0</v>
      </c>
      <c r="R260">
        <v>26145</v>
      </c>
      <c r="S260" t="s">
        <v>1142</v>
      </c>
      <c r="T260" s="7">
        <v>0</v>
      </c>
      <c r="U260" t="s">
        <v>1143</v>
      </c>
      <c r="V260" s="7">
        <v>6.0000000000000001E-3</v>
      </c>
      <c r="W260" t="s">
        <v>1144</v>
      </c>
      <c r="X260" s="7">
        <v>1.6000000000000001E-3</v>
      </c>
      <c r="Y260" t="s">
        <v>1143</v>
      </c>
      <c r="Z260" s="7">
        <v>1E-3</v>
      </c>
      <c r="AA260" t="s">
        <v>1145</v>
      </c>
      <c r="AB260" s="7">
        <v>1E-3</v>
      </c>
      <c r="AC260" t="s">
        <v>1143</v>
      </c>
      <c r="AD260" t="s">
        <v>1184</v>
      </c>
    </row>
    <row r="261" spans="1:30" hidden="1" x14ac:dyDescent="0.55000000000000004">
      <c r="A261">
        <v>4800701152</v>
      </c>
      <c r="B261">
        <v>4</v>
      </c>
      <c r="C261">
        <v>614407</v>
      </c>
      <c r="D261" t="s">
        <v>1141</v>
      </c>
      <c r="E261">
        <v>0.18</v>
      </c>
      <c r="F261">
        <v>15</v>
      </c>
      <c r="G261">
        <v>4246362</v>
      </c>
      <c r="H261">
        <v>153014254</v>
      </c>
      <c r="I261">
        <v>186610</v>
      </c>
      <c r="J261">
        <v>457072</v>
      </c>
      <c r="K261">
        <v>0</v>
      </c>
      <c r="L261">
        <v>350347</v>
      </c>
      <c r="M261">
        <v>510919</v>
      </c>
      <c r="N261">
        <v>9317233</v>
      </c>
      <c r="O261">
        <v>11114</v>
      </c>
      <c r="P261">
        <v>38117</v>
      </c>
      <c r="Q261">
        <v>0</v>
      </c>
      <c r="R261">
        <v>19066</v>
      </c>
      <c r="S261" t="s">
        <v>1142</v>
      </c>
      <c r="T261" s="7">
        <v>1.2999999999999999E-3</v>
      </c>
      <c r="U261" t="s">
        <v>1143</v>
      </c>
      <c r="V261" s="7">
        <v>5.0000000000000001E-3</v>
      </c>
      <c r="W261" t="s">
        <v>1144</v>
      </c>
      <c r="X261" s="7">
        <v>1.1000000000000001E-3</v>
      </c>
      <c r="Y261" t="s">
        <v>1143</v>
      </c>
      <c r="Z261" s="7">
        <v>1.1000000000000001E-3</v>
      </c>
      <c r="AA261" t="s">
        <v>1145</v>
      </c>
      <c r="AB261" s="7">
        <v>1E-4</v>
      </c>
      <c r="AC261" t="s">
        <v>1143</v>
      </c>
      <c r="AD261" t="s">
        <v>1188</v>
      </c>
    </row>
    <row r="262" spans="1:30" hidden="1" x14ac:dyDescent="0.55000000000000004">
      <c r="A262">
        <v>4800734967</v>
      </c>
      <c r="B262">
        <v>1</v>
      </c>
      <c r="C262">
        <v>614407</v>
      </c>
      <c r="D262" t="s">
        <v>1141</v>
      </c>
      <c r="E262">
        <v>0.18</v>
      </c>
      <c r="F262">
        <v>15</v>
      </c>
      <c r="G262">
        <v>6859335</v>
      </c>
      <c r="H262">
        <v>150405164</v>
      </c>
      <c r="I262">
        <v>183164</v>
      </c>
      <c r="J262">
        <v>539745</v>
      </c>
      <c r="K262">
        <v>0</v>
      </c>
      <c r="L262">
        <v>402220</v>
      </c>
      <c r="M262">
        <v>531414</v>
      </c>
      <c r="N262">
        <v>9298580</v>
      </c>
      <c r="O262">
        <v>12187</v>
      </c>
      <c r="P262">
        <v>39480</v>
      </c>
      <c r="Q262">
        <v>0</v>
      </c>
      <c r="R262">
        <v>20436</v>
      </c>
      <c r="S262" t="s">
        <v>1142</v>
      </c>
      <c r="T262" s="7">
        <v>1.8E-3</v>
      </c>
      <c r="U262" t="s">
        <v>1143</v>
      </c>
      <c r="V262" s="7">
        <v>5.1999999999999998E-3</v>
      </c>
      <c r="W262" t="s">
        <v>1144</v>
      </c>
      <c r="X262" s="7">
        <v>1.1000000000000001E-3</v>
      </c>
      <c r="Y262" t="s">
        <v>1143</v>
      </c>
      <c r="Z262" s="7">
        <v>1.1999999999999999E-3</v>
      </c>
      <c r="AA262" t="s">
        <v>1145</v>
      </c>
      <c r="AB262" s="7">
        <v>6.9999999999999999E-4</v>
      </c>
      <c r="AC262" t="s">
        <v>1143</v>
      </c>
      <c r="AD262" t="s">
        <v>1182</v>
      </c>
    </row>
    <row r="263" spans="1:30" hidden="1" x14ac:dyDescent="0.55000000000000004">
      <c r="A263">
        <v>4800754153</v>
      </c>
      <c r="B263">
        <v>7</v>
      </c>
      <c r="C263">
        <v>614407</v>
      </c>
      <c r="D263" t="s">
        <v>1141</v>
      </c>
      <c r="E263">
        <v>0.18</v>
      </c>
      <c r="F263">
        <v>15</v>
      </c>
      <c r="G263">
        <v>6614058</v>
      </c>
      <c r="H263">
        <v>150649380</v>
      </c>
      <c r="I263">
        <v>240741</v>
      </c>
      <c r="J263">
        <v>553218</v>
      </c>
      <c r="K263">
        <v>0</v>
      </c>
      <c r="L263">
        <v>389571</v>
      </c>
      <c r="M263">
        <v>532806</v>
      </c>
      <c r="N263">
        <v>9295208</v>
      </c>
      <c r="O263">
        <v>9344</v>
      </c>
      <c r="P263">
        <v>43913</v>
      </c>
      <c r="Q263">
        <v>0</v>
      </c>
      <c r="R263">
        <v>24830</v>
      </c>
      <c r="S263" t="s">
        <v>1142</v>
      </c>
      <c r="T263" s="7">
        <v>2.3E-3</v>
      </c>
      <c r="U263" t="s">
        <v>1143</v>
      </c>
      <c r="V263" s="7">
        <v>5.4000000000000003E-3</v>
      </c>
      <c r="W263" t="s">
        <v>1144</v>
      </c>
      <c r="X263" s="7">
        <v>1.5E-3</v>
      </c>
      <c r="Y263" t="s">
        <v>1143</v>
      </c>
      <c r="Z263" s="7">
        <v>8.9999999999999998E-4</v>
      </c>
      <c r="AA263" t="s">
        <v>1145</v>
      </c>
      <c r="AB263" s="7">
        <v>6.9999999999999999E-4</v>
      </c>
      <c r="AC263" t="s">
        <v>1143</v>
      </c>
      <c r="AD263" t="s">
        <v>1192</v>
      </c>
    </row>
    <row r="264" spans="1:30" hidden="1" x14ac:dyDescent="0.55000000000000004">
      <c r="A264">
        <v>4800802869</v>
      </c>
      <c r="B264">
        <v>14</v>
      </c>
      <c r="C264">
        <v>614407</v>
      </c>
      <c r="D264" t="s">
        <v>1141</v>
      </c>
      <c r="E264">
        <v>0.18</v>
      </c>
      <c r="F264">
        <v>15</v>
      </c>
      <c r="G264">
        <v>7102815</v>
      </c>
      <c r="H264">
        <v>150166269</v>
      </c>
      <c r="I264">
        <v>557713</v>
      </c>
      <c r="J264">
        <v>643074</v>
      </c>
      <c r="K264">
        <v>0</v>
      </c>
      <c r="L264">
        <v>378039</v>
      </c>
      <c r="M264">
        <v>535685</v>
      </c>
      <c r="N264">
        <v>9292277</v>
      </c>
      <c r="O264">
        <v>10917</v>
      </c>
      <c r="P264">
        <v>40881</v>
      </c>
      <c r="Q264">
        <v>0</v>
      </c>
      <c r="R264">
        <v>23317</v>
      </c>
      <c r="S264" t="s">
        <v>1142</v>
      </c>
      <c r="T264" s="7">
        <v>2.0999999999999999E-3</v>
      </c>
      <c r="U264" t="s">
        <v>1143</v>
      </c>
      <c r="V264" s="7">
        <v>5.1999999999999998E-3</v>
      </c>
      <c r="W264" t="s">
        <v>1144</v>
      </c>
      <c r="X264" s="7">
        <v>8.0000000000000004E-4</v>
      </c>
      <c r="Y264" t="s">
        <v>1143</v>
      </c>
      <c r="Z264" s="7">
        <v>1.1000000000000001E-3</v>
      </c>
      <c r="AA264" t="s">
        <v>1145</v>
      </c>
      <c r="AB264" s="7">
        <v>1.2999999999999999E-3</v>
      </c>
      <c r="AC264" t="s">
        <v>1143</v>
      </c>
      <c r="AD264" t="s">
        <v>1170</v>
      </c>
    </row>
    <row r="265" spans="1:30" hidden="1" x14ac:dyDescent="0.55000000000000004">
      <c r="A265">
        <v>4800815279</v>
      </c>
      <c r="B265">
        <v>15</v>
      </c>
      <c r="C265">
        <v>614407</v>
      </c>
      <c r="D265" t="s">
        <v>1141</v>
      </c>
      <c r="E265">
        <v>0.18</v>
      </c>
      <c r="F265">
        <v>15</v>
      </c>
      <c r="G265">
        <v>6793892</v>
      </c>
      <c r="H265">
        <v>150476040</v>
      </c>
      <c r="I265">
        <v>299853</v>
      </c>
      <c r="J265">
        <v>571176</v>
      </c>
      <c r="K265">
        <v>0</v>
      </c>
      <c r="L265">
        <v>389388</v>
      </c>
      <c r="M265">
        <v>537665</v>
      </c>
      <c r="N265">
        <v>9292029</v>
      </c>
      <c r="O265">
        <v>13158</v>
      </c>
      <c r="P265">
        <v>40833</v>
      </c>
      <c r="Q265">
        <v>0</v>
      </c>
      <c r="R265">
        <v>21616</v>
      </c>
      <c r="S265" t="s">
        <v>1142</v>
      </c>
      <c r="T265" s="7">
        <v>0</v>
      </c>
      <c r="U265" t="s">
        <v>1143</v>
      </c>
      <c r="V265" s="7">
        <v>5.4000000000000003E-3</v>
      </c>
      <c r="W265" t="s">
        <v>1144</v>
      </c>
      <c r="X265" s="7">
        <v>1.9E-3</v>
      </c>
      <c r="Y265" t="s">
        <v>1143</v>
      </c>
      <c r="Z265" s="7">
        <v>1.2999999999999999E-3</v>
      </c>
      <c r="AA265" t="s">
        <v>1145</v>
      </c>
      <c r="AB265" s="7">
        <v>8.9999999999999998E-4</v>
      </c>
      <c r="AC265" t="s">
        <v>1143</v>
      </c>
      <c r="AD265" t="s">
        <v>1170</v>
      </c>
    </row>
    <row r="266" spans="1:30" hidden="1" x14ac:dyDescent="0.55000000000000004">
      <c r="A266">
        <v>4800833528</v>
      </c>
      <c r="B266">
        <v>16</v>
      </c>
      <c r="C266">
        <v>614408</v>
      </c>
      <c r="D266" t="s">
        <v>1141</v>
      </c>
      <c r="E266">
        <v>0.18</v>
      </c>
      <c r="F266">
        <v>15</v>
      </c>
      <c r="G266">
        <v>6658458</v>
      </c>
      <c r="H266">
        <v>150604745</v>
      </c>
      <c r="I266">
        <v>252152</v>
      </c>
      <c r="J266">
        <v>564750</v>
      </c>
      <c r="K266">
        <v>0</v>
      </c>
      <c r="L266">
        <v>385410</v>
      </c>
      <c r="M266">
        <v>530193</v>
      </c>
      <c r="N266">
        <v>9297705</v>
      </c>
      <c r="O266">
        <v>19754</v>
      </c>
      <c r="P266">
        <v>38455</v>
      </c>
      <c r="Q266">
        <v>0</v>
      </c>
      <c r="R266">
        <v>18542</v>
      </c>
      <c r="S266" t="s">
        <v>1142</v>
      </c>
      <c r="T266" s="7">
        <v>2.3999999999999998E-3</v>
      </c>
      <c r="U266" t="s">
        <v>1143</v>
      </c>
      <c r="V266" s="7">
        <v>5.8999999999999999E-3</v>
      </c>
      <c r="W266" t="s">
        <v>1144</v>
      </c>
      <c r="X266" s="7">
        <v>1.6000000000000001E-3</v>
      </c>
      <c r="Y266" t="s">
        <v>1143</v>
      </c>
      <c r="Z266" s="7">
        <v>2E-3</v>
      </c>
      <c r="AA266" t="s">
        <v>1145</v>
      </c>
      <c r="AB266" s="7">
        <v>8.0000000000000004E-4</v>
      </c>
      <c r="AC266" t="s">
        <v>1143</v>
      </c>
      <c r="AD266" t="s">
        <v>1185</v>
      </c>
    </row>
    <row r="267" spans="1:30" hidden="1" x14ac:dyDescent="0.55000000000000004">
      <c r="A267">
        <v>4800909315</v>
      </c>
      <c r="B267">
        <v>10</v>
      </c>
      <c r="C267">
        <v>614407</v>
      </c>
      <c r="D267" t="s">
        <v>1141</v>
      </c>
      <c r="E267">
        <v>0.18</v>
      </c>
      <c r="F267">
        <v>15</v>
      </c>
      <c r="G267">
        <v>7187283</v>
      </c>
      <c r="H267">
        <v>150078590</v>
      </c>
      <c r="I267">
        <v>356357</v>
      </c>
      <c r="J267">
        <v>625540</v>
      </c>
      <c r="K267">
        <v>0</v>
      </c>
      <c r="L267">
        <v>405080</v>
      </c>
      <c r="M267">
        <v>534580</v>
      </c>
      <c r="N267">
        <v>9293421</v>
      </c>
      <c r="O267">
        <v>12271</v>
      </c>
      <c r="P267">
        <v>42593</v>
      </c>
      <c r="Q267">
        <v>0</v>
      </c>
      <c r="R267">
        <v>23877</v>
      </c>
      <c r="S267" t="s">
        <v>1142</v>
      </c>
      <c r="T267" s="7">
        <v>6.9999999999999999E-4</v>
      </c>
      <c r="U267" t="s">
        <v>1143</v>
      </c>
      <c r="V267" s="7">
        <v>5.4999999999999997E-3</v>
      </c>
      <c r="W267" t="s">
        <v>1144</v>
      </c>
      <c r="X267" s="7">
        <v>2.2000000000000001E-3</v>
      </c>
      <c r="Y267" t="s">
        <v>1143</v>
      </c>
      <c r="Z267" s="7">
        <v>1.1999999999999999E-3</v>
      </c>
      <c r="AA267" t="s">
        <v>1145</v>
      </c>
      <c r="AB267" s="7">
        <v>1.1999999999999999E-3</v>
      </c>
      <c r="AC267" t="s">
        <v>1143</v>
      </c>
      <c r="AD267" t="s">
        <v>1200</v>
      </c>
    </row>
    <row r="268" spans="1:30" hidden="1" x14ac:dyDescent="0.55000000000000004">
      <c r="A268">
        <v>4800946751</v>
      </c>
      <c r="B268">
        <v>12</v>
      </c>
      <c r="C268">
        <v>614407</v>
      </c>
      <c r="D268" t="s">
        <v>1141</v>
      </c>
      <c r="E268">
        <v>0.18</v>
      </c>
      <c r="F268">
        <v>15</v>
      </c>
      <c r="G268">
        <v>4496134</v>
      </c>
      <c r="H268">
        <v>152776786</v>
      </c>
      <c r="I268">
        <v>247903</v>
      </c>
      <c r="J268">
        <v>511197</v>
      </c>
      <c r="K268">
        <v>0</v>
      </c>
      <c r="L268">
        <v>377408</v>
      </c>
      <c r="M268">
        <v>534474</v>
      </c>
      <c r="N268">
        <v>9295115</v>
      </c>
      <c r="O268">
        <v>9275</v>
      </c>
      <c r="P268">
        <v>48969</v>
      </c>
      <c r="Q268">
        <v>0</v>
      </c>
      <c r="R268">
        <v>29192</v>
      </c>
      <c r="S268" t="s">
        <v>1142</v>
      </c>
      <c r="T268" s="7">
        <v>2E-3</v>
      </c>
      <c r="U268" t="s">
        <v>1143</v>
      </c>
      <c r="V268" s="7">
        <v>5.8999999999999999E-3</v>
      </c>
      <c r="W268" t="s">
        <v>1144</v>
      </c>
      <c r="X268" s="7">
        <v>1.5E-3</v>
      </c>
      <c r="Y268" t="s">
        <v>1143</v>
      </c>
      <c r="Z268" s="7">
        <v>8.9999999999999998E-4</v>
      </c>
      <c r="AA268" t="s">
        <v>1145</v>
      </c>
      <c r="AB268" s="7">
        <v>5.0000000000000001E-4</v>
      </c>
      <c r="AC268" t="s">
        <v>1143</v>
      </c>
      <c r="AD268" t="s">
        <v>1184</v>
      </c>
    </row>
    <row r="269" spans="1:30" hidden="1" x14ac:dyDescent="0.55000000000000004">
      <c r="A269">
        <v>4801061249</v>
      </c>
      <c r="B269">
        <v>9</v>
      </c>
      <c r="C269">
        <v>614407</v>
      </c>
      <c r="D269" t="s">
        <v>1141</v>
      </c>
      <c r="E269">
        <v>0.18</v>
      </c>
      <c r="F269">
        <v>15</v>
      </c>
      <c r="G269">
        <v>6742689</v>
      </c>
      <c r="H269">
        <v>150520496</v>
      </c>
      <c r="I269">
        <v>545133</v>
      </c>
      <c r="J269">
        <v>652193</v>
      </c>
      <c r="K269">
        <v>0</v>
      </c>
      <c r="L269">
        <v>377839</v>
      </c>
      <c r="M269">
        <v>550644</v>
      </c>
      <c r="N269">
        <v>9278901</v>
      </c>
      <c r="O269">
        <v>19639</v>
      </c>
      <c r="P269">
        <v>41372</v>
      </c>
      <c r="Q269">
        <v>0</v>
      </c>
      <c r="R269">
        <v>22400</v>
      </c>
      <c r="S269" t="s">
        <v>1142</v>
      </c>
      <c r="T269" s="7">
        <v>2.0999999999999999E-3</v>
      </c>
      <c r="U269" t="s">
        <v>1143</v>
      </c>
      <c r="V269" s="7">
        <v>6.1999999999999998E-3</v>
      </c>
      <c r="W269" t="s">
        <v>1144</v>
      </c>
      <c r="X269" s="7">
        <v>6.9999999999999999E-4</v>
      </c>
      <c r="Y269" t="s">
        <v>1143</v>
      </c>
      <c r="Z269" s="7">
        <v>1.9E-3</v>
      </c>
      <c r="AA269" t="s">
        <v>1145</v>
      </c>
      <c r="AB269" s="7">
        <v>1.4E-3</v>
      </c>
      <c r="AC269" t="s">
        <v>1143</v>
      </c>
      <c r="AD269" t="s">
        <v>1213</v>
      </c>
    </row>
    <row r="270" spans="1:30" hidden="1" x14ac:dyDescent="0.55000000000000004">
      <c r="A270">
        <v>4801067884</v>
      </c>
      <c r="B270">
        <v>5</v>
      </c>
      <c r="C270">
        <v>614407</v>
      </c>
      <c r="D270" t="s">
        <v>1141</v>
      </c>
      <c r="E270">
        <v>0.18</v>
      </c>
      <c r="F270">
        <v>15</v>
      </c>
      <c r="G270">
        <v>5415810</v>
      </c>
      <c r="H270">
        <v>151859966</v>
      </c>
      <c r="I270">
        <v>278433</v>
      </c>
      <c r="J270">
        <v>548930</v>
      </c>
      <c r="K270">
        <v>0</v>
      </c>
      <c r="L270">
        <v>382197</v>
      </c>
      <c r="M270">
        <v>540678</v>
      </c>
      <c r="N270">
        <v>9288805</v>
      </c>
      <c r="O270">
        <v>12271</v>
      </c>
      <c r="P270">
        <v>45445</v>
      </c>
      <c r="Q270">
        <v>0</v>
      </c>
      <c r="R270">
        <v>24529</v>
      </c>
      <c r="S270" t="s">
        <v>1142</v>
      </c>
      <c r="T270" s="7">
        <v>2.5000000000000001E-3</v>
      </c>
      <c r="U270" t="s">
        <v>1143</v>
      </c>
      <c r="V270" s="7">
        <v>5.7999999999999996E-3</v>
      </c>
      <c r="W270" t="s">
        <v>1144</v>
      </c>
      <c r="X270" s="7">
        <v>1.6999999999999999E-3</v>
      </c>
      <c r="Y270" t="s">
        <v>1143</v>
      </c>
      <c r="Z270" s="7">
        <v>1.1999999999999999E-3</v>
      </c>
      <c r="AA270" t="s">
        <v>1145</v>
      </c>
      <c r="AB270" s="7">
        <v>6.9999999999999999E-4</v>
      </c>
      <c r="AC270" t="s">
        <v>1143</v>
      </c>
      <c r="AD270" t="s">
        <v>1206</v>
      </c>
    </row>
    <row r="271" spans="1:30" x14ac:dyDescent="0.55000000000000004">
      <c r="A271">
        <v>4801169634</v>
      </c>
      <c r="B271">
        <v>17</v>
      </c>
      <c r="C271">
        <v>614408</v>
      </c>
      <c r="D271" t="s">
        <v>1141</v>
      </c>
      <c r="E271">
        <v>0.18</v>
      </c>
      <c r="F271">
        <v>15</v>
      </c>
      <c r="G271">
        <v>6459907</v>
      </c>
      <c r="H271">
        <v>150804488</v>
      </c>
      <c r="I271">
        <v>263559</v>
      </c>
      <c r="J271">
        <v>573221</v>
      </c>
      <c r="K271">
        <v>0</v>
      </c>
      <c r="L271">
        <v>398839</v>
      </c>
      <c r="M271">
        <v>536143</v>
      </c>
      <c r="N271">
        <v>9291870</v>
      </c>
      <c r="O271">
        <v>12268</v>
      </c>
      <c r="P271">
        <v>42592</v>
      </c>
      <c r="Q271">
        <v>0</v>
      </c>
      <c r="R271">
        <v>22849</v>
      </c>
      <c r="S271" t="s">
        <v>1142</v>
      </c>
      <c r="T271" s="7">
        <v>2.5000000000000001E-3</v>
      </c>
      <c r="U271" t="s">
        <v>1143</v>
      </c>
      <c r="V271" s="7">
        <v>5.4999999999999997E-3</v>
      </c>
      <c r="W271" t="s">
        <v>1144</v>
      </c>
      <c r="X271" s="7">
        <v>1.6000000000000001E-3</v>
      </c>
      <c r="Y271" t="s">
        <v>1143</v>
      </c>
      <c r="Z271" s="7">
        <v>1.1999999999999999E-3</v>
      </c>
      <c r="AA271" t="s">
        <v>1145</v>
      </c>
      <c r="AB271" s="7">
        <v>8.9999999999999998E-4</v>
      </c>
      <c r="AC271" t="s">
        <v>1143</v>
      </c>
      <c r="AD271" t="s">
        <v>1200</v>
      </c>
    </row>
    <row r="272" spans="1:30" hidden="1" x14ac:dyDescent="0.55000000000000004">
      <c r="A272">
        <v>4801236643</v>
      </c>
      <c r="B272">
        <v>13</v>
      </c>
      <c r="C272">
        <v>614407</v>
      </c>
      <c r="D272" t="s">
        <v>1141</v>
      </c>
      <c r="E272">
        <v>0.18</v>
      </c>
      <c r="F272">
        <v>15</v>
      </c>
      <c r="G272">
        <v>7575634</v>
      </c>
      <c r="H272">
        <v>149694848</v>
      </c>
      <c r="I272">
        <v>457256</v>
      </c>
      <c r="J272">
        <v>694992</v>
      </c>
      <c r="K272">
        <v>0</v>
      </c>
      <c r="L272">
        <v>409049</v>
      </c>
      <c r="M272">
        <v>540160</v>
      </c>
      <c r="N272">
        <v>9287745</v>
      </c>
      <c r="O272">
        <v>12274</v>
      </c>
      <c r="P272">
        <v>41898</v>
      </c>
      <c r="Q272">
        <v>0</v>
      </c>
      <c r="R272">
        <v>20343</v>
      </c>
      <c r="S272" t="s">
        <v>1142</v>
      </c>
      <c r="T272" s="7">
        <v>1.8E-3</v>
      </c>
      <c r="U272" t="s">
        <v>1143</v>
      </c>
      <c r="V272" s="7">
        <v>5.4999999999999997E-3</v>
      </c>
      <c r="W272" t="s">
        <v>1144</v>
      </c>
      <c r="X272" s="7">
        <v>1E-4</v>
      </c>
      <c r="Y272" t="s">
        <v>1143</v>
      </c>
      <c r="Z272" s="7">
        <v>1.1999999999999999E-3</v>
      </c>
      <c r="AA272" t="s">
        <v>1145</v>
      </c>
      <c r="AB272" s="7">
        <v>1.6000000000000001E-3</v>
      </c>
      <c r="AC272" t="s">
        <v>1143</v>
      </c>
      <c r="AD272" t="s">
        <v>1213</v>
      </c>
    </row>
    <row r="273" spans="1:30" hidden="1" x14ac:dyDescent="0.55000000000000004">
      <c r="A273">
        <v>4801252112</v>
      </c>
      <c r="B273">
        <v>3</v>
      </c>
      <c r="C273">
        <v>614407</v>
      </c>
      <c r="D273" t="s">
        <v>1141</v>
      </c>
      <c r="E273">
        <v>0.18</v>
      </c>
      <c r="F273">
        <v>15</v>
      </c>
      <c r="G273">
        <v>7100703</v>
      </c>
      <c r="H273">
        <v>150162232</v>
      </c>
      <c r="I273">
        <v>259970</v>
      </c>
      <c r="J273">
        <v>581398</v>
      </c>
      <c r="K273">
        <v>0</v>
      </c>
      <c r="L273">
        <v>405938</v>
      </c>
      <c r="M273">
        <v>540524</v>
      </c>
      <c r="N273">
        <v>9288710</v>
      </c>
      <c r="O273">
        <v>14114</v>
      </c>
      <c r="P273">
        <v>39024</v>
      </c>
      <c r="Q273">
        <v>0</v>
      </c>
      <c r="R273">
        <v>18121</v>
      </c>
      <c r="S273" t="s">
        <v>1142</v>
      </c>
      <c r="T273" s="7">
        <v>2.5999999999999999E-3</v>
      </c>
      <c r="U273" t="s">
        <v>1143</v>
      </c>
      <c r="V273" s="7">
        <v>5.4000000000000003E-3</v>
      </c>
      <c r="W273" t="s">
        <v>1144</v>
      </c>
      <c r="X273" s="7">
        <v>1.6000000000000001E-3</v>
      </c>
      <c r="Y273" t="s">
        <v>1143</v>
      </c>
      <c r="Z273" s="7">
        <v>1.4E-3</v>
      </c>
      <c r="AA273" t="s">
        <v>1145</v>
      </c>
      <c r="AB273" s="7">
        <v>8.9999999999999998E-4</v>
      </c>
      <c r="AC273" t="s">
        <v>1143</v>
      </c>
      <c r="AD273" t="s">
        <v>1185</v>
      </c>
    </row>
    <row r="274" spans="1:30" hidden="1" x14ac:dyDescent="0.55000000000000004">
      <c r="A274">
        <v>5100425589</v>
      </c>
      <c r="B274">
        <v>8</v>
      </c>
      <c r="C274">
        <v>652807</v>
      </c>
      <c r="D274" t="s">
        <v>1141</v>
      </c>
      <c r="E274">
        <v>0.18</v>
      </c>
      <c r="F274">
        <v>16</v>
      </c>
      <c r="G274">
        <v>7305655</v>
      </c>
      <c r="H274">
        <v>159789023</v>
      </c>
      <c r="I274">
        <v>360053</v>
      </c>
      <c r="J274">
        <v>618266</v>
      </c>
      <c r="K274">
        <v>0</v>
      </c>
      <c r="L274">
        <v>403418</v>
      </c>
      <c r="M274">
        <v>463359</v>
      </c>
      <c r="N274">
        <v>9364537</v>
      </c>
      <c r="O274">
        <v>77</v>
      </c>
      <c r="P274">
        <v>17244</v>
      </c>
      <c r="Q274">
        <v>0</v>
      </c>
      <c r="R274">
        <v>17105</v>
      </c>
      <c r="S274" t="s">
        <v>1142</v>
      </c>
      <c r="T274" s="7">
        <v>6.9999999999999999E-4</v>
      </c>
      <c r="U274" t="s">
        <v>1143</v>
      </c>
      <c r="V274" s="7">
        <v>1.6999999999999999E-3</v>
      </c>
      <c r="W274" t="s">
        <v>1144</v>
      </c>
      <c r="X274" s="7">
        <v>2.0999999999999999E-3</v>
      </c>
      <c r="Y274" t="s">
        <v>1143</v>
      </c>
      <c r="Z274" s="7">
        <v>0</v>
      </c>
      <c r="AA274" t="s">
        <v>1145</v>
      </c>
      <c r="AB274" s="7">
        <v>1.1000000000000001E-3</v>
      </c>
      <c r="AC274" t="s">
        <v>1143</v>
      </c>
      <c r="AD274" t="s">
        <v>1167</v>
      </c>
    </row>
    <row r="275" spans="1:30" hidden="1" x14ac:dyDescent="0.55000000000000004">
      <c r="A275">
        <v>5100543169</v>
      </c>
      <c r="B275">
        <v>11</v>
      </c>
      <c r="C275">
        <v>652807</v>
      </c>
      <c r="D275" t="s">
        <v>1141</v>
      </c>
      <c r="E275">
        <v>0.18</v>
      </c>
      <c r="F275">
        <v>16</v>
      </c>
      <c r="G275">
        <v>6941585</v>
      </c>
      <c r="H275">
        <v>160153874</v>
      </c>
      <c r="I275">
        <v>297363</v>
      </c>
      <c r="J275">
        <v>594468</v>
      </c>
      <c r="K275">
        <v>0</v>
      </c>
      <c r="L275">
        <v>409025</v>
      </c>
      <c r="M275">
        <v>483046</v>
      </c>
      <c r="N275">
        <v>9344655</v>
      </c>
      <c r="O275">
        <v>77</v>
      </c>
      <c r="P275">
        <v>17187</v>
      </c>
      <c r="Q275">
        <v>0</v>
      </c>
      <c r="R275">
        <v>17045</v>
      </c>
      <c r="S275" t="s">
        <v>1142</v>
      </c>
      <c r="T275" s="7">
        <v>1E-4</v>
      </c>
      <c r="U275" t="s">
        <v>1143</v>
      </c>
      <c r="V275" s="7">
        <v>1.6999999999999999E-3</v>
      </c>
      <c r="W275" t="s">
        <v>1144</v>
      </c>
      <c r="X275" s="7">
        <v>1.6999999999999999E-3</v>
      </c>
      <c r="Y275" t="s">
        <v>1143</v>
      </c>
      <c r="Z275" s="7">
        <v>0</v>
      </c>
      <c r="AA275" t="s">
        <v>1145</v>
      </c>
      <c r="AB275" s="7">
        <v>8.9999999999999998E-4</v>
      </c>
      <c r="AC275" t="s">
        <v>1143</v>
      </c>
      <c r="AD275" t="s">
        <v>1167</v>
      </c>
    </row>
    <row r="276" spans="1:30" hidden="1" x14ac:dyDescent="0.55000000000000004">
      <c r="A276">
        <v>5100589256</v>
      </c>
      <c r="B276">
        <v>2</v>
      </c>
      <c r="C276">
        <v>652807</v>
      </c>
      <c r="D276" t="s">
        <v>1141</v>
      </c>
      <c r="E276">
        <v>0.18</v>
      </c>
      <c r="F276">
        <v>16</v>
      </c>
      <c r="G276">
        <v>6569448</v>
      </c>
      <c r="H276">
        <v>160526857</v>
      </c>
      <c r="I276">
        <v>345240</v>
      </c>
      <c r="J276">
        <v>567636</v>
      </c>
      <c r="K276">
        <v>0</v>
      </c>
      <c r="L276">
        <v>387482</v>
      </c>
      <c r="M276">
        <v>468792</v>
      </c>
      <c r="N276">
        <v>9360919</v>
      </c>
      <c r="O276">
        <v>869</v>
      </c>
      <c r="P276">
        <v>18076</v>
      </c>
      <c r="Q276">
        <v>0</v>
      </c>
      <c r="R276">
        <v>16982</v>
      </c>
      <c r="S276" t="s">
        <v>1142</v>
      </c>
      <c r="T276" s="7">
        <v>2.9999999999999997E-4</v>
      </c>
      <c r="U276" t="s">
        <v>1143</v>
      </c>
      <c r="V276" s="7">
        <v>1.9E-3</v>
      </c>
      <c r="W276" t="s">
        <v>1144</v>
      </c>
      <c r="X276" s="7">
        <v>2E-3</v>
      </c>
      <c r="Y276" t="s">
        <v>1143</v>
      </c>
      <c r="Z276" s="7">
        <v>0</v>
      </c>
      <c r="AA276" t="s">
        <v>1145</v>
      </c>
      <c r="AB276" s="7">
        <v>8.0000000000000004E-4</v>
      </c>
      <c r="AC276" t="s">
        <v>1143</v>
      </c>
      <c r="AD276" t="s">
        <v>1179</v>
      </c>
    </row>
    <row r="277" spans="1:30" hidden="1" x14ac:dyDescent="0.55000000000000004">
      <c r="A277">
        <v>5100603940</v>
      </c>
      <c r="B277">
        <v>6</v>
      </c>
      <c r="C277">
        <v>652807</v>
      </c>
      <c r="D277" t="s">
        <v>1141</v>
      </c>
      <c r="E277">
        <v>0.18</v>
      </c>
      <c r="F277">
        <v>16</v>
      </c>
      <c r="G277">
        <v>7599738</v>
      </c>
      <c r="H277">
        <v>159500482</v>
      </c>
      <c r="I277">
        <v>260303</v>
      </c>
      <c r="J277">
        <v>619339</v>
      </c>
      <c r="K277">
        <v>0</v>
      </c>
      <c r="L277">
        <v>431680</v>
      </c>
      <c r="M277">
        <v>485705</v>
      </c>
      <c r="N277">
        <v>9343839</v>
      </c>
      <c r="O277">
        <v>315</v>
      </c>
      <c r="P277">
        <v>17784</v>
      </c>
      <c r="Q277">
        <v>0</v>
      </c>
      <c r="R277">
        <v>17197</v>
      </c>
      <c r="S277" t="s">
        <v>1142</v>
      </c>
      <c r="T277" s="7">
        <v>1E-4</v>
      </c>
      <c r="U277" t="s">
        <v>1143</v>
      </c>
      <c r="V277" s="7">
        <v>1.8E-3</v>
      </c>
      <c r="W277" t="s">
        <v>1144</v>
      </c>
      <c r="X277" s="7">
        <v>1.5E-3</v>
      </c>
      <c r="Y277" t="s">
        <v>1143</v>
      </c>
      <c r="Z277" s="7">
        <v>0</v>
      </c>
      <c r="AA277" t="s">
        <v>1145</v>
      </c>
      <c r="AB277" s="7">
        <v>1.1000000000000001E-3</v>
      </c>
      <c r="AC277" t="s">
        <v>1143</v>
      </c>
      <c r="AD277" t="s">
        <v>1179</v>
      </c>
    </row>
    <row r="278" spans="1:30" hidden="1" x14ac:dyDescent="0.55000000000000004">
      <c r="A278">
        <v>5100700929</v>
      </c>
      <c r="B278">
        <v>4</v>
      </c>
      <c r="C278">
        <v>652807</v>
      </c>
      <c r="D278" t="s">
        <v>1141</v>
      </c>
      <c r="E278">
        <v>0.18</v>
      </c>
      <c r="F278">
        <v>16</v>
      </c>
      <c r="G278">
        <v>4704665</v>
      </c>
      <c r="H278">
        <v>162384254</v>
      </c>
      <c r="I278">
        <v>186610</v>
      </c>
      <c r="J278">
        <v>474189</v>
      </c>
      <c r="K278">
        <v>0</v>
      </c>
      <c r="L278">
        <v>367464</v>
      </c>
      <c r="M278">
        <v>458300</v>
      </c>
      <c r="N278">
        <v>9370000</v>
      </c>
      <c r="O278">
        <v>0</v>
      </c>
      <c r="P278">
        <v>17117</v>
      </c>
      <c r="Q278">
        <v>0</v>
      </c>
      <c r="R278">
        <v>17117</v>
      </c>
      <c r="S278" t="s">
        <v>1142</v>
      </c>
      <c r="T278" s="7">
        <v>1.2999999999999999E-3</v>
      </c>
      <c r="U278" t="s">
        <v>1143</v>
      </c>
      <c r="V278" s="7">
        <v>1.6999999999999999E-3</v>
      </c>
      <c r="W278" t="s">
        <v>1144</v>
      </c>
      <c r="X278" s="7">
        <v>1.1000000000000001E-3</v>
      </c>
      <c r="Y278" t="s">
        <v>1143</v>
      </c>
      <c r="Z278" s="7">
        <v>0</v>
      </c>
      <c r="AA278" t="s">
        <v>1145</v>
      </c>
      <c r="AB278" s="7">
        <v>2.0000000000000001E-4</v>
      </c>
      <c r="AC278" t="s">
        <v>1143</v>
      </c>
      <c r="AD278" t="s">
        <v>1167</v>
      </c>
    </row>
    <row r="279" spans="1:30" hidden="1" x14ac:dyDescent="0.55000000000000004">
      <c r="A279">
        <v>5100734826</v>
      </c>
      <c r="B279">
        <v>1</v>
      </c>
      <c r="C279">
        <v>652807</v>
      </c>
      <c r="D279" t="s">
        <v>1141</v>
      </c>
      <c r="E279">
        <v>0.18</v>
      </c>
      <c r="F279">
        <v>16</v>
      </c>
      <c r="G279">
        <v>7339175</v>
      </c>
      <c r="H279">
        <v>159755502</v>
      </c>
      <c r="I279">
        <v>183164</v>
      </c>
      <c r="J279">
        <v>560193</v>
      </c>
      <c r="K279">
        <v>0</v>
      </c>
      <c r="L279">
        <v>422668</v>
      </c>
      <c r="M279">
        <v>479837</v>
      </c>
      <c r="N279">
        <v>9350338</v>
      </c>
      <c r="O279">
        <v>0</v>
      </c>
      <c r="P279">
        <v>20448</v>
      </c>
      <c r="Q279">
        <v>0</v>
      </c>
      <c r="R279">
        <v>20448</v>
      </c>
      <c r="S279" t="s">
        <v>1142</v>
      </c>
      <c r="T279" s="7">
        <v>1.8E-3</v>
      </c>
      <c r="U279" t="s">
        <v>1143</v>
      </c>
      <c r="V279" s="7">
        <v>2E-3</v>
      </c>
      <c r="W279" t="s">
        <v>1144</v>
      </c>
      <c r="X279" s="7">
        <v>1E-3</v>
      </c>
      <c r="Y279" t="s">
        <v>1143</v>
      </c>
      <c r="Z279" s="7">
        <v>0</v>
      </c>
      <c r="AA279" t="s">
        <v>1145</v>
      </c>
      <c r="AB279" s="7">
        <v>6.9999999999999999E-4</v>
      </c>
      <c r="AC279" t="s">
        <v>1143</v>
      </c>
      <c r="AD279" t="s">
        <v>1173</v>
      </c>
    </row>
    <row r="280" spans="1:30" hidden="1" x14ac:dyDescent="0.55000000000000004">
      <c r="A280">
        <v>5100754616</v>
      </c>
      <c r="B280">
        <v>7</v>
      </c>
      <c r="C280">
        <v>652807</v>
      </c>
      <c r="D280" t="s">
        <v>1141</v>
      </c>
      <c r="E280">
        <v>0.18</v>
      </c>
      <c r="F280">
        <v>16</v>
      </c>
      <c r="G280">
        <v>7097543</v>
      </c>
      <c r="H280">
        <v>159996044</v>
      </c>
      <c r="I280">
        <v>240818</v>
      </c>
      <c r="J280">
        <v>570454</v>
      </c>
      <c r="K280">
        <v>0</v>
      </c>
      <c r="L280">
        <v>406667</v>
      </c>
      <c r="M280">
        <v>483482</v>
      </c>
      <c r="N280">
        <v>9346664</v>
      </c>
      <c r="O280">
        <v>77</v>
      </c>
      <c r="P280">
        <v>17236</v>
      </c>
      <c r="Q280">
        <v>0</v>
      </c>
      <c r="R280">
        <v>17096</v>
      </c>
      <c r="S280" t="s">
        <v>1142</v>
      </c>
      <c r="T280" s="7">
        <v>2.2000000000000001E-3</v>
      </c>
      <c r="U280" t="s">
        <v>1143</v>
      </c>
      <c r="V280" s="7">
        <v>1.6999999999999999E-3</v>
      </c>
      <c r="W280" t="s">
        <v>1144</v>
      </c>
      <c r="X280" s="7">
        <v>1.4E-3</v>
      </c>
      <c r="Y280" t="s">
        <v>1143</v>
      </c>
      <c r="Z280" s="7">
        <v>0</v>
      </c>
      <c r="AA280" t="s">
        <v>1145</v>
      </c>
      <c r="AB280" s="7">
        <v>8.0000000000000004E-4</v>
      </c>
      <c r="AC280" t="s">
        <v>1143</v>
      </c>
      <c r="AD280" t="s">
        <v>1167</v>
      </c>
    </row>
    <row r="281" spans="1:30" hidden="1" x14ac:dyDescent="0.55000000000000004">
      <c r="A281">
        <v>5100802943</v>
      </c>
      <c r="B281">
        <v>14</v>
      </c>
      <c r="C281">
        <v>652807</v>
      </c>
      <c r="D281" t="s">
        <v>1141</v>
      </c>
      <c r="E281">
        <v>0.18</v>
      </c>
      <c r="F281">
        <v>16</v>
      </c>
      <c r="G281">
        <v>7585546</v>
      </c>
      <c r="H281">
        <v>159513630</v>
      </c>
      <c r="I281">
        <v>557790</v>
      </c>
      <c r="J281">
        <v>660290</v>
      </c>
      <c r="K281">
        <v>0</v>
      </c>
      <c r="L281">
        <v>395115</v>
      </c>
      <c r="M281">
        <v>482728</v>
      </c>
      <c r="N281">
        <v>9347361</v>
      </c>
      <c r="O281">
        <v>77</v>
      </c>
      <c r="P281">
        <v>17216</v>
      </c>
      <c r="Q281">
        <v>0</v>
      </c>
      <c r="R281">
        <v>17076</v>
      </c>
      <c r="S281" t="s">
        <v>1142</v>
      </c>
      <c r="T281" s="7">
        <v>2.0999999999999999E-3</v>
      </c>
      <c r="U281" t="s">
        <v>1143</v>
      </c>
      <c r="V281" s="7">
        <v>1.6999999999999999E-3</v>
      </c>
      <c r="W281" t="s">
        <v>1144</v>
      </c>
      <c r="X281" s="7">
        <v>6.9999999999999999E-4</v>
      </c>
      <c r="Y281" t="s">
        <v>1143</v>
      </c>
      <c r="Z281" s="7">
        <v>0</v>
      </c>
      <c r="AA281" t="s">
        <v>1145</v>
      </c>
      <c r="AB281" s="7">
        <v>1.2999999999999999E-3</v>
      </c>
      <c r="AC281" t="s">
        <v>1143</v>
      </c>
      <c r="AD281" t="s">
        <v>1167</v>
      </c>
    </row>
    <row r="282" spans="1:30" hidden="1" x14ac:dyDescent="0.55000000000000004">
      <c r="A282">
        <v>5100815715</v>
      </c>
      <c r="B282">
        <v>15</v>
      </c>
      <c r="C282">
        <v>652807</v>
      </c>
      <c r="D282" t="s">
        <v>1141</v>
      </c>
      <c r="E282">
        <v>0.18</v>
      </c>
      <c r="F282">
        <v>16</v>
      </c>
      <c r="G282">
        <v>7280471</v>
      </c>
      <c r="H282">
        <v>159817178</v>
      </c>
      <c r="I282">
        <v>300721</v>
      </c>
      <c r="J282">
        <v>589155</v>
      </c>
      <c r="K282">
        <v>0</v>
      </c>
      <c r="L282">
        <v>406298</v>
      </c>
      <c r="M282">
        <v>486576</v>
      </c>
      <c r="N282">
        <v>9341138</v>
      </c>
      <c r="O282">
        <v>868</v>
      </c>
      <c r="P282">
        <v>17979</v>
      </c>
      <c r="Q282">
        <v>0</v>
      </c>
      <c r="R282">
        <v>16910</v>
      </c>
      <c r="S282" t="s">
        <v>1142</v>
      </c>
      <c r="T282" s="7">
        <v>1E-4</v>
      </c>
      <c r="U282" t="s">
        <v>1143</v>
      </c>
      <c r="V282" s="7">
        <v>1.9E-3</v>
      </c>
      <c r="W282" t="s">
        <v>1144</v>
      </c>
      <c r="X282" s="7">
        <v>1.6999999999999999E-3</v>
      </c>
      <c r="Y282" t="s">
        <v>1143</v>
      </c>
      <c r="Z282" s="7">
        <v>0</v>
      </c>
      <c r="AA282" t="s">
        <v>1145</v>
      </c>
      <c r="AB282" s="7">
        <v>8.9999999999999998E-4</v>
      </c>
      <c r="AC282" t="s">
        <v>1143</v>
      </c>
      <c r="AD282" t="s">
        <v>1179</v>
      </c>
    </row>
    <row r="283" spans="1:30" hidden="1" x14ac:dyDescent="0.55000000000000004">
      <c r="A283">
        <v>5100834019</v>
      </c>
      <c r="B283">
        <v>16</v>
      </c>
      <c r="C283">
        <v>652808</v>
      </c>
      <c r="D283" t="s">
        <v>1141</v>
      </c>
      <c r="E283">
        <v>0.18</v>
      </c>
      <c r="F283">
        <v>16</v>
      </c>
      <c r="G283">
        <v>7121710</v>
      </c>
      <c r="H283">
        <v>159971334</v>
      </c>
      <c r="I283">
        <v>252461</v>
      </c>
      <c r="J283">
        <v>581998</v>
      </c>
      <c r="K283">
        <v>0</v>
      </c>
      <c r="L283">
        <v>402423</v>
      </c>
      <c r="M283">
        <v>463249</v>
      </c>
      <c r="N283">
        <v>9366589</v>
      </c>
      <c r="O283">
        <v>309</v>
      </c>
      <c r="P283">
        <v>17248</v>
      </c>
      <c r="Q283">
        <v>0</v>
      </c>
      <c r="R283">
        <v>17013</v>
      </c>
      <c r="S283" t="s">
        <v>1142</v>
      </c>
      <c r="T283" s="7">
        <v>2.3999999999999998E-3</v>
      </c>
      <c r="U283" t="s">
        <v>1143</v>
      </c>
      <c r="V283" s="7">
        <v>1.6999999999999999E-3</v>
      </c>
      <c r="W283" t="s">
        <v>1144</v>
      </c>
      <c r="X283" s="7">
        <v>1.5E-3</v>
      </c>
      <c r="Y283" t="s">
        <v>1143</v>
      </c>
      <c r="Z283" s="7">
        <v>0</v>
      </c>
      <c r="AA283" t="s">
        <v>1145</v>
      </c>
      <c r="AB283" s="7">
        <v>8.9999999999999998E-4</v>
      </c>
      <c r="AC283" t="s">
        <v>1143</v>
      </c>
      <c r="AD283" t="s">
        <v>1167</v>
      </c>
    </row>
    <row r="284" spans="1:30" hidden="1" x14ac:dyDescent="0.55000000000000004">
      <c r="A284">
        <v>5100909758</v>
      </c>
      <c r="B284">
        <v>10</v>
      </c>
      <c r="C284">
        <v>652807</v>
      </c>
      <c r="D284" t="s">
        <v>1141</v>
      </c>
      <c r="E284">
        <v>0.18</v>
      </c>
      <c r="F284">
        <v>16</v>
      </c>
      <c r="G284">
        <v>7672377</v>
      </c>
      <c r="H284">
        <v>159421727</v>
      </c>
      <c r="I284">
        <v>356504</v>
      </c>
      <c r="J284">
        <v>643208</v>
      </c>
      <c r="K284">
        <v>0</v>
      </c>
      <c r="L284">
        <v>422185</v>
      </c>
      <c r="M284">
        <v>485091</v>
      </c>
      <c r="N284">
        <v>9343137</v>
      </c>
      <c r="O284">
        <v>147</v>
      </c>
      <c r="P284">
        <v>17668</v>
      </c>
      <c r="Q284">
        <v>0</v>
      </c>
      <c r="R284">
        <v>17105</v>
      </c>
      <c r="S284" t="s">
        <v>1142</v>
      </c>
      <c r="T284" s="7">
        <v>8.0000000000000004E-4</v>
      </c>
      <c r="U284" t="s">
        <v>1143</v>
      </c>
      <c r="V284" s="7">
        <v>1.8E-3</v>
      </c>
      <c r="W284" t="s">
        <v>1144</v>
      </c>
      <c r="X284" s="7">
        <v>2.0999999999999999E-3</v>
      </c>
      <c r="Y284" t="s">
        <v>1143</v>
      </c>
      <c r="Z284" s="7">
        <v>0</v>
      </c>
      <c r="AA284" t="s">
        <v>1145</v>
      </c>
      <c r="AB284" s="7">
        <v>1.1999999999999999E-3</v>
      </c>
      <c r="AC284" t="s">
        <v>1143</v>
      </c>
      <c r="AD284" t="s">
        <v>1167</v>
      </c>
    </row>
    <row r="285" spans="1:30" hidden="1" x14ac:dyDescent="0.55000000000000004">
      <c r="A285">
        <v>5100947150</v>
      </c>
      <c r="B285">
        <v>12</v>
      </c>
      <c r="C285">
        <v>652807</v>
      </c>
      <c r="D285" t="s">
        <v>1141</v>
      </c>
      <c r="E285">
        <v>0.18</v>
      </c>
      <c r="F285">
        <v>16</v>
      </c>
      <c r="G285">
        <v>4978969</v>
      </c>
      <c r="H285">
        <v>162124009</v>
      </c>
      <c r="I285">
        <v>247980</v>
      </c>
      <c r="J285">
        <v>528247</v>
      </c>
      <c r="K285">
        <v>0</v>
      </c>
      <c r="L285">
        <v>394317</v>
      </c>
      <c r="M285">
        <v>482832</v>
      </c>
      <c r="N285">
        <v>9347223</v>
      </c>
      <c r="O285">
        <v>77</v>
      </c>
      <c r="P285">
        <v>17050</v>
      </c>
      <c r="Q285">
        <v>0</v>
      </c>
      <c r="R285">
        <v>16909</v>
      </c>
      <c r="S285" t="s">
        <v>1142</v>
      </c>
      <c r="T285" s="7">
        <v>2E-3</v>
      </c>
      <c r="U285" t="s">
        <v>1143</v>
      </c>
      <c r="V285" s="7">
        <v>1.6999999999999999E-3</v>
      </c>
      <c r="W285" t="s">
        <v>1144</v>
      </c>
      <c r="X285" s="7">
        <v>1.4E-3</v>
      </c>
      <c r="Y285" t="s">
        <v>1143</v>
      </c>
      <c r="Z285" s="7">
        <v>0</v>
      </c>
      <c r="AA285" t="s">
        <v>1145</v>
      </c>
      <c r="AB285" s="7">
        <v>5.0000000000000001E-4</v>
      </c>
      <c r="AC285" t="s">
        <v>1143</v>
      </c>
      <c r="AD285" t="s">
        <v>1167</v>
      </c>
    </row>
    <row r="286" spans="1:30" hidden="1" x14ac:dyDescent="0.55000000000000004">
      <c r="A286">
        <v>5101061311</v>
      </c>
      <c r="B286">
        <v>9</v>
      </c>
      <c r="C286">
        <v>652807</v>
      </c>
      <c r="D286" t="s">
        <v>1141</v>
      </c>
      <c r="E286">
        <v>0.18</v>
      </c>
      <c r="F286">
        <v>16</v>
      </c>
      <c r="G286">
        <v>7225868</v>
      </c>
      <c r="H286">
        <v>159865121</v>
      </c>
      <c r="I286">
        <v>545211</v>
      </c>
      <c r="J286">
        <v>672222</v>
      </c>
      <c r="K286">
        <v>0</v>
      </c>
      <c r="L286">
        <v>397728</v>
      </c>
      <c r="M286">
        <v>483176</v>
      </c>
      <c r="N286">
        <v>9344625</v>
      </c>
      <c r="O286">
        <v>78</v>
      </c>
      <c r="P286">
        <v>20029</v>
      </c>
      <c r="Q286">
        <v>0</v>
      </c>
      <c r="R286">
        <v>19889</v>
      </c>
      <c r="S286" t="s">
        <v>1142</v>
      </c>
      <c r="T286" s="7">
        <v>2.0999999999999999E-3</v>
      </c>
      <c r="U286" t="s">
        <v>1143</v>
      </c>
      <c r="V286" s="7">
        <v>2E-3</v>
      </c>
      <c r="W286" t="s">
        <v>1144</v>
      </c>
      <c r="X286" s="7">
        <v>5.9999999999999995E-4</v>
      </c>
      <c r="Y286" t="s">
        <v>1143</v>
      </c>
      <c r="Z286" s="7">
        <v>0</v>
      </c>
      <c r="AA286" t="s">
        <v>1145</v>
      </c>
      <c r="AB286" s="7">
        <v>1.4E-3</v>
      </c>
      <c r="AC286" t="s">
        <v>1143</v>
      </c>
      <c r="AD286" t="s">
        <v>1173</v>
      </c>
    </row>
    <row r="287" spans="1:30" hidden="1" x14ac:dyDescent="0.55000000000000004">
      <c r="A287">
        <v>5101068486</v>
      </c>
      <c r="B287">
        <v>5</v>
      </c>
      <c r="C287">
        <v>652807</v>
      </c>
      <c r="D287" t="s">
        <v>1141</v>
      </c>
      <c r="E287">
        <v>0.18</v>
      </c>
      <c r="F287">
        <v>16</v>
      </c>
      <c r="G287">
        <v>5902754</v>
      </c>
      <c r="H287">
        <v>161202818</v>
      </c>
      <c r="I287">
        <v>278651</v>
      </c>
      <c r="J287">
        <v>566530</v>
      </c>
      <c r="K287">
        <v>0</v>
      </c>
      <c r="L287">
        <v>399377</v>
      </c>
      <c r="M287">
        <v>486941</v>
      </c>
      <c r="N287">
        <v>9342852</v>
      </c>
      <c r="O287">
        <v>218</v>
      </c>
      <c r="P287">
        <v>17600</v>
      </c>
      <c r="Q287">
        <v>0</v>
      </c>
      <c r="R287">
        <v>17180</v>
      </c>
      <c r="S287" t="s">
        <v>1142</v>
      </c>
      <c r="T287" s="7">
        <v>2.3999999999999998E-3</v>
      </c>
      <c r="U287" t="s">
        <v>1143</v>
      </c>
      <c r="V287" s="7">
        <v>1.8E-3</v>
      </c>
      <c r="W287" t="s">
        <v>1144</v>
      </c>
      <c r="X287" s="7">
        <v>1.6000000000000001E-3</v>
      </c>
      <c r="Y287" t="s">
        <v>1143</v>
      </c>
      <c r="Z287" s="7">
        <v>0</v>
      </c>
      <c r="AA287" t="s">
        <v>1145</v>
      </c>
      <c r="AB287" s="7">
        <v>8.0000000000000004E-4</v>
      </c>
      <c r="AC287" t="s">
        <v>1143</v>
      </c>
      <c r="AD287" t="s">
        <v>1167</v>
      </c>
    </row>
    <row r="288" spans="1:30" x14ac:dyDescent="0.55000000000000004">
      <c r="A288">
        <v>5101169681</v>
      </c>
      <c r="B288">
        <v>17</v>
      </c>
      <c r="C288">
        <v>652808</v>
      </c>
      <c r="D288" t="s">
        <v>1141</v>
      </c>
      <c r="E288">
        <v>0.18</v>
      </c>
      <c r="F288">
        <v>16</v>
      </c>
      <c r="G288">
        <v>6944087</v>
      </c>
      <c r="H288">
        <v>160150421</v>
      </c>
      <c r="I288">
        <v>263636</v>
      </c>
      <c r="J288">
        <v>590396</v>
      </c>
      <c r="K288">
        <v>0</v>
      </c>
      <c r="L288">
        <v>415874</v>
      </c>
      <c r="M288">
        <v>484177</v>
      </c>
      <c r="N288">
        <v>9345933</v>
      </c>
      <c r="O288">
        <v>77</v>
      </c>
      <c r="P288">
        <v>17175</v>
      </c>
      <c r="Q288">
        <v>0</v>
      </c>
      <c r="R288">
        <v>17035</v>
      </c>
      <c r="S288" t="s">
        <v>1142</v>
      </c>
      <c r="T288" s="7">
        <v>2.5000000000000001E-3</v>
      </c>
      <c r="U288" t="s">
        <v>1143</v>
      </c>
      <c r="V288" s="7">
        <v>1.6999999999999999E-3</v>
      </c>
      <c r="W288" t="s">
        <v>1144</v>
      </c>
      <c r="X288" s="7">
        <v>1.5E-3</v>
      </c>
      <c r="Y288" t="s">
        <v>1143</v>
      </c>
      <c r="Z288" s="7">
        <v>0</v>
      </c>
      <c r="AA288" t="s">
        <v>1145</v>
      </c>
      <c r="AB288" s="7">
        <v>8.9999999999999998E-4</v>
      </c>
      <c r="AC288" t="s">
        <v>1143</v>
      </c>
      <c r="AD288" t="s">
        <v>1167</v>
      </c>
    </row>
    <row r="289" spans="1:30" hidden="1" x14ac:dyDescent="0.55000000000000004">
      <c r="A289">
        <v>5101237068</v>
      </c>
      <c r="B289">
        <v>13</v>
      </c>
      <c r="C289">
        <v>652807</v>
      </c>
      <c r="D289" t="s">
        <v>1141</v>
      </c>
      <c r="E289">
        <v>0.18</v>
      </c>
      <c r="F289">
        <v>16</v>
      </c>
      <c r="G289">
        <v>8063368</v>
      </c>
      <c r="H289">
        <v>159037039</v>
      </c>
      <c r="I289">
        <v>457334</v>
      </c>
      <c r="J289">
        <v>714913</v>
      </c>
      <c r="K289">
        <v>0</v>
      </c>
      <c r="L289">
        <v>428829</v>
      </c>
      <c r="M289">
        <v>487731</v>
      </c>
      <c r="N289">
        <v>9342191</v>
      </c>
      <c r="O289">
        <v>78</v>
      </c>
      <c r="P289">
        <v>19921</v>
      </c>
      <c r="Q289">
        <v>0</v>
      </c>
      <c r="R289">
        <v>19780</v>
      </c>
      <c r="S289" t="s">
        <v>1142</v>
      </c>
      <c r="T289" s="7">
        <v>1.8E-3</v>
      </c>
      <c r="U289" t="s">
        <v>1143</v>
      </c>
      <c r="V289" s="7">
        <v>2E-3</v>
      </c>
      <c r="W289" t="s">
        <v>1144</v>
      </c>
      <c r="X289" s="7">
        <v>1E-4</v>
      </c>
      <c r="Y289" t="s">
        <v>1143</v>
      </c>
      <c r="Z289" s="7">
        <v>0</v>
      </c>
      <c r="AA289" t="s">
        <v>1145</v>
      </c>
      <c r="AB289" s="7">
        <v>1.6999999999999999E-3</v>
      </c>
      <c r="AC289" t="s">
        <v>1143</v>
      </c>
      <c r="AD289" t="s">
        <v>1173</v>
      </c>
    </row>
    <row r="290" spans="1:30" hidden="1" x14ac:dyDescent="0.55000000000000004">
      <c r="A290">
        <v>5101252574</v>
      </c>
      <c r="B290">
        <v>3</v>
      </c>
      <c r="C290">
        <v>652807</v>
      </c>
      <c r="D290" t="s">
        <v>1141</v>
      </c>
      <c r="E290">
        <v>0.18</v>
      </c>
      <c r="F290">
        <v>16</v>
      </c>
      <c r="G290">
        <v>7584828</v>
      </c>
      <c r="H290">
        <v>159507773</v>
      </c>
      <c r="I290">
        <v>260187</v>
      </c>
      <c r="J290">
        <v>598815</v>
      </c>
      <c r="K290">
        <v>0</v>
      </c>
      <c r="L290">
        <v>422931</v>
      </c>
      <c r="M290">
        <v>484122</v>
      </c>
      <c r="N290">
        <v>9345541</v>
      </c>
      <c r="O290">
        <v>217</v>
      </c>
      <c r="P290">
        <v>17417</v>
      </c>
      <c r="Q290">
        <v>0</v>
      </c>
      <c r="R290">
        <v>16993</v>
      </c>
      <c r="S290" t="s">
        <v>1142</v>
      </c>
      <c r="T290" s="7">
        <v>0</v>
      </c>
      <c r="U290" t="s">
        <v>1143</v>
      </c>
      <c r="V290" s="7">
        <v>1.6999999999999999E-3</v>
      </c>
      <c r="W290" t="s">
        <v>1144</v>
      </c>
      <c r="X290" s="7">
        <v>1.5E-3</v>
      </c>
      <c r="Y290" t="s">
        <v>1143</v>
      </c>
      <c r="Z290" s="7">
        <v>0</v>
      </c>
      <c r="AA290" t="s">
        <v>1145</v>
      </c>
      <c r="AB290" s="7">
        <v>1E-3</v>
      </c>
      <c r="AC290" t="s">
        <v>1143</v>
      </c>
      <c r="AD290" t="s">
        <v>1167</v>
      </c>
    </row>
    <row r="291" spans="1:30" hidden="1" x14ac:dyDescent="0.55000000000000004">
      <c r="A291">
        <v>5400424692</v>
      </c>
      <c r="B291">
        <v>8</v>
      </c>
      <c r="C291">
        <v>691207</v>
      </c>
      <c r="D291" t="s">
        <v>1141</v>
      </c>
      <c r="E291">
        <v>0.18</v>
      </c>
      <c r="F291">
        <v>17</v>
      </c>
      <c r="G291">
        <v>7778038</v>
      </c>
      <c r="H291">
        <v>169146581</v>
      </c>
      <c r="I291">
        <v>360270</v>
      </c>
      <c r="J291">
        <v>642022</v>
      </c>
      <c r="K291">
        <v>0</v>
      </c>
      <c r="L291">
        <v>423916</v>
      </c>
      <c r="M291">
        <v>472380</v>
      </c>
      <c r="N291">
        <v>9357558</v>
      </c>
      <c r="O291">
        <v>217</v>
      </c>
      <c r="P291">
        <v>23756</v>
      </c>
      <c r="Q291">
        <v>0</v>
      </c>
      <c r="R291">
        <v>20498</v>
      </c>
      <c r="S291" t="s">
        <v>1142</v>
      </c>
      <c r="T291" s="7">
        <v>8.0000000000000004E-4</v>
      </c>
      <c r="U291" t="s">
        <v>1143</v>
      </c>
      <c r="V291" s="7">
        <v>2.3999999999999998E-3</v>
      </c>
      <c r="W291" t="s">
        <v>1144</v>
      </c>
      <c r="X291" s="7">
        <v>2E-3</v>
      </c>
      <c r="Y291" t="s">
        <v>1143</v>
      </c>
      <c r="Z291" s="7">
        <v>0</v>
      </c>
      <c r="AA291" t="s">
        <v>1145</v>
      </c>
      <c r="AB291" s="7">
        <v>1.1999999999999999E-3</v>
      </c>
      <c r="AC291" t="s">
        <v>1143</v>
      </c>
      <c r="AD291" t="s">
        <v>1211</v>
      </c>
    </row>
    <row r="292" spans="1:30" hidden="1" x14ac:dyDescent="0.55000000000000004">
      <c r="A292">
        <v>5400542935</v>
      </c>
      <c r="B292">
        <v>11</v>
      </c>
      <c r="C292">
        <v>691207</v>
      </c>
      <c r="D292" t="s">
        <v>1141</v>
      </c>
      <c r="E292">
        <v>0.18</v>
      </c>
      <c r="F292">
        <v>17</v>
      </c>
      <c r="G292">
        <v>7436019</v>
      </c>
      <c r="H292">
        <v>169489257</v>
      </c>
      <c r="I292">
        <v>297651</v>
      </c>
      <c r="J292">
        <v>617067</v>
      </c>
      <c r="K292">
        <v>0</v>
      </c>
      <c r="L292">
        <v>426905</v>
      </c>
      <c r="M292">
        <v>494431</v>
      </c>
      <c r="N292">
        <v>9335383</v>
      </c>
      <c r="O292">
        <v>288</v>
      </c>
      <c r="P292">
        <v>22599</v>
      </c>
      <c r="Q292">
        <v>0</v>
      </c>
      <c r="R292">
        <v>17880</v>
      </c>
      <c r="S292" t="s">
        <v>1142</v>
      </c>
      <c r="T292" s="7">
        <v>2.9999999999999997E-4</v>
      </c>
      <c r="U292" t="s">
        <v>1143</v>
      </c>
      <c r="V292" s="7">
        <v>2.3E-3</v>
      </c>
      <c r="W292" t="s">
        <v>1144</v>
      </c>
      <c r="X292" s="7">
        <v>1.6000000000000001E-3</v>
      </c>
      <c r="Y292" t="s">
        <v>1143</v>
      </c>
      <c r="Z292" s="7">
        <v>0</v>
      </c>
      <c r="AA292" t="s">
        <v>1145</v>
      </c>
      <c r="AB292" s="7">
        <v>1E-3</v>
      </c>
      <c r="AC292" t="s">
        <v>1143</v>
      </c>
      <c r="AD292" t="s">
        <v>1177</v>
      </c>
    </row>
    <row r="293" spans="1:30" hidden="1" x14ac:dyDescent="0.55000000000000004">
      <c r="A293">
        <v>5400587958</v>
      </c>
      <c r="B293">
        <v>2</v>
      </c>
      <c r="C293">
        <v>691207</v>
      </c>
      <c r="D293" t="s">
        <v>1141</v>
      </c>
      <c r="E293">
        <v>0.18</v>
      </c>
      <c r="F293">
        <v>17</v>
      </c>
      <c r="G293">
        <v>7037354</v>
      </c>
      <c r="H293">
        <v>169886665</v>
      </c>
      <c r="I293">
        <v>345549</v>
      </c>
      <c r="J293">
        <v>589286</v>
      </c>
      <c r="K293">
        <v>0</v>
      </c>
      <c r="L293">
        <v>405035</v>
      </c>
      <c r="M293">
        <v>467903</v>
      </c>
      <c r="N293">
        <v>9359808</v>
      </c>
      <c r="O293">
        <v>309</v>
      </c>
      <c r="P293">
        <v>21650</v>
      </c>
      <c r="Q293">
        <v>0</v>
      </c>
      <c r="R293">
        <v>17553</v>
      </c>
      <c r="S293" t="s">
        <v>1142</v>
      </c>
      <c r="T293" s="7">
        <v>4.0000000000000002E-4</v>
      </c>
      <c r="U293" t="s">
        <v>1143</v>
      </c>
      <c r="V293" s="7">
        <v>2.2000000000000001E-3</v>
      </c>
      <c r="W293" t="s">
        <v>1144</v>
      </c>
      <c r="X293" s="7">
        <v>1.9E-3</v>
      </c>
      <c r="Y293" t="s">
        <v>1143</v>
      </c>
      <c r="Z293" s="7">
        <v>0</v>
      </c>
      <c r="AA293" t="s">
        <v>1145</v>
      </c>
      <c r="AB293" s="7">
        <v>8.9999999999999998E-4</v>
      </c>
      <c r="AC293" t="s">
        <v>1143</v>
      </c>
      <c r="AD293" t="s">
        <v>1177</v>
      </c>
    </row>
    <row r="294" spans="1:30" hidden="1" x14ac:dyDescent="0.55000000000000004">
      <c r="A294">
        <v>5400603463</v>
      </c>
      <c r="B294">
        <v>6</v>
      </c>
      <c r="C294">
        <v>691207</v>
      </c>
      <c r="D294" t="s">
        <v>1141</v>
      </c>
      <c r="E294">
        <v>0.18</v>
      </c>
      <c r="F294">
        <v>17</v>
      </c>
      <c r="G294">
        <v>8104606</v>
      </c>
      <c r="H294">
        <v>168825139</v>
      </c>
      <c r="I294">
        <v>267730</v>
      </c>
      <c r="J294">
        <v>643708</v>
      </c>
      <c r="K294">
        <v>0</v>
      </c>
      <c r="L294">
        <v>450288</v>
      </c>
      <c r="M294">
        <v>504865</v>
      </c>
      <c r="N294">
        <v>9324657</v>
      </c>
      <c r="O294">
        <v>7427</v>
      </c>
      <c r="P294">
        <v>24369</v>
      </c>
      <c r="Q294">
        <v>0</v>
      </c>
      <c r="R294">
        <v>18608</v>
      </c>
      <c r="S294" t="s">
        <v>1142</v>
      </c>
      <c r="T294" s="7">
        <v>2.0000000000000001E-4</v>
      </c>
      <c r="U294" t="s">
        <v>1143</v>
      </c>
      <c r="V294" s="7">
        <v>3.2000000000000002E-3</v>
      </c>
      <c r="W294" t="s">
        <v>1144</v>
      </c>
      <c r="X294" s="7">
        <v>1.5E-3</v>
      </c>
      <c r="Y294" t="s">
        <v>1143</v>
      </c>
      <c r="Z294" s="7">
        <v>6.9999999999999999E-4</v>
      </c>
      <c r="AA294" t="s">
        <v>1145</v>
      </c>
      <c r="AB294" s="7">
        <v>1.1999999999999999E-3</v>
      </c>
      <c r="AC294" t="s">
        <v>1143</v>
      </c>
      <c r="AD294" t="s">
        <v>1211</v>
      </c>
    </row>
    <row r="295" spans="1:30" hidden="1" x14ac:dyDescent="0.55000000000000004">
      <c r="A295">
        <v>5400700717</v>
      </c>
      <c r="B295">
        <v>4</v>
      </c>
      <c r="C295">
        <v>691207</v>
      </c>
      <c r="D295" t="s">
        <v>1141</v>
      </c>
      <c r="E295">
        <v>0.18</v>
      </c>
      <c r="F295">
        <v>17</v>
      </c>
      <c r="G295">
        <v>5185830</v>
      </c>
      <c r="H295">
        <v>171731211</v>
      </c>
      <c r="I295">
        <v>193472</v>
      </c>
      <c r="J295">
        <v>497078</v>
      </c>
      <c r="K295">
        <v>0</v>
      </c>
      <c r="L295">
        <v>386469</v>
      </c>
      <c r="M295">
        <v>481162</v>
      </c>
      <c r="N295">
        <v>9346957</v>
      </c>
      <c r="O295">
        <v>6862</v>
      </c>
      <c r="P295">
        <v>22889</v>
      </c>
      <c r="Q295">
        <v>0</v>
      </c>
      <c r="R295">
        <v>19005</v>
      </c>
      <c r="S295" t="s">
        <v>1142</v>
      </c>
      <c r="T295" s="7">
        <v>1.4E-3</v>
      </c>
      <c r="U295" t="s">
        <v>1143</v>
      </c>
      <c r="V295" s="7">
        <v>3.0000000000000001E-3</v>
      </c>
      <c r="W295" t="s">
        <v>1144</v>
      </c>
      <c r="X295" s="7">
        <v>1E-3</v>
      </c>
      <c r="Y295" t="s">
        <v>1143</v>
      </c>
      <c r="Z295" s="7">
        <v>5.9999999999999995E-4</v>
      </c>
      <c r="AA295" t="s">
        <v>1145</v>
      </c>
      <c r="AB295" s="7">
        <v>2.9999999999999997E-4</v>
      </c>
      <c r="AC295" t="s">
        <v>1143</v>
      </c>
      <c r="AD295" t="s">
        <v>1178</v>
      </c>
    </row>
    <row r="296" spans="1:30" hidden="1" x14ac:dyDescent="0.55000000000000004">
      <c r="A296">
        <v>5400735185</v>
      </c>
      <c r="B296">
        <v>1</v>
      </c>
      <c r="C296">
        <v>691207</v>
      </c>
      <c r="D296" t="s">
        <v>1141</v>
      </c>
      <c r="E296">
        <v>0.18</v>
      </c>
      <c r="F296">
        <v>17</v>
      </c>
      <c r="G296">
        <v>7842194</v>
      </c>
      <c r="H296">
        <v>169080691</v>
      </c>
      <c r="I296">
        <v>191315</v>
      </c>
      <c r="J296">
        <v>584433</v>
      </c>
      <c r="K296">
        <v>0</v>
      </c>
      <c r="L296">
        <v>442202</v>
      </c>
      <c r="M296">
        <v>503016</v>
      </c>
      <c r="N296">
        <v>9325189</v>
      </c>
      <c r="O296">
        <v>8151</v>
      </c>
      <c r="P296">
        <v>24240</v>
      </c>
      <c r="Q296">
        <v>0</v>
      </c>
      <c r="R296">
        <v>19534</v>
      </c>
      <c r="S296" t="s">
        <v>1142</v>
      </c>
      <c r="T296" s="7">
        <v>1.9E-3</v>
      </c>
      <c r="U296" t="s">
        <v>1143</v>
      </c>
      <c r="V296" s="7">
        <v>3.2000000000000002E-3</v>
      </c>
      <c r="W296" t="s">
        <v>1144</v>
      </c>
      <c r="X296" s="7">
        <v>1E-3</v>
      </c>
      <c r="Y296" t="s">
        <v>1143</v>
      </c>
      <c r="Z296" s="7">
        <v>8.0000000000000004E-4</v>
      </c>
      <c r="AA296" t="s">
        <v>1145</v>
      </c>
      <c r="AB296" s="7">
        <v>8.0000000000000004E-4</v>
      </c>
      <c r="AC296" t="s">
        <v>1143</v>
      </c>
      <c r="AD296" t="s">
        <v>1211</v>
      </c>
    </row>
    <row r="297" spans="1:30" hidden="1" x14ac:dyDescent="0.55000000000000004">
      <c r="A297">
        <v>5400754423</v>
      </c>
      <c r="B297">
        <v>7</v>
      </c>
      <c r="C297">
        <v>691207</v>
      </c>
      <c r="D297" t="s">
        <v>1141</v>
      </c>
      <c r="E297">
        <v>0.18</v>
      </c>
      <c r="F297">
        <v>17</v>
      </c>
      <c r="G297">
        <v>7595336</v>
      </c>
      <c r="H297">
        <v>169327801</v>
      </c>
      <c r="I297">
        <v>241673</v>
      </c>
      <c r="J297">
        <v>594507</v>
      </c>
      <c r="K297">
        <v>0</v>
      </c>
      <c r="L297">
        <v>425385</v>
      </c>
      <c r="M297">
        <v>497790</v>
      </c>
      <c r="N297">
        <v>9331757</v>
      </c>
      <c r="O297">
        <v>855</v>
      </c>
      <c r="P297">
        <v>24053</v>
      </c>
      <c r="Q297">
        <v>0</v>
      </c>
      <c r="R297">
        <v>18718</v>
      </c>
      <c r="S297" t="s">
        <v>1142</v>
      </c>
      <c r="T297" s="7">
        <v>2.2000000000000001E-3</v>
      </c>
      <c r="U297" t="s">
        <v>1143</v>
      </c>
      <c r="V297" s="7">
        <v>2.5000000000000001E-3</v>
      </c>
      <c r="W297" t="s">
        <v>1144</v>
      </c>
      <c r="X297" s="7">
        <v>1.2999999999999999E-3</v>
      </c>
      <c r="Y297" t="s">
        <v>1143</v>
      </c>
      <c r="Z297" s="7">
        <v>0</v>
      </c>
      <c r="AA297" t="s">
        <v>1145</v>
      </c>
      <c r="AB297" s="7">
        <v>8.9999999999999998E-4</v>
      </c>
      <c r="AC297" t="s">
        <v>1143</v>
      </c>
      <c r="AD297" t="s">
        <v>1211</v>
      </c>
    </row>
    <row r="298" spans="1:30" hidden="1" x14ac:dyDescent="0.55000000000000004">
      <c r="A298">
        <v>5400802592</v>
      </c>
      <c r="B298">
        <v>14</v>
      </c>
      <c r="C298">
        <v>691207</v>
      </c>
      <c r="D298" t="s">
        <v>1141</v>
      </c>
      <c r="E298">
        <v>0.18</v>
      </c>
      <c r="F298">
        <v>17</v>
      </c>
      <c r="G298">
        <v>8077630</v>
      </c>
      <c r="H298">
        <v>168849105</v>
      </c>
      <c r="I298">
        <v>558077</v>
      </c>
      <c r="J298">
        <v>683169</v>
      </c>
      <c r="K298">
        <v>0</v>
      </c>
      <c r="L298">
        <v>413351</v>
      </c>
      <c r="M298">
        <v>492081</v>
      </c>
      <c r="N298">
        <v>9335475</v>
      </c>
      <c r="O298">
        <v>287</v>
      </c>
      <c r="P298">
        <v>22879</v>
      </c>
      <c r="Q298">
        <v>0</v>
      </c>
      <c r="R298">
        <v>18236</v>
      </c>
      <c r="S298" t="s">
        <v>1142</v>
      </c>
      <c r="T298" s="7">
        <v>2.0999999999999999E-3</v>
      </c>
      <c r="U298" t="s">
        <v>1143</v>
      </c>
      <c r="V298" s="7">
        <v>2.3E-3</v>
      </c>
      <c r="W298" t="s">
        <v>1144</v>
      </c>
      <c r="X298" s="7">
        <v>6.9999999999999999E-4</v>
      </c>
      <c r="Y298" t="s">
        <v>1143</v>
      </c>
      <c r="Z298" s="7">
        <v>0</v>
      </c>
      <c r="AA298" t="s">
        <v>1145</v>
      </c>
      <c r="AB298" s="7">
        <v>1.4E-3</v>
      </c>
      <c r="AC298" t="s">
        <v>1143</v>
      </c>
      <c r="AD298" t="s">
        <v>1178</v>
      </c>
    </row>
    <row r="299" spans="1:30" hidden="1" x14ac:dyDescent="0.55000000000000004">
      <c r="A299">
        <v>5400815067</v>
      </c>
      <c r="B299">
        <v>15</v>
      </c>
      <c r="C299">
        <v>691207</v>
      </c>
      <c r="D299" t="s">
        <v>1141</v>
      </c>
      <c r="E299">
        <v>0.18</v>
      </c>
      <c r="F299">
        <v>17</v>
      </c>
      <c r="G299">
        <v>7769891</v>
      </c>
      <c r="H299">
        <v>169157535</v>
      </c>
      <c r="I299">
        <v>301029</v>
      </c>
      <c r="J299">
        <v>612403</v>
      </c>
      <c r="K299">
        <v>0</v>
      </c>
      <c r="L299">
        <v>425790</v>
      </c>
      <c r="M299">
        <v>489417</v>
      </c>
      <c r="N299">
        <v>9340357</v>
      </c>
      <c r="O299">
        <v>308</v>
      </c>
      <c r="P299">
        <v>23248</v>
      </c>
      <c r="Q299">
        <v>0</v>
      </c>
      <c r="R299">
        <v>19492</v>
      </c>
      <c r="S299" t="s">
        <v>1142</v>
      </c>
      <c r="T299" s="7">
        <v>2.9999999999999997E-4</v>
      </c>
      <c r="U299" t="s">
        <v>1143</v>
      </c>
      <c r="V299" s="7">
        <v>2.3E-3</v>
      </c>
      <c r="W299" t="s">
        <v>1144</v>
      </c>
      <c r="X299" s="7">
        <v>1.6999999999999999E-3</v>
      </c>
      <c r="Y299" t="s">
        <v>1143</v>
      </c>
      <c r="Z299" s="7">
        <v>0</v>
      </c>
      <c r="AA299" t="s">
        <v>1145</v>
      </c>
      <c r="AB299" s="7">
        <v>1E-3</v>
      </c>
      <c r="AC299" t="s">
        <v>1143</v>
      </c>
      <c r="AD299" t="s">
        <v>1178</v>
      </c>
    </row>
    <row r="300" spans="1:30" hidden="1" x14ac:dyDescent="0.55000000000000004">
      <c r="A300">
        <v>5400833114</v>
      </c>
      <c r="B300">
        <v>16</v>
      </c>
      <c r="C300">
        <v>691208</v>
      </c>
      <c r="D300" t="s">
        <v>1141</v>
      </c>
      <c r="E300">
        <v>0.18</v>
      </c>
      <c r="F300">
        <v>17</v>
      </c>
      <c r="G300">
        <v>7614606</v>
      </c>
      <c r="H300">
        <v>169306023</v>
      </c>
      <c r="I300">
        <v>261392</v>
      </c>
      <c r="J300">
        <v>607227</v>
      </c>
      <c r="K300">
        <v>0</v>
      </c>
      <c r="L300">
        <v>420347</v>
      </c>
      <c r="M300">
        <v>492893</v>
      </c>
      <c r="N300">
        <v>9334689</v>
      </c>
      <c r="O300">
        <v>8931</v>
      </c>
      <c r="P300">
        <v>25229</v>
      </c>
      <c r="Q300">
        <v>0</v>
      </c>
      <c r="R300">
        <v>17924</v>
      </c>
      <c r="S300" t="s">
        <v>1142</v>
      </c>
      <c r="T300" s="7">
        <v>0</v>
      </c>
      <c r="U300" t="s">
        <v>1143</v>
      </c>
      <c r="V300" s="7">
        <v>3.3999999999999998E-3</v>
      </c>
      <c r="W300" t="s">
        <v>1144</v>
      </c>
      <c r="X300" s="7">
        <v>1.4E-3</v>
      </c>
      <c r="Y300" t="s">
        <v>1143</v>
      </c>
      <c r="Z300" s="7">
        <v>8.9999999999999998E-4</v>
      </c>
      <c r="AA300" t="s">
        <v>1145</v>
      </c>
      <c r="AB300" s="7">
        <v>1E-3</v>
      </c>
      <c r="AC300" t="s">
        <v>1143</v>
      </c>
      <c r="AD300" t="s">
        <v>1164</v>
      </c>
    </row>
    <row r="301" spans="1:30" hidden="1" x14ac:dyDescent="0.55000000000000004">
      <c r="A301">
        <v>5400908584</v>
      </c>
      <c r="B301">
        <v>10</v>
      </c>
      <c r="C301">
        <v>691207</v>
      </c>
      <c r="D301" t="s">
        <v>1141</v>
      </c>
      <c r="E301">
        <v>0.18</v>
      </c>
      <c r="F301">
        <v>17</v>
      </c>
      <c r="G301">
        <v>8161025</v>
      </c>
      <c r="H301">
        <v>168762994</v>
      </c>
      <c r="I301">
        <v>356581</v>
      </c>
      <c r="J301">
        <v>667806</v>
      </c>
      <c r="K301">
        <v>0</v>
      </c>
      <c r="L301">
        <v>443185</v>
      </c>
      <c r="M301">
        <v>488645</v>
      </c>
      <c r="N301">
        <v>9341267</v>
      </c>
      <c r="O301">
        <v>77</v>
      </c>
      <c r="P301">
        <v>24598</v>
      </c>
      <c r="Q301">
        <v>0</v>
      </c>
      <c r="R301">
        <v>21000</v>
      </c>
      <c r="S301" t="s">
        <v>1142</v>
      </c>
      <c r="T301" s="7">
        <v>8.9999999999999998E-4</v>
      </c>
      <c r="U301" t="s">
        <v>1143</v>
      </c>
      <c r="V301" s="7">
        <v>2.5000000000000001E-3</v>
      </c>
      <c r="W301" t="s">
        <v>1144</v>
      </c>
      <c r="X301" s="7">
        <v>2E-3</v>
      </c>
      <c r="Y301" t="s">
        <v>1143</v>
      </c>
      <c r="Z301" s="7">
        <v>0</v>
      </c>
      <c r="AA301" t="s">
        <v>1145</v>
      </c>
      <c r="AB301" s="7">
        <v>1.2999999999999999E-3</v>
      </c>
      <c r="AC301" t="s">
        <v>1143</v>
      </c>
      <c r="AD301" t="s">
        <v>1164</v>
      </c>
    </row>
    <row r="302" spans="1:30" hidden="1" x14ac:dyDescent="0.55000000000000004">
      <c r="A302">
        <v>5400947281</v>
      </c>
      <c r="B302">
        <v>12</v>
      </c>
      <c r="C302">
        <v>691207</v>
      </c>
      <c r="D302" t="s">
        <v>1141</v>
      </c>
      <c r="E302">
        <v>0.18</v>
      </c>
      <c r="F302">
        <v>17</v>
      </c>
      <c r="G302">
        <v>5481627</v>
      </c>
      <c r="H302">
        <v>171451249</v>
      </c>
      <c r="I302">
        <v>251140</v>
      </c>
      <c r="J302">
        <v>553289</v>
      </c>
      <c r="K302">
        <v>0</v>
      </c>
      <c r="L302">
        <v>412867</v>
      </c>
      <c r="M302">
        <v>502655</v>
      </c>
      <c r="N302">
        <v>9327240</v>
      </c>
      <c r="O302">
        <v>3160</v>
      </c>
      <c r="P302">
        <v>25042</v>
      </c>
      <c r="Q302">
        <v>0</v>
      </c>
      <c r="R302">
        <v>18550</v>
      </c>
      <c r="S302" t="s">
        <v>1142</v>
      </c>
      <c r="T302" s="7">
        <v>2.0999999999999999E-3</v>
      </c>
      <c r="U302" t="s">
        <v>1143</v>
      </c>
      <c r="V302" s="7">
        <v>2.8E-3</v>
      </c>
      <c r="W302" t="s">
        <v>1144</v>
      </c>
      <c r="X302" s="7">
        <v>1.4E-3</v>
      </c>
      <c r="Y302" t="s">
        <v>1143</v>
      </c>
      <c r="Z302" s="7">
        <v>2.9999999999999997E-4</v>
      </c>
      <c r="AA302" t="s">
        <v>1145</v>
      </c>
      <c r="AB302" s="7">
        <v>5.9999999999999995E-4</v>
      </c>
      <c r="AC302" t="s">
        <v>1143</v>
      </c>
      <c r="AD302" t="s">
        <v>1164</v>
      </c>
    </row>
    <row r="303" spans="1:30" hidden="1" x14ac:dyDescent="0.55000000000000004">
      <c r="A303">
        <v>5401060996</v>
      </c>
      <c r="B303">
        <v>9</v>
      </c>
      <c r="C303">
        <v>691207</v>
      </c>
      <c r="D303" t="s">
        <v>1141</v>
      </c>
      <c r="E303">
        <v>0.18</v>
      </c>
      <c r="F303">
        <v>17</v>
      </c>
      <c r="G303">
        <v>7717845</v>
      </c>
      <c r="H303">
        <v>169200775</v>
      </c>
      <c r="I303">
        <v>545498</v>
      </c>
      <c r="J303">
        <v>695751</v>
      </c>
      <c r="K303">
        <v>0</v>
      </c>
      <c r="L303">
        <v>416491</v>
      </c>
      <c r="M303">
        <v>491974</v>
      </c>
      <c r="N303">
        <v>9335654</v>
      </c>
      <c r="O303">
        <v>287</v>
      </c>
      <c r="P303">
        <v>23529</v>
      </c>
      <c r="Q303">
        <v>0</v>
      </c>
      <c r="R303">
        <v>18763</v>
      </c>
      <c r="S303" t="s">
        <v>1142</v>
      </c>
      <c r="T303" s="7">
        <v>2.0999999999999999E-3</v>
      </c>
      <c r="U303" t="s">
        <v>1143</v>
      </c>
      <c r="V303" s="7">
        <v>2.3999999999999998E-3</v>
      </c>
      <c r="W303" t="s">
        <v>1144</v>
      </c>
      <c r="X303" s="7">
        <v>5.9999999999999995E-4</v>
      </c>
      <c r="Y303" t="s">
        <v>1143</v>
      </c>
      <c r="Z303" s="7">
        <v>0</v>
      </c>
      <c r="AA303" t="s">
        <v>1145</v>
      </c>
      <c r="AB303" s="7">
        <v>1.5E-3</v>
      </c>
      <c r="AC303" t="s">
        <v>1143</v>
      </c>
      <c r="AD303" t="s">
        <v>1178</v>
      </c>
    </row>
    <row r="304" spans="1:30" hidden="1" x14ac:dyDescent="0.55000000000000004">
      <c r="A304">
        <v>5401068243</v>
      </c>
      <c r="B304">
        <v>5</v>
      </c>
      <c r="C304">
        <v>691207</v>
      </c>
      <c r="D304" t="s">
        <v>1141</v>
      </c>
      <c r="E304">
        <v>0.18</v>
      </c>
      <c r="F304">
        <v>17</v>
      </c>
      <c r="G304">
        <v>6410457</v>
      </c>
      <c r="H304">
        <v>170524390</v>
      </c>
      <c r="I304">
        <v>286078</v>
      </c>
      <c r="J304">
        <v>590984</v>
      </c>
      <c r="K304">
        <v>0</v>
      </c>
      <c r="L304">
        <v>418181</v>
      </c>
      <c r="M304">
        <v>507700</v>
      </c>
      <c r="N304">
        <v>9321572</v>
      </c>
      <c r="O304">
        <v>7427</v>
      </c>
      <c r="P304">
        <v>24454</v>
      </c>
      <c r="Q304">
        <v>0</v>
      </c>
      <c r="R304">
        <v>18804</v>
      </c>
      <c r="S304" t="s">
        <v>1142</v>
      </c>
      <c r="T304" s="7">
        <v>1E-4</v>
      </c>
      <c r="U304" t="s">
        <v>1143</v>
      </c>
      <c r="V304" s="7">
        <v>3.2000000000000002E-3</v>
      </c>
      <c r="W304" t="s">
        <v>1144</v>
      </c>
      <c r="X304" s="7">
        <v>1.6000000000000001E-3</v>
      </c>
      <c r="Y304" t="s">
        <v>1143</v>
      </c>
      <c r="Z304" s="7">
        <v>6.9999999999999999E-4</v>
      </c>
      <c r="AA304" t="s">
        <v>1145</v>
      </c>
      <c r="AB304" s="7">
        <v>8.9999999999999998E-4</v>
      </c>
      <c r="AC304" t="s">
        <v>1143</v>
      </c>
      <c r="AD304" t="s">
        <v>1211</v>
      </c>
    </row>
    <row r="305" spans="1:30" x14ac:dyDescent="0.55000000000000004">
      <c r="A305">
        <v>5401168796</v>
      </c>
      <c r="B305">
        <v>17</v>
      </c>
      <c r="C305">
        <v>691208</v>
      </c>
      <c r="D305" t="s">
        <v>1141</v>
      </c>
      <c r="E305">
        <v>0.18</v>
      </c>
      <c r="F305">
        <v>17</v>
      </c>
      <c r="G305">
        <v>7445788</v>
      </c>
      <c r="H305">
        <v>169478178</v>
      </c>
      <c r="I305">
        <v>264564</v>
      </c>
      <c r="J305">
        <v>616171</v>
      </c>
      <c r="K305">
        <v>0</v>
      </c>
      <c r="L305">
        <v>436271</v>
      </c>
      <c r="M305">
        <v>501698</v>
      </c>
      <c r="N305">
        <v>9327757</v>
      </c>
      <c r="O305">
        <v>928</v>
      </c>
      <c r="P305">
        <v>25775</v>
      </c>
      <c r="Q305">
        <v>0</v>
      </c>
      <c r="R305">
        <v>20397</v>
      </c>
      <c r="S305" t="s">
        <v>1142</v>
      </c>
      <c r="T305" s="7">
        <v>1E-4</v>
      </c>
      <c r="U305" t="s">
        <v>1143</v>
      </c>
      <c r="V305" s="7">
        <v>2.7000000000000001E-3</v>
      </c>
      <c r="W305" t="s">
        <v>1144</v>
      </c>
      <c r="X305" s="7">
        <v>1.4E-3</v>
      </c>
      <c r="Y305" t="s">
        <v>1143</v>
      </c>
      <c r="Z305" s="7">
        <v>0</v>
      </c>
      <c r="AA305" t="s">
        <v>1145</v>
      </c>
      <c r="AB305" s="7">
        <v>1E-3</v>
      </c>
      <c r="AC305" t="s">
        <v>1143</v>
      </c>
      <c r="AD305" t="s">
        <v>1174</v>
      </c>
    </row>
    <row r="306" spans="1:30" hidden="1" x14ac:dyDescent="0.55000000000000004">
      <c r="A306">
        <v>5401236896</v>
      </c>
      <c r="B306">
        <v>13</v>
      </c>
      <c r="C306">
        <v>691207</v>
      </c>
      <c r="D306" t="s">
        <v>1141</v>
      </c>
      <c r="E306">
        <v>0.18</v>
      </c>
      <c r="F306">
        <v>17</v>
      </c>
      <c r="G306">
        <v>8565067</v>
      </c>
      <c r="H306">
        <v>168364945</v>
      </c>
      <c r="I306">
        <v>458188</v>
      </c>
      <c r="J306">
        <v>740015</v>
      </c>
      <c r="K306">
        <v>0</v>
      </c>
      <c r="L306">
        <v>447734</v>
      </c>
      <c r="M306">
        <v>501696</v>
      </c>
      <c r="N306">
        <v>9327906</v>
      </c>
      <c r="O306">
        <v>854</v>
      </c>
      <c r="P306">
        <v>25102</v>
      </c>
      <c r="Q306">
        <v>0</v>
      </c>
      <c r="R306">
        <v>18905</v>
      </c>
      <c r="S306" t="s">
        <v>1142</v>
      </c>
      <c r="T306" s="7">
        <v>1.9E-3</v>
      </c>
      <c r="U306" t="s">
        <v>1143</v>
      </c>
      <c r="V306" s="7">
        <v>2.5999999999999999E-3</v>
      </c>
      <c r="W306" t="s">
        <v>1144</v>
      </c>
      <c r="X306" s="7">
        <v>1E-4</v>
      </c>
      <c r="Y306" t="s">
        <v>1143</v>
      </c>
      <c r="Z306" s="7">
        <v>0</v>
      </c>
      <c r="AA306" t="s">
        <v>1145</v>
      </c>
      <c r="AB306" s="7">
        <v>1.6999999999999999E-3</v>
      </c>
      <c r="AC306" t="s">
        <v>1143</v>
      </c>
      <c r="AD306" t="s">
        <v>1164</v>
      </c>
    </row>
    <row r="307" spans="1:30" hidden="1" x14ac:dyDescent="0.55000000000000004">
      <c r="A307">
        <v>5401252127</v>
      </c>
      <c r="B307">
        <v>3</v>
      </c>
      <c r="C307">
        <v>691207</v>
      </c>
      <c r="D307" t="s">
        <v>1141</v>
      </c>
      <c r="E307">
        <v>0.18</v>
      </c>
      <c r="F307">
        <v>17</v>
      </c>
      <c r="G307">
        <v>8083553</v>
      </c>
      <c r="H307">
        <v>168837160</v>
      </c>
      <c r="I307">
        <v>267050</v>
      </c>
      <c r="J307">
        <v>621003</v>
      </c>
      <c r="K307">
        <v>0</v>
      </c>
      <c r="L307">
        <v>440955</v>
      </c>
      <c r="M307">
        <v>498722</v>
      </c>
      <c r="N307">
        <v>9329387</v>
      </c>
      <c r="O307">
        <v>6863</v>
      </c>
      <c r="P307">
        <v>22188</v>
      </c>
      <c r="Q307">
        <v>0</v>
      </c>
      <c r="R307">
        <v>18024</v>
      </c>
      <c r="S307" t="s">
        <v>1142</v>
      </c>
      <c r="T307" s="7">
        <v>1E-4</v>
      </c>
      <c r="U307" t="s">
        <v>1143</v>
      </c>
      <c r="V307" s="7">
        <v>2.8999999999999998E-3</v>
      </c>
      <c r="W307" t="s">
        <v>1144</v>
      </c>
      <c r="X307" s="7">
        <v>1.5E-3</v>
      </c>
      <c r="Y307" t="s">
        <v>1143</v>
      </c>
      <c r="Z307" s="7">
        <v>5.9999999999999995E-4</v>
      </c>
      <c r="AA307" t="s">
        <v>1145</v>
      </c>
      <c r="AB307" s="7">
        <v>1E-3</v>
      </c>
      <c r="AC307" t="s">
        <v>1143</v>
      </c>
      <c r="AD307" t="s">
        <v>1177</v>
      </c>
    </row>
    <row r="308" spans="1:30" hidden="1" x14ac:dyDescent="0.55000000000000004">
      <c r="A308">
        <v>5700426799</v>
      </c>
      <c r="B308">
        <v>8</v>
      </c>
      <c r="C308">
        <v>729607</v>
      </c>
      <c r="D308" t="s">
        <v>1141</v>
      </c>
      <c r="E308">
        <v>0.18</v>
      </c>
      <c r="F308">
        <v>18</v>
      </c>
      <c r="G308">
        <v>8250892</v>
      </c>
      <c r="H308">
        <v>178501651</v>
      </c>
      <c r="I308">
        <v>362199</v>
      </c>
      <c r="J308">
        <v>662966</v>
      </c>
      <c r="K308">
        <v>0</v>
      </c>
      <c r="L308">
        <v>441876</v>
      </c>
      <c r="M308">
        <v>472851</v>
      </c>
      <c r="N308">
        <v>9355070</v>
      </c>
      <c r="O308">
        <v>1929</v>
      </c>
      <c r="P308">
        <v>20944</v>
      </c>
      <c r="Q308">
        <v>0</v>
      </c>
      <c r="R308">
        <v>17960</v>
      </c>
      <c r="S308" t="s">
        <v>1142</v>
      </c>
      <c r="T308" s="7">
        <v>8.0000000000000004E-4</v>
      </c>
      <c r="U308" t="s">
        <v>1143</v>
      </c>
      <c r="V308" s="7">
        <v>2.3E-3</v>
      </c>
      <c r="W308" t="s">
        <v>1144</v>
      </c>
      <c r="X308" s="7">
        <v>1.9E-3</v>
      </c>
      <c r="Y308" t="s">
        <v>1143</v>
      </c>
      <c r="Z308" s="7">
        <v>1E-4</v>
      </c>
      <c r="AA308" t="s">
        <v>1145</v>
      </c>
      <c r="AB308" s="7">
        <v>1.1999999999999999E-3</v>
      </c>
      <c r="AC308" t="s">
        <v>1143</v>
      </c>
      <c r="AD308" t="s">
        <v>1191</v>
      </c>
    </row>
    <row r="309" spans="1:30" hidden="1" x14ac:dyDescent="0.55000000000000004">
      <c r="A309">
        <v>5700545207</v>
      </c>
      <c r="B309">
        <v>11</v>
      </c>
      <c r="C309">
        <v>729607</v>
      </c>
      <c r="D309" t="s">
        <v>1141</v>
      </c>
      <c r="E309">
        <v>0.18</v>
      </c>
      <c r="F309">
        <v>18</v>
      </c>
      <c r="G309">
        <v>7926856</v>
      </c>
      <c r="H309">
        <v>178827545</v>
      </c>
      <c r="I309">
        <v>300721</v>
      </c>
      <c r="J309">
        <v>638075</v>
      </c>
      <c r="K309">
        <v>0</v>
      </c>
      <c r="L309">
        <v>446958</v>
      </c>
      <c r="M309">
        <v>490834</v>
      </c>
      <c r="N309">
        <v>9338288</v>
      </c>
      <c r="O309">
        <v>3070</v>
      </c>
      <c r="P309">
        <v>21008</v>
      </c>
      <c r="Q309">
        <v>0</v>
      </c>
      <c r="R309">
        <v>20053</v>
      </c>
      <c r="S309" t="s">
        <v>1142</v>
      </c>
      <c r="T309" s="7">
        <v>4.0000000000000002E-4</v>
      </c>
      <c r="U309" t="s">
        <v>1143</v>
      </c>
      <c r="V309" s="7">
        <v>2.3999999999999998E-3</v>
      </c>
      <c r="W309" t="s">
        <v>1144</v>
      </c>
      <c r="X309" s="7">
        <v>1.6000000000000001E-3</v>
      </c>
      <c r="Y309" t="s">
        <v>1143</v>
      </c>
      <c r="Z309" s="7">
        <v>2.9999999999999997E-4</v>
      </c>
      <c r="AA309" t="s">
        <v>1145</v>
      </c>
      <c r="AB309" s="7">
        <v>1.1000000000000001E-3</v>
      </c>
      <c r="AC309" t="s">
        <v>1143</v>
      </c>
      <c r="AD309" t="s">
        <v>1191</v>
      </c>
    </row>
    <row r="310" spans="1:30" hidden="1" x14ac:dyDescent="0.55000000000000004">
      <c r="A310">
        <v>5700590081</v>
      </c>
      <c r="B310">
        <v>2</v>
      </c>
      <c r="C310">
        <v>729607</v>
      </c>
      <c r="D310" t="s">
        <v>1141</v>
      </c>
      <c r="E310">
        <v>0.18</v>
      </c>
      <c r="F310">
        <v>18</v>
      </c>
      <c r="G310">
        <v>7512825</v>
      </c>
      <c r="H310">
        <v>179241198</v>
      </c>
      <c r="I310">
        <v>349404</v>
      </c>
      <c r="J310">
        <v>609606</v>
      </c>
      <c r="K310">
        <v>0</v>
      </c>
      <c r="L310">
        <v>423199</v>
      </c>
      <c r="M310">
        <v>475468</v>
      </c>
      <c r="N310">
        <v>9354533</v>
      </c>
      <c r="O310">
        <v>3855</v>
      </c>
      <c r="P310">
        <v>20320</v>
      </c>
      <c r="Q310">
        <v>0</v>
      </c>
      <c r="R310">
        <v>18164</v>
      </c>
      <c r="S310" t="s">
        <v>1142</v>
      </c>
      <c r="T310" s="7">
        <v>5.0000000000000001E-4</v>
      </c>
      <c r="U310" t="s">
        <v>1143</v>
      </c>
      <c r="V310" s="7">
        <v>2.3999999999999998E-3</v>
      </c>
      <c r="W310" t="s">
        <v>1144</v>
      </c>
      <c r="X310" s="7">
        <v>1.8E-3</v>
      </c>
      <c r="Y310" t="s">
        <v>1143</v>
      </c>
      <c r="Z310" s="7">
        <v>2.9999999999999997E-4</v>
      </c>
      <c r="AA310" t="s">
        <v>1145</v>
      </c>
      <c r="AB310" s="7">
        <v>8.9999999999999998E-4</v>
      </c>
      <c r="AC310" t="s">
        <v>1143</v>
      </c>
      <c r="AD310" t="s">
        <v>1173</v>
      </c>
    </row>
    <row r="311" spans="1:30" hidden="1" x14ac:dyDescent="0.55000000000000004">
      <c r="A311">
        <v>5700604954</v>
      </c>
      <c r="B311">
        <v>6</v>
      </c>
      <c r="C311">
        <v>729607</v>
      </c>
      <c r="D311" t="s">
        <v>1141</v>
      </c>
      <c r="E311">
        <v>0.18</v>
      </c>
      <c r="F311">
        <v>18</v>
      </c>
      <c r="G311">
        <v>8592239</v>
      </c>
      <c r="H311">
        <v>178167431</v>
      </c>
      <c r="I311">
        <v>268040</v>
      </c>
      <c r="J311">
        <v>663416</v>
      </c>
      <c r="K311">
        <v>0</v>
      </c>
      <c r="L311">
        <v>468438</v>
      </c>
      <c r="M311">
        <v>487630</v>
      </c>
      <c r="N311">
        <v>9342292</v>
      </c>
      <c r="O311">
        <v>310</v>
      </c>
      <c r="P311">
        <v>19708</v>
      </c>
      <c r="Q311">
        <v>0</v>
      </c>
      <c r="R311">
        <v>18150</v>
      </c>
      <c r="S311" t="s">
        <v>1142</v>
      </c>
      <c r="T311" s="7">
        <v>2.9999999999999997E-4</v>
      </c>
      <c r="U311" t="s">
        <v>1143</v>
      </c>
      <c r="V311" s="7">
        <v>2E-3</v>
      </c>
      <c r="W311" t="s">
        <v>1144</v>
      </c>
      <c r="X311" s="7">
        <v>1.4E-3</v>
      </c>
      <c r="Y311" t="s">
        <v>1143</v>
      </c>
      <c r="Z311" s="7">
        <v>0</v>
      </c>
      <c r="AA311" t="s">
        <v>1145</v>
      </c>
      <c r="AB311" s="7">
        <v>1.1999999999999999E-3</v>
      </c>
      <c r="AC311" t="s">
        <v>1143</v>
      </c>
      <c r="AD311" t="s">
        <v>1173</v>
      </c>
    </row>
    <row r="312" spans="1:30" hidden="1" x14ac:dyDescent="0.55000000000000004">
      <c r="A312">
        <v>5700702048</v>
      </c>
      <c r="B312">
        <v>4</v>
      </c>
      <c r="C312">
        <v>729607</v>
      </c>
      <c r="D312" t="s">
        <v>1141</v>
      </c>
      <c r="E312">
        <v>0.18</v>
      </c>
      <c r="F312">
        <v>18</v>
      </c>
      <c r="G312">
        <v>5651387</v>
      </c>
      <c r="H312">
        <v>181095498</v>
      </c>
      <c r="I312">
        <v>193781</v>
      </c>
      <c r="J312">
        <v>516628</v>
      </c>
      <c r="K312">
        <v>0</v>
      </c>
      <c r="L312">
        <v>404275</v>
      </c>
      <c r="M312">
        <v>465554</v>
      </c>
      <c r="N312">
        <v>9364287</v>
      </c>
      <c r="O312">
        <v>309</v>
      </c>
      <c r="P312">
        <v>19550</v>
      </c>
      <c r="Q312">
        <v>0</v>
      </c>
      <c r="R312">
        <v>17806</v>
      </c>
      <c r="S312" t="s">
        <v>1142</v>
      </c>
      <c r="T312" s="7">
        <v>1.5E-3</v>
      </c>
      <c r="U312" t="s">
        <v>1143</v>
      </c>
      <c r="V312" s="7">
        <v>2E-3</v>
      </c>
      <c r="W312" t="s">
        <v>1144</v>
      </c>
      <c r="X312" s="7">
        <v>1E-3</v>
      </c>
      <c r="Y312" t="s">
        <v>1143</v>
      </c>
      <c r="Z312" s="7">
        <v>0</v>
      </c>
      <c r="AA312" t="s">
        <v>1145</v>
      </c>
      <c r="AB312" s="7">
        <v>4.0000000000000002E-4</v>
      </c>
      <c r="AC312" t="s">
        <v>1143</v>
      </c>
      <c r="AD312" t="s">
        <v>1180</v>
      </c>
    </row>
    <row r="313" spans="1:30" hidden="1" x14ac:dyDescent="0.55000000000000004">
      <c r="A313">
        <v>5700736649</v>
      </c>
      <c r="B313">
        <v>1</v>
      </c>
      <c r="C313">
        <v>729607</v>
      </c>
      <c r="D313" t="s">
        <v>1141</v>
      </c>
      <c r="E313">
        <v>0.18</v>
      </c>
      <c r="F313">
        <v>18</v>
      </c>
      <c r="G313">
        <v>8329128</v>
      </c>
      <c r="H313">
        <v>178423726</v>
      </c>
      <c r="I313">
        <v>191546</v>
      </c>
      <c r="J313">
        <v>605565</v>
      </c>
      <c r="K313">
        <v>0</v>
      </c>
      <c r="L313">
        <v>461631</v>
      </c>
      <c r="M313">
        <v>486931</v>
      </c>
      <c r="N313">
        <v>9343035</v>
      </c>
      <c r="O313">
        <v>231</v>
      </c>
      <c r="P313">
        <v>21132</v>
      </c>
      <c r="Q313">
        <v>0</v>
      </c>
      <c r="R313">
        <v>19429</v>
      </c>
      <c r="S313" t="s">
        <v>1142</v>
      </c>
      <c r="T313" s="7">
        <v>1.9E-3</v>
      </c>
      <c r="U313" t="s">
        <v>1143</v>
      </c>
      <c r="V313" s="7">
        <v>2.0999999999999999E-3</v>
      </c>
      <c r="W313" t="s">
        <v>1144</v>
      </c>
      <c r="X313" s="7">
        <v>1E-3</v>
      </c>
      <c r="Y313" t="s">
        <v>1143</v>
      </c>
      <c r="Z313" s="7">
        <v>0</v>
      </c>
      <c r="AA313" t="s">
        <v>1145</v>
      </c>
      <c r="AB313" s="7">
        <v>8.9999999999999998E-4</v>
      </c>
      <c r="AC313" t="s">
        <v>1143</v>
      </c>
      <c r="AD313" t="s">
        <v>1191</v>
      </c>
    </row>
    <row r="314" spans="1:30" hidden="1" x14ac:dyDescent="0.55000000000000004">
      <c r="A314">
        <v>5700756177</v>
      </c>
      <c r="B314">
        <v>7</v>
      </c>
      <c r="C314">
        <v>729607</v>
      </c>
      <c r="D314" t="s">
        <v>1141</v>
      </c>
      <c r="E314">
        <v>0.18</v>
      </c>
      <c r="F314">
        <v>18</v>
      </c>
      <c r="G314">
        <v>8083523</v>
      </c>
      <c r="H314">
        <v>178668965</v>
      </c>
      <c r="I314">
        <v>241847</v>
      </c>
      <c r="J314">
        <v>615510</v>
      </c>
      <c r="K314">
        <v>0</v>
      </c>
      <c r="L314">
        <v>444315</v>
      </c>
      <c r="M314">
        <v>488184</v>
      </c>
      <c r="N314">
        <v>9341164</v>
      </c>
      <c r="O314">
        <v>174</v>
      </c>
      <c r="P314">
        <v>21003</v>
      </c>
      <c r="Q314">
        <v>0</v>
      </c>
      <c r="R314">
        <v>18930</v>
      </c>
      <c r="S314" t="s">
        <v>1142</v>
      </c>
      <c r="T314" s="7">
        <v>2.2000000000000001E-3</v>
      </c>
      <c r="U314" t="s">
        <v>1143</v>
      </c>
      <c r="V314" s="7">
        <v>2.0999999999999999E-3</v>
      </c>
      <c r="W314" t="s">
        <v>1144</v>
      </c>
      <c r="X314" s="7">
        <v>1.1999999999999999E-3</v>
      </c>
      <c r="Y314" t="s">
        <v>1143</v>
      </c>
      <c r="Z314" s="7">
        <v>0</v>
      </c>
      <c r="AA314" t="s">
        <v>1145</v>
      </c>
      <c r="AB314" s="7">
        <v>8.9999999999999998E-4</v>
      </c>
      <c r="AC314" t="s">
        <v>1143</v>
      </c>
      <c r="AD314" t="s">
        <v>1191</v>
      </c>
    </row>
    <row r="315" spans="1:30" hidden="1" x14ac:dyDescent="0.55000000000000004">
      <c r="A315">
        <v>5700804823</v>
      </c>
      <c r="B315">
        <v>14</v>
      </c>
      <c r="C315">
        <v>729607</v>
      </c>
      <c r="D315" t="s">
        <v>1141</v>
      </c>
      <c r="E315">
        <v>0.18</v>
      </c>
      <c r="F315">
        <v>18</v>
      </c>
      <c r="G315">
        <v>8567119</v>
      </c>
      <c r="H315">
        <v>178189323</v>
      </c>
      <c r="I315">
        <v>561149</v>
      </c>
      <c r="J315">
        <v>702272</v>
      </c>
      <c r="K315">
        <v>0</v>
      </c>
      <c r="L315">
        <v>431263</v>
      </c>
      <c r="M315">
        <v>489486</v>
      </c>
      <c r="N315">
        <v>9340218</v>
      </c>
      <c r="O315">
        <v>3072</v>
      </c>
      <c r="P315">
        <v>19103</v>
      </c>
      <c r="Q315">
        <v>0</v>
      </c>
      <c r="R315">
        <v>17912</v>
      </c>
      <c r="S315" t="s">
        <v>1142</v>
      </c>
      <c r="T315" s="7">
        <v>2.0999999999999999E-3</v>
      </c>
      <c r="U315" t="s">
        <v>1143</v>
      </c>
      <c r="V315" s="7">
        <v>2.2000000000000001E-3</v>
      </c>
      <c r="W315" t="s">
        <v>1144</v>
      </c>
      <c r="X315" s="7">
        <v>6.9999999999999999E-4</v>
      </c>
      <c r="Y315" t="s">
        <v>1143</v>
      </c>
      <c r="Z315" s="7">
        <v>2.9999999999999997E-4</v>
      </c>
      <c r="AA315" t="s">
        <v>1145</v>
      </c>
      <c r="AB315" s="7">
        <v>1.4E-3</v>
      </c>
      <c r="AC315" t="s">
        <v>1143</v>
      </c>
      <c r="AD315" t="s">
        <v>1180</v>
      </c>
    </row>
    <row r="316" spans="1:30" hidden="1" x14ac:dyDescent="0.55000000000000004">
      <c r="A316">
        <v>5700816855</v>
      </c>
      <c r="B316">
        <v>15</v>
      </c>
      <c r="C316">
        <v>729607</v>
      </c>
      <c r="D316" t="s">
        <v>1141</v>
      </c>
      <c r="E316">
        <v>0.18</v>
      </c>
      <c r="F316">
        <v>18</v>
      </c>
      <c r="G316">
        <v>8258826</v>
      </c>
      <c r="H316">
        <v>178496336</v>
      </c>
      <c r="I316">
        <v>301900</v>
      </c>
      <c r="J316">
        <v>632726</v>
      </c>
      <c r="K316">
        <v>0</v>
      </c>
      <c r="L316">
        <v>443905</v>
      </c>
      <c r="M316">
        <v>488932</v>
      </c>
      <c r="N316">
        <v>9338801</v>
      </c>
      <c r="O316">
        <v>871</v>
      </c>
      <c r="P316">
        <v>20323</v>
      </c>
      <c r="Q316">
        <v>0</v>
      </c>
      <c r="R316">
        <v>18115</v>
      </c>
      <c r="S316" t="s">
        <v>1142</v>
      </c>
      <c r="T316" s="7">
        <v>4.0000000000000002E-4</v>
      </c>
      <c r="U316" t="s">
        <v>1143</v>
      </c>
      <c r="V316" s="7">
        <v>2.0999999999999999E-3</v>
      </c>
      <c r="W316" t="s">
        <v>1144</v>
      </c>
      <c r="X316" s="7">
        <v>1.6000000000000001E-3</v>
      </c>
      <c r="Y316" t="s">
        <v>1143</v>
      </c>
      <c r="Z316" s="7">
        <v>0</v>
      </c>
      <c r="AA316" t="s">
        <v>1145</v>
      </c>
      <c r="AB316" s="7">
        <v>1E-3</v>
      </c>
      <c r="AC316" t="s">
        <v>1143</v>
      </c>
      <c r="AD316" t="s">
        <v>1173</v>
      </c>
    </row>
    <row r="317" spans="1:30" hidden="1" x14ac:dyDescent="0.55000000000000004">
      <c r="A317">
        <v>5700834307</v>
      </c>
      <c r="B317">
        <v>16</v>
      </c>
      <c r="C317">
        <v>729608</v>
      </c>
      <c r="D317" t="s">
        <v>1141</v>
      </c>
      <c r="E317">
        <v>0.18</v>
      </c>
      <c r="F317">
        <v>18</v>
      </c>
      <c r="G317">
        <v>8086042</v>
      </c>
      <c r="H317">
        <v>178664322</v>
      </c>
      <c r="I317">
        <v>264621</v>
      </c>
      <c r="J317">
        <v>626374</v>
      </c>
      <c r="K317">
        <v>0</v>
      </c>
      <c r="L317">
        <v>438157</v>
      </c>
      <c r="M317">
        <v>471433</v>
      </c>
      <c r="N317">
        <v>9358299</v>
      </c>
      <c r="O317">
        <v>3229</v>
      </c>
      <c r="P317">
        <v>19147</v>
      </c>
      <c r="Q317">
        <v>0</v>
      </c>
      <c r="R317">
        <v>17810</v>
      </c>
      <c r="S317" t="s">
        <v>1142</v>
      </c>
      <c r="T317" s="7">
        <v>1E-4</v>
      </c>
      <c r="U317" t="s">
        <v>1143</v>
      </c>
      <c r="V317" s="7">
        <v>2.2000000000000001E-3</v>
      </c>
      <c r="W317" t="s">
        <v>1144</v>
      </c>
      <c r="X317" s="7">
        <v>1.4E-3</v>
      </c>
      <c r="Y317" t="s">
        <v>1143</v>
      </c>
      <c r="Z317" s="7">
        <v>2.9999999999999997E-4</v>
      </c>
      <c r="AA317" t="s">
        <v>1145</v>
      </c>
      <c r="AB317" s="7">
        <v>1E-3</v>
      </c>
      <c r="AC317" t="s">
        <v>1143</v>
      </c>
      <c r="AD317" t="s">
        <v>1180</v>
      </c>
    </row>
    <row r="318" spans="1:30" hidden="1" x14ac:dyDescent="0.55000000000000004">
      <c r="A318">
        <v>5700911225</v>
      </c>
      <c r="B318">
        <v>10</v>
      </c>
      <c r="C318">
        <v>729607</v>
      </c>
      <c r="D318" t="s">
        <v>1141</v>
      </c>
      <c r="E318">
        <v>0.18</v>
      </c>
      <c r="F318">
        <v>18</v>
      </c>
      <c r="G318">
        <v>8652856</v>
      </c>
      <c r="H318">
        <v>178100507</v>
      </c>
      <c r="I318">
        <v>358722</v>
      </c>
      <c r="J318">
        <v>687733</v>
      </c>
      <c r="K318">
        <v>0</v>
      </c>
      <c r="L318">
        <v>460482</v>
      </c>
      <c r="M318">
        <v>491828</v>
      </c>
      <c r="N318">
        <v>9337513</v>
      </c>
      <c r="O318">
        <v>2141</v>
      </c>
      <c r="P318">
        <v>19927</v>
      </c>
      <c r="Q318">
        <v>0</v>
      </c>
      <c r="R318">
        <v>17297</v>
      </c>
      <c r="S318" t="s">
        <v>1142</v>
      </c>
      <c r="T318" s="7">
        <v>1E-3</v>
      </c>
      <c r="U318" t="s">
        <v>1143</v>
      </c>
      <c r="V318" s="7">
        <v>2.2000000000000001E-3</v>
      </c>
      <c r="W318" t="s">
        <v>1144</v>
      </c>
      <c r="X318" s="7">
        <v>1.9E-3</v>
      </c>
      <c r="Y318" t="s">
        <v>1143</v>
      </c>
      <c r="Z318" s="7">
        <v>2.0000000000000001E-4</v>
      </c>
      <c r="AA318" t="s">
        <v>1145</v>
      </c>
      <c r="AB318" s="7">
        <v>1.2999999999999999E-3</v>
      </c>
      <c r="AC318" t="s">
        <v>1143</v>
      </c>
      <c r="AD318" t="s">
        <v>1173</v>
      </c>
    </row>
    <row r="319" spans="1:30" hidden="1" x14ac:dyDescent="0.55000000000000004">
      <c r="A319">
        <v>5700948720</v>
      </c>
      <c r="B319">
        <v>12</v>
      </c>
      <c r="C319">
        <v>729607</v>
      </c>
      <c r="D319" t="s">
        <v>1141</v>
      </c>
      <c r="E319">
        <v>0.18</v>
      </c>
      <c r="F319">
        <v>18</v>
      </c>
      <c r="G319">
        <v>5970060</v>
      </c>
      <c r="H319">
        <v>180792975</v>
      </c>
      <c r="I319">
        <v>251314</v>
      </c>
      <c r="J319">
        <v>572990</v>
      </c>
      <c r="K319">
        <v>0</v>
      </c>
      <c r="L319">
        <v>431003</v>
      </c>
      <c r="M319">
        <v>488430</v>
      </c>
      <c r="N319">
        <v>9341726</v>
      </c>
      <c r="O319">
        <v>174</v>
      </c>
      <c r="P319">
        <v>19701</v>
      </c>
      <c r="Q319">
        <v>0</v>
      </c>
      <c r="R319">
        <v>18136</v>
      </c>
      <c r="S319" t="s">
        <v>1142</v>
      </c>
      <c r="T319" s="7">
        <v>2.0999999999999999E-3</v>
      </c>
      <c r="U319" t="s">
        <v>1143</v>
      </c>
      <c r="V319" s="7">
        <v>2E-3</v>
      </c>
      <c r="W319" t="s">
        <v>1144</v>
      </c>
      <c r="X319" s="7">
        <v>1.2999999999999999E-3</v>
      </c>
      <c r="Y319" t="s">
        <v>1143</v>
      </c>
      <c r="Z319" s="7">
        <v>0</v>
      </c>
      <c r="AA319" t="s">
        <v>1145</v>
      </c>
      <c r="AB319" s="7">
        <v>6.9999999999999999E-4</v>
      </c>
      <c r="AC319" t="s">
        <v>1143</v>
      </c>
      <c r="AD319" t="s">
        <v>1173</v>
      </c>
    </row>
    <row r="320" spans="1:30" hidden="1" x14ac:dyDescent="0.55000000000000004">
      <c r="A320">
        <v>5701062338</v>
      </c>
      <c r="B320">
        <v>9</v>
      </c>
      <c r="C320">
        <v>729607</v>
      </c>
      <c r="D320" t="s">
        <v>1141</v>
      </c>
      <c r="E320">
        <v>0.18</v>
      </c>
      <c r="F320">
        <v>18</v>
      </c>
      <c r="G320">
        <v>8203427</v>
      </c>
      <c r="H320">
        <v>178544976</v>
      </c>
      <c r="I320">
        <v>545576</v>
      </c>
      <c r="J320">
        <v>715836</v>
      </c>
      <c r="K320">
        <v>0</v>
      </c>
      <c r="L320">
        <v>434869</v>
      </c>
      <c r="M320">
        <v>485579</v>
      </c>
      <c r="N320">
        <v>9344201</v>
      </c>
      <c r="O320">
        <v>78</v>
      </c>
      <c r="P320">
        <v>20085</v>
      </c>
      <c r="Q320">
        <v>0</v>
      </c>
      <c r="R320">
        <v>18378</v>
      </c>
      <c r="S320" t="s">
        <v>1142</v>
      </c>
      <c r="T320" s="7">
        <v>2.0999999999999999E-3</v>
      </c>
      <c r="U320" t="s">
        <v>1143</v>
      </c>
      <c r="V320" s="7">
        <v>2E-3</v>
      </c>
      <c r="W320" t="s">
        <v>1144</v>
      </c>
      <c r="X320" s="7">
        <v>5.9999999999999995E-4</v>
      </c>
      <c r="Y320" t="s">
        <v>1143</v>
      </c>
      <c r="Z320" s="7">
        <v>0</v>
      </c>
      <c r="AA320" t="s">
        <v>1145</v>
      </c>
      <c r="AB320" s="7">
        <v>1.5E-3</v>
      </c>
      <c r="AC320" t="s">
        <v>1143</v>
      </c>
      <c r="AD320" t="s">
        <v>1173</v>
      </c>
    </row>
    <row r="321" spans="1:30" hidden="1" x14ac:dyDescent="0.55000000000000004">
      <c r="A321">
        <v>5701070071</v>
      </c>
      <c r="B321">
        <v>5</v>
      </c>
      <c r="C321">
        <v>729607</v>
      </c>
      <c r="D321" t="s">
        <v>1141</v>
      </c>
      <c r="E321">
        <v>0.18</v>
      </c>
      <c r="F321">
        <v>18</v>
      </c>
      <c r="G321">
        <v>6904251</v>
      </c>
      <c r="H321">
        <v>179860209</v>
      </c>
      <c r="I321">
        <v>289381</v>
      </c>
      <c r="J321">
        <v>610704</v>
      </c>
      <c r="K321">
        <v>0</v>
      </c>
      <c r="L321">
        <v>436465</v>
      </c>
      <c r="M321">
        <v>493791</v>
      </c>
      <c r="N321">
        <v>9335819</v>
      </c>
      <c r="O321">
        <v>3303</v>
      </c>
      <c r="P321">
        <v>19720</v>
      </c>
      <c r="Q321">
        <v>0</v>
      </c>
      <c r="R321">
        <v>18284</v>
      </c>
      <c r="S321" t="s">
        <v>1142</v>
      </c>
      <c r="T321" s="7">
        <v>2.0000000000000001E-4</v>
      </c>
      <c r="U321" t="s">
        <v>1143</v>
      </c>
      <c r="V321" s="7">
        <v>2.3E-3</v>
      </c>
      <c r="W321" t="s">
        <v>1144</v>
      </c>
      <c r="X321" s="7">
        <v>1.5E-3</v>
      </c>
      <c r="Y321" t="s">
        <v>1143</v>
      </c>
      <c r="Z321" s="7">
        <v>2.9999999999999997E-4</v>
      </c>
      <c r="AA321" t="s">
        <v>1145</v>
      </c>
      <c r="AB321" s="7">
        <v>8.9999999999999998E-4</v>
      </c>
      <c r="AC321" t="s">
        <v>1143</v>
      </c>
      <c r="AD321" t="s">
        <v>1173</v>
      </c>
    </row>
    <row r="322" spans="1:30" x14ac:dyDescent="0.55000000000000004">
      <c r="A322">
        <v>5701170114</v>
      </c>
      <c r="B322">
        <v>17</v>
      </c>
      <c r="C322">
        <v>729608</v>
      </c>
      <c r="D322" t="s">
        <v>1141</v>
      </c>
      <c r="E322">
        <v>0.18</v>
      </c>
      <c r="F322">
        <v>18</v>
      </c>
      <c r="G322">
        <v>7935915</v>
      </c>
      <c r="H322">
        <v>178817444</v>
      </c>
      <c r="I322">
        <v>264930</v>
      </c>
      <c r="J322">
        <v>638764</v>
      </c>
      <c r="K322">
        <v>0</v>
      </c>
      <c r="L322">
        <v>457159</v>
      </c>
      <c r="M322">
        <v>490124</v>
      </c>
      <c r="N322">
        <v>9339266</v>
      </c>
      <c r="O322">
        <v>366</v>
      </c>
      <c r="P322">
        <v>22593</v>
      </c>
      <c r="Q322">
        <v>0</v>
      </c>
      <c r="R322">
        <v>20888</v>
      </c>
      <c r="S322" t="s">
        <v>1142</v>
      </c>
      <c r="T322" s="7">
        <v>2.0000000000000001E-4</v>
      </c>
      <c r="U322" t="s">
        <v>1143</v>
      </c>
      <c r="V322" s="7">
        <v>2.3E-3</v>
      </c>
      <c r="W322" t="s">
        <v>1144</v>
      </c>
      <c r="X322" s="7">
        <v>1.4E-3</v>
      </c>
      <c r="Y322" t="s">
        <v>1143</v>
      </c>
      <c r="Z322" s="7">
        <v>0</v>
      </c>
      <c r="AA322" t="s">
        <v>1145</v>
      </c>
      <c r="AB322" s="7">
        <v>1.1000000000000001E-3</v>
      </c>
      <c r="AC322" t="s">
        <v>1143</v>
      </c>
      <c r="AD322" t="s">
        <v>1177</v>
      </c>
    </row>
    <row r="323" spans="1:30" hidden="1" x14ac:dyDescent="0.55000000000000004">
      <c r="A323">
        <v>5701238753</v>
      </c>
      <c r="B323">
        <v>13</v>
      </c>
      <c r="C323">
        <v>729607</v>
      </c>
      <c r="D323" t="s">
        <v>1141</v>
      </c>
      <c r="E323">
        <v>0.18</v>
      </c>
      <c r="F323">
        <v>18</v>
      </c>
      <c r="G323">
        <v>9057270</v>
      </c>
      <c r="H323">
        <v>177702189</v>
      </c>
      <c r="I323">
        <v>458363</v>
      </c>
      <c r="J323">
        <v>761582</v>
      </c>
      <c r="K323">
        <v>0</v>
      </c>
      <c r="L323">
        <v>467486</v>
      </c>
      <c r="M323">
        <v>492200</v>
      </c>
      <c r="N323">
        <v>9337244</v>
      </c>
      <c r="O323">
        <v>175</v>
      </c>
      <c r="P323">
        <v>21567</v>
      </c>
      <c r="Q323">
        <v>0</v>
      </c>
      <c r="R323">
        <v>19752</v>
      </c>
      <c r="S323" t="s">
        <v>1142</v>
      </c>
      <c r="T323" s="7">
        <v>1.9E-3</v>
      </c>
      <c r="U323" t="s">
        <v>1143</v>
      </c>
      <c r="V323" s="7">
        <v>2.2000000000000001E-3</v>
      </c>
      <c r="W323" t="s">
        <v>1144</v>
      </c>
      <c r="X323" s="7">
        <v>1E-4</v>
      </c>
      <c r="Y323" t="s">
        <v>1143</v>
      </c>
      <c r="Z323" s="7">
        <v>0</v>
      </c>
      <c r="AA323" t="s">
        <v>1145</v>
      </c>
      <c r="AB323" s="7">
        <v>1.6999999999999999E-3</v>
      </c>
      <c r="AC323" t="s">
        <v>1143</v>
      </c>
      <c r="AD323" t="s">
        <v>1191</v>
      </c>
    </row>
    <row r="324" spans="1:30" hidden="1" x14ac:dyDescent="0.55000000000000004">
      <c r="A324">
        <v>5701253607</v>
      </c>
      <c r="B324">
        <v>3</v>
      </c>
      <c r="C324">
        <v>729607</v>
      </c>
      <c r="D324" t="s">
        <v>1141</v>
      </c>
      <c r="E324">
        <v>0.18</v>
      </c>
      <c r="F324">
        <v>18</v>
      </c>
      <c r="G324">
        <v>8569019</v>
      </c>
      <c r="H324">
        <v>178181647</v>
      </c>
      <c r="I324">
        <v>267358</v>
      </c>
      <c r="J324">
        <v>642302</v>
      </c>
      <c r="K324">
        <v>0</v>
      </c>
      <c r="L324">
        <v>460214</v>
      </c>
      <c r="M324">
        <v>485463</v>
      </c>
      <c r="N324">
        <v>9344487</v>
      </c>
      <c r="O324">
        <v>308</v>
      </c>
      <c r="P324">
        <v>21299</v>
      </c>
      <c r="Q324">
        <v>0</v>
      </c>
      <c r="R324">
        <v>19259</v>
      </c>
      <c r="S324" t="s">
        <v>1142</v>
      </c>
      <c r="T324" s="7">
        <v>2.0000000000000001E-4</v>
      </c>
      <c r="U324" t="s">
        <v>1143</v>
      </c>
      <c r="V324" s="7">
        <v>2.0999999999999999E-3</v>
      </c>
      <c r="W324" t="s">
        <v>1144</v>
      </c>
      <c r="X324" s="7">
        <v>1.4E-3</v>
      </c>
      <c r="Y324" t="s">
        <v>1143</v>
      </c>
      <c r="Z324" s="7">
        <v>0</v>
      </c>
      <c r="AA324" t="s">
        <v>1145</v>
      </c>
      <c r="AB324" s="7">
        <v>1.1000000000000001E-3</v>
      </c>
      <c r="AC324" t="s">
        <v>1143</v>
      </c>
      <c r="AD324" t="s">
        <v>1191</v>
      </c>
    </row>
    <row r="325" spans="1:30" hidden="1" x14ac:dyDescent="0.55000000000000004">
      <c r="A325">
        <v>6000425841</v>
      </c>
      <c r="B325">
        <v>8</v>
      </c>
      <c r="C325">
        <v>768007</v>
      </c>
      <c r="D325" t="s">
        <v>1141</v>
      </c>
      <c r="E325">
        <v>0.18</v>
      </c>
      <c r="F325">
        <v>19</v>
      </c>
      <c r="G325">
        <v>8714736</v>
      </c>
      <c r="H325">
        <v>187867859</v>
      </c>
      <c r="I325">
        <v>362416</v>
      </c>
      <c r="J325">
        <v>680936</v>
      </c>
      <c r="K325">
        <v>0</v>
      </c>
      <c r="L325">
        <v>459422</v>
      </c>
      <c r="M325">
        <v>463841</v>
      </c>
      <c r="N325">
        <v>9366208</v>
      </c>
      <c r="O325">
        <v>217</v>
      </c>
      <c r="P325">
        <v>17970</v>
      </c>
      <c r="Q325">
        <v>0</v>
      </c>
      <c r="R325">
        <v>17546</v>
      </c>
      <c r="S325" t="s">
        <v>1142</v>
      </c>
      <c r="T325" s="7">
        <v>8.9999999999999998E-4</v>
      </c>
      <c r="U325" t="s">
        <v>1143</v>
      </c>
      <c r="V325" s="7">
        <v>1.8E-3</v>
      </c>
      <c r="W325" t="s">
        <v>1144</v>
      </c>
      <c r="X325" s="7">
        <v>1.8E-3</v>
      </c>
      <c r="Y325" t="s">
        <v>1143</v>
      </c>
      <c r="Z325" s="7">
        <v>0</v>
      </c>
      <c r="AA325" t="s">
        <v>1145</v>
      </c>
      <c r="AB325" s="7">
        <v>1.1999999999999999E-3</v>
      </c>
      <c r="AC325" t="s">
        <v>1143</v>
      </c>
      <c r="AD325" t="s">
        <v>1179</v>
      </c>
    </row>
    <row r="326" spans="1:30" hidden="1" x14ac:dyDescent="0.55000000000000004">
      <c r="A326">
        <v>6000544087</v>
      </c>
      <c r="B326">
        <v>11</v>
      </c>
      <c r="C326">
        <v>768007</v>
      </c>
      <c r="D326" t="s">
        <v>1141</v>
      </c>
      <c r="E326">
        <v>0.18</v>
      </c>
      <c r="F326">
        <v>19</v>
      </c>
      <c r="G326">
        <v>8416548</v>
      </c>
      <c r="H326">
        <v>188167664</v>
      </c>
      <c r="I326">
        <v>301008</v>
      </c>
      <c r="J326">
        <v>658091</v>
      </c>
      <c r="K326">
        <v>0</v>
      </c>
      <c r="L326">
        <v>466059</v>
      </c>
      <c r="M326">
        <v>489690</v>
      </c>
      <c r="N326">
        <v>9340119</v>
      </c>
      <c r="O326">
        <v>287</v>
      </c>
      <c r="P326">
        <v>20016</v>
      </c>
      <c r="Q326">
        <v>0</v>
      </c>
      <c r="R326">
        <v>19101</v>
      </c>
      <c r="S326" t="s">
        <v>1142</v>
      </c>
      <c r="T326" s="7">
        <v>5.0000000000000001E-4</v>
      </c>
      <c r="U326" t="s">
        <v>1143</v>
      </c>
      <c r="V326" s="7">
        <v>2E-3</v>
      </c>
      <c r="W326" t="s">
        <v>1144</v>
      </c>
      <c r="X326" s="7">
        <v>1.5E-3</v>
      </c>
      <c r="Y326" t="s">
        <v>1143</v>
      </c>
      <c r="Z326" s="7">
        <v>0</v>
      </c>
      <c r="AA326" t="s">
        <v>1145</v>
      </c>
      <c r="AB326" s="7">
        <v>1.1000000000000001E-3</v>
      </c>
      <c r="AC326" t="s">
        <v>1143</v>
      </c>
      <c r="AD326" t="s">
        <v>1173</v>
      </c>
    </row>
    <row r="327" spans="1:30" hidden="1" x14ac:dyDescent="0.55000000000000004">
      <c r="A327">
        <v>6000589226</v>
      </c>
      <c r="B327">
        <v>2</v>
      </c>
      <c r="C327">
        <v>768007</v>
      </c>
      <c r="D327" t="s">
        <v>1141</v>
      </c>
      <c r="E327">
        <v>0.18</v>
      </c>
      <c r="F327">
        <v>19</v>
      </c>
      <c r="G327">
        <v>7976047</v>
      </c>
      <c r="H327">
        <v>188606102</v>
      </c>
      <c r="I327">
        <v>349635</v>
      </c>
      <c r="J327">
        <v>626828</v>
      </c>
      <c r="K327">
        <v>0</v>
      </c>
      <c r="L327">
        <v>440218</v>
      </c>
      <c r="M327">
        <v>463219</v>
      </c>
      <c r="N327">
        <v>9364904</v>
      </c>
      <c r="O327">
        <v>231</v>
      </c>
      <c r="P327">
        <v>17222</v>
      </c>
      <c r="Q327">
        <v>0</v>
      </c>
      <c r="R327">
        <v>17019</v>
      </c>
      <c r="S327" t="s">
        <v>1142</v>
      </c>
      <c r="T327" s="7">
        <v>5.0000000000000001E-4</v>
      </c>
      <c r="U327" t="s">
        <v>1143</v>
      </c>
      <c r="V327" s="7">
        <v>1.6999999999999999E-3</v>
      </c>
      <c r="W327" t="s">
        <v>1144</v>
      </c>
      <c r="X327" s="7">
        <v>1.6999999999999999E-3</v>
      </c>
      <c r="Y327" t="s">
        <v>1143</v>
      </c>
      <c r="Z327" s="7">
        <v>0</v>
      </c>
      <c r="AA327" t="s">
        <v>1145</v>
      </c>
      <c r="AB327" s="7">
        <v>1E-3</v>
      </c>
      <c r="AC327" t="s">
        <v>1143</v>
      </c>
      <c r="AD327" t="s">
        <v>1167</v>
      </c>
    </row>
    <row r="328" spans="1:30" hidden="1" x14ac:dyDescent="0.55000000000000004">
      <c r="A328">
        <v>6000604287</v>
      </c>
      <c r="B328">
        <v>6</v>
      </c>
      <c r="C328">
        <v>768007</v>
      </c>
      <c r="D328" t="s">
        <v>1141</v>
      </c>
      <c r="E328">
        <v>0.18</v>
      </c>
      <c r="F328">
        <v>19</v>
      </c>
      <c r="G328">
        <v>9078524</v>
      </c>
      <c r="H328">
        <v>187511242</v>
      </c>
      <c r="I328">
        <v>268832</v>
      </c>
      <c r="J328">
        <v>682055</v>
      </c>
      <c r="K328">
        <v>0</v>
      </c>
      <c r="L328">
        <v>485930</v>
      </c>
      <c r="M328">
        <v>486282</v>
      </c>
      <c r="N328">
        <v>9343811</v>
      </c>
      <c r="O328">
        <v>792</v>
      </c>
      <c r="P328">
        <v>18639</v>
      </c>
      <c r="Q328">
        <v>0</v>
      </c>
      <c r="R328">
        <v>17492</v>
      </c>
      <c r="S328" t="s">
        <v>1142</v>
      </c>
      <c r="T328" s="7">
        <v>4.0000000000000002E-4</v>
      </c>
      <c r="U328" t="s">
        <v>1143</v>
      </c>
      <c r="V328" s="7">
        <v>1.9E-3</v>
      </c>
      <c r="W328" t="s">
        <v>1144</v>
      </c>
      <c r="X328" s="7">
        <v>1.2999999999999999E-3</v>
      </c>
      <c r="Y328" t="s">
        <v>1143</v>
      </c>
      <c r="Z328" s="7">
        <v>0</v>
      </c>
      <c r="AA328" t="s">
        <v>1145</v>
      </c>
      <c r="AB328" s="7">
        <v>1.1999999999999999E-3</v>
      </c>
      <c r="AC328" t="s">
        <v>1143</v>
      </c>
      <c r="AD328" t="s">
        <v>1179</v>
      </c>
    </row>
    <row r="329" spans="1:30" hidden="1" x14ac:dyDescent="0.55000000000000004">
      <c r="A329">
        <v>6000701384</v>
      </c>
      <c r="B329">
        <v>4</v>
      </c>
      <c r="C329">
        <v>768007</v>
      </c>
      <c r="D329" t="s">
        <v>1141</v>
      </c>
      <c r="E329">
        <v>0.18</v>
      </c>
      <c r="F329">
        <v>19</v>
      </c>
      <c r="G329">
        <v>6117215</v>
      </c>
      <c r="H329">
        <v>190457229</v>
      </c>
      <c r="I329">
        <v>194648</v>
      </c>
      <c r="J329">
        <v>535277</v>
      </c>
      <c r="K329">
        <v>0</v>
      </c>
      <c r="L329">
        <v>421805</v>
      </c>
      <c r="M329">
        <v>465825</v>
      </c>
      <c r="N329">
        <v>9361731</v>
      </c>
      <c r="O329">
        <v>867</v>
      </c>
      <c r="P329">
        <v>18649</v>
      </c>
      <c r="Q329">
        <v>0</v>
      </c>
      <c r="R329">
        <v>17530</v>
      </c>
      <c r="S329" t="s">
        <v>1142</v>
      </c>
      <c r="T329" s="7">
        <v>1.5E-3</v>
      </c>
      <c r="U329" t="s">
        <v>1143</v>
      </c>
      <c r="V329" s="7">
        <v>1.9E-3</v>
      </c>
      <c r="W329" t="s">
        <v>1144</v>
      </c>
      <c r="X329" s="7">
        <v>8.9999999999999998E-4</v>
      </c>
      <c r="Y329" t="s">
        <v>1143</v>
      </c>
      <c r="Z329" s="7">
        <v>0</v>
      </c>
      <c r="AA329" t="s">
        <v>1145</v>
      </c>
      <c r="AB329" s="7">
        <v>5.0000000000000001E-4</v>
      </c>
      <c r="AC329" t="s">
        <v>1143</v>
      </c>
      <c r="AD329" t="s">
        <v>1179</v>
      </c>
    </row>
    <row r="330" spans="1:30" hidden="1" x14ac:dyDescent="0.55000000000000004">
      <c r="A330">
        <v>6000736192</v>
      </c>
      <c r="B330">
        <v>1</v>
      </c>
      <c r="C330">
        <v>768007</v>
      </c>
      <c r="D330" t="s">
        <v>1141</v>
      </c>
      <c r="E330">
        <v>0.18</v>
      </c>
      <c r="F330">
        <v>19</v>
      </c>
      <c r="G330">
        <v>8818350</v>
      </c>
      <c r="H330">
        <v>187762280</v>
      </c>
      <c r="I330">
        <v>192907</v>
      </c>
      <c r="J330">
        <v>625494</v>
      </c>
      <c r="K330">
        <v>0</v>
      </c>
      <c r="L330">
        <v>480204</v>
      </c>
      <c r="M330">
        <v>489219</v>
      </c>
      <c r="N330">
        <v>9338554</v>
      </c>
      <c r="O330">
        <v>1361</v>
      </c>
      <c r="P330">
        <v>19929</v>
      </c>
      <c r="Q330">
        <v>0</v>
      </c>
      <c r="R330">
        <v>18573</v>
      </c>
      <c r="S330" t="s">
        <v>1142</v>
      </c>
      <c r="T330" s="7">
        <v>1.9E-3</v>
      </c>
      <c r="U330" t="s">
        <v>1143</v>
      </c>
      <c r="V330" s="7">
        <v>2.0999999999999999E-3</v>
      </c>
      <c r="W330" t="s">
        <v>1144</v>
      </c>
      <c r="X330" s="7">
        <v>8.9999999999999998E-4</v>
      </c>
      <c r="Y330" t="s">
        <v>1143</v>
      </c>
      <c r="Z330" s="7">
        <v>1E-4</v>
      </c>
      <c r="AA330" t="s">
        <v>1145</v>
      </c>
      <c r="AB330" s="7">
        <v>8.9999999999999998E-4</v>
      </c>
      <c r="AC330" t="s">
        <v>1143</v>
      </c>
      <c r="AD330" t="s">
        <v>1173</v>
      </c>
    </row>
    <row r="331" spans="1:30" hidden="1" x14ac:dyDescent="0.55000000000000004">
      <c r="A331">
        <v>6000755827</v>
      </c>
      <c r="B331">
        <v>7</v>
      </c>
      <c r="C331">
        <v>768007</v>
      </c>
      <c r="D331" t="s">
        <v>1141</v>
      </c>
      <c r="E331">
        <v>0.18</v>
      </c>
      <c r="F331">
        <v>19</v>
      </c>
      <c r="G331">
        <v>8572923</v>
      </c>
      <c r="H331">
        <v>188009076</v>
      </c>
      <c r="I331">
        <v>243108</v>
      </c>
      <c r="J331">
        <v>634413</v>
      </c>
      <c r="K331">
        <v>0</v>
      </c>
      <c r="L331">
        <v>461399</v>
      </c>
      <c r="M331">
        <v>489397</v>
      </c>
      <c r="N331">
        <v>9340111</v>
      </c>
      <c r="O331">
        <v>1261</v>
      </c>
      <c r="P331">
        <v>18903</v>
      </c>
      <c r="Q331">
        <v>0</v>
      </c>
      <c r="R331">
        <v>17084</v>
      </c>
      <c r="S331" t="s">
        <v>1142</v>
      </c>
      <c r="T331" s="7">
        <v>0</v>
      </c>
      <c r="U331" t="s">
        <v>1143</v>
      </c>
      <c r="V331" s="7">
        <v>2E-3</v>
      </c>
      <c r="W331" t="s">
        <v>1144</v>
      </c>
      <c r="X331" s="7">
        <v>1.1999999999999999E-3</v>
      </c>
      <c r="Y331" t="s">
        <v>1143</v>
      </c>
      <c r="Z331" s="7">
        <v>1E-4</v>
      </c>
      <c r="AA331" t="s">
        <v>1145</v>
      </c>
      <c r="AB331" s="7">
        <v>1E-3</v>
      </c>
      <c r="AC331" t="s">
        <v>1143</v>
      </c>
      <c r="AD331" t="s">
        <v>1180</v>
      </c>
    </row>
    <row r="332" spans="1:30" hidden="1" x14ac:dyDescent="0.55000000000000004">
      <c r="A332">
        <v>6000803601</v>
      </c>
      <c r="B332">
        <v>14</v>
      </c>
      <c r="C332">
        <v>768007</v>
      </c>
      <c r="D332" t="s">
        <v>1141</v>
      </c>
      <c r="E332">
        <v>0.18</v>
      </c>
      <c r="F332">
        <v>19</v>
      </c>
      <c r="G332">
        <v>9050370</v>
      </c>
      <c r="H332">
        <v>187535455</v>
      </c>
      <c r="I332">
        <v>561443</v>
      </c>
      <c r="J332">
        <v>719954</v>
      </c>
      <c r="K332">
        <v>0</v>
      </c>
      <c r="L332">
        <v>448493</v>
      </c>
      <c r="M332">
        <v>483248</v>
      </c>
      <c r="N332">
        <v>9346132</v>
      </c>
      <c r="O332">
        <v>294</v>
      </c>
      <c r="P332">
        <v>17682</v>
      </c>
      <c r="Q332">
        <v>0</v>
      </c>
      <c r="R332">
        <v>17230</v>
      </c>
      <c r="S332" t="s">
        <v>1142</v>
      </c>
      <c r="T332" s="7">
        <v>2.0999999999999999E-3</v>
      </c>
      <c r="U332" t="s">
        <v>1143</v>
      </c>
      <c r="V332" s="7">
        <v>1.8E-3</v>
      </c>
      <c r="W332" t="s">
        <v>1144</v>
      </c>
      <c r="X332" s="7">
        <v>5.9999999999999995E-4</v>
      </c>
      <c r="Y332" t="s">
        <v>1143</v>
      </c>
      <c r="Z332" s="7">
        <v>0</v>
      </c>
      <c r="AA332" t="s">
        <v>1145</v>
      </c>
      <c r="AB332" s="7">
        <v>1.4E-3</v>
      </c>
      <c r="AC332" t="s">
        <v>1143</v>
      </c>
      <c r="AD332" t="s">
        <v>1167</v>
      </c>
    </row>
    <row r="333" spans="1:30" hidden="1" x14ac:dyDescent="0.55000000000000004">
      <c r="A333">
        <v>6000816170</v>
      </c>
      <c r="B333">
        <v>15</v>
      </c>
      <c r="C333">
        <v>768007</v>
      </c>
      <c r="D333" t="s">
        <v>1141</v>
      </c>
      <c r="E333">
        <v>0.18</v>
      </c>
      <c r="F333">
        <v>19</v>
      </c>
      <c r="G333">
        <v>8742128</v>
      </c>
      <c r="H333">
        <v>187842780</v>
      </c>
      <c r="I333">
        <v>302209</v>
      </c>
      <c r="J333">
        <v>650877</v>
      </c>
      <c r="K333">
        <v>0</v>
      </c>
      <c r="L333">
        <v>461824</v>
      </c>
      <c r="M333">
        <v>483299</v>
      </c>
      <c r="N333">
        <v>9346444</v>
      </c>
      <c r="O333">
        <v>309</v>
      </c>
      <c r="P333">
        <v>18151</v>
      </c>
      <c r="Q333">
        <v>0</v>
      </c>
      <c r="R333">
        <v>17919</v>
      </c>
      <c r="S333" t="s">
        <v>1142</v>
      </c>
      <c r="T333" s="7">
        <v>4.0000000000000002E-4</v>
      </c>
      <c r="U333" t="s">
        <v>1143</v>
      </c>
      <c r="V333" s="7">
        <v>1.8E-3</v>
      </c>
      <c r="W333" t="s">
        <v>1144</v>
      </c>
      <c r="X333" s="7">
        <v>1.5E-3</v>
      </c>
      <c r="Y333" t="s">
        <v>1143</v>
      </c>
      <c r="Z333" s="7">
        <v>0</v>
      </c>
      <c r="AA333" t="s">
        <v>1145</v>
      </c>
      <c r="AB333" s="7">
        <v>1.1000000000000001E-3</v>
      </c>
      <c r="AC333" t="s">
        <v>1143</v>
      </c>
      <c r="AD333" t="s">
        <v>1179</v>
      </c>
    </row>
    <row r="334" spans="1:30" hidden="1" x14ac:dyDescent="0.55000000000000004">
      <c r="A334">
        <v>6000833088</v>
      </c>
      <c r="B334">
        <v>16</v>
      </c>
      <c r="C334">
        <v>768008</v>
      </c>
      <c r="D334" t="s">
        <v>1141</v>
      </c>
      <c r="E334">
        <v>0.18</v>
      </c>
      <c r="F334">
        <v>19</v>
      </c>
      <c r="G334">
        <v>8554684</v>
      </c>
      <c r="H334">
        <v>188023296</v>
      </c>
      <c r="I334">
        <v>266155</v>
      </c>
      <c r="J334">
        <v>645426</v>
      </c>
      <c r="K334">
        <v>0</v>
      </c>
      <c r="L334">
        <v>454895</v>
      </c>
      <c r="M334">
        <v>468639</v>
      </c>
      <c r="N334">
        <v>9358974</v>
      </c>
      <c r="O334">
        <v>1534</v>
      </c>
      <c r="P334">
        <v>19052</v>
      </c>
      <c r="Q334">
        <v>0</v>
      </c>
      <c r="R334">
        <v>16738</v>
      </c>
      <c r="S334" t="s">
        <v>1142</v>
      </c>
      <c r="T334" s="7">
        <v>2.0000000000000001E-4</v>
      </c>
      <c r="U334" t="s">
        <v>1143</v>
      </c>
      <c r="V334" s="7">
        <v>2E-3</v>
      </c>
      <c r="W334" t="s">
        <v>1144</v>
      </c>
      <c r="X334" s="7">
        <v>1.2999999999999999E-3</v>
      </c>
      <c r="Y334" t="s">
        <v>1143</v>
      </c>
      <c r="Z334" s="7">
        <v>1E-4</v>
      </c>
      <c r="AA334" t="s">
        <v>1145</v>
      </c>
      <c r="AB334" s="7">
        <v>1E-3</v>
      </c>
      <c r="AC334" t="s">
        <v>1143</v>
      </c>
      <c r="AD334" t="s">
        <v>1180</v>
      </c>
    </row>
    <row r="335" spans="1:30" hidden="1" x14ac:dyDescent="0.55000000000000004">
      <c r="A335">
        <v>6000909595</v>
      </c>
      <c r="B335">
        <v>10</v>
      </c>
      <c r="C335">
        <v>768007</v>
      </c>
      <c r="D335" t="s">
        <v>1141</v>
      </c>
      <c r="E335">
        <v>0.18</v>
      </c>
      <c r="F335">
        <v>19</v>
      </c>
      <c r="G335">
        <v>9131085</v>
      </c>
      <c r="H335">
        <v>187452025</v>
      </c>
      <c r="I335">
        <v>358722</v>
      </c>
      <c r="J335">
        <v>707900</v>
      </c>
      <c r="K335">
        <v>0</v>
      </c>
      <c r="L335">
        <v>480649</v>
      </c>
      <c r="M335">
        <v>478226</v>
      </c>
      <c r="N335">
        <v>9351518</v>
      </c>
      <c r="O335">
        <v>0</v>
      </c>
      <c r="P335">
        <v>20167</v>
      </c>
      <c r="Q335">
        <v>0</v>
      </c>
      <c r="R335">
        <v>20167</v>
      </c>
      <c r="S335" t="s">
        <v>1142</v>
      </c>
      <c r="T335" s="7">
        <v>1E-3</v>
      </c>
      <c r="U335" t="s">
        <v>1143</v>
      </c>
      <c r="V335" s="7">
        <v>2E-3</v>
      </c>
      <c r="W335" t="s">
        <v>1144</v>
      </c>
      <c r="X335" s="7">
        <v>1.8E-3</v>
      </c>
      <c r="Y335" t="s">
        <v>1143</v>
      </c>
      <c r="Z335" s="7">
        <v>0</v>
      </c>
      <c r="AA335" t="s">
        <v>1145</v>
      </c>
      <c r="AB335" s="7">
        <v>1.4E-3</v>
      </c>
      <c r="AC335" t="s">
        <v>1143</v>
      </c>
      <c r="AD335" t="s">
        <v>1173</v>
      </c>
    </row>
    <row r="336" spans="1:30" hidden="1" x14ac:dyDescent="0.55000000000000004">
      <c r="A336">
        <v>6000948037</v>
      </c>
      <c r="B336">
        <v>12</v>
      </c>
      <c r="C336">
        <v>768007</v>
      </c>
      <c r="D336" t="s">
        <v>1141</v>
      </c>
      <c r="E336">
        <v>0.18</v>
      </c>
      <c r="F336">
        <v>19</v>
      </c>
      <c r="G336">
        <v>6462294</v>
      </c>
      <c r="H336">
        <v>190130324</v>
      </c>
      <c r="I336">
        <v>252190</v>
      </c>
      <c r="J336">
        <v>592363</v>
      </c>
      <c r="K336">
        <v>0</v>
      </c>
      <c r="L336">
        <v>448271</v>
      </c>
      <c r="M336">
        <v>492231</v>
      </c>
      <c r="N336">
        <v>9337349</v>
      </c>
      <c r="O336">
        <v>876</v>
      </c>
      <c r="P336">
        <v>19373</v>
      </c>
      <c r="Q336">
        <v>0</v>
      </c>
      <c r="R336">
        <v>17268</v>
      </c>
      <c r="S336" t="s">
        <v>1142</v>
      </c>
      <c r="T336" s="7">
        <v>2.0999999999999999E-3</v>
      </c>
      <c r="U336" t="s">
        <v>1143</v>
      </c>
      <c r="V336" s="7">
        <v>2E-3</v>
      </c>
      <c r="W336" t="s">
        <v>1144</v>
      </c>
      <c r="X336" s="7">
        <v>1.1999999999999999E-3</v>
      </c>
      <c r="Y336" t="s">
        <v>1143</v>
      </c>
      <c r="Z336" s="7">
        <v>0</v>
      </c>
      <c r="AA336" t="s">
        <v>1145</v>
      </c>
      <c r="AB336" s="7">
        <v>8.0000000000000004E-4</v>
      </c>
      <c r="AC336" t="s">
        <v>1143</v>
      </c>
      <c r="AD336" t="s">
        <v>1180</v>
      </c>
    </row>
    <row r="337" spans="1:30" hidden="1" x14ac:dyDescent="0.55000000000000004">
      <c r="A337">
        <v>6001061990</v>
      </c>
      <c r="B337">
        <v>9</v>
      </c>
      <c r="C337">
        <v>768007</v>
      </c>
      <c r="D337" t="s">
        <v>1141</v>
      </c>
      <c r="E337">
        <v>0.18</v>
      </c>
      <c r="F337">
        <v>19</v>
      </c>
      <c r="G337">
        <v>8686739</v>
      </c>
      <c r="H337">
        <v>187891164</v>
      </c>
      <c r="I337">
        <v>545793</v>
      </c>
      <c r="J337">
        <v>733688</v>
      </c>
      <c r="K337">
        <v>0</v>
      </c>
      <c r="L337">
        <v>452298</v>
      </c>
      <c r="M337">
        <v>483309</v>
      </c>
      <c r="N337">
        <v>9346188</v>
      </c>
      <c r="O337">
        <v>217</v>
      </c>
      <c r="P337">
        <v>17852</v>
      </c>
      <c r="Q337">
        <v>0</v>
      </c>
      <c r="R337">
        <v>17429</v>
      </c>
      <c r="S337" t="s">
        <v>1142</v>
      </c>
      <c r="T337" s="7">
        <v>2.0999999999999999E-3</v>
      </c>
      <c r="U337" t="s">
        <v>1143</v>
      </c>
      <c r="V337" s="7">
        <v>1.8E-3</v>
      </c>
      <c r="W337" t="s">
        <v>1144</v>
      </c>
      <c r="X337" s="7">
        <v>5.0000000000000001E-4</v>
      </c>
      <c r="Y337" t="s">
        <v>1143</v>
      </c>
      <c r="Z337" s="7">
        <v>0</v>
      </c>
      <c r="AA337" t="s">
        <v>1145</v>
      </c>
      <c r="AB337" s="7">
        <v>1.5E-3</v>
      </c>
      <c r="AC337" t="s">
        <v>1143</v>
      </c>
      <c r="AD337" t="s">
        <v>1179</v>
      </c>
    </row>
    <row r="338" spans="1:30" hidden="1" x14ac:dyDescent="0.55000000000000004">
      <c r="A338">
        <v>6001069057</v>
      </c>
      <c r="B338">
        <v>5</v>
      </c>
      <c r="C338">
        <v>768007</v>
      </c>
      <c r="D338" t="s">
        <v>1141</v>
      </c>
      <c r="E338">
        <v>0.18</v>
      </c>
      <c r="F338">
        <v>19</v>
      </c>
      <c r="G338">
        <v>7394188</v>
      </c>
      <c r="H338">
        <v>189197917</v>
      </c>
      <c r="I338">
        <v>290249</v>
      </c>
      <c r="J338">
        <v>629785</v>
      </c>
      <c r="K338">
        <v>0</v>
      </c>
      <c r="L338">
        <v>454420</v>
      </c>
      <c r="M338">
        <v>489934</v>
      </c>
      <c r="N338">
        <v>9337708</v>
      </c>
      <c r="O338">
        <v>868</v>
      </c>
      <c r="P338">
        <v>19081</v>
      </c>
      <c r="Q338">
        <v>0</v>
      </c>
      <c r="R338">
        <v>17955</v>
      </c>
      <c r="S338" t="s">
        <v>1142</v>
      </c>
      <c r="T338" s="7">
        <v>2.9999999999999997E-4</v>
      </c>
      <c r="U338" t="s">
        <v>1143</v>
      </c>
      <c r="V338" s="7">
        <v>2E-3</v>
      </c>
      <c r="W338" t="s">
        <v>1144</v>
      </c>
      <c r="X338" s="7">
        <v>1.4E-3</v>
      </c>
      <c r="Y338" t="s">
        <v>1143</v>
      </c>
      <c r="Z338" s="7">
        <v>0</v>
      </c>
      <c r="AA338" t="s">
        <v>1145</v>
      </c>
      <c r="AB338" s="7">
        <v>1E-3</v>
      </c>
      <c r="AC338" t="s">
        <v>1143</v>
      </c>
      <c r="AD338" t="s">
        <v>1180</v>
      </c>
    </row>
    <row r="339" spans="1:30" x14ac:dyDescent="0.55000000000000004">
      <c r="A339">
        <v>6001169217</v>
      </c>
      <c r="B339">
        <v>17</v>
      </c>
      <c r="C339">
        <v>768008</v>
      </c>
      <c r="D339" t="s">
        <v>1141</v>
      </c>
      <c r="E339">
        <v>0.18</v>
      </c>
      <c r="F339">
        <v>19</v>
      </c>
      <c r="G339">
        <v>8427139</v>
      </c>
      <c r="H339">
        <v>188155812</v>
      </c>
      <c r="I339">
        <v>266224</v>
      </c>
      <c r="J339">
        <v>660112</v>
      </c>
      <c r="K339">
        <v>0</v>
      </c>
      <c r="L339">
        <v>476511</v>
      </c>
      <c r="M339">
        <v>491221</v>
      </c>
      <c r="N339">
        <v>9338368</v>
      </c>
      <c r="O339">
        <v>1294</v>
      </c>
      <c r="P339">
        <v>21348</v>
      </c>
      <c r="Q339">
        <v>0</v>
      </c>
      <c r="R339">
        <v>19352</v>
      </c>
      <c r="S339" t="s">
        <v>1142</v>
      </c>
      <c r="T339" s="7">
        <v>2.9999999999999997E-4</v>
      </c>
      <c r="U339" t="s">
        <v>1143</v>
      </c>
      <c r="V339" s="7">
        <v>2.3E-3</v>
      </c>
      <c r="W339" t="s">
        <v>1144</v>
      </c>
      <c r="X339" s="7">
        <v>1.2999999999999999E-3</v>
      </c>
      <c r="Y339" t="s">
        <v>1143</v>
      </c>
      <c r="Z339" s="7">
        <v>1E-4</v>
      </c>
      <c r="AA339" t="s">
        <v>1145</v>
      </c>
      <c r="AB339" s="7">
        <v>1.1000000000000001E-3</v>
      </c>
      <c r="AC339" t="s">
        <v>1143</v>
      </c>
      <c r="AD339" t="s">
        <v>1191</v>
      </c>
    </row>
    <row r="340" spans="1:30" hidden="1" x14ac:dyDescent="0.55000000000000004">
      <c r="A340">
        <v>6001237923</v>
      </c>
      <c r="B340">
        <v>13</v>
      </c>
      <c r="C340">
        <v>768007</v>
      </c>
      <c r="D340" t="s">
        <v>1141</v>
      </c>
      <c r="E340">
        <v>0.18</v>
      </c>
      <c r="F340">
        <v>19</v>
      </c>
      <c r="G340">
        <v>9551273</v>
      </c>
      <c r="H340">
        <v>187037869</v>
      </c>
      <c r="I340">
        <v>459237</v>
      </c>
      <c r="J340">
        <v>782069</v>
      </c>
      <c r="K340">
        <v>0</v>
      </c>
      <c r="L340">
        <v>486084</v>
      </c>
      <c r="M340">
        <v>494000</v>
      </c>
      <c r="N340">
        <v>9335680</v>
      </c>
      <c r="O340">
        <v>874</v>
      </c>
      <c r="P340">
        <v>20487</v>
      </c>
      <c r="Q340">
        <v>0</v>
      </c>
      <c r="R340">
        <v>18598</v>
      </c>
      <c r="S340" t="s">
        <v>1142</v>
      </c>
      <c r="T340" s="7">
        <v>1.9E-3</v>
      </c>
      <c r="U340" t="s">
        <v>1143</v>
      </c>
      <c r="V340" s="7">
        <v>2.0999999999999999E-3</v>
      </c>
      <c r="W340" t="s">
        <v>1144</v>
      </c>
      <c r="X340" s="7">
        <v>1E-4</v>
      </c>
      <c r="Y340" t="s">
        <v>1143</v>
      </c>
      <c r="Z340" s="7">
        <v>0</v>
      </c>
      <c r="AA340" t="s">
        <v>1145</v>
      </c>
      <c r="AB340" s="7">
        <v>1.6999999999999999E-3</v>
      </c>
      <c r="AC340" t="s">
        <v>1143</v>
      </c>
      <c r="AD340" t="s">
        <v>1173</v>
      </c>
    </row>
    <row r="341" spans="1:30" hidden="1" x14ac:dyDescent="0.55000000000000004">
      <c r="A341">
        <v>6001252970</v>
      </c>
      <c r="B341">
        <v>3</v>
      </c>
      <c r="C341">
        <v>768007</v>
      </c>
      <c r="D341" t="s">
        <v>1141</v>
      </c>
      <c r="E341">
        <v>0.18</v>
      </c>
      <c r="F341">
        <v>19</v>
      </c>
      <c r="G341">
        <v>9054149</v>
      </c>
      <c r="H341">
        <v>187524179</v>
      </c>
      <c r="I341">
        <v>268226</v>
      </c>
      <c r="J341">
        <v>661326</v>
      </c>
      <c r="K341">
        <v>0</v>
      </c>
      <c r="L341">
        <v>478075</v>
      </c>
      <c r="M341">
        <v>485127</v>
      </c>
      <c r="N341">
        <v>9342532</v>
      </c>
      <c r="O341">
        <v>868</v>
      </c>
      <c r="P341">
        <v>19024</v>
      </c>
      <c r="Q341">
        <v>0</v>
      </c>
      <c r="R341">
        <v>17861</v>
      </c>
      <c r="S341" t="s">
        <v>1142</v>
      </c>
      <c r="T341" s="7">
        <v>2.9999999999999997E-4</v>
      </c>
      <c r="U341" t="s">
        <v>1143</v>
      </c>
      <c r="V341" s="7">
        <v>2E-3</v>
      </c>
      <c r="W341" t="s">
        <v>1144</v>
      </c>
      <c r="X341" s="7">
        <v>1.2999999999999999E-3</v>
      </c>
      <c r="Y341" t="s">
        <v>1143</v>
      </c>
      <c r="Z341" s="7">
        <v>0</v>
      </c>
      <c r="AA341" t="s">
        <v>1145</v>
      </c>
      <c r="AB341" s="7">
        <v>1.1000000000000001E-3</v>
      </c>
      <c r="AC341" t="s">
        <v>1143</v>
      </c>
      <c r="AD341" t="s">
        <v>1180</v>
      </c>
    </row>
    <row r="342" spans="1:30" hidden="1" x14ac:dyDescent="0.55000000000000004">
      <c r="A342">
        <v>6300428656</v>
      </c>
      <c r="B342">
        <v>8</v>
      </c>
      <c r="C342">
        <v>806407</v>
      </c>
      <c r="D342" t="s">
        <v>1141</v>
      </c>
      <c r="E342">
        <v>0.18</v>
      </c>
      <c r="F342">
        <v>20</v>
      </c>
      <c r="G342">
        <v>9233847</v>
      </c>
      <c r="H342">
        <v>197176758</v>
      </c>
      <c r="I342">
        <v>379661</v>
      </c>
      <c r="J342">
        <v>717445</v>
      </c>
      <c r="K342">
        <v>0</v>
      </c>
      <c r="L342">
        <v>479575</v>
      </c>
      <c r="M342">
        <v>519108</v>
      </c>
      <c r="N342">
        <v>9308899</v>
      </c>
      <c r="O342">
        <v>17245</v>
      </c>
      <c r="P342">
        <v>36509</v>
      </c>
      <c r="Q342">
        <v>0</v>
      </c>
      <c r="R342">
        <v>20153</v>
      </c>
      <c r="S342" t="s">
        <v>1142</v>
      </c>
      <c r="T342" s="7">
        <v>1.1000000000000001E-3</v>
      </c>
      <c r="U342" t="s">
        <v>1143</v>
      </c>
      <c r="V342" s="7">
        <v>5.4000000000000003E-3</v>
      </c>
      <c r="W342" t="s">
        <v>1144</v>
      </c>
      <c r="X342" s="7">
        <v>1.8E-3</v>
      </c>
      <c r="Y342" t="s">
        <v>1143</v>
      </c>
      <c r="Z342" s="7">
        <v>1.6999999999999999E-3</v>
      </c>
      <c r="AA342" t="s">
        <v>1145</v>
      </c>
      <c r="AB342" s="7">
        <v>1.2999999999999999E-3</v>
      </c>
      <c r="AC342" t="s">
        <v>1143</v>
      </c>
      <c r="AD342" t="s">
        <v>1163</v>
      </c>
    </row>
    <row r="343" spans="1:30" hidden="1" x14ac:dyDescent="0.55000000000000004">
      <c r="A343">
        <v>6300546537</v>
      </c>
      <c r="B343">
        <v>11</v>
      </c>
      <c r="C343">
        <v>806407</v>
      </c>
      <c r="D343" t="s">
        <v>1141</v>
      </c>
      <c r="E343">
        <v>0.18</v>
      </c>
      <c r="F343">
        <v>20</v>
      </c>
      <c r="G343">
        <v>8942963</v>
      </c>
      <c r="H343">
        <v>197469471</v>
      </c>
      <c r="I343">
        <v>303574</v>
      </c>
      <c r="J343">
        <v>697348</v>
      </c>
      <c r="K343">
        <v>0</v>
      </c>
      <c r="L343">
        <v>486651</v>
      </c>
      <c r="M343">
        <v>526412</v>
      </c>
      <c r="N343">
        <v>9301807</v>
      </c>
      <c r="O343">
        <v>2566</v>
      </c>
      <c r="P343">
        <v>39257</v>
      </c>
      <c r="Q343">
        <v>0</v>
      </c>
      <c r="R343">
        <v>20592</v>
      </c>
      <c r="S343" t="s">
        <v>1142</v>
      </c>
      <c r="T343" s="7">
        <v>5.9999999999999995E-4</v>
      </c>
      <c r="U343" t="s">
        <v>1143</v>
      </c>
      <c r="V343" s="7">
        <v>4.1999999999999997E-3</v>
      </c>
      <c r="W343" t="s">
        <v>1144</v>
      </c>
      <c r="X343" s="7">
        <v>1.4E-3</v>
      </c>
      <c r="Y343" t="s">
        <v>1143</v>
      </c>
      <c r="Z343" s="7">
        <v>2.0000000000000001E-4</v>
      </c>
      <c r="AA343" t="s">
        <v>1145</v>
      </c>
      <c r="AB343" s="7">
        <v>1.1999999999999999E-3</v>
      </c>
      <c r="AC343" t="s">
        <v>1143</v>
      </c>
      <c r="AD343" t="s">
        <v>1185</v>
      </c>
    </row>
    <row r="344" spans="1:30" hidden="1" x14ac:dyDescent="0.55000000000000004">
      <c r="A344">
        <v>6300591102</v>
      </c>
      <c r="B344">
        <v>2</v>
      </c>
      <c r="C344">
        <v>806407</v>
      </c>
      <c r="D344" t="s">
        <v>1141</v>
      </c>
      <c r="E344">
        <v>0.18</v>
      </c>
      <c r="F344">
        <v>20</v>
      </c>
      <c r="G344">
        <v>8464246</v>
      </c>
      <c r="H344">
        <v>197947906</v>
      </c>
      <c r="I344">
        <v>350581</v>
      </c>
      <c r="J344">
        <v>659456</v>
      </c>
      <c r="K344">
        <v>0</v>
      </c>
      <c r="L344">
        <v>459754</v>
      </c>
      <c r="M344">
        <v>488196</v>
      </c>
      <c r="N344">
        <v>9341804</v>
      </c>
      <c r="O344">
        <v>946</v>
      </c>
      <c r="P344">
        <v>32628</v>
      </c>
      <c r="Q344">
        <v>0</v>
      </c>
      <c r="R344">
        <v>19536</v>
      </c>
      <c r="S344" t="s">
        <v>1142</v>
      </c>
      <c r="T344" s="7">
        <v>6.9999999999999999E-4</v>
      </c>
      <c r="U344" t="s">
        <v>1143</v>
      </c>
      <c r="V344" s="7">
        <v>3.3999999999999998E-3</v>
      </c>
      <c r="W344" t="s">
        <v>1144</v>
      </c>
      <c r="X344" s="7">
        <v>1.6000000000000001E-3</v>
      </c>
      <c r="Y344" t="s">
        <v>1143</v>
      </c>
      <c r="Z344" s="7">
        <v>0</v>
      </c>
      <c r="AA344" t="s">
        <v>1145</v>
      </c>
      <c r="AB344" s="7">
        <v>1.1000000000000001E-3</v>
      </c>
      <c r="AC344" t="s">
        <v>1143</v>
      </c>
      <c r="AD344" t="s">
        <v>1215</v>
      </c>
    </row>
    <row r="345" spans="1:30" hidden="1" x14ac:dyDescent="0.55000000000000004">
      <c r="A345">
        <v>6300607059</v>
      </c>
      <c r="B345">
        <v>6</v>
      </c>
      <c r="C345">
        <v>806407</v>
      </c>
      <c r="D345" t="s">
        <v>1141</v>
      </c>
      <c r="E345">
        <v>0.18</v>
      </c>
      <c r="F345">
        <v>20</v>
      </c>
      <c r="G345">
        <v>9629844</v>
      </c>
      <c r="H345">
        <v>196789675</v>
      </c>
      <c r="I345">
        <v>286764</v>
      </c>
      <c r="J345">
        <v>721218</v>
      </c>
      <c r="K345">
        <v>0</v>
      </c>
      <c r="L345">
        <v>507144</v>
      </c>
      <c r="M345">
        <v>551317</v>
      </c>
      <c r="N345">
        <v>9278433</v>
      </c>
      <c r="O345">
        <v>17932</v>
      </c>
      <c r="P345">
        <v>39163</v>
      </c>
      <c r="Q345">
        <v>0</v>
      </c>
      <c r="R345">
        <v>21214</v>
      </c>
      <c r="S345" t="s">
        <v>1142</v>
      </c>
      <c r="T345" s="7">
        <v>6.9999999999999999E-4</v>
      </c>
      <c r="U345" t="s">
        <v>1143</v>
      </c>
      <c r="V345" s="7">
        <v>5.7999999999999996E-3</v>
      </c>
      <c r="W345" t="s">
        <v>1144</v>
      </c>
      <c r="X345" s="7">
        <v>1.2999999999999999E-3</v>
      </c>
      <c r="Y345" t="s">
        <v>1143</v>
      </c>
      <c r="Z345" s="7">
        <v>1.8E-3</v>
      </c>
      <c r="AA345" t="s">
        <v>1145</v>
      </c>
      <c r="AB345" s="7">
        <v>1.4E-3</v>
      </c>
      <c r="AC345" t="s">
        <v>1143</v>
      </c>
      <c r="AD345" t="s">
        <v>1185</v>
      </c>
    </row>
    <row r="346" spans="1:30" hidden="1" x14ac:dyDescent="0.55000000000000004">
      <c r="A346">
        <v>6300703579</v>
      </c>
      <c r="B346">
        <v>4</v>
      </c>
      <c r="C346">
        <v>806407</v>
      </c>
      <c r="D346" t="s">
        <v>1141</v>
      </c>
      <c r="E346">
        <v>0.18</v>
      </c>
      <c r="F346">
        <v>20</v>
      </c>
      <c r="G346">
        <v>6604039</v>
      </c>
      <c r="H346">
        <v>199800243</v>
      </c>
      <c r="I346">
        <v>197948</v>
      </c>
      <c r="J346">
        <v>568770</v>
      </c>
      <c r="K346">
        <v>0</v>
      </c>
      <c r="L346">
        <v>441673</v>
      </c>
      <c r="M346">
        <v>486821</v>
      </c>
      <c r="N346">
        <v>9343014</v>
      </c>
      <c r="O346">
        <v>3300</v>
      </c>
      <c r="P346">
        <v>33493</v>
      </c>
      <c r="Q346">
        <v>0</v>
      </c>
      <c r="R346">
        <v>19868</v>
      </c>
      <c r="S346" t="s">
        <v>1142</v>
      </c>
      <c r="T346" s="7">
        <v>1.6000000000000001E-3</v>
      </c>
      <c r="U346" t="s">
        <v>1143</v>
      </c>
      <c r="V346" s="7">
        <v>3.7000000000000002E-3</v>
      </c>
      <c r="W346" t="s">
        <v>1144</v>
      </c>
      <c r="X346" s="7">
        <v>8.9999999999999998E-4</v>
      </c>
      <c r="Y346" t="s">
        <v>1143</v>
      </c>
      <c r="Z346" s="7">
        <v>2.9999999999999997E-4</v>
      </c>
      <c r="AA346" t="s">
        <v>1145</v>
      </c>
      <c r="AB346" s="7">
        <v>5.9999999999999995E-4</v>
      </c>
      <c r="AC346" t="s">
        <v>1143</v>
      </c>
      <c r="AD346" t="s">
        <v>1165</v>
      </c>
    </row>
    <row r="347" spans="1:30" hidden="1" x14ac:dyDescent="0.55000000000000004">
      <c r="A347">
        <v>6300738053</v>
      </c>
      <c r="B347">
        <v>1</v>
      </c>
      <c r="C347">
        <v>806407</v>
      </c>
      <c r="D347" t="s">
        <v>1141</v>
      </c>
      <c r="E347">
        <v>0.18</v>
      </c>
      <c r="F347">
        <v>20</v>
      </c>
      <c r="G347">
        <v>9330681</v>
      </c>
      <c r="H347">
        <v>197079864</v>
      </c>
      <c r="I347">
        <v>197290</v>
      </c>
      <c r="J347">
        <v>668475</v>
      </c>
      <c r="K347">
        <v>0</v>
      </c>
      <c r="L347">
        <v>508473</v>
      </c>
      <c r="M347">
        <v>512328</v>
      </c>
      <c r="N347">
        <v>9317584</v>
      </c>
      <c r="O347">
        <v>4383</v>
      </c>
      <c r="P347">
        <v>42981</v>
      </c>
      <c r="Q347">
        <v>0</v>
      </c>
      <c r="R347">
        <v>28269</v>
      </c>
      <c r="S347" t="s">
        <v>1142</v>
      </c>
      <c r="T347" s="7">
        <v>0</v>
      </c>
      <c r="U347" t="s">
        <v>1143</v>
      </c>
      <c r="V347" s="7">
        <v>4.7999999999999996E-3</v>
      </c>
      <c r="W347" t="s">
        <v>1144</v>
      </c>
      <c r="X347" s="7">
        <v>8.9999999999999998E-4</v>
      </c>
      <c r="Y347" t="s">
        <v>1143</v>
      </c>
      <c r="Z347" s="7">
        <v>4.0000000000000002E-4</v>
      </c>
      <c r="AA347" t="s">
        <v>1145</v>
      </c>
      <c r="AB347" s="7">
        <v>1.1000000000000001E-3</v>
      </c>
      <c r="AC347" t="s">
        <v>1143</v>
      </c>
      <c r="AD347" t="s">
        <v>1200</v>
      </c>
    </row>
    <row r="348" spans="1:30" hidden="1" x14ac:dyDescent="0.55000000000000004">
      <c r="A348">
        <v>6300758171</v>
      </c>
      <c r="B348">
        <v>7</v>
      </c>
      <c r="C348">
        <v>806407</v>
      </c>
      <c r="D348" t="s">
        <v>1141</v>
      </c>
      <c r="E348">
        <v>0.18</v>
      </c>
      <c r="F348">
        <v>20</v>
      </c>
      <c r="G348">
        <v>9105430</v>
      </c>
      <c r="H348">
        <v>197306490</v>
      </c>
      <c r="I348">
        <v>259118</v>
      </c>
      <c r="J348">
        <v>667357</v>
      </c>
      <c r="K348">
        <v>0</v>
      </c>
      <c r="L348">
        <v>479691</v>
      </c>
      <c r="M348">
        <v>532504</v>
      </c>
      <c r="N348">
        <v>9297414</v>
      </c>
      <c r="O348">
        <v>16010</v>
      </c>
      <c r="P348">
        <v>32944</v>
      </c>
      <c r="Q348">
        <v>0</v>
      </c>
      <c r="R348">
        <v>18292</v>
      </c>
      <c r="S348" t="s">
        <v>1142</v>
      </c>
      <c r="T348" s="7">
        <v>2.9999999999999997E-4</v>
      </c>
      <c r="U348" t="s">
        <v>1143</v>
      </c>
      <c r="V348" s="7">
        <v>4.8999999999999998E-3</v>
      </c>
      <c r="W348" t="s">
        <v>1144</v>
      </c>
      <c r="X348" s="7">
        <v>1.1999999999999999E-3</v>
      </c>
      <c r="Y348" t="s">
        <v>1143</v>
      </c>
      <c r="Z348" s="7">
        <v>1.6000000000000001E-3</v>
      </c>
      <c r="AA348" t="s">
        <v>1145</v>
      </c>
      <c r="AB348" s="7">
        <v>1.1000000000000001E-3</v>
      </c>
      <c r="AC348" t="s">
        <v>1143</v>
      </c>
      <c r="AD348" t="s">
        <v>1215</v>
      </c>
    </row>
    <row r="349" spans="1:30" hidden="1" x14ac:dyDescent="0.55000000000000004">
      <c r="A349">
        <v>6300806337</v>
      </c>
      <c r="B349">
        <v>14</v>
      </c>
      <c r="C349">
        <v>806407</v>
      </c>
      <c r="D349" t="s">
        <v>1141</v>
      </c>
      <c r="E349">
        <v>0.18</v>
      </c>
      <c r="F349">
        <v>20</v>
      </c>
      <c r="G349">
        <v>9590121</v>
      </c>
      <c r="H349">
        <v>196825684</v>
      </c>
      <c r="I349">
        <v>578398</v>
      </c>
      <c r="J349">
        <v>756235</v>
      </c>
      <c r="K349">
        <v>0</v>
      </c>
      <c r="L349">
        <v>469374</v>
      </c>
      <c r="M349">
        <v>539748</v>
      </c>
      <c r="N349">
        <v>9290229</v>
      </c>
      <c r="O349">
        <v>16955</v>
      </c>
      <c r="P349">
        <v>36281</v>
      </c>
      <c r="Q349">
        <v>0</v>
      </c>
      <c r="R349">
        <v>20881</v>
      </c>
      <c r="S349" t="s">
        <v>1142</v>
      </c>
      <c r="T349" s="7">
        <v>2.0000000000000001E-4</v>
      </c>
      <c r="U349" t="s">
        <v>1143</v>
      </c>
      <c r="V349" s="7">
        <v>5.4000000000000003E-3</v>
      </c>
      <c r="W349" t="s">
        <v>1144</v>
      </c>
      <c r="X349" s="7">
        <v>6.9999999999999999E-4</v>
      </c>
      <c r="Y349" t="s">
        <v>1143</v>
      </c>
      <c r="Z349" s="7">
        <v>1.6999999999999999E-3</v>
      </c>
      <c r="AA349" t="s">
        <v>1145</v>
      </c>
      <c r="AB349" s="7">
        <v>1.5E-3</v>
      </c>
      <c r="AC349" t="s">
        <v>1143</v>
      </c>
      <c r="AD349" t="s">
        <v>1186</v>
      </c>
    </row>
    <row r="350" spans="1:30" hidden="1" x14ac:dyDescent="0.55000000000000004">
      <c r="A350">
        <v>6300818413</v>
      </c>
      <c r="B350">
        <v>15</v>
      </c>
      <c r="C350">
        <v>806407</v>
      </c>
      <c r="D350" t="s">
        <v>1141</v>
      </c>
      <c r="E350">
        <v>0.18</v>
      </c>
      <c r="F350">
        <v>20</v>
      </c>
      <c r="G350">
        <v>9250729</v>
      </c>
      <c r="H350">
        <v>197161880</v>
      </c>
      <c r="I350">
        <v>303454</v>
      </c>
      <c r="J350">
        <v>685080</v>
      </c>
      <c r="K350">
        <v>0</v>
      </c>
      <c r="L350">
        <v>482325</v>
      </c>
      <c r="M350">
        <v>508598</v>
      </c>
      <c r="N350">
        <v>9319100</v>
      </c>
      <c r="O350">
        <v>1245</v>
      </c>
      <c r="P350">
        <v>34203</v>
      </c>
      <c r="Q350">
        <v>0</v>
      </c>
      <c r="R350">
        <v>20501</v>
      </c>
      <c r="S350" t="s">
        <v>1142</v>
      </c>
      <c r="T350" s="7">
        <v>5.9999999999999995E-4</v>
      </c>
      <c r="U350" t="s">
        <v>1143</v>
      </c>
      <c r="V350" s="7">
        <v>3.5999999999999999E-3</v>
      </c>
      <c r="W350" t="s">
        <v>1144</v>
      </c>
      <c r="X350" s="7">
        <v>1.4E-3</v>
      </c>
      <c r="Y350" t="s">
        <v>1143</v>
      </c>
      <c r="Z350" s="7">
        <v>1E-4</v>
      </c>
      <c r="AA350" t="s">
        <v>1145</v>
      </c>
      <c r="AB350" s="7">
        <v>1.1999999999999999E-3</v>
      </c>
      <c r="AC350" t="s">
        <v>1143</v>
      </c>
      <c r="AD350" t="s">
        <v>1165</v>
      </c>
    </row>
    <row r="351" spans="1:30" hidden="1" x14ac:dyDescent="0.55000000000000004">
      <c r="A351">
        <v>6300834752</v>
      </c>
      <c r="B351">
        <v>16</v>
      </c>
      <c r="C351">
        <v>806408</v>
      </c>
      <c r="D351" t="s">
        <v>1141</v>
      </c>
      <c r="E351">
        <v>0.18</v>
      </c>
      <c r="F351">
        <v>20</v>
      </c>
      <c r="G351">
        <v>9068745</v>
      </c>
      <c r="H351">
        <v>197338919</v>
      </c>
      <c r="I351">
        <v>280928</v>
      </c>
      <c r="J351">
        <v>679278</v>
      </c>
      <c r="K351">
        <v>0</v>
      </c>
      <c r="L351">
        <v>474705</v>
      </c>
      <c r="M351">
        <v>514058</v>
      </c>
      <c r="N351">
        <v>9315623</v>
      </c>
      <c r="O351">
        <v>14773</v>
      </c>
      <c r="P351">
        <v>33852</v>
      </c>
      <c r="Q351">
        <v>0</v>
      </c>
      <c r="R351">
        <v>19810</v>
      </c>
      <c r="S351" t="s">
        <v>1142</v>
      </c>
      <c r="T351" s="7">
        <v>4.0000000000000002E-4</v>
      </c>
      <c r="U351" t="s">
        <v>1143</v>
      </c>
      <c r="V351" s="7">
        <v>4.8999999999999998E-3</v>
      </c>
      <c r="W351" t="s">
        <v>1144</v>
      </c>
      <c r="X351" s="7">
        <v>1.2999999999999999E-3</v>
      </c>
      <c r="Y351" t="s">
        <v>1143</v>
      </c>
      <c r="Z351" s="7">
        <v>1.5E-3</v>
      </c>
      <c r="AA351" t="s">
        <v>1145</v>
      </c>
      <c r="AB351" s="7">
        <v>1.1999999999999999E-3</v>
      </c>
      <c r="AC351" t="s">
        <v>1143</v>
      </c>
      <c r="AD351" t="s">
        <v>1165</v>
      </c>
    </row>
    <row r="352" spans="1:30" hidden="1" x14ac:dyDescent="0.55000000000000004">
      <c r="A352">
        <v>6300913006</v>
      </c>
      <c r="B352">
        <v>10</v>
      </c>
      <c r="C352">
        <v>806407</v>
      </c>
      <c r="D352" t="s">
        <v>1141</v>
      </c>
      <c r="E352">
        <v>0.18</v>
      </c>
      <c r="F352">
        <v>20</v>
      </c>
      <c r="G352">
        <v>9691173</v>
      </c>
      <c r="H352">
        <v>196721836</v>
      </c>
      <c r="I352">
        <v>379690</v>
      </c>
      <c r="J352">
        <v>748819</v>
      </c>
      <c r="K352">
        <v>0</v>
      </c>
      <c r="L352">
        <v>502525</v>
      </c>
      <c r="M352">
        <v>560085</v>
      </c>
      <c r="N352">
        <v>9269811</v>
      </c>
      <c r="O352">
        <v>20968</v>
      </c>
      <c r="P352">
        <v>40919</v>
      </c>
      <c r="Q352">
        <v>0</v>
      </c>
      <c r="R352">
        <v>21876</v>
      </c>
      <c r="S352" t="s">
        <v>1142</v>
      </c>
      <c r="T352" s="7">
        <v>1.2999999999999999E-3</v>
      </c>
      <c r="U352" t="s">
        <v>1143</v>
      </c>
      <c r="V352" s="7">
        <v>6.1999999999999998E-3</v>
      </c>
      <c r="W352" t="s">
        <v>1144</v>
      </c>
      <c r="X352" s="7">
        <v>1.8E-3</v>
      </c>
      <c r="Y352" t="s">
        <v>1143</v>
      </c>
      <c r="Z352" s="7">
        <v>2.0999999999999999E-3</v>
      </c>
      <c r="AA352" t="s">
        <v>1145</v>
      </c>
      <c r="AB352" s="7">
        <v>1.5E-3</v>
      </c>
      <c r="AC352" t="s">
        <v>1143</v>
      </c>
      <c r="AD352" t="s">
        <v>1170</v>
      </c>
    </row>
    <row r="353" spans="1:30" hidden="1" x14ac:dyDescent="0.55000000000000004">
      <c r="A353">
        <v>6300950170</v>
      </c>
      <c r="B353">
        <v>12</v>
      </c>
      <c r="C353">
        <v>806407</v>
      </c>
      <c r="D353" t="s">
        <v>1141</v>
      </c>
      <c r="E353">
        <v>0.18</v>
      </c>
      <c r="F353">
        <v>20</v>
      </c>
      <c r="G353">
        <v>6979183</v>
      </c>
      <c r="H353">
        <v>199443072</v>
      </c>
      <c r="I353">
        <v>256549</v>
      </c>
      <c r="J353">
        <v>628113</v>
      </c>
      <c r="K353">
        <v>0</v>
      </c>
      <c r="L353">
        <v>467951</v>
      </c>
      <c r="M353">
        <v>516886</v>
      </c>
      <c r="N353">
        <v>9312748</v>
      </c>
      <c r="O353">
        <v>4359</v>
      </c>
      <c r="P353">
        <v>35750</v>
      </c>
      <c r="Q353">
        <v>0</v>
      </c>
      <c r="R353">
        <v>19680</v>
      </c>
      <c r="S353" t="s">
        <v>1142</v>
      </c>
      <c r="T353" s="7">
        <v>1E-4</v>
      </c>
      <c r="U353" t="s">
        <v>1143</v>
      </c>
      <c r="V353" s="7">
        <v>4.0000000000000001E-3</v>
      </c>
      <c r="W353" t="s">
        <v>1144</v>
      </c>
      <c r="X353" s="7">
        <v>1.1999999999999999E-3</v>
      </c>
      <c r="Y353" t="s">
        <v>1143</v>
      </c>
      <c r="Z353" s="7">
        <v>4.0000000000000002E-4</v>
      </c>
      <c r="AA353" t="s">
        <v>1145</v>
      </c>
      <c r="AB353" s="7">
        <v>8.9999999999999998E-4</v>
      </c>
      <c r="AC353" t="s">
        <v>1143</v>
      </c>
      <c r="AD353" t="s">
        <v>1186</v>
      </c>
    </row>
    <row r="354" spans="1:30" hidden="1" x14ac:dyDescent="0.55000000000000004">
      <c r="A354">
        <v>6301064728</v>
      </c>
      <c r="B354">
        <v>9</v>
      </c>
      <c r="C354">
        <v>806407</v>
      </c>
      <c r="D354" t="s">
        <v>1141</v>
      </c>
      <c r="E354">
        <v>0.18</v>
      </c>
      <c r="F354">
        <v>20</v>
      </c>
      <c r="G354">
        <v>9211681</v>
      </c>
      <c r="H354">
        <v>197196114</v>
      </c>
      <c r="I354">
        <v>624692</v>
      </c>
      <c r="J354">
        <v>768284</v>
      </c>
      <c r="K354">
        <v>0</v>
      </c>
      <c r="L354">
        <v>472231</v>
      </c>
      <c r="M354">
        <v>524939</v>
      </c>
      <c r="N354">
        <v>9304950</v>
      </c>
      <c r="O354">
        <v>78899</v>
      </c>
      <c r="P354">
        <v>34596</v>
      </c>
      <c r="Q354">
        <v>0</v>
      </c>
      <c r="R354">
        <v>19933</v>
      </c>
      <c r="S354" t="s">
        <v>1142</v>
      </c>
      <c r="T354" s="7">
        <v>5.0000000000000001E-4</v>
      </c>
      <c r="U354" t="s">
        <v>1143</v>
      </c>
      <c r="V354" s="7">
        <v>1.15E-2</v>
      </c>
      <c r="W354" t="s">
        <v>1144</v>
      </c>
      <c r="X354" s="7">
        <v>8.9999999999999998E-4</v>
      </c>
      <c r="Y354" t="s">
        <v>1143</v>
      </c>
      <c r="Z354" s="7">
        <v>8.0000000000000002E-3</v>
      </c>
      <c r="AA354" t="s">
        <v>1145</v>
      </c>
      <c r="AB354" s="7">
        <v>1.6000000000000001E-3</v>
      </c>
      <c r="AC354" t="s">
        <v>1143</v>
      </c>
      <c r="AD354" t="s">
        <v>1214</v>
      </c>
    </row>
    <row r="355" spans="1:30" hidden="1" x14ac:dyDescent="0.55000000000000004">
      <c r="A355">
        <v>6301071310</v>
      </c>
      <c r="B355">
        <v>5</v>
      </c>
      <c r="C355">
        <v>806407</v>
      </c>
      <c r="D355" t="s">
        <v>1141</v>
      </c>
      <c r="E355">
        <v>0.18</v>
      </c>
      <c r="F355">
        <v>20</v>
      </c>
      <c r="G355">
        <v>7908553</v>
      </c>
      <c r="H355">
        <v>198513315</v>
      </c>
      <c r="I355">
        <v>294475</v>
      </c>
      <c r="J355">
        <v>664566</v>
      </c>
      <c r="K355">
        <v>0</v>
      </c>
      <c r="L355">
        <v>475019</v>
      </c>
      <c r="M355">
        <v>514362</v>
      </c>
      <c r="N355">
        <v>9315398</v>
      </c>
      <c r="O355">
        <v>4226</v>
      </c>
      <c r="P355">
        <v>34781</v>
      </c>
      <c r="Q355">
        <v>0</v>
      </c>
      <c r="R355">
        <v>20599</v>
      </c>
      <c r="S355" t="s">
        <v>1142</v>
      </c>
      <c r="T355" s="7">
        <v>4.0000000000000002E-4</v>
      </c>
      <c r="U355" t="s">
        <v>1143</v>
      </c>
      <c r="V355" s="7">
        <v>3.8999999999999998E-3</v>
      </c>
      <c r="W355" t="s">
        <v>1144</v>
      </c>
      <c r="X355" s="7">
        <v>1.4E-3</v>
      </c>
      <c r="Y355" t="s">
        <v>1143</v>
      </c>
      <c r="Z355" s="7">
        <v>4.0000000000000002E-4</v>
      </c>
      <c r="AA355" t="s">
        <v>1145</v>
      </c>
      <c r="AB355" s="7">
        <v>1.1000000000000001E-3</v>
      </c>
      <c r="AC355" t="s">
        <v>1143</v>
      </c>
      <c r="AD355" t="s">
        <v>1214</v>
      </c>
    </row>
    <row r="356" spans="1:30" x14ac:dyDescent="0.55000000000000004">
      <c r="A356">
        <v>6301170860</v>
      </c>
      <c r="B356">
        <v>17</v>
      </c>
      <c r="C356">
        <v>806408</v>
      </c>
      <c r="D356" t="s">
        <v>1141</v>
      </c>
      <c r="E356">
        <v>0.18</v>
      </c>
      <c r="F356">
        <v>20</v>
      </c>
      <c r="G356">
        <v>8980175</v>
      </c>
      <c r="H356">
        <v>197432714</v>
      </c>
      <c r="I356">
        <v>282125</v>
      </c>
      <c r="J356">
        <v>698337</v>
      </c>
      <c r="K356">
        <v>0</v>
      </c>
      <c r="L356">
        <v>496261</v>
      </c>
      <c r="M356">
        <v>553033</v>
      </c>
      <c r="N356">
        <v>9276902</v>
      </c>
      <c r="O356">
        <v>15901</v>
      </c>
      <c r="P356">
        <v>38225</v>
      </c>
      <c r="Q356">
        <v>0</v>
      </c>
      <c r="R356">
        <v>19750</v>
      </c>
      <c r="S356" t="s">
        <v>1142</v>
      </c>
      <c r="T356" s="7">
        <v>5.0000000000000001E-4</v>
      </c>
      <c r="U356" t="s">
        <v>1143</v>
      </c>
      <c r="V356" s="7">
        <v>5.4999999999999997E-3</v>
      </c>
      <c r="W356" t="s">
        <v>1144</v>
      </c>
      <c r="X356" s="7">
        <v>1.2999999999999999E-3</v>
      </c>
      <c r="Y356" t="s">
        <v>1143</v>
      </c>
      <c r="Z356" s="7">
        <v>1.6000000000000001E-3</v>
      </c>
      <c r="AA356" t="s">
        <v>1145</v>
      </c>
      <c r="AB356" s="7">
        <v>1.2999999999999999E-3</v>
      </c>
      <c r="AC356" t="s">
        <v>1143</v>
      </c>
      <c r="AD356" t="s">
        <v>1188</v>
      </c>
    </row>
    <row r="357" spans="1:30" hidden="1" x14ac:dyDescent="0.55000000000000004">
      <c r="A357">
        <v>6301240964</v>
      </c>
      <c r="B357">
        <v>13</v>
      </c>
      <c r="C357">
        <v>806407</v>
      </c>
      <c r="D357" t="s">
        <v>1141</v>
      </c>
      <c r="E357">
        <v>0.18</v>
      </c>
      <c r="F357">
        <v>20</v>
      </c>
      <c r="G357">
        <v>10115610</v>
      </c>
      <c r="H357">
        <v>196303325</v>
      </c>
      <c r="I357">
        <v>481112</v>
      </c>
      <c r="J357">
        <v>827321</v>
      </c>
      <c r="K357">
        <v>0</v>
      </c>
      <c r="L357">
        <v>512266</v>
      </c>
      <c r="M357">
        <v>564334</v>
      </c>
      <c r="N357">
        <v>9265456</v>
      </c>
      <c r="O357">
        <v>21875</v>
      </c>
      <c r="P357">
        <v>45252</v>
      </c>
      <c r="Q357">
        <v>0</v>
      </c>
      <c r="R357">
        <v>26182</v>
      </c>
      <c r="S357" t="s">
        <v>1142</v>
      </c>
      <c r="T357" s="7">
        <v>0</v>
      </c>
      <c r="U357" t="s">
        <v>1143</v>
      </c>
      <c r="V357" s="7">
        <v>6.7999999999999996E-3</v>
      </c>
      <c r="W357" t="s">
        <v>1144</v>
      </c>
      <c r="X357" s="7">
        <v>2.0000000000000001E-4</v>
      </c>
      <c r="Y357" t="s">
        <v>1143</v>
      </c>
      <c r="Z357" s="7">
        <v>2.2000000000000001E-3</v>
      </c>
      <c r="AA357" t="s">
        <v>1145</v>
      </c>
      <c r="AB357" s="7">
        <v>1.9E-3</v>
      </c>
      <c r="AC357" t="s">
        <v>1143</v>
      </c>
      <c r="AD357" t="s">
        <v>1206</v>
      </c>
    </row>
    <row r="358" spans="1:30" hidden="1" x14ac:dyDescent="0.55000000000000004">
      <c r="A358">
        <v>6301255738</v>
      </c>
      <c r="B358">
        <v>3</v>
      </c>
      <c r="C358">
        <v>806407</v>
      </c>
      <c r="D358" t="s">
        <v>1141</v>
      </c>
      <c r="E358">
        <v>0.18</v>
      </c>
      <c r="F358">
        <v>20</v>
      </c>
      <c r="G358">
        <v>9587341</v>
      </c>
      <c r="H358">
        <v>196819024</v>
      </c>
      <c r="I358">
        <v>281947</v>
      </c>
      <c r="J358">
        <v>694473</v>
      </c>
      <c r="K358">
        <v>0</v>
      </c>
      <c r="L358">
        <v>498208</v>
      </c>
      <c r="M358">
        <v>533189</v>
      </c>
      <c r="N358">
        <v>9294845</v>
      </c>
      <c r="O358">
        <v>13721</v>
      </c>
      <c r="P358">
        <v>33147</v>
      </c>
      <c r="Q358">
        <v>0</v>
      </c>
      <c r="R358">
        <v>20133</v>
      </c>
      <c r="S358" t="s">
        <v>1142</v>
      </c>
      <c r="T358" s="7">
        <v>5.0000000000000001E-4</v>
      </c>
      <c r="U358" t="s">
        <v>1143</v>
      </c>
      <c r="V358" s="7">
        <v>4.7000000000000002E-3</v>
      </c>
      <c r="W358" t="s">
        <v>1144</v>
      </c>
      <c r="X358" s="7">
        <v>1.2999999999999999E-3</v>
      </c>
      <c r="Y358" t="s">
        <v>1143</v>
      </c>
      <c r="Z358" s="7">
        <v>1.2999999999999999E-3</v>
      </c>
      <c r="AA358" t="s">
        <v>1145</v>
      </c>
      <c r="AB358" s="7">
        <v>1.1999999999999999E-3</v>
      </c>
      <c r="AC358" t="s">
        <v>1143</v>
      </c>
      <c r="AD358" t="s">
        <v>1215</v>
      </c>
    </row>
    <row r="359" spans="1:30" hidden="1" x14ac:dyDescent="0.55000000000000004">
      <c r="A359">
        <v>6600427235</v>
      </c>
      <c r="B359">
        <v>8</v>
      </c>
      <c r="C359">
        <v>844807</v>
      </c>
      <c r="D359" t="s">
        <v>1141</v>
      </c>
      <c r="E359">
        <v>0.18</v>
      </c>
      <c r="F359">
        <v>21</v>
      </c>
      <c r="G359">
        <v>9698323</v>
      </c>
      <c r="H359">
        <v>206542359</v>
      </c>
      <c r="I359">
        <v>379971</v>
      </c>
      <c r="J359">
        <v>735682</v>
      </c>
      <c r="K359">
        <v>0</v>
      </c>
      <c r="L359">
        <v>497575</v>
      </c>
      <c r="M359">
        <v>464473</v>
      </c>
      <c r="N359">
        <v>9365601</v>
      </c>
      <c r="O359">
        <v>310</v>
      </c>
      <c r="P359">
        <v>18237</v>
      </c>
      <c r="Q359">
        <v>0</v>
      </c>
      <c r="R359">
        <v>18000</v>
      </c>
      <c r="S359" t="s">
        <v>1142</v>
      </c>
      <c r="T359" s="7">
        <v>1.1000000000000001E-3</v>
      </c>
      <c r="U359" t="s">
        <v>1143</v>
      </c>
      <c r="V359" s="7">
        <v>1.8E-3</v>
      </c>
      <c r="W359" t="s">
        <v>1144</v>
      </c>
      <c r="X359" s="7">
        <v>1.6999999999999999E-3</v>
      </c>
      <c r="Y359" t="s">
        <v>1143</v>
      </c>
      <c r="Z359" s="7">
        <v>0</v>
      </c>
      <c r="AA359" t="s">
        <v>1145</v>
      </c>
      <c r="AB359" s="7">
        <v>1.4E-3</v>
      </c>
      <c r="AC359" t="s">
        <v>1143</v>
      </c>
      <c r="AD359" t="s">
        <v>1179</v>
      </c>
    </row>
    <row r="360" spans="1:30" hidden="1" x14ac:dyDescent="0.55000000000000004">
      <c r="A360">
        <v>6600545530</v>
      </c>
      <c r="B360">
        <v>11</v>
      </c>
      <c r="C360">
        <v>844807</v>
      </c>
      <c r="D360" t="s">
        <v>1141</v>
      </c>
      <c r="E360">
        <v>0.18</v>
      </c>
      <c r="F360">
        <v>21</v>
      </c>
      <c r="G360">
        <v>9438807</v>
      </c>
      <c r="H360">
        <v>206803395</v>
      </c>
      <c r="I360">
        <v>304337</v>
      </c>
      <c r="J360">
        <v>717244</v>
      </c>
      <c r="K360">
        <v>0</v>
      </c>
      <c r="L360">
        <v>504659</v>
      </c>
      <c r="M360">
        <v>495841</v>
      </c>
      <c r="N360">
        <v>9333924</v>
      </c>
      <c r="O360">
        <v>763</v>
      </c>
      <c r="P360">
        <v>19896</v>
      </c>
      <c r="Q360">
        <v>0</v>
      </c>
      <c r="R360">
        <v>18008</v>
      </c>
      <c r="S360" t="s">
        <v>1142</v>
      </c>
      <c r="T360" s="7">
        <v>6.9999999999999999E-4</v>
      </c>
      <c r="U360" t="s">
        <v>1143</v>
      </c>
      <c r="V360" s="7">
        <v>2.0999999999999999E-3</v>
      </c>
      <c r="W360" t="s">
        <v>1144</v>
      </c>
      <c r="X360" s="7">
        <v>1.4E-3</v>
      </c>
      <c r="Y360" t="s">
        <v>1143</v>
      </c>
      <c r="Z360" s="7">
        <v>0</v>
      </c>
      <c r="AA360" t="s">
        <v>1145</v>
      </c>
      <c r="AB360" s="7">
        <v>1.2999999999999999E-3</v>
      </c>
      <c r="AC360" t="s">
        <v>1143</v>
      </c>
      <c r="AD360" t="s">
        <v>1173</v>
      </c>
    </row>
    <row r="361" spans="1:30" hidden="1" x14ac:dyDescent="0.55000000000000004">
      <c r="A361">
        <v>6600590835</v>
      </c>
      <c r="B361">
        <v>2</v>
      </c>
      <c r="C361">
        <v>844807</v>
      </c>
      <c r="D361" t="s">
        <v>1141</v>
      </c>
      <c r="E361">
        <v>0.18</v>
      </c>
      <c r="F361">
        <v>21</v>
      </c>
      <c r="G361">
        <v>8933585</v>
      </c>
      <c r="H361">
        <v>207306286</v>
      </c>
      <c r="I361">
        <v>352046</v>
      </c>
      <c r="J361">
        <v>678668</v>
      </c>
      <c r="K361">
        <v>0</v>
      </c>
      <c r="L361">
        <v>477672</v>
      </c>
      <c r="M361">
        <v>469336</v>
      </c>
      <c r="N361">
        <v>9358380</v>
      </c>
      <c r="O361">
        <v>1465</v>
      </c>
      <c r="P361">
        <v>19212</v>
      </c>
      <c r="Q361">
        <v>0</v>
      </c>
      <c r="R361">
        <v>17918</v>
      </c>
      <c r="S361" t="s">
        <v>1142</v>
      </c>
      <c r="T361" s="7">
        <v>6.9999999999999999E-4</v>
      </c>
      <c r="U361" t="s">
        <v>1143</v>
      </c>
      <c r="V361" s="7">
        <v>2.0999999999999999E-3</v>
      </c>
      <c r="W361" t="s">
        <v>1144</v>
      </c>
      <c r="X361" s="7">
        <v>1.6000000000000001E-3</v>
      </c>
      <c r="Y361" t="s">
        <v>1143</v>
      </c>
      <c r="Z361" s="7">
        <v>1E-4</v>
      </c>
      <c r="AA361" t="s">
        <v>1145</v>
      </c>
      <c r="AB361" s="7">
        <v>1.1000000000000001E-3</v>
      </c>
      <c r="AC361" t="s">
        <v>1143</v>
      </c>
      <c r="AD361" t="s">
        <v>1180</v>
      </c>
    </row>
    <row r="362" spans="1:30" hidden="1" x14ac:dyDescent="0.55000000000000004">
      <c r="A362">
        <v>6600605937</v>
      </c>
      <c r="B362">
        <v>6</v>
      </c>
      <c r="C362">
        <v>844807</v>
      </c>
      <c r="D362" t="s">
        <v>1141</v>
      </c>
      <c r="E362">
        <v>0.18</v>
      </c>
      <c r="F362">
        <v>21</v>
      </c>
      <c r="G362">
        <v>10117917</v>
      </c>
      <c r="H362">
        <v>206131636</v>
      </c>
      <c r="I362">
        <v>287382</v>
      </c>
      <c r="J362">
        <v>740209</v>
      </c>
      <c r="K362">
        <v>0</v>
      </c>
      <c r="L362">
        <v>525422</v>
      </c>
      <c r="M362">
        <v>488070</v>
      </c>
      <c r="N362">
        <v>9341961</v>
      </c>
      <c r="O362">
        <v>618</v>
      </c>
      <c r="P362">
        <v>18991</v>
      </c>
      <c r="Q362">
        <v>0</v>
      </c>
      <c r="R362">
        <v>18278</v>
      </c>
      <c r="S362" t="s">
        <v>1142</v>
      </c>
      <c r="T362" s="7">
        <v>6.9999999999999999E-4</v>
      </c>
      <c r="U362" t="s">
        <v>1143</v>
      </c>
      <c r="V362" s="7">
        <v>1.9E-3</v>
      </c>
      <c r="W362" t="s">
        <v>1144</v>
      </c>
      <c r="X362" s="7">
        <v>1.2999999999999999E-3</v>
      </c>
      <c r="Y362" t="s">
        <v>1143</v>
      </c>
      <c r="Z362" s="7">
        <v>0</v>
      </c>
      <c r="AA362" t="s">
        <v>1145</v>
      </c>
      <c r="AB362" s="7">
        <v>1.4E-3</v>
      </c>
      <c r="AC362" t="s">
        <v>1143</v>
      </c>
      <c r="AD362" t="s">
        <v>1180</v>
      </c>
    </row>
    <row r="363" spans="1:30" hidden="1" x14ac:dyDescent="0.55000000000000004">
      <c r="A363">
        <v>6600702526</v>
      </c>
      <c r="B363">
        <v>4</v>
      </c>
      <c r="C363">
        <v>844807</v>
      </c>
      <c r="D363" t="s">
        <v>1141</v>
      </c>
      <c r="E363">
        <v>0.18</v>
      </c>
      <c r="F363">
        <v>21</v>
      </c>
      <c r="G363">
        <v>7070254</v>
      </c>
      <c r="H363">
        <v>209161799</v>
      </c>
      <c r="I363">
        <v>198816</v>
      </c>
      <c r="J363">
        <v>586830</v>
      </c>
      <c r="K363">
        <v>0</v>
      </c>
      <c r="L363">
        <v>458625</v>
      </c>
      <c r="M363">
        <v>466212</v>
      </c>
      <c r="N363">
        <v>9361556</v>
      </c>
      <c r="O363">
        <v>868</v>
      </c>
      <c r="P363">
        <v>18060</v>
      </c>
      <c r="Q363">
        <v>0</v>
      </c>
      <c r="R363">
        <v>16952</v>
      </c>
      <c r="S363" t="s">
        <v>1142</v>
      </c>
      <c r="T363" s="7">
        <v>1.6000000000000001E-3</v>
      </c>
      <c r="U363" t="s">
        <v>1143</v>
      </c>
      <c r="V363" s="7">
        <v>1.9E-3</v>
      </c>
      <c r="W363" t="s">
        <v>1144</v>
      </c>
      <c r="X363" s="7">
        <v>8.9999999999999998E-4</v>
      </c>
      <c r="Y363" t="s">
        <v>1143</v>
      </c>
      <c r="Z363" s="7">
        <v>0</v>
      </c>
      <c r="AA363" t="s">
        <v>1145</v>
      </c>
      <c r="AB363" s="7">
        <v>6.9999999999999999E-4</v>
      </c>
      <c r="AC363" t="s">
        <v>1143</v>
      </c>
      <c r="AD363" t="s">
        <v>1179</v>
      </c>
    </row>
    <row r="364" spans="1:30" hidden="1" x14ac:dyDescent="0.55000000000000004">
      <c r="A364">
        <v>6600737452</v>
      </c>
      <c r="B364">
        <v>1</v>
      </c>
      <c r="C364">
        <v>844807</v>
      </c>
      <c r="D364" t="s">
        <v>1141</v>
      </c>
      <c r="E364">
        <v>0.18</v>
      </c>
      <c r="F364">
        <v>21</v>
      </c>
      <c r="G364">
        <v>9820687</v>
      </c>
      <c r="H364">
        <v>206417478</v>
      </c>
      <c r="I364">
        <v>198546</v>
      </c>
      <c r="J364">
        <v>691104</v>
      </c>
      <c r="K364">
        <v>0</v>
      </c>
      <c r="L364">
        <v>529492</v>
      </c>
      <c r="M364">
        <v>490003</v>
      </c>
      <c r="N364">
        <v>9337614</v>
      </c>
      <c r="O364">
        <v>1256</v>
      </c>
      <c r="P364">
        <v>22629</v>
      </c>
      <c r="Q364">
        <v>0</v>
      </c>
      <c r="R364">
        <v>21019</v>
      </c>
      <c r="S364" t="s">
        <v>1142</v>
      </c>
      <c r="T364" s="7">
        <v>1E-4</v>
      </c>
      <c r="U364" t="s">
        <v>1143</v>
      </c>
      <c r="V364" s="7">
        <v>2.3999999999999998E-3</v>
      </c>
      <c r="W364" t="s">
        <v>1144</v>
      </c>
      <c r="X364" s="7">
        <v>8.9999999999999998E-4</v>
      </c>
      <c r="Y364" t="s">
        <v>1143</v>
      </c>
      <c r="Z364" s="7">
        <v>1E-4</v>
      </c>
      <c r="AA364" t="s">
        <v>1145</v>
      </c>
      <c r="AB364" s="7">
        <v>1.1999999999999999E-3</v>
      </c>
      <c r="AC364" t="s">
        <v>1143</v>
      </c>
      <c r="AD364" t="s">
        <v>1178</v>
      </c>
    </row>
    <row r="365" spans="1:30" hidden="1" x14ac:dyDescent="0.55000000000000004">
      <c r="A365">
        <v>6600756740</v>
      </c>
      <c r="B365">
        <v>7</v>
      </c>
      <c r="C365">
        <v>844807</v>
      </c>
      <c r="D365" t="s">
        <v>1141</v>
      </c>
      <c r="E365">
        <v>0.18</v>
      </c>
      <c r="F365">
        <v>21</v>
      </c>
      <c r="G365">
        <v>9591281</v>
      </c>
      <c r="H365">
        <v>206650132</v>
      </c>
      <c r="I365">
        <v>259426</v>
      </c>
      <c r="J365">
        <v>686056</v>
      </c>
      <c r="K365">
        <v>0</v>
      </c>
      <c r="L365">
        <v>497949</v>
      </c>
      <c r="M365">
        <v>485848</v>
      </c>
      <c r="N365">
        <v>9343642</v>
      </c>
      <c r="O365">
        <v>308</v>
      </c>
      <c r="P365">
        <v>18699</v>
      </c>
      <c r="Q365">
        <v>0</v>
      </c>
      <c r="R365">
        <v>18258</v>
      </c>
      <c r="S365" t="s">
        <v>1142</v>
      </c>
      <c r="T365" s="7">
        <v>2.9999999999999997E-4</v>
      </c>
      <c r="U365" t="s">
        <v>1143</v>
      </c>
      <c r="V365" s="7">
        <v>1.9E-3</v>
      </c>
      <c r="W365" t="s">
        <v>1144</v>
      </c>
      <c r="X365" s="7">
        <v>1.1000000000000001E-3</v>
      </c>
      <c r="Y365" t="s">
        <v>1143</v>
      </c>
      <c r="Z365" s="7">
        <v>0</v>
      </c>
      <c r="AA365" t="s">
        <v>1145</v>
      </c>
      <c r="AB365" s="7">
        <v>1.1000000000000001E-3</v>
      </c>
      <c r="AC365" t="s">
        <v>1143</v>
      </c>
      <c r="AD365" t="s">
        <v>1180</v>
      </c>
    </row>
    <row r="366" spans="1:30" hidden="1" x14ac:dyDescent="0.55000000000000004">
      <c r="A366">
        <v>6600805287</v>
      </c>
      <c r="B366">
        <v>14</v>
      </c>
      <c r="C366">
        <v>844807</v>
      </c>
      <c r="D366" t="s">
        <v>1141</v>
      </c>
      <c r="E366">
        <v>0.18</v>
      </c>
      <c r="F366">
        <v>21</v>
      </c>
      <c r="G366">
        <v>10074982</v>
      </c>
      <c r="H366">
        <v>206170841</v>
      </c>
      <c r="I366">
        <v>579095</v>
      </c>
      <c r="J366">
        <v>773806</v>
      </c>
      <c r="K366">
        <v>0</v>
      </c>
      <c r="L366">
        <v>486467</v>
      </c>
      <c r="M366">
        <v>484858</v>
      </c>
      <c r="N366">
        <v>9345157</v>
      </c>
      <c r="O366">
        <v>697</v>
      </c>
      <c r="P366">
        <v>17571</v>
      </c>
      <c r="Q366">
        <v>0</v>
      </c>
      <c r="R366">
        <v>17093</v>
      </c>
      <c r="S366" t="s">
        <v>1142</v>
      </c>
      <c r="T366" s="7">
        <v>2.0000000000000001E-4</v>
      </c>
      <c r="U366" t="s">
        <v>1143</v>
      </c>
      <c r="V366" s="7">
        <v>1.8E-3</v>
      </c>
      <c r="W366" t="s">
        <v>1144</v>
      </c>
      <c r="X366" s="7">
        <v>5.9999999999999995E-4</v>
      </c>
      <c r="Y366" t="s">
        <v>1143</v>
      </c>
      <c r="Z366" s="7">
        <v>0</v>
      </c>
      <c r="AA366" t="s">
        <v>1145</v>
      </c>
      <c r="AB366" s="7">
        <v>1.5E-3</v>
      </c>
      <c r="AC366" t="s">
        <v>1143</v>
      </c>
      <c r="AD366" t="s">
        <v>1167</v>
      </c>
    </row>
    <row r="367" spans="1:30" hidden="1" x14ac:dyDescent="0.55000000000000004">
      <c r="A367">
        <v>6600817493</v>
      </c>
      <c r="B367">
        <v>15</v>
      </c>
      <c r="C367">
        <v>844807</v>
      </c>
      <c r="D367" t="s">
        <v>1141</v>
      </c>
      <c r="E367">
        <v>0.18</v>
      </c>
      <c r="F367">
        <v>21</v>
      </c>
      <c r="G367">
        <v>9738335</v>
      </c>
      <c r="H367">
        <v>206504071</v>
      </c>
      <c r="I367">
        <v>303841</v>
      </c>
      <c r="J367">
        <v>703827</v>
      </c>
      <c r="K367">
        <v>0</v>
      </c>
      <c r="L367">
        <v>500418</v>
      </c>
      <c r="M367">
        <v>487603</v>
      </c>
      <c r="N367">
        <v>9342191</v>
      </c>
      <c r="O367">
        <v>387</v>
      </c>
      <c r="P367">
        <v>18747</v>
      </c>
      <c r="Q367">
        <v>0</v>
      </c>
      <c r="R367">
        <v>18093</v>
      </c>
      <c r="S367" t="s">
        <v>1142</v>
      </c>
      <c r="T367" s="7">
        <v>5.9999999999999995E-4</v>
      </c>
      <c r="U367" t="s">
        <v>1143</v>
      </c>
      <c r="V367" s="7">
        <v>1.9E-3</v>
      </c>
      <c r="W367" t="s">
        <v>1144</v>
      </c>
      <c r="X367" s="7">
        <v>1.4E-3</v>
      </c>
      <c r="Y367" t="s">
        <v>1143</v>
      </c>
      <c r="Z367" s="7">
        <v>0</v>
      </c>
      <c r="AA367" t="s">
        <v>1145</v>
      </c>
      <c r="AB367" s="7">
        <v>1.1999999999999999E-3</v>
      </c>
      <c r="AC367" t="s">
        <v>1143</v>
      </c>
      <c r="AD367" t="s">
        <v>1180</v>
      </c>
    </row>
    <row r="368" spans="1:30" hidden="1" x14ac:dyDescent="0.55000000000000004">
      <c r="A368">
        <v>6600832706</v>
      </c>
      <c r="B368">
        <v>16</v>
      </c>
      <c r="C368">
        <v>844808</v>
      </c>
      <c r="D368" t="s">
        <v>1141</v>
      </c>
      <c r="E368">
        <v>0.18</v>
      </c>
      <c r="F368">
        <v>21</v>
      </c>
      <c r="G368">
        <v>9535607</v>
      </c>
      <c r="H368">
        <v>206701644</v>
      </c>
      <c r="I368">
        <v>281625</v>
      </c>
      <c r="J368">
        <v>701313</v>
      </c>
      <c r="K368">
        <v>0</v>
      </c>
      <c r="L368">
        <v>495927</v>
      </c>
      <c r="M368">
        <v>466859</v>
      </c>
      <c r="N368">
        <v>9362725</v>
      </c>
      <c r="O368">
        <v>697</v>
      </c>
      <c r="P368">
        <v>22035</v>
      </c>
      <c r="Q368">
        <v>0</v>
      </c>
      <c r="R368">
        <v>21222</v>
      </c>
      <c r="S368" t="s">
        <v>1142</v>
      </c>
      <c r="T368" s="7">
        <v>5.0000000000000001E-4</v>
      </c>
      <c r="U368" t="s">
        <v>1143</v>
      </c>
      <c r="V368" s="7">
        <v>2.3E-3</v>
      </c>
      <c r="W368" t="s">
        <v>1144</v>
      </c>
      <c r="X368" s="7">
        <v>1.2999999999999999E-3</v>
      </c>
      <c r="Y368" t="s">
        <v>1143</v>
      </c>
      <c r="Z368" s="7">
        <v>0</v>
      </c>
      <c r="AA368" t="s">
        <v>1145</v>
      </c>
      <c r="AB368" s="7">
        <v>1.1999999999999999E-3</v>
      </c>
      <c r="AC368" t="s">
        <v>1143</v>
      </c>
      <c r="AD368" t="s">
        <v>1177</v>
      </c>
    </row>
    <row r="369" spans="1:30" hidden="1" x14ac:dyDescent="0.55000000000000004">
      <c r="A369">
        <v>6600911891</v>
      </c>
      <c r="B369">
        <v>10</v>
      </c>
      <c r="C369">
        <v>844807</v>
      </c>
      <c r="D369" t="s">
        <v>1141</v>
      </c>
      <c r="E369">
        <v>0.18</v>
      </c>
      <c r="F369">
        <v>21</v>
      </c>
      <c r="G369">
        <v>10179398</v>
      </c>
      <c r="H369">
        <v>206063661</v>
      </c>
      <c r="I369">
        <v>380381</v>
      </c>
      <c r="J369">
        <v>768298</v>
      </c>
      <c r="K369">
        <v>0</v>
      </c>
      <c r="L369">
        <v>521340</v>
      </c>
      <c r="M369">
        <v>488222</v>
      </c>
      <c r="N369">
        <v>9341825</v>
      </c>
      <c r="O369">
        <v>691</v>
      </c>
      <c r="P369">
        <v>19479</v>
      </c>
      <c r="Q369">
        <v>0</v>
      </c>
      <c r="R369">
        <v>18815</v>
      </c>
      <c r="S369" t="s">
        <v>1142</v>
      </c>
      <c r="T369" s="7">
        <v>1.2999999999999999E-3</v>
      </c>
      <c r="U369" t="s">
        <v>1143</v>
      </c>
      <c r="V369" s="7">
        <v>2E-3</v>
      </c>
      <c r="W369" t="s">
        <v>1144</v>
      </c>
      <c r="X369" s="7">
        <v>1.6999999999999999E-3</v>
      </c>
      <c r="Y369" t="s">
        <v>1143</v>
      </c>
      <c r="Z369" s="7">
        <v>0</v>
      </c>
      <c r="AA369" t="s">
        <v>1145</v>
      </c>
      <c r="AB369" s="7">
        <v>1.5E-3</v>
      </c>
      <c r="AC369" t="s">
        <v>1143</v>
      </c>
      <c r="AD369" t="s">
        <v>1180</v>
      </c>
    </row>
    <row r="370" spans="1:30" hidden="1" x14ac:dyDescent="0.55000000000000004">
      <c r="A370">
        <v>6600949285</v>
      </c>
      <c r="B370">
        <v>12</v>
      </c>
      <c r="C370">
        <v>844807</v>
      </c>
      <c r="D370" t="s">
        <v>1141</v>
      </c>
      <c r="E370">
        <v>0.18</v>
      </c>
      <c r="F370">
        <v>21</v>
      </c>
      <c r="G370">
        <v>7467400</v>
      </c>
      <c r="H370">
        <v>208782995</v>
      </c>
      <c r="I370">
        <v>257420</v>
      </c>
      <c r="J370">
        <v>646808</v>
      </c>
      <c r="K370">
        <v>0</v>
      </c>
      <c r="L370">
        <v>484813</v>
      </c>
      <c r="M370">
        <v>488214</v>
      </c>
      <c r="N370">
        <v>9339923</v>
      </c>
      <c r="O370">
        <v>871</v>
      </c>
      <c r="P370">
        <v>18695</v>
      </c>
      <c r="Q370">
        <v>0</v>
      </c>
      <c r="R370">
        <v>16862</v>
      </c>
      <c r="S370" t="s">
        <v>1142</v>
      </c>
      <c r="T370" s="7">
        <v>2.0000000000000001E-4</v>
      </c>
      <c r="U370" t="s">
        <v>1143</v>
      </c>
      <c r="V370" s="7">
        <v>1.9E-3</v>
      </c>
      <c r="W370" t="s">
        <v>1144</v>
      </c>
      <c r="X370" s="7">
        <v>1.1000000000000001E-3</v>
      </c>
      <c r="Y370" t="s">
        <v>1143</v>
      </c>
      <c r="Z370" s="7">
        <v>0</v>
      </c>
      <c r="AA370" t="s">
        <v>1145</v>
      </c>
      <c r="AB370" s="7">
        <v>1E-3</v>
      </c>
      <c r="AC370" t="s">
        <v>1143</v>
      </c>
      <c r="AD370" t="s">
        <v>1180</v>
      </c>
    </row>
    <row r="371" spans="1:30" hidden="1" x14ac:dyDescent="0.55000000000000004">
      <c r="A371">
        <v>6601063318</v>
      </c>
      <c r="B371">
        <v>9</v>
      </c>
      <c r="C371">
        <v>844807</v>
      </c>
      <c r="D371" t="s">
        <v>1141</v>
      </c>
      <c r="E371">
        <v>0.18</v>
      </c>
      <c r="F371">
        <v>21</v>
      </c>
      <c r="G371">
        <v>9696846</v>
      </c>
      <c r="H371">
        <v>206540492</v>
      </c>
      <c r="I371">
        <v>625001</v>
      </c>
      <c r="J371">
        <v>787090</v>
      </c>
      <c r="K371">
        <v>0</v>
      </c>
      <c r="L371">
        <v>490496</v>
      </c>
      <c r="M371">
        <v>485162</v>
      </c>
      <c r="N371">
        <v>9344378</v>
      </c>
      <c r="O371">
        <v>309</v>
      </c>
      <c r="P371">
        <v>18806</v>
      </c>
      <c r="Q371">
        <v>0</v>
      </c>
      <c r="R371">
        <v>18265</v>
      </c>
      <c r="S371" t="s">
        <v>1142</v>
      </c>
      <c r="T371" s="7">
        <v>5.0000000000000001E-4</v>
      </c>
      <c r="U371" t="s">
        <v>1143</v>
      </c>
      <c r="V371" s="7">
        <v>1.9E-3</v>
      </c>
      <c r="W371" t="s">
        <v>1144</v>
      </c>
      <c r="X371" s="7">
        <v>8.9999999999999998E-4</v>
      </c>
      <c r="Y371" t="s">
        <v>1143</v>
      </c>
      <c r="Z371" s="7">
        <v>0</v>
      </c>
      <c r="AA371" t="s">
        <v>1145</v>
      </c>
      <c r="AB371" s="7">
        <v>1.6000000000000001E-3</v>
      </c>
      <c r="AC371" t="s">
        <v>1143</v>
      </c>
      <c r="AD371" t="s">
        <v>1180</v>
      </c>
    </row>
    <row r="372" spans="1:30" hidden="1" x14ac:dyDescent="0.55000000000000004">
      <c r="A372">
        <v>6601070312</v>
      </c>
      <c r="B372">
        <v>5</v>
      </c>
      <c r="C372">
        <v>844807</v>
      </c>
      <c r="D372" t="s">
        <v>1141</v>
      </c>
      <c r="E372">
        <v>0.18</v>
      </c>
      <c r="F372">
        <v>21</v>
      </c>
      <c r="G372">
        <v>8398312</v>
      </c>
      <c r="H372">
        <v>207853531</v>
      </c>
      <c r="I372">
        <v>295420</v>
      </c>
      <c r="J372">
        <v>687270</v>
      </c>
      <c r="K372">
        <v>0</v>
      </c>
      <c r="L372">
        <v>496775</v>
      </c>
      <c r="M372">
        <v>489756</v>
      </c>
      <c r="N372">
        <v>9340216</v>
      </c>
      <c r="O372">
        <v>945</v>
      </c>
      <c r="P372">
        <v>22704</v>
      </c>
      <c r="Q372">
        <v>0</v>
      </c>
      <c r="R372">
        <v>21756</v>
      </c>
      <c r="S372" t="s">
        <v>1142</v>
      </c>
      <c r="T372" s="7">
        <v>5.0000000000000001E-4</v>
      </c>
      <c r="U372" t="s">
        <v>1143</v>
      </c>
      <c r="V372" s="7">
        <v>2.3999999999999998E-3</v>
      </c>
      <c r="W372" t="s">
        <v>1144</v>
      </c>
      <c r="X372" s="7">
        <v>1.2999999999999999E-3</v>
      </c>
      <c r="Y372" t="s">
        <v>1143</v>
      </c>
      <c r="Z372" s="7">
        <v>0</v>
      </c>
      <c r="AA372" t="s">
        <v>1145</v>
      </c>
      <c r="AB372" s="7">
        <v>1.1000000000000001E-3</v>
      </c>
      <c r="AC372" t="s">
        <v>1143</v>
      </c>
      <c r="AD372" t="s">
        <v>1178</v>
      </c>
    </row>
    <row r="373" spans="1:30" x14ac:dyDescent="0.55000000000000004">
      <c r="A373">
        <v>6601168798</v>
      </c>
      <c r="B373">
        <v>17</v>
      </c>
      <c r="C373">
        <v>844808</v>
      </c>
      <c r="D373" t="s">
        <v>1141</v>
      </c>
      <c r="E373">
        <v>0.18</v>
      </c>
      <c r="F373">
        <v>21</v>
      </c>
      <c r="G373">
        <v>9468453</v>
      </c>
      <c r="H373">
        <v>206774433</v>
      </c>
      <c r="I373">
        <v>282889</v>
      </c>
      <c r="J373">
        <v>717210</v>
      </c>
      <c r="K373">
        <v>0</v>
      </c>
      <c r="L373">
        <v>514615</v>
      </c>
      <c r="M373">
        <v>488275</v>
      </c>
      <c r="N373">
        <v>9341719</v>
      </c>
      <c r="O373">
        <v>764</v>
      </c>
      <c r="P373">
        <v>18873</v>
      </c>
      <c r="Q373">
        <v>0</v>
      </c>
      <c r="R373">
        <v>18354</v>
      </c>
      <c r="S373" t="s">
        <v>1142</v>
      </c>
      <c r="T373" s="7">
        <v>5.9999999999999995E-4</v>
      </c>
      <c r="U373" t="s">
        <v>1143</v>
      </c>
      <c r="V373" s="7">
        <v>1.9E-3</v>
      </c>
      <c r="W373" t="s">
        <v>1144</v>
      </c>
      <c r="X373" s="7">
        <v>1.2999999999999999E-3</v>
      </c>
      <c r="Y373" t="s">
        <v>1143</v>
      </c>
      <c r="Z373" s="7">
        <v>0</v>
      </c>
      <c r="AA373" t="s">
        <v>1145</v>
      </c>
      <c r="AB373" s="7">
        <v>1.2999999999999999E-3</v>
      </c>
      <c r="AC373" t="s">
        <v>1143</v>
      </c>
      <c r="AD373" t="s">
        <v>1180</v>
      </c>
    </row>
    <row r="374" spans="1:30" hidden="1" x14ac:dyDescent="0.55000000000000004">
      <c r="A374">
        <v>6601239385</v>
      </c>
      <c r="B374">
        <v>13</v>
      </c>
      <c r="C374">
        <v>844807</v>
      </c>
      <c r="D374" t="s">
        <v>1141</v>
      </c>
      <c r="E374">
        <v>0.18</v>
      </c>
      <c r="F374">
        <v>21</v>
      </c>
      <c r="G374">
        <v>10606875</v>
      </c>
      <c r="H374">
        <v>205641958</v>
      </c>
      <c r="I374">
        <v>481421</v>
      </c>
      <c r="J374">
        <v>849447</v>
      </c>
      <c r="K374">
        <v>0</v>
      </c>
      <c r="L374">
        <v>533978</v>
      </c>
      <c r="M374">
        <v>491262</v>
      </c>
      <c r="N374">
        <v>9338633</v>
      </c>
      <c r="O374">
        <v>309</v>
      </c>
      <c r="P374">
        <v>22126</v>
      </c>
      <c r="Q374">
        <v>0</v>
      </c>
      <c r="R374">
        <v>21712</v>
      </c>
      <c r="S374" t="s">
        <v>1142</v>
      </c>
      <c r="T374" s="7">
        <v>1E-4</v>
      </c>
      <c r="U374" t="s">
        <v>1143</v>
      </c>
      <c r="V374" s="7">
        <v>2.2000000000000001E-3</v>
      </c>
      <c r="W374" t="s">
        <v>1144</v>
      </c>
      <c r="X374" s="7">
        <v>2.0000000000000001E-4</v>
      </c>
      <c r="Y374" t="s">
        <v>1143</v>
      </c>
      <c r="Z374" s="7">
        <v>0</v>
      </c>
      <c r="AA374" t="s">
        <v>1145</v>
      </c>
      <c r="AB374" s="7">
        <v>1.9E-3</v>
      </c>
      <c r="AC374" t="s">
        <v>1143</v>
      </c>
      <c r="AD374" t="s">
        <v>1177</v>
      </c>
    </row>
    <row r="375" spans="1:30" hidden="1" x14ac:dyDescent="0.55000000000000004">
      <c r="A375">
        <v>6601254637</v>
      </c>
      <c r="B375">
        <v>3</v>
      </c>
      <c r="C375">
        <v>844807</v>
      </c>
      <c r="D375" t="s">
        <v>1141</v>
      </c>
      <c r="E375">
        <v>0.18</v>
      </c>
      <c r="F375">
        <v>21</v>
      </c>
      <c r="G375">
        <v>10073997</v>
      </c>
      <c r="H375">
        <v>206160491</v>
      </c>
      <c r="I375">
        <v>282921</v>
      </c>
      <c r="J375">
        <v>714008</v>
      </c>
      <c r="K375">
        <v>0</v>
      </c>
      <c r="L375">
        <v>516619</v>
      </c>
      <c r="M375">
        <v>486653</v>
      </c>
      <c r="N375">
        <v>9341467</v>
      </c>
      <c r="O375">
        <v>974</v>
      </c>
      <c r="P375">
        <v>19535</v>
      </c>
      <c r="Q375">
        <v>0</v>
      </c>
      <c r="R375">
        <v>18411</v>
      </c>
      <c r="S375" t="s">
        <v>1142</v>
      </c>
      <c r="T375" s="7">
        <v>5.9999999999999995E-4</v>
      </c>
      <c r="U375" t="s">
        <v>1143</v>
      </c>
      <c r="V375" s="7">
        <v>2E-3</v>
      </c>
      <c r="W375" t="s">
        <v>1144</v>
      </c>
      <c r="X375" s="7">
        <v>1.2999999999999999E-3</v>
      </c>
      <c r="Y375" t="s">
        <v>1143</v>
      </c>
      <c r="Z375" s="7">
        <v>0</v>
      </c>
      <c r="AA375" t="s">
        <v>1145</v>
      </c>
      <c r="AB375" s="7">
        <v>1.2999999999999999E-3</v>
      </c>
      <c r="AC375" t="s">
        <v>1143</v>
      </c>
      <c r="AD375" t="s">
        <v>1180</v>
      </c>
    </row>
    <row r="376" spans="1:30" hidden="1" x14ac:dyDescent="0.55000000000000004">
      <c r="A376">
        <v>6900429372</v>
      </c>
      <c r="B376">
        <v>8</v>
      </c>
      <c r="C376">
        <v>883207</v>
      </c>
      <c r="D376" t="s">
        <v>1141</v>
      </c>
      <c r="E376">
        <v>0.18</v>
      </c>
      <c r="F376">
        <v>22</v>
      </c>
      <c r="G376">
        <v>10166097</v>
      </c>
      <c r="H376">
        <v>215902232</v>
      </c>
      <c r="I376">
        <v>380840</v>
      </c>
      <c r="J376">
        <v>754365</v>
      </c>
      <c r="K376">
        <v>0</v>
      </c>
      <c r="L376">
        <v>515236</v>
      </c>
      <c r="M376">
        <v>467771</v>
      </c>
      <c r="N376">
        <v>9359873</v>
      </c>
      <c r="O376">
        <v>869</v>
      </c>
      <c r="P376">
        <v>18683</v>
      </c>
      <c r="Q376">
        <v>0</v>
      </c>
      <c r="R376">
        <v>17661</v>
      </c>
      <c r="S376" t="s">
        <v>1142</v>
      </c>
      <c r="T376" s="7">
        <v>1.1999999999999999E-3</v>
      </c>
      <c r="U376" t="s">
        <v>1143</v>
      </c>
      <c r="V376" s="7">
        <v>1.9E-3</v>
      </c>
      <c r="W376" t="s">
        <v>1144</v>
      </c>
      <c r="X376" s="7">
        <v>1.6000000000000001E-3</v>
      </c>
      <c r="Y376" t="s">
        <v>1143</v>
      </c>
      <c r="Z376" s="7">
        <v>0</v>
      </c>
      <c r="AA376" t="s">
        <v>1145</v>
      </c>
      <c r="AB376" s="7">
        <v>1.4E-3</v>
      </c>
      <c r="AC376" t="s">
        <v>1143</v>
      </c>
      <c r="AD376" t="s">
        <v>1180</v>
      </c>
    </row>
    <row r="377" spans="1:30" hidden="1" x14ac:dyDescent="0.55000000000000004">
      <c r="A377">
        <v>6900547821</v>
      </c>
      <c r="B377">
        <v>11</v>
      </c>
      <c r="C377">
        <v>883207</v>
      </c>
      <c r="D377" t="s">
        <v>1141</v>
      </c>
      <c r="E377">
        <v>0.18</v>
      </c>
      <c r="F377">
        <v>22</v>
      </c>
      <c r="G377">
        <v>9935696</v>
      </c>
      <c r="H377">
        <v>216136522</v>
      </c>
      <c r="I377">
        <v>305477</v>
      </c>
      <c r="J377">
        <v>736549</v>
      </c>
      <c r="K377">
        <v>0</v>
      </c>
      <c r="L377">
        <v>522006</v>
      </c>
      <c r="M377">
        <v>496886</v>
      </c>
      <c r="N377">
        <v>9333127</v>
      </c>
      <c r="O377">
        <v>1140</v>
      </c>
      <c r="P377">
        <v>19305</v>
      </c>
      <c r="Q377">
        <v>0</v>
      </c>
      <c r="R377">
        <v>17347</v>
      </c>
      <c r="S377" t="s">
        <v>1142</v>
      </c>
      <c r="T377" s="7">
        <v>8.0000000000000004E-4</v>
      </c>
      <c r="U377" t="s">
        <v>1143</v>
      </c>
      <c r="V377" s="7">
        <v>2E-3</v>
      </c>
      <c r="W377" t="s">
        <v>1144</v>
      </c>
      <c r="X377" s="7">
        <v>1.2999999999999999E-3</v>
      </c>
      <c r="Y377" t="s">
        <v>1143</v>
      </c>
      <c r="Z377" s="7">
        <v>1E-4</v>
      </c>
      <c r="AA377" t="s">
        <v>1145</v>
      </c>
      <c r="AB377" s="7">
        <v>1.2999999999999999E-3</v>
      </c>
      <c r="AC377" t="s">
        <v>1143</v>
      </c>
      <c r="AD377" t="s">
        <v>1180</v>
      </c>
    </row>
    <row r="378" spans="1:30" hidden="1" x14ac:dyDescent="0.55000000000000004">
      <c r="A378">
        <v>6900592752</v>
      </c>
      <c r="B378">
        <v>2</v>
      </c>
      <c r="C378">
        <v>883207</v>
      </c>
      <c r="D378" t="s">
        <v>1141</v>
      </c>
      <c r="E378">
        <v>0.18</v>
      </c>
      <c r="F378">
        <v>22</v>
      </c>
      <c r="G378">
        <v>9407899</v>
      </c>
      <c r="H378">
        <v>216661816</v>
      </c>
      <c r="I378">
        <v>353224</v>
      </c>
      <c r="J378">
        <v>697829</v>
      </c>
      <c r="K378">
        <v>0</v>
      </c>
      <c r="L378">
        <v>495040</v>
      </c>
      <c r="M378">
        <v>474311</v>
      </c>
      <c r="N378">
        <v>9355530</v>
      </c>
      <c r="O378">
        <v>1178</v>
      </c>
      <c r="P378">
        <v>19161</v>
      </c>
      <c r="Q378">
        <v>0</v>
      </c>
      <c r="R378">
        <v>17368</v>
      </c>
      <c r="S378" t="s">
        <v>1142</v>
      </c>
      <c r="T378" s="7">
        <v>8.0000000000000004E-4</v>
      </c>
      <c r="U378" t="s">
        <v>1143</v>
      </c>
      <c r="V378" s="7">
        <v>2E-3</v>
      </c>
      <c r="W378" t="s">
        <v>1144</v>
      </c>
      <c r="X378" s="7">
        <v>1.5E-3</v>
      </c>
      <c r="Y378" t="s">
        <v>1143</v>
      </c>
      <c r="Z378" s="7">
        <v>1E-4</v>
      </c>
      <c r="AA378" t="s">
        <v>1145</v>
      </c>
      <c r="AB378" s="7">
        <v>1.1000000000000001E-3</v>
      </c>
      <c r="AC378" t="s">
        <v>1143</v>
      </c>
      <c r="AD378" t="s">
        <v>1180</v>
      </c>
    </row>
    <row r="379" spans="1:30" hidden="1" x14ac:dyDescent="0.55000000000000004">
      <c r="A379">
        <v>6900608215</v>
      </c>
      <c r="B379">
        <v>6</v>
      </c>
      <c r="C379">
        <v>883207</v>
      </c>
      <c r="D379" t="s">
        <v>1141</v>
      </c>
      <c r="E379">
        <v>0.18</v>
      </c>
      <c r="F379">
        <v>22</v>
      </c>
      <c r="G379">
        <v>10611853</v>
      </c>
      <c r="H379">
        <v>215467861</v>
      </c>
      <c r="I379">
        <v>289229</v>
      </c>
      <c r="J379">
        <v>759425</v>
      </c>
      <c r="K379">
        <v>0</v>
      </c>
      <c r="L379">
        <v>542417</v>
      </c>
      <c r="M379">
        <v>493933</v>
      </c>
      <c r="N379">
        <v>9336225</v>
      </c>
      <c r="O379">
        <v>1847</v>
      </c>
      <c r="P379">
        <v>19216</v>
      </c>
      <c r="Q379">
        <v>0</v>
      </c>
      <c r="R379">
        <v>16995</v>
      </c>
      <c r="S379" t="s">
        <v>1142</v>
      </c>
      <c r="T379" s="7">
        <v>8.0000000000000004E-4</v>
      </c>
      <c r="U379" t="s">
        <v>1143</v>
      </c>
      <c r="V379" s="7">
        <v>2.0999999999999999E-3</v>
      </c>
      <c r="W379" t="s">
        <v>1144</v>
      </c>
      <c r="X379" s="7">
        <v>1.1999999999999999E-3</v>
      </c>
      <c r="Y379" t="s">
        <v>1143</v>
      </c>
      <c r="Z379" s="7">
        <v>1E-4</v>
      </c>
      <c r="AA379" t="s">
        <v>1145</v>
      </c>
      <c r="AB379" s="7">
        <v>1.4E-3</v>
      </c>
      <c r="AC379" t="s">
        <v>1143</v>
      </c>
      <c r="AD379" t="s">
        <v>1180</v>
      </c>
    </row>
    <row r="380" spans="1:30" hidden="1" x14ac:dyDescent="0.55000000000000004">
      <c r="A380">
        <v>6900704468</v>
      </c>
      <c r="B380">
        <v>4</v>
      </c>
      <c r="C380">
        <v>883207</v>
      </c>
      <c r="D380" t="s">
        <v>1141</v>
      </c>
      <c r="E380">
        <v>0.18</v>
      </c>
      <c r="F380">
        <v>22</v>
      </c>
      <c r="G380">
        <v>7534414</v>
      </c>
      <c r="H380">
        <v>218527768</v>
      </c>
      <c r="I380">
        <v>199124</v>
      </c>
      <c r="J380">
        <v>604676</v>
      </c>
      <c r="K380">
        <v>0</v>
      </c>
      <c r="L380">
        <v>476236</v>
      </c>
      <c r="M380">
        <v>464157</v>
      </c>
      <c r="N380">
        <v>9365969</v>
      </c>
      <c r="O380">
        <v>308</v>
      </c>
      <c r="P380">
        <v>17846</v>
      </c>
      <c r="Q380">
        <v>0</v>
      </c>
      <c r="R380">
        <v>17611</v>
      </c>
      <c r="S380" t="s">
        <v>1142</v>
      </c>
      <c r="T380" s="7">
        <v>1.6000000000000001E-3</v>
      </c>
      <c r="U380" t="s">
        <v>1143</v>
      </c>
      <c r="V380" s="7">
        <v>1.8E-3</v>
      </c>
      <c r="W380" t="s">
        <v>1144</v>
      </c>
      <c r="X380" s="7">
        <v>8.0000000000000004E-4</v>
      </c>
      <c r="Y380" t="s">
        <v>1143</v>
      </c>
      <c r="Z380" s="7">
        <v>0</v>
      </c>
      <c r="AA380" t="s">
        <v>1145</v>
      </c>
      <c r="AB380" s="7">
        <v>6.9999999999999999E-4</v>
      </c>
      <c r="AC380" t="s">
        <v>1143</v>
      </c>
      <c r="AD380" t="s">
        <v>1179</v>
      </c>
    </row>
    <row r="381" spans="1:30" hidden="1" x14ac:dyDescent="0.55000000000000004">
      <c r="A381">
        <v>6900739335</v>
      </c>
      <c r="B381">
        <v>1</v>
      </c>
      <c r="C381">
        <v>883207</v>
      </c>
      <c r="D381" t="s">
        <v>1141</v>
      </c>
      <c r="E381">
        <v>0.18</v>
      </c>
      <c r="F381">
        <v>22</v>
      </c>
      <c r="G381">
        <v>10306510</v>
      </c>
      <c r="H381">
        <v>215761697</v>
      </c>
      <c r="I381">
        <v>198856</v>
      </c>
      <c r="J381">
        <v>716214</v>
      </c>
      <c r="K381">
        <v>0</v>
      </c>
      <c r="L381">
        <v>554366</v>
      </c>
      <c r="M381">
        <v>485820</v>
      </c>
      <c r="N381">
        <v>9344219</v>
      </c>
      <c r="O381">
        <v>310</v>
      </c>
      <c r="P381">
        <v>25110</v>
      </c>
      <c r="Q381">
        <v>0</v>
      </c>
      <c r="R381">
        <v>24874</v>
      </c>
      <c r="S381" t="s">
        <v>1142</v>
      </c>
      <c r="T381" s="7">
        <v>2.0000000000000001E-4</v>
      </c>
      <c r="U381" t="s">
        <v>1143</v>
      </c>
      <c r="V381" s="7">
        <v>2.5000000000000001E-3</v>
      </c>
      <c r="W381" t="s">
        <v>1144</v>
      </c>
      <c r="X381" s="7">
        <v>8.0000000000000004E-4</v>
      </c>
      <c r="Y381" t="s">
        <v>1143</v>
      </c>
      <c r="Z381" s="7">
        <v>0</v>
      </c>
      <c r="AA381" t="s">
        <v>1145</v>
      </c>
      <c r="AB381" s="7">
        <v>1.1999999999999999E-3</v>
      </c>
      <c r="AC381" t="s">
        <v>1143</v>
      </c>
      <c r="AD381" t="s">
        <v>1164</v>
      </c>
    </row>
    <row r="382" spans="1:30" hidden="1" x14ac:dyDescent="0.55000000000000004">
      <c r="A382">
        <v>6900759411</v>
      </c>
      <c r="B382">
        <v>7</v>
      </c>
      <c r="C382">
        <v>883207</v>
      </c>
      <c r="D382" t="s">
        <v>1141</v>
      </c>
      <c r="E382">
        <v>0.18</v>
      </c>
      <c r="F382">
        <v>22</v>
      </c>
      <c r="G382">
        <v>10083195</v>
      </c>
      <c r="H382">
        <v>215988437</v>
      </c>
      <c r="I382">
        <v>261056</v>
      </c>
      <c r="J382">
        <v>705138</v>
      </c>
      <c r="K382">
        <v>0</v>
      </c>
      <c r="L382">
        <v>515026</v>
      </c>
      <c r="M382">
        <v>491912</v>
      </c>
      <c r="N382">
        <v>9338305</v>
      </c>
      <c r="O382">
        <v>1630</v>
      </c>
      <c r="P382">
        <v>19082</v>
      </c>
      <c r="Q382">
        <v>0</v>
      </c>
      <c r="R382">
        <v>17077</v>
      </c>
      <c r="S382" t="s">
        <v>1142</v>
      </c>
      <c r="T382" s="7">
        <v>4.0000000000000002E-4</v>
      </c>
      <c r="U382" t="s">
        <v>1143</v>
      </c>
      <c r="V382" s="7">
        <v>2.0999999999999999E-3</v>
      </c>
      <c r="W382" t="s">
        <v>1144</v>
      </c>
      <c r="X382" s="7">
        <v>1.1000000000000001E-3</v>
      </c>
      <c r="Y382" t="s">
        <v>1143</v>
      </c>
      <c r="Z382" s="7">
        <v>1E-4</v>
      </c>
      <c r="AA382" t="s">
        <v>1145</v>
      </c>
      <c r="AB382" s="7">
        <v>1.1999999999999999E-3</v>
      </c>
      <c r="AC382" t="s">
        <v>1143</v>
      </c>
      <c r="AD382" t="s">
        <v>1180</v>
      </c>
    </row>
    <row r="383" spans="1:30" hidden="1" x14ac:dyDescent="0.55000000000000004">
      <c r="A383">
        <v>6900807559</v>
      </c>
      <c r="B383">
        <v>14</v>
      </c>
      <c r="C383">
        <v>883207</v>
      </c>
      <c r="D383" t="s">
        <v>1141</v>
      </c>
      <c r="E383">
        <v>0.18</v>
      </c>
      <c r="F383">
        <v>22</v>
      </c>
      <c r="G383">
        <v>10566545</v>
      </c>
      <c r="H383">
        <v>215509435</v>
      </c>
      <c r="I383">
        <v>581577</v>
      </c>
      <c r="J383">
        <v>793212</v>
      </c>
      <c r="K383">
        <v>0</v>
      </c>
      <c r="L383">
        <v>503585</v>
      </c>
      <c r="M383">
        <v>491560</v>
      </c>
      <c r="N383">
        <v>9338594</v>
      </c>
      <c r="O383">
        <v>2482</v>
      </c>
      <c r="P383">
        <v>19406</v>
      </c>
      <c r="Q383">
        <v>0</v>
      </c>
      <c r="R383">
        <v>17118</v>
      </c>
      <c r="S383" t="s">
        <v>1142</v>
      </c>
      <c r="T383" s="7">
        <v>2.9999999999999997E-4</v>
      </c>
      <c r="U383" t="s">
        <v>1143</v>
      </c>
      <c r="V383" s="7">
        <v>2.2000000000000001E-3</v>
      </c>
      <c r="W383" t="s">
        <v>1144</v>
      </c>
      <c r="X383" s="7">
        <v>5.9999999999999995E-4</v>
      </c>
      <c r="Y383" t="s">
        <v>1143</v>
      </c>
      <c r="Z383" s="7">
        <v>2.0000000000000001E-4</v>
      </c>
      <c r="AA383" t="s">
        <v>1145</v>
      </c>
      <c r="AB383" s="7">
        <v>1.6000000000000001E-3</v>
      </c>
      <c r="AC383" t="s">
        <v>1143</v>
      </c>
      <c r="AD383" t="s">
        <v>1180</v>
      </c>
    </row>
    <row r="384" spans="1:30" hidden="1" x14ac:dyDescent="0.55000000000000004">
      <c r="A384">
        <v>6900820115</v>
      </c>
      <c r="B384">
        <v>15</v>
      </c>
      <c r="C384">
        <v>883207</v>
      </c>
      <c r="D384" t="s">
        <v>1141</v>
      </c>
      <c r="E384">
        <v>0.18</v>
      </c>
      <c r="F384">
        <v>22</v>
      </c>
      <c r="G384">
        <v>10230702</v>
      </c>
      <c r="H384">
        <v>215839455</v>
      </c>
      <c r="I384">
        <v>306320</v>
      </c>
      <c r="J384">
        <v>723344</v>
      </c>
      <c r="K384">
        <v>0</v>
      </c>
      <c r="L384">
        <v>517824</v>
      </c>
      <c r="M384">
        <v>492364</v>
      </c>
      <c r="N384">
        <v>9335384</v>
      </c>
      <c r="O384">
        <v>2479</v>
      </c>
      <c r="P384">
        <v>19517</v>
      </c>
      <c r="Q384">
        <v>0</v>
      </c>
      <c r="R384">
        <v>17406</v>
      </c>
      <c r="S384" t="s">
        <v>1142</v>
      </c>
      <c r="T384" s="7">
        <v>6.9999999999999999E-4</v>
      </c>
      <c r="U384" t="s">
        <v>1143</v>
      </c>
      <c r="V384" s="7">
        <v>2.2000000000000001E-3</v>
      </c>
      <c r="W384" t="s">
        <v>1144</v>
      </c>
      <c r="X384" s="7">
        <v>1.2999999999999999E-3</v>
      </c>
      <c r="Y384" t="s">
        <v>1143</v>
      </c>
      <c r="Z384" s="7">
        <v>2.0000000000000001E-4</v>
      </c>
      <c r="AA384" t="s">
        <v>1145</v>
      </c>
      <c r="AB384" s="7">
        <v>1.1999999999999999E-3</v>
      </c>
      <c r="AC384" t="s">
        <v>1143</v>
      </c>
      <c r="AD384" t="s">
        <v>1180</v>
      </c>
    </row>
    <row r="385" spans="1:30" hidden="1" x14ac:dyDescent="0.55000000000000004">
      <c r="A385">
        <v>6900834532</v>
      </c>
      <c r="B385">
        <v>16</v>
      </c>
      <c r="C385">
        <v>883208</v>
      </c>
      <c r="D385" t="s">
        <v>1141</v>
      </c>
      <c r="E385">
        <v>0.18</v>
      </c>
      <c r="F385">
        <v>22</v>
      </c>
      <c r="G385">
        <v>10009004</v>
      </c>
      <c r="H385">
        <v>216055956</v>
      </c>
      <c r="I385">
        <v>282885</v>
      </c>
      <c r="J385">
        <v>720591</v>
      </c>
      <c r="K385">
        <v>0</v>
      </c>
      <c r="L385">
        <v>513916</v>
      </c>
      <c r="M385">
        <v>473394</v>
      </c>
      <c r="N385">
        <v>9354312</v>
      </c>
      <c r="O385">
        <v>1260</v>
      </c>
      <c r="P385">
        <v>19278</v>
      </c>
      <c r="Q385">
        <v>0</v>
      </c>
      <c r="R385">
        <v>17989</v>
      </c>
      <c r="S385" t="s">
        <v>1142</v>
      </c>
      <c r="T385" s="7">
        <v>5.9999999999999995E-4</v>
      </c>
      <c r="U385" t="s">
        <v>1143</v>
      </c>
      <c r="V385" s="7">
        <v>2E-3</v>
      </c>
      <c r="W385" t="s">
        <v>1144</v>
      </c>
      <c r="X385" s="7">
        <v>1.1999999999999999E-3</v>
      </c>
      <c r="Y385" t="s">
        <v>1143</v>
      </c>
      <c r="Z385" s="7">
        <v>1E-4</v>
      </c>
      <c r="AA385" t="s">
        <v>1145</v>
      </c>
      <c r="AB385" s="7">
        <v>1.1999999999999999E-3</v>
      </c>
      <c r="AC385" t="s">
        <v>1143</v>
      </c>
      <c r="AD385" t="s">
        <v>1180</v>
      </c>
    </row>
    <row r="386" spans="1:30" hidden="1" x14ac:dyDescent="0.55000000000000004">
      <c r="A386">
        <v>6900914161</v>
      </c>
      <c r="B386">
        <v>10</v>
      </c>
      <c r="C386">
        <v>883207</v>
      </c>
      <c r="D386" t="s">
        <v>1141</v>
      </c>
      <c r="E386">
        <v>0.18</v>
      </c>
      <c r="F386">
        <v>22</v>
      </c>
      <c r="G386">
        <v>10671850</v>
      </c>
      <c r="H386">
        <v>215401424</v>
      </c>
      <c r="I386">
        <v>382098</v>
      </c>
      <c r="J386">
        <v>788212</v>
      </c>
      <c r="K386">
        <v>0</v>
      </c>
      <c r="L386">
        <v>539309</v>
      </c>
      <c r="M386">
        <v>492450</v>
      </c>
      <c r="N386">
        <v>9337763</v>
      </c>
      <c r="O386">
        <v>1717</v>
      </c>
      <c r="P386">
        <v>19914</v>
      </c>
      <c r="Q386">
        <v>0</v>
      </c>
      <c r="R386">
        <v>17969</v>
      </c>
      <c r="S386" t="s">
        <v>1142</v>
      </c>
      <c r="T386" s="7">
        <v>1.2999999999999999E-3</v>
      </c>
      <c r="U386" t="s">
        <v>1143</v>
      </c>
      <c r="V386" s="7">
        <v>2.2000000000000001E-3</v>
      </c>
      <c r="W386" t="s">
        <v>1144</v>
      </c>
      <c r="X386" s="7">
        <v>1.6000000000000001E-3</v>
      </c>
      <c r="Y386" t="s">
        <v>1143</v>
      </c>
      <c r="Z386" s="7">
        <v>1E-4</v>
      </c>
      <c r="AA386" t="s">
        <v>1145</v>
      </c>
      <c r="AB386" s="7">
        <v>1.5E-3</v>
      </c>
      <c r="AC386" t="s">
        <v>1143</v>
      </c>
      <c r="AD386" t="s">
        <v>1173</v>
      </c>
    </row>
    <row r="387" spans="1:30" hidden="1" x14ac:dyDescent="0.55000000000000004">
      <c r="A387">
        <v>6900950397</v>
      </c>
      <c r="B387">
        <v>12</v>
      </c>
      <c r="C387">
        <v>883207</v>
      </c>
      <c r="D387" t="s">
        <v>1141</v>
      </c>
      <c r="E387">
        <v>0.18</v>
      </c>
      <c r="F387">
        <v>22</v>
      </c>
      <c r="G387">
        <v>7947492</v>
      </c>
      <c r="H387">
        <v>218132751</v>
      </c>
      <c r="I387">
        <v>257420</v>
      </c>
      <c r="J387">
        <v>664352</v>
      </c>
      <c r="K387">
        <v>0</v>
      </c>
      <c r="L387">
        <v>502136</v>
      </c>
      <c r="M387">
        <v>480089</v>
      </c>
      <c r="N387">
        <v>9349756</v>
      </c>
      <c r="O387">
        <v>0</v>
      </c>
      <c r="P387">
        <v>17544</v>
      </c>
      <c r="Q387">
        <v>0</v>
      </c>
      <c r="R387">
        <v>17323</v>
      </c>
      <c r="S387" t="s">
        <v>1142</v>
      </c>
      <c r="T387" s="7">
        <v>2.0000000000000001E-4</v>
      </c>
      <c r="U387" t="s">
        <v>1143</v>
      </c>
      <c r="V387" s="7">
        <v>1.6999999999999999E-3</v>
      </c>
      <c r="W387" t="s">
        <v>1144</v>
      </c>
      <c r="X387" s="7">
        <v>1.1000000000000001E-3</v>
      </c>
      <c r="Y387" t="s">
        <v>1143</v>
      </c>
      <c r="Z387" s="7">
        <v>0</v>
      </c>
      <c r="AA387" t="s">
        <v>1145</v>
      </c>
      <c r="AB387" s="7">
        <v>1E-3</v>
      </c>
      <c r="AC387" t="s">
        <v>1143</v>
      </c>
      <c r="AD387" t="s">
        <v>1167</v>
      </c>
    </row>
    <row r="388" spans="1:30" hidden="1" x14ac:dyDescent="0.55000000000000004">
      <c r="A388">
        <v>6901065943</v>
      </c>
      <c r="B388">
        <v>9</v>
      </c>
      <c r="C388">
        <v>883207</v>
      </c>
      <c r="D388" t="s">
        <v>1141</v>
      </c>
      <c r="E388">
        <v>0.18</v>
      </c>
      <c r="F388">
        <v>22</v>
      </c>
      <c r="G388">
        <v>10188720</v>
      </c>
      <c r="H388">
        <v>215878775</v>
      </c>
      <c r="I388">
        <v>626490</v>
      </c>
      <c r="J388">
        <v>806749</v>
      </c>
      <c r="K388">
        <v>0</v>
      </c>
      <c r="L388">
        <v>508347</v>
      </c>
      <c r="M388">
        <v>491871</v>
      </c>
      <c r="N388">
        <v>9338283</v>
      </c>
      <c r="O388">
        <v>1489</v>
      </c>
      <c r="P388">
        <v>19659</v>
      </c>
      <c r="Q388">
        <v>0</v>
      </c>
      <c r="R388">
        <v>17851</v>
      </c>
      <c r="S388" t="s">
        <v>1142</v>
      </c>
      <c r="T388" s="7">
        <v>5.9999999999999995E-4</v>
      </c>
      <c r="U388" t="s">
        <v>1143</v>
      </c>
      <c r="V388" s="7">
        <v>2.0999999999999999E-3</v>
      </c>
      <c r="W388" t="s">
        <v>1144</v>
      </c>
      <c r="X388" s="7">
        <v>8.0000000000000004E-4</v>
      </c>
      <c r="Y388" t="s">
        <v>1143</v>
      </c>
      <c r="Z388" s="7">
        <v>1E-4</v>
      </c>
      <c r="AA388" t="s">
        <v>1145</v>
      </c>
      <c r="AB388" s="7">
        <v>1.6000000000000001E-3</v>
      </c>
      <c r="AC388" t="s">
        <v>1143</v>
      </c>
      <c r="AD388" t="s">
        <v>1180</v>
      </c>
    </row>
    <row r="389" spans="1:30" hidden="1" x14ac:dyDescent="0.55000000000000004">
      <c r="A389">
        <v>6901072247</v>
      </c>
      <c r="B389">
        <v>5</v>
      </c>
      <c r="C389">
        <v>883207</v>
      </c>
      <c r="D389" t="s">
        <v>1141</v>
      </c>
      <c r="E389">
        <v>0.18</v>
      </c>
      <c r="F389">
        <v>22</v>
      </c>
      <c r="G389">
        <v>8888569</v>
      </c>
      <c r="H389">
        <v>217193117</v>
      </c>
      <c r="I389">
        <v>295961</v>
      </c>
      <c r="J389">
        <v>705762</v>
      </c>
      <c r="K389">
        <v>0</v>
      </c>
      <c r="L389">
        <v>514561</v>
      </c>
      <c r="M389">
        <v>490254</v>
      </c>
      <c r="N389">
        <v>9339586</v>
      </c>
      <c r="O389">
        <v>541</v>
      </c>
      <c r="P389">
        <v>18492</v>
      </c>
      <c r="Q389">
        <v>0</v>
      </c>
      <c r="R389">
        <v>17786</v>
      </c>
      <c r="S389" t="s">
        <v>1142</v>
      </c>
      <c r="T389" s="7">
        <v>5.9999999999999995E-4</v>
      </c>
      <c r="U389" t="s">
        <v>1143</v>
      </c>
      <c r="V389" s="7">
        <v>1.9E-3</v>
      </c>
      <c r="W389" t="s">
        <v>1144</v>
      </c>
      <c r="X389" s="7">
        <v>1.2999999999999999E-3</v>
      </c>
      <c r="Y389" t="s">
        <v>1143</v>
      </c>
      <c r="Z389" s="7">
        <v>0</v>
      </c>
      <c r="AA389" t="s">
        <v>1145</v>
      </c>
      <c r="AB389" s="7">
        <v>1.1999999999999999E-3</v>
      </c>
      <c r="AC389" t="s">
        <v>1143</v>
      </c>
      <c r="AD389" t="s">
        <v>1179</v>
      </c>
    </row>
    <row r="390" spans="1:30" x14ac:dyDescent="0.55000000000000004">
      <c r="A390">
        <v>6901170076</v>
      </c>
      <c r="B390">
        <v>17</v>
      </c>
      <c r="C390">
        <v>883208</v>
      </c>
      <c r="D390" t="s">
        <v>1141</v>
      </c>
      <c r="E390">
        <v>0.18</v>
      </c>
      <c r="F390">
        <v>22</v>
      </c>
      <c r="G390">
        <v>9957299</v>
      </c>
      <c r="H390">
        <v>216115799</v>
      </c>
      <c r="I390">
        <v>283678</v>
      </c>
      <c r="J390">
        <v>736185</v>
      </c>
      <c r="K390">
        <v>0</v>
      </c>
      <c r="L390">
        <v>531924</v>
      </c>
      <c r="M390">
        <v>488843</v>
      </c>
      <c r="N390">
        <v>9341366</v>
      </c>
      <c r="O390">
        <v>789</v>
      </c>
      <c r="P390">
        <v>18975</v>
      </c>
      <c r="Q390">
        <v>0</v>
      </c>
      <c r="R390">
        <v>17309</v>
      </c>
      <c r="S390" t="s">
        <v>1142</v>
      </c>
      <c r="T390" s="7">
        <v>6.9999999999999999E-4</v>
      </c>
      <c r="U390" t="s">
        <v>1143</v>
      </c>
      <c r="V390" s="7">
        <v>2E-3</v>
      </c>
      <c r="W390" t="s">
        <v>1144</v>
      </c>
      <c r="X390" s="7">
        <v>1.1999999999999999E-3</v>
      </c>
      <c r="Y390" t="s">
        <v>1143</v>
      </c>
      <c r="Z390" s="7">
        <v>0</v>
      </c>
      <c r="AA390" t="s">
        <v>1145</v>
      </c>
      <c r="AB390" s="7">
        <v>1.2999999999999999E-3</v>
      </c>
      <c r="AC390" t="s">
        <v>1143</v>
      </c>
      <c r="AD390" t="s">
        <v>1180</v>
      </c>
    </row>
    <row r="391" spans="1:30" hidden="1" x14ac:dyDescent="0.55000000000000004">
      <c r="A391">
        <v>6901241628</v>
      </c>
      <c r="B391">
        <v>13</v>
      </c>
      <c r="C391">
        <v>883207</v>
      </c>
      <c r="D391" t="s">
        <v>1141</v>
      </c>
      <c r="E391">
        <v>0.18</v>
      </c>
      <c r="F391">
        <v>22</v>
      </c>
      <c r="G391">
        <v>11100454</v>
      </c>
      <c r="H391">
        <v>214978358</v>
      </c>
      <c r="I391">
        <v>482607</v>
      </c>
      <c r="J391">
        <v>874789</v>
      </c>
      <c r="K391">
        <v>0</v>
      </c>
      <c r="L391">
        <v>558093</v>
      </c>
      <c r="M391">
        <v>493576</v>
      </c>
      <c r="N391">
        <v>9336400</v>
      </c>
      <c r="O391">
        <v>1186</v>
      </c>
      <c r="P391">
        <v>25342</v>
      </c>
      <c r="Q391">
        <v>0</v>
      </c>
      <c r="R391">
        <v>24115</v>
      </c>
      <c r="S391" t="s">
        <v>1142</v>
      </c>
      <c r="T391" s="7">
        <v>2.9999999999999997E-4</v>
      </c>
      <c r="U391" t="s">
        <v>1143</v>
      </c>
      <c r="V391" s="7">
        <v>2.5999999999999999E-3</v>
      </c>
      <c r="W391" t="s">
        <v>1144</v>
      </c>
      <c r="X391" s="7">
        <v>2.0000000000000001E-4</v>
      </c>
      <c r="Y391" t="s">
        <v>1143</v>
      </c>
      <c r="Z391" s="7">
        <v>1E-4</v>
      </c>
      <c r="AA391" t="s">
        <v>1145</v>
      </c>
      <c r="AB391" s="7">
        <v>0</v>
      </c>
      <c r="AC391" t="s">
        <v>1143</v>
      </c>
      <c r="AD391" t="s">
        <v>1164</v>
      </c>
    </row>
    <row r="392" spans="1:30" hidden="1" x14ac:dyDescent="0.55000000000000004">
      <c r="A392">
        <v>6901256434</v>
      </c>
      <c r="B392">
        <v>3</v>
      </c>
      <c r="C392">
        <v>883207</v>
      </c>
      <c r="D392" t="s">
        <v>1141</v>
      </c>
      <c r="E392">
        <v>0.18</v>
      </c>
      <c r="F392">
        <v>22</v>
      </c>
      <c r="G392">
        <v>10558005</v>
      </c>
      <c r="H392">
        <v>215506561</v>
      </c>
      <c r="I392">
        <v>283230</v>
      </c>
      <c r="J392">
        <v>731874</v>
      </c>
      <c r="K392">
        <v>0</v>
      </c>
      <c r="L392">
        <v>534251</v>
      </c>
      <c r="M392">
        <v>484005</v>
      </c>
      <c r="N392">
        <v>9346070</v>
      </c>
      <c r="O392">
        <v>309</v>
      </c>
      <c r="P392">
        <v>17866</v>
      </c>
      <c r="Q392">
        <v>0</v>
      </c>
      <c r="R392">
        <v>17632</v>
      </c>
      <c r="S392" t="s">
        <v>1142</v>
      </c>
      <c r="T392" s="7">
        <v>5.9999999999999995E-4</v>
      </c>
      <c r="U392" t="s">
        <v>1143</v>
      </c>
      <c r="V392" s="7">
        <v>1.8E-3</v>
      </c>
      <c r="W392" t="s">
        <v>1144</v>
      </c>
      <c r="X392" s="7">
        <v>1.1999999999999999E-3</v>
      </c>
      <c r="Y392" t="s">
        <v>1143</v>
      </c>
      <c r="Z392" s="7">
        <v>0</v>
      </c>
      <c r="AA392" t="s">
        <v>1145</v>
      </c>
      <c r="AB392" s="7">
        <v>1.2999999999999999E-3</v>
      </c>
      <c r="AC392" t="s">
        <v>1143</v>
      </c>
      <c r="AD392" t="s">
        <v>1179</v>
      </c>
    </row>
  </sheetData>
  <autoFilter ref="A1:AD392">
    <filterColumn colId="1">
      <filters>
        <filter val="17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8"/>
  <sheetViews>
    <sheetView tabSelected="1" topLeftCell="A448" workbookViewId="0">
      <selection activeCell="L474" sqref="L474"/>
    </sheetView>
  </sheetViews>
  <sheetFormatPr baseColWidth="10" defaultRowHeight="14.4" x14ac:dyDescent="0.55000000000000004"/>
  <cols>
    <col min="1" max="1" width="3.15625" bestFit="1" customWidth="1"/>
    <col min="2" max="2" width="8.7890625" customWidth="1"/>
  </cols>
  <sheetData>
    <row r="1" spans="1:22" s="4" customFormat="1" x14ac:dyDescent="0.55000000000000004">
      <c r="A1" s="8"/>
      <c r="C1" s="9" t="s">
        <v>1231</v>
      </c>
      <c r="D1" s="9"/>
      <c r="E1" s="9"/>
      <c r="F1" s="9"/>
      <c r="H1" s="10"/>
      <c r="I1" s="10"/>
      <c r="J1" s="10"/>
      <c r="K1" s="10"/>
      <c r="L1" s="11"/>
      <c r="N1" s="12"/>
      <c r="O1" s="13"/>
      <c r="P1" s="13"/>
      <c r="R1" s="14"/>
      <c r="S1" s="14"/>
      <c r="T1" s="14"/>
      <c r="U1" s="14"/>
      <c r="V1" s="15"/>
    </row>
    <row r="2" spans="1:22" s="4" customFormat="1" x14ac:dyDescent="0.55000000000000004">
      <c r="A2" s="8"/>
      <c r="C2" s="4" t="s">
        <v>1232</v>
      </c>
      <c r="D2" s="4" t="s">
        <v>1233</v>
      </c>
      <c r="E2" s="4" t="s">
        <v>1234</v>
      </c>
      <c r="F2" s="4" t="s">
        <v>1235</v>
      </c>
      <c r="H2" s="10" t="s">
        <v>1236</v>
      </c>
      <c r="I2" s="10"/>
      <c r="J2" s="10"/>
      <c r="K2" s="10"/>
      <c r="L2" s="11"/>
      <c r="N2" s="12" t="s">
        <v>1237</v>
      </c>
      <c r="O2" s="13"/>
      <c r="P2" s="13"/>
      <c r="R2" s="16" t="s">
        <v>1238</v>
      </c>
      <c r="S2" s="17"/>
      <c r="T2" s="17"/>
      <c r="U2" s="17"/>
      <c r="V2" s="18"/>
    </row>
    <row r="3" spans="1:22" ht="15.75" customHeight="1" x14ac:dyDescent="0.55000000000000004">
      <c r="A3" s="19" t="s">
        <v>1239</v>
      </c>
      <c r="B3">
        <v>5</v>
      </c>
      <c r="C3" s="20">
        <v>190590</v>
      </c>
      <c r="D3" s="20">
        <v>9639631</v>
      </c>
      <c r="E3" s="20">
        <v>25231</v>
      </c>
      <c r="F3" s="20">
        <v>96980</v>
      </c>
      <c r="G3" t="s">
        <v>1240</v>
      </c>
      <c r="H3" s="21" t="s">
        <v>1225</v>
      </c>
      <c r="I3" s="21" t="s">
        <v>1226</v>
      </c>
      <c r="J3" s="21" t="s">
        <v>1241</v>
      </c>
      <c r="K3" s="21" t="s">
        <v>1242</v>
      </c>
      <c r="L3" s="21" t="s">
        <v>1243</v>
      </c>
      <c r="M3" s="21" t="s">
        <v>1240</v>
      </c>
      <c r="N3" s="22" t="s">
        <v>1241</v>
      </c>
      <c r="O3" s="22" t="s">
        <v>1242</v>
      </c>
      <c r="P3" s="23" t="s">
        <v>1243</v>
      </c>
      <c r="Q3" s="21"/>
      <c r="R3" s="21" t="s">
        <v>1225</v>
      </c>
      <c r="S3" s="21" t="s">
        <v>1226</v>
      </c>
      <c r="T3" s="21" t="s">
        <v>1241</v>
      </c>
      <c r="U3" s="21" t="s">
        <v>1242</v>
      </c>
      <c r="V3" s="21" t="s">
        <v>1243</v>
      </c>
    </row>
    <row r="4" spans="1:22" x14ac:dyDescent="0.55000000000000004">
      <c r="A4" s="19"/>
      <c r="B4">
        <v>10</v>
      </c>
      <c r="C4" s="20">
        <v>608175</v>
      </c>
      <c r="D4" s="20">
        <v>19051443</v>
      </c>
      <c r="E4" s="20">
        <v>42323</v>
      </c>
      <c r="F4" s="20">
        <v>148716</v>
      </c>
      <c r="G4">
        <v>10</v>
      </c>
      <c r="H4" s="24">
        <f>(C4-C3)*0.33*3/32768/300</f>
        <v>4.2054153442382815E-2</v>
      </c>
      <c r="I4" s="24">
        <f>(D4-D3)*0.0011*3/327680/30</f>
        <v>3.1594827880859376E-3</v>
      </c>
      <c r="J4" s="24">
        <f>(E4-E3)*17.4*3/327680/30</f>
        <v>9.0759521484374994E-2</v>
      </c>
      <c r="K4" s="24">
        <f>(F4-F3)*18.8*3/327680/30</f>
        <v>0.29682519531250001</v>
      </c>
      <c r="L4" s="24">
        <f>SUM(H4:K4)</f>
        <v>0.43279835302734376</v>
      </c>
      <c r="M4">
        <v>10</v>
      </c>
      <c r="N4" s="25">
        <f>(E4-E3)/(C4-C3+D4-D3)</f>
        <v>1.7388655682540851E-3</v>
      </c>
      <c r="O4" s="25">
        <f>(F4-F3)/(C4-C3+D4-D3)</f>
        <v>5.2633950994145423E-3</v>
      </c>
      <c r="P4" s="26">
        <f>SUM(N4:O4)</f>
        <v>7.0022606676686276E-3</v>
      </c>
      <c r="Q4">
        <v>10</v>
      </c>
      <c r="R4" s="24">
        <f>(C4-C$3)*0.33*3/32768</f>
        <v>12.616246032714844</v>
      </c>
      <c r="S4" s="24">
        <f>(D4-D$3)*0.0011*3/32768</f>
        <v>0.94784483642578132</v>
      </c>
      <c r="T4" s="24">
        <f>(E4-E$3)*17.4*3/32768</f>
        <v>27.227856445312497</v>
      </c>
      <c r="U4" s="24">
        <f>(E4-E$3)*18.8*3/32768</f>
        <v>29.418603515625001</v>
      </c>
      <c r="V4" s="24">
        <f>SUM(R4:U4)</f>
        <v>70.21055083007812</v>
      </c>
    </row>
    <row r="5" spans="1:22" x14ac:dyDescent="0.55000000000000004">
      <c r="A5" s="19"/>
      <c r="B5">
        <v>15</v>
      </c>
      <c r="C5" s="20">
        <v>973165</v>
      </c>
      <c r="D5" s="20">
        <v>28515610</v>
      </c>
      <c r="E5" s="20">
        <v>44226</v>
      </c>
      <c r="F5" s="20">
        <v>167713</v>
      </c>
      <c r="G5">
        <v>15</v>
      </c>
      <c r="H5" s="24">
        <f>(C5-C4)*0.33*3/32768/300</f>
        <v>3.6757415771484378E-2</v>
      </c>
      <c r="I5" s="24">
        <f>(D5-D4)*0.0011*3/327680/30</f>
        <v>3.1770580139160159E-3</v>
      </c>
      <c r="J5" s="24">
        <f>(E5-E4)*17.4*3/327680/30</f>
        <v>1.010504150390625E-2</v>
      </c>
      <c r="K5" s="24">
        <f>(F5-F4)*18.8*3/327680/30</f>
        <v>0.1089915771484375</v>
      </c>
      <c r="L5" s="24">
        <f>SUM(H5:K5)</f>
        <v>0.15903109243774416</v>
      </c>
      <c r="M5">
        <v>15</v>
      </c>
      <c r="N5" s="25">
        <f>(E5-E4)/(C5-C4+D5-D4)</f>
        <v>1.9360765119531614E-4</v>
      </c>
      <c r="O5" s="25">
        <f>(F5-F4)/(C5-C4+D5-D4)</f>
        <v>1.9327191538399478E-3</v>
      </c>
      <c r="P5" s="26">
        <f>SUM(N5:O5)</f>
        <v>2.1263268050352637E-3</v>
      </c>
      <c r="Q5">
        <v>15</v>
      </c>
      <c r="R5" s="24">
        <f>(C5-C$3)*0.33*3/32768</f>
        <v>23.643470764160156</v>
      </c>
      <c r="S5" s="24">
        <f>(D5-D$3)*0.0011*3/32768</f>
        <v>1.9009622406005859</v>
      </c>
      <c r="T5" s="24">
        <f>(E5-E$3)*17.4*3/32768</f>
        <v>30.259368896484375</v>
      </c>
      <c r="U5" s="24">
        <f>(E5-E$3)*18.8*3/32768</f>
        <v>32.69403076171875</v>
      </c>
      <c r="V5" s="24">
        <f>SUM(R5:U5)</f>
        <v>88.497832662963873</v>
      </c>
    </row>
    <row r="6" spans="1:22" x14ac:dyDescent="0.55000000000000004">
      <c r="A6" s="19"/>
      <c r="B6">
        <v>20</v>
      </c>
      <c r="C6" s="20">
        <v>1378124</v>
      </c>
      <c r="D6" s="20">
        <v>37938787</v>
      </c>
      <c r="E6" s="20">
        <v>85183</v>
      </c>
      <c r="F6" s="20">
        <v>208473</v>
      </c>
      <c r="G6">
        <v>20</v>
      </c>
      <c r="H6" s="24">
        <f>(C6-C5)*0.33*3/32768/300</f>
        <v>4.078261413574219E-2</v>
      </c>
      <c r="I6" s="24">
        <f>(D6-D5)*0.0011*3/327680/30</f>
        <v>3.1632979431152346E-3</v>
      </c>
      <c r="J6" s="24">
        <f>(E6-E5)*17.4*3/327680/30</f>
        <v>0.21748406982421872</v>
      </c>
      <c r="K6" s="24">
        <f>(F6-F5)*18.8*3/327680/30</f>
        <v>0.2338525390625</v>
      </c>
      <c r="L6" s="24">
        <f>SUM(H6:K6)</f>
        <v>0.49528252096557612</v>
      </c>
      <c r="M6">
        <v>20</v>
      </c>
      <c r="N6" s="25">
        <f>(E6-E5)/(C6-C5+D6-D5)</f>
        <v>4.1673212499297937E-3</v>
      </c>
      <c r="O6" s="25">
        <f>(F6-F5)/(C6-C5+D6-D5)</f>
        <v>4.1472767572609901E-3</v>
      </c>
      <c r="P6" s="26">
        <f>SUM(N6:O6)</f>
        <v>8.3145980071907839E-3</v>
      </c>
      <c r="Q6">
        <v>20</v>
      </c>
      <c r="R6" s="24">
        <f>(C6-C$3)*0.33*3/32768</f>
        <v>35.878255004882817</v>
      </c>
      <c r="S6" s="24">
        <f>(D6-D$3)*0.0011*3/32768</f>
        <v>2.8499516235351567</v>
      </c>
      <c r="T6" s="24">
        <f>(E6-E$3)*17.4*3/32768</f>
        <v>95.504589843749997</v>
      </c>
      <c r="U6" s="24">
        <f>(E6-E$3)*18.8*3/32768</f>
        <v>103.18886718750001</v>
      </c>
      <c r="V6" s="24">
        <f>SUM(R6:U6)</f>
        <v>237.42166365966796</v>
      </c>
    </row>
    <row r="7" spans="1:22" x14ac:dyDescent="0.55000000000000004">
      <c r="A7" s="19"/>
      <c r="B7">
        <v>25</v>
      </c>
      <c r="C7" s="20">
        <v>1784892</v>
      </c>
      <c r="D7" s="20">
        <v>47361839</v>
      </c>
      <c r="E7" s="20">
        <v>97486</v>
      </c>
      <c r="F7" s="20">
        <v>228669</v>
      </c>
      <c r="G7">
        <v>25</v>
      </c>
      <c r="H7" s="24">
        <f>(C7-C6)*0.33*3/32768/300</f>
        <v>4.0964794921874999E-2</v>
      </c>
      <c r="I7" s="24">
        <f>(D7-D6)*0.0011*3/327680/30</f>
        <v>3.1632559814453128E-3</v>
      </c>
      <c r="J7" s="24">
        <f>(E7-E6)*17.4*3/327680/30</f>
        <v>6.5329650878906242E-2</v>
      </c>
      <c r="K7" s="24">
        <f>(F7-F6)*18.8*3/327680/30</f>
        <v>0.11587060546874998</v>
      </c>
      <c r="L7" s="24">
        <f>SUM(H7:K7)</f>
        <v>0.22532830725097652</v>
      </c>
      <c r="M7">
        <v>25</v>
      </c>
      <c r="N7" s="25">
        <f>(E7-E6)/(C7-C6+D7-D6)</f>
        <v>1.2515997241048158E-3</v>
      </c>
      <c r="O7" s="25">
        <f>(F7-F6)/(C7-C6+D7-D6)</f>
        <v>2.0545645800228284E-3</v>
      </c>
      <c r="P7" s="26">
        <f>SUM(N7:O7)</f>
        <v>3.3061643041276444E-3</v>
      </c>
      <c r="Q7">
        <v>25</v>
      </c>
      <c r="R7" s="24">
        <f>(C7-C$3)*0.33*3/32768</f>
        <v>48.167693481445312</v>
      </c>
      <c r="S7" s="24">
        <f>(D7-D$3)*0.0011*3/32768</f>
        <v>3.7989284179687504</v>
      </c>
      <c r="T7" s="24">
        <f>(E7-E$3)*17.4*3/32768</f>
        <v>115.10348510742188</v>
      </c>
      <c r="U7" s="24">
        <f>(E7-E$3)*18.8*3/32768</f>
        <v>124.36468505859375</v>
      </c>
      <c r="V7" s="24">
        <f>SUM(R7:U7)</f>
        <v>291.43479206542969</v>
      </c>
    </row>
    <row r="8" spans="1:22" x14ac:dyDescent="0.55000000000000004">
      <c r="A8" s="19"/>
      <c r="B8">
        <v>30</v>
      </c>
      <c r="C8" s="20">
        <v>2175663</v>
      </c>
      <c r="D8" s="20">
        <v>56800523</v>
      </c>
      <c r="E8" s="20">
        <v>99376</v>
      </c>
      <c r="F8" s="20">
        <v>246890</v>
      </c>
      <c r="G8">
        <v>30</v>
      </c>
      <c r="H8" s="24">
        <f>(C8-C7)*0.33*3/32768/300</f>
        <v>3.9353768920898438E-2</v>
      </c>
      <c r="I8" s="24">
        <f>(D8-D7)*0.0011*3/327680/30</f>
        <v>3.168503540039063E-3</v>
      </c>
      <c r="J8" s="24">
        <f>(E8-E7)*17.4*3/327680/30</f>
        <v>1.0036010742187499E-2</v>
      </c>
      <c r="K8" s="24">
        <f>(F8-F7)*18.8*3/327680/30</f>
        <v>0.10453942871093749</v>
      </c>
      <c r="L8" s="24">
        <f>SUM(H8:K8)</f>
        <v>0.15709771191406249</v>
      </c>
      <c r="M8">
        <v>30</v>
      </c>
      <c r="N8" s="25">
        <f>(E8-E7)/(C8-C7+D8-D7)</f>
        <v>1.9227922606085486E-4</v>
      </c>
      <c r="O8" s="25">
        <f>(F8-F7)/(C8-C7+D8-D7)</f>
        <v>1.8537141682829822E-3</v>
      </c>
      <c r="P8" s="26">
        <f>SUM(N8:O8)</f>
        <v>2.045993394343837E-3</v>
      </c>
      <c r="Q8">
        <v>30</v>
      </c>
      <c r="R8" s="24">
        <f>(C8-C$3)*0.33*3/32768</f>
        <v>59.973824157714851</v>
      </c>
      <c r="S8" s="24">
        <f>(D8-D$3)*0.0011*3/32768</f>
        <v>4.7494794799804687</v>
      </c>
      <c r="T8" s="24">
        <f>(E8-E$3)*17.4*3/32768</f>
        <v>118.11428833007813</v>
      </c>
      <c r="U8" s="24">
        <f>(E8-E$3)*18.8*3/32768</f>
        <v>127.61773681640625</v>
      </c>
      <c r="V8" s="24">
        <f>SUM(R8:U8)</f>
        <v>310.4553287841797</v>
      </c>
    </row>
    <row r="9" spans="1:22" x14ac:dyDescent="0.55000000000000004">
      <c r="B9">
        <v>35</v>
      </c>
      <c r="C9" s="27">
        <v>2626331</v>
      </c>
      <c r="D9" s="27">
        <v>66179206</v>
      </c>
      <c r="E9" s="27">
        <v>143245</v>
      </c>
      <c r="F9" s="27">
        <v>283813</v>
      </c>
      <c r="G9">
        <v>35</v>
      </c>
      <c r="H9" s="24">
        <f>(C9-C8)*0.33*3/32768/300</f>
        <v>4.5385876464843752E-2</v>
      </c>
      <c r="I9" s="24">
        <f>(D9-D8)*0.0011*3/327680/30</f>
        <v>3.1483616027832033E-3</v>
      </c>
      <c r="J9" s="24">
        <f>(E9-E8)*17.4*3/327680/30</f>
        <v>0.23294696044921875</v>
      </c>
      <c r="K9" s="24">
        <f>(F9-F8)*18.8*3/327680/30</f>
        <v>0.21183850097656254</v>
      </c>
      <c r="L9" s="24">
        <f>SUM(H9:K9)</f>
        <v>0.49331969949340826</v>
      </c>
      <c r="N9" s="25">
        <f>(E9-E8)/(C9-C8+D9-D8)</f>
        <v>4.4630617016321828E-3</v>
      </c>
      <c r="O9" s="25">
        <f>(F9-F8)/(C9-C8+D9-D8)</f>
        <v>3.7564026353316717E-3</v>
      </c>
      <c r="P9" s="26">
        <f>SUM(N9:O9)</f>
        <v>8.2194643369638554E-3</v>
      </c>
      <c r="R9" s="24">
        <f>(C9-C$3)*0.33*3/32768</f>
        <v>73.589587097167964</v>
      </c>
      <c r="S9" s="24">
        <f>(D9-D$3)*0.0011*3/32768</f>
        <v>5.6939879608154298</v>
      </c>
      <c r="T9" s="24">
        <f>(E9-E$3)*17.4*3/32768</f>
        <v>187.99837646484374</v>
      </c>
      <c r="U9" s="24">
        <f>(E9-E$3)*18.8*3/32768</f>
        <v>203.12468261718752</v>
      </c>
      <c r="V9" s="24">
        <f>SUM(R9:U9)</f>
        <v>470.40663414001472</v>
      </c>
    </row>
    <row r="10" spans="1:22" x14ac:dyDescent="0.55000000000000004">
      <c r="B10">
        <v>40</v>
      </c>
      <c r="C10" s="27">
        <v>3004251</v>
      </c>
      <c r="D10" s="27">
        <v>75630640</v>
      </c>
      <c r="E10" s="27">
        <v>143245</v>
      </c>
      <c r="F10" s="27">
        <v>301180</v>
      </c>
      <c r="G10">
        <v>40</v>
      </c>
      <c r="H10" s="24">
        <f>(C10-C9)*0.33*3/32768/300</f>
        <v>3.8059570312500006E-2</v>
      </c>
      <c r="I10" s="24">
        <f>(D10-D9)*0.0011*3/327680/30</f>
        <v>3.1727836303710936E-3</v>
      </c>
      <c r="J10" s="24">
        <f>(E10-E9)*17.4*3/327680/30</f>
        <v>0</v>
      </c>
      <c r="K10" s="24">
        <f>(F10-F9)*18.8*3/327680/30</f>
        <v>9.9639770507812503E-2</v>
      </c>
      <c r="L10" s="24">
        <f>SUM(H10:K10)</f>
        <v>0.14087212445068359</v>
      </c>
      <c r="N10" s="25">
        <f>(E10-E9)/(C10-C9+D10-D9)</f>
        <v>0</v>
      </c>
      <c r="O10" s="25">
        <f>(F10-F9)/(C10-C9+D10-D9)</f>
        <v>1.7668505987270375E-3</v>
      </c>
      <c r="P10" s="26">
        <f>SUM(N10:O10)</f>
        <v>1.7668505987270375E-3</v>
      </c>
      <c r="R10" s="24">
        <f>(C10-C$3)*0.33*3/32768</f>
        <v>85.007458190917973</v>
      </c>
      <c r="S10" s="24">
        <f>(D10-D$3)*0.0011*3/32768</f>
        <v>6.6458230499267588</v>
      </c>
      <c r="T10" s="24">
        <f>(E10-E$3)*17.4*3/32768</f>
        <v>187.99837646484374</v>
      </c>
      <c r="U10" s="24">
        <f>(E10-E$3)*18.8*3/32768</f>
        <v>203.12468261718752</v>
      </c>
      <c r="V10" s="24">
        <f>SUM(R10:U10)</f>
        <v>482.77634032287597</v>
      </c>
    </row>
    <row r="11" spans="1:22" x14ac:dyDescent="0.55000000000000004">
      <c r="B11">
        <v>45</v>
      </c>
      <c r="C11" s="27">
        <v>3382373</v>
      </c>
      <c r="D11" s="27">
        <v>85081836</v>
      </c>
      <c r="E11" s="27">
        <v>143245</v>
      </c>
      <c r="F11" s="27">
        <v>318200</v>
      </c>
      <c r="G11">
        <v>45</v>
      </c>
      <c r="H11" s="24">
        <f>(C11-C10)*0.33*3/32768/300</f>
        <v>3.8079913330078125E-2</v>
      </c>
      <c r="I11" s="24">
        <f>(D11-D10)*0.0011*3/327680/30</f>
        <v>3.1727037353515624E-3</v>
      </c>
      <c r="J11" s="24">
        <f>(E11-E10)*17.4*3/327680/30</f>
        <v>0</v>
      </c>
      <c r="K11" s="24">
        <f>(F11-F10)*18.8*3/327680/30</f>
        <v>9.7648925781250007E-2</v>
      </c>
      <c r="L11" s="24">
        <f>SUM(H11:K11)</f>
        <v>0.13890154284667969</v>
      </c>
      <c r="N11" s="25">
        <f>(E11-E10)/(C11-C10+D11-D10)</f>
        <v>0</v>
      </c>
      <c r="O11" s="25">
        <f>(F11-F10)/(C11-C10+D11-D10)</f>
        <v>1.7315545188384383E-3</v>
      </c>
      <c r="P11" s="26">
        <f>SUM(N11:O11)</f>
        <v>1.7315545188384383E-3</v>
      </c>
      <c r="R11" s="24">
        <f>(C11-C$3)*0.33*3/32768</f>
        <v>96.431432189941418</v>
      </c>
      <c r="S11" s="24">
        <f>(D11-D$3)*0.0011*3/32768</f>
        <v>7.5976341705322277</v>
      </c>
      <c r="T11" s="24">
        <f>(E11-E$3)*17.4*3/32768</f>
        <v>187.99837646484374</v>
      </c>
      <c r="U11" s="24">
        <f>(E11-E$3)*18.8*3/32768</f>
        <v>203.12468261718752</v>
      </c>
      <c r="V11" s="24">
        <f>SUM(R11:U11)</f>
        <v>495.15212544250494</v>
      </c>
    </row>
    <row r="12" spans="1:22" x14ac:dyDescent="0.55000000000000004">
      <c r="B12">
        <v>50</v>
      </c>
      <c r="C12" s="27">
        <v>3873225</v>
      </c>
      <c r="D12" s="27">
        <v>94418693</v>
      </c>
      <c r="E12" s="27">
        <v>160708</v>
      </c>
      <c r="F12" s="27">
        <v>368154</v>
      </c>
      <c r="G12">
        <v>50</v>
      </c>
      <c r="H12" s="24">
        <f>(C12-C11)*0.33*3/32768/300</f>
        <v>4.943272705078125E-2</v>
      </c>
      <c r="I12" s="24">
        <f>(D12-D11)*0.0011*3/327680/30</f>
        <v>3.1343208923339848E-3</v>
      </c>
      <c r="J12" s="24">
        <f>(E12-E11)*17.4*3/327680/30</f>
        <v>9.2729553222656233E-2</v>
      </c>
      <c r="K12" s="24">
        <f>(F12-F11)*18.8*3/327680/30</f>
        <v>0.28660131835937502</v>
      </c>
      <c r="L12" s="24">
        <f>SUM(H12:K12)</f>
        <v>0.4318979195251465</v>
      </c>
      <c r="N12" s="25">
        <f>(E12-E11)/(C12-C11+D12-D11)</f>
        <v>1.7769146400244452E-3</v>
      </c>
      <c r="O12" s="25">
        <f>(F12-F11)/(C12-C11+D12-D11)</f>
        <v>5.0829750860551526E-3</v>
      </c>
      <c r="P12" s="26">
        <f>SUM(N12:O12)</f>
        <v>6.8598897260795976E-3</v>
      </c>
      <c r="R12" s="24">
        <f>(C12-C$3)*0.33*3/32768</f>
        <v>111.26125030517579</v>
      </c>
      <c r="S12" s="24">
        <f>(D12-D$3)*0.0011*3/32768</f>
        <v>8.5379304382324221</v>
      </c>
      <c r="T12" s="24">
        <f>(E12-E$3)*17.4*3/32768</f>
        <v>215.81724243164061</v>
      </c>
      <c r="U12" s="24">
        <f>(E12-E$3)*18.8*3/32768</f>
        <v>233.18184814453127</v>
      </c>
      <c r="V12" s="24">
        <f>SUM(R12:U12)</f>
        <v>568.79827131958007</v>
      </c>
    </row>
    <row r="13" spans="1:22" x14ac:dyDescent="0.55000000000000004">
      <c r="B13">
        <v>55</v>
      </c>
      <c r="C13" s="27">
        <v>4351149</v>
      </c>
      <c r="D13" s="27">
        <v>103770423</v>
      </c>
      <c r="E13" s="27">
        <v>161258</v>
      </c>
      <c r="F13" s="27">
        <v>393237</v>
      </c>
      <c r="G13">
        <v>55</v>
      </c>
      <c r="H13" s="24">
        <f>(C13-C12)*0.33*3/32768/300</f>
        <v>4.8130773925781252E-2</v>
      </c>
      <c r="I13" s="24">
        <f>(D13-D12)*0.0011*3/327680/30</f>
        <v>3.139313659667969E-3</v>
      </c>
      <c r="J13" s="24">
        <f>(E13-E12)*17.4*3/327680/30</f>
        <v>2.9205322265625001E-3</v>
      </c>
      <c r="K13" s="24">
        <f>(F13-F12)*18.8*3/327680/30</f>
        <v>0.14390881347656254</v>
      </c>
      <c r="L13" s="24">
        <f>SUM(H13:K13)</f>
        <v>0.19809943328857427</v>
      </c>
      <c r="N13" s="25">
        <f>(E13-E12)/(C13-C12+D13-D12)</f>
        <v>5.5953139347529424E-5</v>
      </c>
      <c r="O13" s="25">
        <f>(F13-F12)/(C13-C12+D13-D12)</f>
        <v>2.5517683531892372E-3</v>
      </c>
      <c r="P13" s="26">
        <f>SUM(N13:O13)</f>
        <v>2.6077214925367665E-3</v>
      </c>
      <c r="R13" s="24">
        <f>(C13-C$3)*0.33*3/32768</f>
        <v>125.70048248291016</v>
      </c>
      <c r="S13" s="24">
        <f>(D13-D$3)*0.0011*3/32768</f>
        <v>9.4797245361328137</v>
      </c>
      <c r="T13" s="24">
        <f>(E13-E$3)*17.4*3/32768</f>
        <v>216.69340209960936</v>
      </c>
      <c r="U13" s="24">
        <f>(E13-E$3)*18.8*3/32768</f>
        <v>234.12850341796877</v>
      </c>
      <c r="V13" s="24">
        <f>SUM(R13:U13)</f>
        <v>586.0021125366211</v>
      </c>
    </row>
    <row r="14" spans="1:22" x14ac:dyDescent="0.55000000000000004">
      <c r="B14">
        <v>60</v>
      </c>
      <c r="C14" s="27">
        <v>4829139</v>
      </c>
      <c r="D14" s="27">
        <v>113119961</v>
      </c>
      <c r="E14" s="27">
        <v>161546</v>
      </c>
      <c r="F14" s="27">
        <v>421535</v>
      </c>
      <c r="G14">
        <v>60</v>
      </c>
      <c r="H14" s="24">
        <f>(C14-C13)*0.33*3/32768/300</f>
        <v>4.8137420654296881E-2</v>
      </c>
      <c r="I14" s="24">
        <f>(D14-D13)*0.0011*3/327680/30</f>
        <v>3.1385778198242185E-3</v>
      </c>
      <c r="J14" s="24">
        <f>(E14-E13)*17.4*3/327680/30</f>
        <v>1.5292968749999998E-3</v>
      </c>
      <c r="K14" s="24">
        <f>(F14-F13)*18.8*3/327680/30</f>
        <v>0.16235424804687504</v>
      </c>
      <c r="L14" s="24">
        <f>SUM(H14:K14)</f>
        <v>0.21515954339599613</v>
      </c>
      <c r="N14" s="25">
        <f>(E14-E13)/(C14-C13+D14-D13)</f>
        <v>2.9305436728341043E-5</v>
      </c>
      <c r="O14" s="25">
        <f>(F14-F13)/(C14-C13+D14-D13)</f>
        <v>2.8794626685367877E-3</v>
      </c>
      <c r="P14" s="26">
        <f>SUM(N14:O14)</f>
        <v>2.9087681052651286E-3</v>
      </c>
      <c r="R14" s="24">
        <f>(C14-C$3)*0.33*3/32768</f>
        <v>140.14170867919924</v>
      </c>
      <c r="S14" s="24">
        <f>(D14-D$3)*0.0011*3/32768</f>
        <v>10.421297882080079</v>
      </c>
      <c r="T14" s="24">
        <f>(E14-E$3)*17.4*3/32768</f>
        <v>217.15219116210938</v>
      </c>
      <c r="U14" s="24">
        <f>(E14-E$3)*18.8*3/32768</f>
        <v>234.62420654296875</v>
      </c>
      <c r="V14" s="24">
        <f>SUM(R14:U14)</f>
        <v>602.33940426635741</v>
      </c>
    </row>
    <row r="15" spans="1:22" x14ac:dyDescent="0.55000000000000004">
      <c r="B15">
        <v>65</v>
      </c>
      <c r="C15" s="27">
        <v>5354054</v>
      </c>
      <c r="D15" s="27">
        <v>122424701</v>
      </c>
      <c r="E15" s="27">
        <v>170681</v>
      </c>
      <c r="F15" s="27">
        <v>458947</v>
      </c>
      <c r="G15">
        <v>65</v>
      </c>
      <c r="H15" s="24">
        <f>(C15-C14)*0.33*3/32768/300</f>
        <v>5.2863143920898442E-2</v>
      </c>
      <c r="I15" s="24">
        <f>(D15-D14)*0.0011*3/327680/30</f>
        <v>3.1235394287109372E-3</v>
      </c>
      <c r="J15" s="24">
        <f>(E15-E14)*17.4*3/327680/30</f>
        <v>4.850738525390625E-2</v>
      </c>
      <c r="K15" s="24">
        <f>(F15-F14)*18.8*3/327680/30</f>
        <v>0.21464404296875</v>
      </c>
      <c r="L15" s="24">
        <f>SUM(H15:K15)</f>
        <v>0.31913811157226563</v>
      </c>
      <c r="N15" s="25">
        <f>(E15-E14)/(C15-C14+D15-D14)</f>
        <v>9.2933068352856743E-4</v>
      </c>
      <c r="O15" s="25">
        <f>(F15-F14)/(C15-C14+D15-D14)</f>
        <v>3.806033884200412E-3</v>
      </c>
      <c r="P15" s="26">
        <f>SUM(N15:O15)</f>
        <v>4.735364567728979E-3</v>
      </c>
      <c r="R15" s="24">
        <f>(C15-C$3)*0.33*3/32768</f>
        <v>156.00065185546876</v>
      </c>
      <c r="S15" s="24">
        <f>(D15-D$3)*0.0011*3/32768</f>
        <v>11.35835971069336</v>
      </c>
      <c r="T15" s="24">
        <f>(E15-E$3)*17.4*3/32768</f>
        <v>231.70440673828125</v>
      </c>
      <c r="U15" s="24">
        <f>(E15-E$3)*18.8*3/32768</f>
        <v>250.3472900390625</v>
      </c>
      <c r="V15" s="24">
        <f>SUM(R15:U15)</f>
        <v>649.4107083435058</v>
      </c>
    </row>
    <row r="16" spans="1:22" x14ac:dyDescent="0.55000000000000004">
      <c r="B16">
        <v>70</v>
      </c>
      <c r="C16" s="27">
        <v>5843688</v>
      </c>
      <c r="D16" s="27">
        <v>131762808</v>
      </c>
      <c r="E16" s="27">
        <v>170899</v>
      </c>
      <c r="F16" s="27">
        <v>478187</v>
      </c>
      <c r="G16">
        <v>70</v>
      </c>
      <c r="H16" s="24">
        <f>(C16-C15)*0.33*3/32768/300</f>
        <v>4.9310064697265628E-2</v>
      </c>
      <c r="I16" s="24">
        <f>(D16-D15)*0.0011*3/327680/30</f>
        <v>3.1347405090332032E-3</v>
      </c>
      <c r="J16" s="24">
        <f>(E16-E15)*17.4*3/327680/30</f>
        <v>1.1575927734374998E-3</v>
      </c>
      <c r="K16" s="24">
        <f>(F16-F15)*18.8*3/327680/30</f>
        <v>0.11038574218750001</v>
      </c>
      <c r="L16" s="24">
        <f>SUM(H16:K16)</f>
        <v>0.16398814016723634</v>
      </c>
      <c r="N16" s="25">
        <f>(E16-E15)/(C16-C15+D16-D15)</f>
        <v>2.2182106752711534E-5</v>
      </c>
      <c r="O16" s="25">
        <f>(F16-F15)/(C16-C15+D16-D15)</f>
        <v>1.957723550101697E-3</v>
      </c>
      <c r="P16" s="26">
        <f>SUM(N16:O16)</f>
        <v>1.9799056568544087E-3</v>
      </c>
      <c r="R16" s="24">
        <f>(C16-C$3)*0.33*3/32768</f>
        <v>170.79367126464845</v>
      </c>
      <c r="S16" s="24">
        <f>(D16-D$3)*0.0011*3/32768</f>
        <v>12.29878186340332</v>
      </c>
      <c r="T16" s="24">
        <f>(E16-E$3)*17.4*3/32768</f>
        <v>232.05168457031249</v>
      </c>
      <c r="U16" s="24">
        <f>(E16-E$3)*18.8*3/32768</f>
        <v>250.72250976562498</v>
      </c>
      <c r="V16" s="24">
        <f>SUM(R16:U16)</f>
        <v>665.86664746398924</v>
      </c>
    </row>
    <row r="17" spans="1:22" x14ac:dyDescent="0.55000000000000004">
      <c r="B17">
        <v>75</v>
      </c>
      <c r="C17" s="27">
        <v>6327918</v>
      </c>
      <c r="D17" s="27">
        <v>141106584</v>
      </c>
      <c r="E17" s="27">
        <v>170977</v>
      </c>
      <c r="F17" s="27">
        <v>500265</v>
      </c>
      <c r="G17">
        <v>75</v>
      </c>
      <c r="H17" s="24">
        <f>(C17-C16)*0.33*3/32768/300</f>
        <v>4.876583862304687E-2</v>
      </c>
      <c r="I17" s="24">
        <f>(D17-D16)*0.0011*3/327680/30</f>
        <v>3.1366435546875005E-3</v>
      </c>
      <c r="J17" s="24">
        <f>(E17-E16)*17.4*3/327680/30</f>
        <v>4.1418457031249997E-4</v>
      </c>
      <c r="K17" s="24">
        <f>(F17-F16)*18.8*3/327680/30</f>
        <v>0.12666821289062502</v>
      </c>
      <c r="L17" s="24">
        <f>SUM(H17:K17)</f>
        <v>0.17898487963867188</v>
      </c>
      <c r="N17" s="25">
        <f>(E17-E16)/(C17-C16+D17-D16)</f>
        <v>7.9365030912679534E-6</v>
      </c>
      <c r="O17" s="25">
        <f>(F17-F16)/(C17-C16+D17-D16)</f>
        <v>2.2464373749873576E-3</v>
      </c>
      <c r="P17" s="26">
        <f>SUM(N17:O17)</f>
        <v>2.2543738780786255E-3</v>
      </c>
      <c r="R17" s="24">
        <f>(C17-C$3)*0.33*3/32768</f>
        <v>185.42342285156249</v>
      </c>
      <c r="S17" s="24">
        <f>(D17-D$3)*0.0011*3/32768</f>
        <v>13.23977492980957</v>
      </c>
      <c r="T17" s="24">
        <f>(E17-E$3)*17.4*3/32768</f>
        <v>232.17593994140623</v>
      </c>
      <c r="U17" s="24">
        <f>(E17-E$3)*18.8*3/32768</f>
        <v>250.85676269531251</v>
      </c>
      <c r="V17" s="24">
        <f>SUM(R17:U17)</f>
        <v>681.69590041809079</v>
      </c>
    </row>
    <row r="18" spans="1:22" x14ac:dyDescent="0.55000000000000004">
      <c r="B18">
        <v>80</v>
      </c>
      <c r="C18" s="27">
        <v>6859335</v>
      </c>
      <c r="D18" s="27">
        <v>150405164</v>
      </c>
      <c r="E18" s="27">
        <v>183164</v>
      </c>
      <c r="F18" s="27">
        <v>539745</v>
      </c>
      <c r="G18">
        <v>80</v>
      </c>
      <c r="H18" s="24">
        <f>(C18-C17)*0.33*3/32768/300</f>
        <v>5.3517947387695324E-2</v>
      </c>
      <c r="I18" s="24">
        <f>(D18-D17)*0.0011*3/327680/30</f>
        <v>3.1214715576171875E-3</v>
      </c>
      <c r="J18" s="24">
        <f>(E18-E17)*17.4*3/327680/30</f>
        <v>6.4713684082031236E-2</v>
      </c>
      <c r="K18" s="24">
        <f>(F18-F17)*18.8*3/327680/30</f>
        <v>0.22650878906250002</v>
      </c>
      <c r="L18" s="24">
        <f>SUM(H18:K18)</f>
        <v>0.34786189208984375</v>
      </c>
      <c r="N18" s="25">
        <f>(E18-E17)/(C18-C17+D18-D17)</f>
        <v>1.2397765736856278E-3</v>
      </c>
      <c r="O18" s="25">
        <f>(F18-F17)/(C18-C17+D18-D17)</f>
        <v>4.016277929688076E-3</v>
      </c>
      <c r="P18" s="26">
        <f>SUM(N18:O18)</f>
        <v>5.2560545033737034E-3</v>
      </c>
      <c r="R18" s="24">
        <f>(C18-C$3)*0.33*3/32768</f>
        <v>201.47880706787112</v>
      </c>
      <c r="S18" s="24">
        <f>(D18-D$3)*0.0011*3/32768</f>
        <v>14.176216397094727</v>
      </c>
      <c r="T18" s="24">
        <f>(E18-E$3)*17.4*3/32768</f>
        <v>251.59004516601561</v>
      </c>
      <c r="U18" s="24">
        <f>(E18-E$3)*18.8*3/32768</f>
        <v>271.83292236328123</v>
      </c>
      <c r="V18" s="24">
        <f>SUM(R18:U18)</f>
        <v>739.07799099426268</v>
      </c>
    </row>
    <row r="19" spans="1:22" x14ac:dyDescent="0.55000000000000004">
      <c r="B19">
        <v>85</v>
      </c>
      <c r="C19" s="27">
        <v>7339175</v>
      </c>
      <c r="D19" s="27">
        <v>159755502</v>
      </c>
      <c r="E19" s="27">
        <v>183164</v>
      </c>
      <c r="F19" s="27">
        <v>560193</v>
      </c>
      <c r="G19">
        <v>85</v>
      </c>
      <c r="H19" s="24">
        <f>(C19-C18)*0.33*3/32768/300</f>
        <v>4.8323730468750006E-2</v>
      </c>
      <c r="I19" s="24">
        <f>(D19-D18)*0.0011*3/327680/30</f>
        <v>3.1388463745117192E-3</v>
      </c>
      <c r="J19" s="24">
        <f>(E19-E18)*17.4*3/327680/30</f>
        <v>0</v>
      </c>
      <c r="K19" s="24">
        <f>(F19-F18)*18.8*3/327680/30</f>
        <v>0.11731640625000002</v>
      </c>
      <c r="L19" s="24">
        <f>SUM(H19:K19)</f>
        <v>0.16877898309326175</v>
      </c>
      <c r="N19" s="25">
        <f>(E19-E18)/(C19-C18+D19-D18)</f>
        <v>0</v>
      </c>
      <c r="O19" s="25">
        <f>(F19-F18)/(C19-C18+D19-D18)</f>
        <v>2.0801251004813953E-3</v>
      </c>
      <c r="P19" s="26">
        <f>SUM(N19:O19)</f>
        <v>2.0801251004813953E-3</v>
      </c>
      <c r="R19" s="24">
        <f>(C19-C$3)*0.33*3/32768</f>
        <v>215.97592620849611</v>
      </c>
      <c r="S19" s="24">
        <f>(D19-D$3)*0.0011*3/32768</f>
        <v>15.117870309448243</v>
      </c>
      <c r="T19" s="24">
        <f>(E19-E$3)*17.4*3/32768</f>
        <v>251.59004516601561</v>
      </c>
      <c r="U19" s="24">
        <f>(E19-E$3)*18.8*3/32768</f>
        <v>271.83292236328123</v>
      </c>
      <c r="V19" s="24">
        <f>SUM(R19:U19)</f>
        <v>754.51676404724117</v>
      </c>
    </row>
    <row r="20" spans="1:22" x14ac:dyDescent="0.55000000000000004">
      <c r="B20">
        <v>90</v>
      </c>
      <c r="C20" s="27">
        <v>7842194</v>
      </c>
      <c r="D20" s="27">
        <v>169080691</v>
      </c>
      <c r="E20" s="27">
        <v>191315</v>
      </c>
      <c r="F20" s="27">
        <v>584433</v>
      </c>
      <c r="G20">
        <v>90</v>
      </c>
      <c r="H20" s="24">
        <f>(C20-C19)*0.33*3/32768/300</f>
        <v>5.0658041381835946E-2</v>
      </c>
      <c r="I20" s="24">
        <f>(D20-D19)*0.0011*3/327680/30</f>
        <v>3.1304040222167972E-3</v>
      </c>
      <c r="J20" s="24">
        <f>(E20-E19)*17.4*3/327680/30</f>
        <v>4.3282287597656247E-2</v>
      </c>
      <c r="K20" s="24">
        <f>(F20-F19)*18.8*3/327680/30</f>
        <v>0.139072265625</v>
      </c>
      <c r="L20" s="24">
        <f>SUM(H20:K20)</f>
        <v>0.23614299862670898</v>
      </c>
      <c r="N20" s="25">
        <f>(E20-E19)/(C20-C19+D20-D19)</f>
        <v>8.2934752703646484E-4</v>
      </c>
      <c r="O20" s="25">
        <f>(F20-F19)/(C20-C19+D20-D19)</f>
        <v>2.4663702681099139E-3</v>
      </c>
      <c r="P20" s="26">
        <f>SUM(N20:O20)</f>
        <v>3.2957177951463785E-3</v>
      </c>
      <c r="R20" s="24">
        <f>(C20-C$3)*0.33*3/32768</f>
        <v>231.1733386230469</v>
      </c>
      <c r="S20" s="24">
        <f>(D20-D$3)*0.0011*3/32768</f>
        <v>16.056991516113282</v>
      </c>
      <c r="T20" s="24">
        <f>(E20-E$3)*17.4*3/32768</f>
        <v>264.57473144531247</v>
      </c>
      <c r="U20" s="24">
        <f>(E20-E$3)*18.8*3/32768</f>
        <v>285.86235351562505</v>
      </c>
      <c r="V20" s="24">
        <f>SUM(R20:U20)</f>
        <v>797.66741510009774</v>
      </c>
    </row>
    <row r="21" spans="1:22" x14ac:dyDescent="0.55000000000000004">
      <c r="B21">
        <v>95</v>
      </c>
      <c r="C21" s="27">
        <v>8329128</v>
      </c>
      <c r="D21" s="27">
        <v>178423726</v>
      </c>
      <c r="E21" s="27">
        <v>191546</v>
      </c>
      <c r="F21" s="27">
        <v>605565</v>
      </c>
      <c r="G21">
        <v>95</v>
      </c>
      <c r="H21" s="24">
        <f>(C21-C20)*0.33*3/32768/300</f>
        <v>4.9038153076171875E-2</v>
      </c>
      <c r="I21" s="24">
        <f>(D21-D20)*0.0011*3/327680/30</f>
        <v>3.1363948059082033E-3</v>
      </c>
      <c r="J21" s="24">
        <f>(E21-E20)*17.4*3/327680/30</f>
        <v>1.2266235351562499E-3</v>
      </c>
      <c r="K21" s="24">
        <f>(F21-F20)*18.8*3/327680/30</f>
        <v>0.12124072265625001</v>
      </c>
      <c r="L21" s="24">
        <f>SUM(H21:K21)</f>
        <v>0.17464189407348635</v>
      </c>
      <c r="N21" s="25">
        <f>(E21-E20)/(C21-C20+D21-D20)</f>
        <v>2.3499565461498402E-5</v>
      </c>
      <c r="O21" s="25">
        <f>(F21-F20)/(C21-C20+D21-D20)</f>
        <v>2.1497524559843475E-3</v>
      </c>
      <c r="P21" s="26">
        <f>SUM(N21:O21)</f>
        <v>2.1732520214458461E-3</v>
      </c>
      <c r="R21" s="24">
        <f>(C21-C$3)*0.33*3/32768</f>
        <v>245.88478454589844</v>
      </c>
      <c r="S21" s="24">
        <f>(D21-D$3)*0.0011*3/32768</f>
        <v>16.997909957885742</v>
      </c>
      <c r="T21" s="24">
        <f>(E21-E$3)*17.4*3/32768</f>
        <v>264.94271850585932</v>
      </c>
      <c r="U21" s="24">
        <f>(E21-E$3)*18.8*3/32768</f>
        <v>286.25994873046875</v>
      </c>
      <c r="V21" s="24">
        <f>SUM(R21:U21)</f>
        <v>814.08536174011226</v>
      </c>
    </row>
    <row r="22" spans="1:22" x14ac:dyDescent="0.55000000000000004">
      <c r="B22">
        <v>100</v>
      </c>
      <c r="C22" s="27">
        <v>8818350</v>
      </c>
      <c r="D22" s="27">
        <v>187762280</v>
      </c>
      <c r="E22" s="27">
        <v>192907</v>
      </c>
      <c r="F22" s="27">
        <v>625494</v>
      </c>
      <c r="G22">
        <v>100</v>
      </c>
      <c r="H22" s="24">
        <f>(C22-C21)*0.33*3/32768/300</f>
        <v>4.9268572998046878E-2</v>
      </c>
      <c r="I22" s="24">
        <f>(D22-D21)*0.0011*3/327680/30</f>
        <v>3.1348905639648436E-3</v>
      </c>
      <c r="J22" s="24">
        <f>(E22-E21)*17.4*3/327680/30</f>
        <v>7.2269897460937498E-3</v>
      </c>
      <c r="K22" s="24">
        <f>(F22-F21)*18.8*3/327680/30</f>
        <v>0.11433874511718752</v>
      </c>
      <c r="L22" s="24">
        <f>SUM(H22:K22)</f>
        <v>0.17396919842529299</v>
      </c>
      <c r="N22" s="25">
        <f>(E22-E21)/(C22-C21+D22-D21)</f>
        <v>1.3848504483618675E-4</v>
      </c>
      <c r="O22" s="25">
        <f>(F22-F21)/(C22-C21+D22-D21)</f>
        <v>2.0278239959885124E-3</v>
      </c>
      <c r="P22" s="26">
        <f>SUM(N22:O22)</f>
        <v>2.166309040824699E-3</v>
      </c>
      <c r="R22" s="24">
        <f>(C22-C$3)*0.33*3/32768</f>
        <v>260.66535644531251</v>
      </c>
      <c r="S22" s="24">
        <f>(D22-D$3)*0.0011*3/32768</f>
        <v>17.938377127075196</v>
      </c>
      <c r="T22" s="24">
        <f>(E22-E$3)*17.4*3/32768</f>
        <v>267.11081542968748</v>
      </c>
      <c r="U22" s="24">
        <f>(E22-E$3)*18.8*3/32768</f>
        <v>288.60249023437501</v>
      </c>
      <c r="V22" s="24">
        <f>SUM(R22:U22)</f>
        <v>834.31703923645023</v>
      </c>
    </row>
    <row r="23" spans="1:22" x14ac:dyDescent="0.55000000000000004">
      <c r="B23">
        <v>105</v>
      </c>
      <c r="C23" s="27">
        <v>9330681</v>
      </c>
      <c r="D23" s="27">
        <v>197079864</v>
      </c>
      <c r="E23" s="27">
        <v>197290</v>
      </c>
      <c r="F23" s="27">
        <v>668475</v>
      </c>
      <c r="G23">
        <v>105</v>
      </c>
      <c r="H23" s="24">
        <f>(C23-C22)*0.33*3/32768/300</f>
        <v>5.1595834350585942E-2</v>
      </c>
      <c r="I23" s="24">
        <f>(D23-D22)*0.0011*3/327680/30</f>
        <v>3.1278510742187506E-3</v>
      </c>
      <c r="J23" s="24">
        <f>(E23-E22)*17.4*3/327680/30</f>
        <v>2.3273986816406248E-2</v>
      </c>
      <c r="K23" s="24">
        <f>(F23-F22)*18.8*3/327680/30</f>
        <v>0.24659509277343752</v>
      </c>
      <c r="L23" s="24">
        <f>SUM(H23:K23)</f>
        <v>0.32459276501464845</v>
      </c>
      <c r="N23" s="25">
        <f>(E23-E22)/(C23-C22+D23-D22)</f>
        <v>4.4588381486513365E-4</v>
      </c>
      <c r="O23" s="25">
        <f>(F23-F22)/(C23-C22+D23-D22)</f>
        <v>4.3724691413913547E-3</v>
      </c>
      <c r="P23" s="26">
        <f>SUM(N23:O23)</f>
        <v>4.8183529562564886E-3</v>
      </c>
      <c r="R23" s="24">
        <f>(C23-C$3)*0.33*3/32768</f>
        <v>276.14410675048828</v>
      </c>
      <c r="S23" s="24">
        <f>(D23-D$3)*0.0011*3/32768</f>
        <v>18.876732449340821</v>
      </c>
      <c r="T23" s="24">
        <f>(E23-E$3)*17.4*3/32768</f>
        <v>274.09301147460934</v>
      </c>
      <c r="U23" s="24">
        <f>(E23-E$3)*18.8*3/32768</f>
        <v>296.1464721679688</v>
      </c>
      <c r="V23" s="24">
        <f>SUM(R23:U23)</f>
        <v>865.26032284240728</v>
      </c>
    </row>
    <row r="24" spans="1:22" x14ac:dyDescent="0.55000000000000004">
      <c r="B24">
        <v>110</v>
      </c>
      <c r="C24" s="27">
        <v>9820687</v>
      </c>
      <c r="D24" s="27">
        <v>206417478</v>
      </c>
      <c r="E24" s="27">
        <v>198546</v>
      </c>
      <c r="F24" s="27">
        <v>691104</v>
      </c>
      <c r="G24">
        <v>110</v>
      </c>
      <c r="H24" s="24">
        <f>(C24-C23)*0.33*3/32768/300</f>
        <v>4.9347528076171883E-2</v>
      </c>
      <c r="I24" s="24">
        <f>(D24-D23)*0.0011*3/327680/30</f>
        <v>3.1345750122070315E-3</v>
      </c>
      <c r="J24" s="24">
        <f>(E24-E23)*17.4*3/327680/30</f>
        <v>6.6694335937499995E-3</v>
      </c>
      <c r="K24" s="24">
        <f>(F24-F23)*18.8*3/327680/30</f>
        <v>0.12982946777343751</v>
      </c>
      <c r="L24" s="24">
        <f>SUM(H24:K24)</f>
        <v>0.18898100445556643</v>
      </c>
      <c r="N24" s="25">
        <f>(E24-E23)/(C24-C23+D24-D23)</f>
        <v>1.2780306930874414E-4</v>
      </c>
      <c r="O24" s="25">
        <f>(F24-F23)/(C24-C23+D24-D23)</f>
        <v>2.3025920823149452E-3</v>
      </c>
      <c r="P24" s="26">
        <f>SUM(N24:O24)</f>
        <v>2.4303951516236894E-3</v>
      </c>
      <c r="R24" s="24">
        <f>(C24-C$3)*0.33*3/32768</f>
        <v>290.94836517333988</v>
      </c>
      <c r="S24" s="24">
        <f>(D24-D$3)*0.0011*3/32768</f>
        <v>19.817104953002932</v>
      </c>
      <c r="T24" s="24">
        <f>(E24-E$3)*17.4*3/32768</f>
        <v>276.09384155273432</v>
      </c>
      <c r="U24" s="24">
        <f>(E24-E$3)*18.8*3/32768</f>
        <v>298.30828857421875</v>
      </c>
      <c r="V24" s="24">
        <f>SUM(R24:U24)</f>
        <v>885.16760025329586</v>
      </c>
    </row>
    <row r="25" spans="1:22" x14ac:dyDescent="0.55000000000000004">
      <c r="B25">
        <v>115</v>
      </c>
      <c r="C25" s="27">
        <v>10306510</v>
      </c>
      <c r="D25" s="27">
        <v>215761697</v>
      </c>
      <c r="E25" s="27">
        <v>198856</v>
      </c>
      <c r="F25" s="27">
        <v>716214</v>
      </c>
      <c r="G25">
        <v>115</v>
      </c>
      <c r="H25" s="24">
        <f>(C25-C24)*0.33*3/32768/300</f>
        <v>4.8926266479492192E-2</v>
      </c>
      <c r="I25" s="24">
        <f>(D25-D24)*0.0011*3/32768/300</f>
        <v>3.1367922668457033E-3</v>
      </c>
      <c r="J25" s="24">
        <f>(E25-E24)*17.4*3/32768/300</f>
        <v>1.6461181640624999E-3</v>
      </c>
      <c r="K25" s="24">
        <f>(F25-F24)*18.8*3/327680/30</f>
        <v>0.14406372070312498</v>
      </c>
      <c r="L25" s="24">
        <f>SUM(H25:K25)</f>
        <v>0.19777289761352537</v>
      </c>
      <c r="N25" s="25">
        <f>(E25-E24)/(C25-C24+D25-D24)</f>
        <v>3.1535979195205878E-5</v>
      </c>
      <c r="O25" s="25">
        <f>(F25-F24)/(C25-C24+D25-D24)</f>
        <v>2.5544143148116764E-3</v>
      </c>
      <c r="P25" s="26">
        <f>SUM(N25:O25)</f>
        <v>2.5859502940068823E-3</v>
      </c>
      <c r="R25" s="24">
        <f>(C25-C$3)*0.33*3/32768</f>
        <v>305.62624511718752</v>
      </c>
      <c r="S25" s="24">
        <f>(D25-D$3)*0.0011*3/32768</f>
        <v>20.758142633056643</v>
      </c>
      <c r="T25" s="24">
        <f>(E25-E$3)*17.4*3/32768</f>
        <v>276.58767700195307</v>
      </c>
      <c r="U25" s="24">
        <f>(E25-E$3)*18.8*3/32768</f>
        <v>298.84185791015625</v>
      </c>
      <c r="V25" s="24">
        <f>SUM(R25:U25)</f>
        <v>901.81392266235343</v>
      </c>
    </row>
    <row r="26" spans="1:22" x14ac:dyDescent="0.55000000000000004">
      <c r="L26" s="21">
        <f>AVERAGE(L4:L25)</f>
        <v>0.25284731878939543</v>
      </c>
    </row>
    <row r="29" spans="1:22" s="4" customFormat="1" x14ac:dyDescent="0.55000000000000004">
      <c r="A29" s="8"/>
      <c r="C29" s="9" t="s">
        <v>1231</v>
      </c>
      <c r="D29" s="9"/>
      <c r="E29" s="9"/>
      <c r="F29" s="9"/>
      <c r="H29" s="10"/>
      <c r="I29" s="10"/>
      <c r="J29" s="10"/>
      <c r="K29" s="10"/>
      <c r="L29" s="11"/>
      <c r="N29" s="12"/>
      <c r="O29" s="13"/>
      <c r="P29" s="13"/>
      <c r="R29" s="14"/>
      <c r="S29" s="14"/>
      <c r="T29" s="14"/>
      <c r="U29" s="14"/>
      <c r="V29" s="15"/>
    </row>
    <row r="30" spans="1:22" s="4" customFormat="1" x14ac:dyDescent="0.55000000000000004">
      <c r="A30" s="8"/>
      <c r="C30" s="4" t="s">
        <v>1232</v>
      </c>
      <c r="D30" s="4" t="s">
        <v>1233</v>
      </c>
      <c r="E30" s="4" t="s">
        <v>1234</v>
      </c>
      <c r="F30" s="4" t="s">
        <v>1235</v>
      </c>
      <c r="H30" s="10" t="s">
        <v>1236</v>
      </c>
      <c r="I30" s="10"/>
      <c r="J30" s="10"/>
      <c r="K30" s="10"/>
      <c r="L30" s="11"/>
      <c r="N30" s="12" t="s">
        <v>1237</v>
      </c>
      <c r="O30" s="13"/>
      <c r="P30" s="13"/>
      <c r="R30" s="16" t="s">
        <v>1238</v>
      </c>
      <c r="S30" s="17"/>
      <c r="T30" s="17"/>
      <c r="U30" s="17"/>
      <c r="V30" s="18"/>
    </row>
    <row r="31" spans="1:22" ht="15.75" customHeight="1" x14ac:dyDescent="0.55000000000000004">
      <c r="A31" s="19" t="s">
        <v>1244</v>
      </c>
      <c r="B31">
        <v>5</v>
      </c>
      <c r="C31">
        <v>181360</v>
      </c>
      <c r="D31">
        <v>9648958</v>
      </c>
      <c r="E31">
        <v>37365</v>
      </c>
      <c r="F31">
        <v>82309</v>
      </c>
      <c r="G31" t="s">
        <v>1240</v>
      </c>
      <c r="H31" s="21" t="s">
        <v>1225</v>
      </c>
      <c r="I31" s="21" t="s">
        <v>1226</v>
      </c>
      <c r="J31" s="21" t="s">
        <v>1241</v>
      </c>
      <c r="K31" s="21" t="s">
        <v>1242</v>
      </c>
      <c r="L31" s="21" t="s">
        <v>1243</v>
      </c>
      <c r="M31" s="21" t="s">
        <v>1240</v>
      </c>
      <c r="N31" s="22" t="s">
        <v>1241</v>
      </c>
      <c r="O31" s="22" t="s">
        <v>1242</v>
      </c>
      <c r="P31" s="23" t="s">
        <v>1243</v>
      </c>
      <c r="Q31" s="21"/>
      <c r="R31" s="21" t="s">
        <v>1225</v>
      </c>
      <c r="S31" s="21" t="s">
        <v>1226</v>
      </c>
      <c r="T31" s="21" t="s">
        <v>1241</v>
      </c>
      <c r="U31" s="21" t="s">
        <v>1242</v>
      </c>
      <c r="V31" s="21" t="s">
        <v>1243</v>
      </c>
    </row>
    <row r="32" spans="1:22" x14ac:dyDescent="0.55000000000000004">
      <c r="A32" s="19"/>
      <c r="B32">
        <v>10</v>
      </c>
      <c r="C32">
        <v>497640</v>
      </c>
      <c r="D32">
        <v>19162182</v>
      </c>
      <c r="E32">
        <v>69079</v>
      </c>
      <c r="F32">
        <v>116404</v>
      </c>
      <c r="G32">
        <v>10</v>
      </c>
      <c r="H32" s="24">
        <f>(C32-C31)*0.33*3/32768/300</f>
        <v>3.1851928710937498E-2</v>
      </c>
      <c r="I32" s="24">
        <f>(D32-D31)*0.0011*3/327680/30</f>
        <v>3.1935261230468756E-3</v>
      </c>
      <c r="J32" s="24">
        <f>(E32-E31)*17.4*3/327680/30</f>
        <v>0.1684031982421875</v>
      </c>
      <c r="K32" s="24">
        <f>(F32-F31)*18.8*3/327680/30</f>
        <v>0.19561340332031249</v>
      </c>
      <c r="L32" s="24">
        <f>SUM(H32:K32)</f>
        <v>0.3990620563964844</v>
      </c>
      <c r="M32">
        <v>10</v>
      </c>
      <c r="N32" s="25">
        <f>(E32-E31)/(C32-C31+D32-D31)</f>
        <v>3.2264089825895588E-3</v>
      </c>
      <c r="O32" s="25">
        <f>(F32-F31)/(C32-C31+D32-D31)</f>
        <v>3.4686389058898597E-3</v>
      </c>
      <c r="P32" s="26">
        <f>SUM(N32:O32)</f>
        <v>6.6950478884794185E-3</v>
      </c>
      <c r="Q32">
        <v>10</v>
      </c>
      <c r="R32" s="24">
        <f>(C32-C$3)*0.33*3/32768</f>
        <v>9.2767181396484375</v>
      </c>
      <c r="S32" s="24">
        <f>(D32-D$3)*0.0011*3/32768</f>
        <v>0.95899714050292961</v>
      </c>
      <c r="T32" s="24">
        <f>(E32-E$3)*17.4*3/32768</f>
        <v>69.850634765624989</v>
      </c>
      <c r="U32" s="24">
        <f>(E32-E$3)*18.8*3/32768</f>
        <v>75.470800781250006</v>
      </c>
      <c r="V32" s="24">
        <f>SUM(R32:U32)</f>
        <v>155.55715082702636</v>
      </c>
    </row>
    <row r="33" spans="1:22" x14ac:dyDescent="0.55000000000000004">
      <c r="A33" s="19"/>
      <c r="B33">
        <v>15</v>
      </c>
      <c r="C33">
        <v>772102</v>
      </c>
      <c r="D33">
        <v>28717366</v>
      </c>
      <c r="E33">
        <v>83891</v>
      </c>
      <c r="F33">
        <v>139769</v>
      </c>
      <c r="G33">
        <v>15</v>
      </c>
      <c r="H33" s="24">
        <f>(C33-C32)*0.33*3/32768/300</f>
        <v>2.7640521240234375E-2</v>
      </c>
      <c r="I33" s="24">
        <f>(D33-D32)*0.0011*3/327680/30</f>
        <v>3.2076118164062499E-3</v>
      </c>
      <c r="J33" s="24">
        <f>(E33-E32)*17.4*3/327680/30</f>
        <v>7.8652587890624986E-2</v>
      </c>
      <c r="K33" s="24">
        <f>(F33-F32)*18.8*3/327680/30</f>
        <v>0.1340521240234375</v>
      </c>
      <c r="L33" s="24">
        <f>SUM(H33:K33)</f>
        <v>0.24355284497070312</v>
      </c>
      <c r="M33">
        <v>15</v>
      </c>
      <c r="N33" s="25">
        <f>(E33-E32)/(C33-C32+D33-D32)</f>
        <v>1.5068701355064058E-3</v>
      </c>
      <c r="O33" s="25">
        <f>(F33-F32)/(C33-C32+D33-D32)</f>
        <v>2.3769930270123663E-3</v>
      </c>
      <c r="P33" s="26">
        <f>SUM(N33:O33)</f>
        <v>3.8838631625187723E-3</v>
      </c>
      <c r="Q33">
        <v>15</v>
      </c>
      <c r="R33" s="24">
        <f>(C33-C$3)*0.33*3/32768</f>
        <v>17.568874511718754</v>
      </c>
      <c r="S33" s="24">
        <f>(D33-D$3)*0.0011*3/32768</f>
        <v>1.9212806854248048</v>
      </c>
      <c r="T33" s="24">
        <f>(E33-E$3)*17.4*3/32768</f>
        <v>93.446411132812486</v>
      </c>
      <c r="U33" s="24">
        <f>(E33-E$3)*18.8*3/32768</f>
        <v>100.965087890625</v>
      </c>
      <c r="V33" s="24">
        <f>SUM(R33:U33)</f>
        <v>213.90165422058104</v>
      </c>
    </row>
    <row r="34" spans="1:22" x14ac:dyDescent="0.55000000000000004">
      <c r="A34" s="19"/>
      <c r="B34">
        <v>20</v>
      </c>
      <c r="C34">
        <v>1124526</v>
      </c>
      <c r="D34">
        <v>38192639</v>
      </c>
      <c r="E34">
        <v>152623</v>
      </c>
      <c r="F34">
        <v>189729</v>
      </c>
      <c r="G34">
        <v>20</v>
      </c>
      <c r="H34" s="24">
        <f>(C34-C33)*0.33*3/32768/300</f>
        <v>3.5491918945312499E-2</v>
      </c>
      <c r="I34" s="24">
        <f>(D34-D33)*0.0011*3/327680/30</f>
        <v>3.1807862243652344E-3</v>
      </c>
      <c r="J34" s="24">
        <f>(E34-E33)*17.4*3/327680/30</f>
        <v>0.3649709472656249</v>
      </c>
      <c r="K34" s="24">
        <f>(F34-F33)*18.8*3/327680/30</f>
        <v>0.28663574218750004</v>
      </c>
      <c r="L34" s="24">
        <f>SUM(H34:K34)</f>
        <v>0.69027939462280274</v>
      </c>
      <c r="M34">
        <v>20</v>
      </c>
      <c r="N34" s="25">
        <f>(E34-E33)/(C34-C33+D34-D33)</f>
        <v>6.993703611334375E-3</v>
      </c>
      <c r="O34" s="25">
        <f>(F34-F33)/(C34-C33+D34-D33)</f>
        <v>5.0835918119982735E-3</v>
      </c>
      <c r="P34" s="26">
        <f>SUM(N34:O34)</f>
        <v>1.2077295423332648E-2</v>
      </c>
      <c r="Q34">
        <v>20</v>
      </c>
      <c r="R34" s="24">
        <f>(C34-C$3)*0.33*3/32768</f>
        <v>28.2164501953125</v>
      </c>
      <c r="S34" s="24">
        <f>(D34-D$3)*0.0011*3/32768</f>
        <v>2.8755165527343753</v>
      </c>
      <c r="T34" s="24">
        <f>(E34-E$3)*17.4*3/32768</f>
        <v>202.93769531249998</v>
      </c>
      <c r="U34" s="24">
        <f>(E34-E$3)*18.8*3/32768</f>
        <v>219.26601562500002</v>
      </c>
      <c r="V34" s="24">
        <f>SUM(R34:U34)</f>
        <v>453.29567768554688</v>
      </c>
    </row>
    <row r="35" spans="1:22" x14ac:dyDescent="0.55000000000000004">
      <c r="A35" s="19"/>
      <c r="B35">
        <v>25</v>
      </c>
      <c r="C35">
        <v>1364721</v>
      </c>
      <c r="D35">
        <v>47780590</v>
      </c>
      <c r="E35">
        <v>155616</v>
      </c>
      <c r="F35">
        <v>206798</v>
      </c>
      <c r="G35">
        <v>25</v>
      </c>
      <c r="H35" s="24">
        <f>(C35-C34)*0.33*3/32768/300</f>
        <v>2.4189559936523438E-2</v>
      </c>
      <c r="I35" s="24">
        <f>(D35-D34)*0.0011*3/327680/30</f>
        <v>3.2186114807128906E-3</v>
      </c>
      <c r="J35" s="24">
        <f>(E35-E34)*17.4*3/327680/30</f>
        <v>1.5893005371093748E-2</v>
      </c>
      <c r="K35" s="24">
        <f>(F35-F34)*18.8*3/327680/30</f>
        <v>9.7930053710937506E-2</v>
      </c>
      <c r="L35" s="24">
        <f>SUM(H35:K35)</f>
        <v>0.14123123049926758</v>
      </c>
      <c r="M35">
        <v>25</v>
      </c>
      <c r="N35" s="25">
        <f>(E35-E34)/(C35-C34+D35-D34)</f>
        <v>3.0453353053566765E-4</v>
      </c>
      <c r="O35" s="25">
        <f>(F35-F34)/(C35-C34+D35-D34)</f>
        <v>1.7367466865062851E-3</v>
      </c>
      <c r="P35" s="26">
        <f>SUM(N35:O35)</f>
        <v>2.0412802170419529E-3</v>
      </c>
      <c r="Q35">
        <v>25</v>
      </c>
      <c r="R35" s="24">
        <f>(C35-C$3)*0.33*3/32768</f>
        <v>35.473318176269537</v>
      </c>
      <c r="S35" s="24">
        <f>(D35-D$3)*0.0011*3/32768</f>
        <v>3.8410999969482424</v>
      </c>
      <c r="T35" s="24">
        <f>(E35-E$3)*17.4*3/32768</f>
        <v>207.70559692382813</v>
      </c>
      <c r="U35" s="24">
        <f>(E35-E$3)*18.8*3/32768</f>
        <v>224.41754150390625</v>
      </c>
      <c r="V35" s="24">
        <f>SUM(R35:U35)</f>
        <v>471.43755660095212</v>
      </c>
    </row>
    <row r="36" spans="1:22" x14ac:dyDescent="0.55000000000000004">
      <c r="A36" s="19"/>
      <c r="B36">
        <v>30</v>
      </c>
      <c r="C36">
        <v>1671700</v>
      </c>
      <c r="D36">
        <v>57303562</v>
      </c>
      <c r="E36">
        <v>184884</v>
      </c>
      <c r="F36">
        <v>240870</v>
      </c>
      <c r="G36">
        <v>30</v>
      </c>
      <c r="H36" s="24">
        <f>(C36-C35)*0.33*3/32768/300</f>
        <v>3.0915243530273438E-2</v>
      </c>
      <c r="I36" s="24">
        <f>(D36-D35)*0.0011*3/327680/30</f>
        <v>3.1967984619140624E-3</v>
      </c>
      <c r="J36" s="24">
        <f>(E36-E35)*17.4*3/327680/30</f>
        <v>0.15541479492187499</v>
      </c>
      <c r="K36" s="24">
        <f>(F36-F35)*18.8*3/327680/30</f>
        <v>0.19548144531249997</v>
      </c>
      <c r="L36" s="24">
        <f>SUM(H36:K36)</f>
        <v>0.38500828222656247</v>
      </c>
      <c r="M36">
        <v>30</v>
      </c>
      <c r="N36" s="25">
        <f>(E36-E35)/(C36-C35+D36-D35)</f>
        <v>2.9774309149659035E-3</v>
      </c>
      <c r="O36" s="25">
        <f>(F36-F35)/(C36-C35+D36-D35)</f>
        <v>3.4661413876834178E-3</v>
      </c>
      <c r="P36" s="26">
        <f>SUM(N36:O36)</f>
        <v>6.4435723026493212E-3</v>
      </c>
      <c r="Q36">
        <v>30</v>
      </c>
      <c r="R36" s="24">
        <f>(C36-C$3)*0.33*3/32768</f>
        <v>44.747891235351567</v>
      </c>
      <c r="S36" s="24">
        <f>(D36-D$3)*0.0011*3/32768</f>
        <v>4.8001395355224616</v>
      </c>
      <c r="T36" s="24">
        <f>(E36-E$3)*17.4*3/32768</f>
        <v>254.33003540039061</v>
      </c>
      <c r="U36" s="24">
        <f>(E36-E$3)*18.8*3/32768</f>
        <v>274.79337158203123</v>
      </c>
      <c r="V36" s="24">
        <f>SUM(R36:U36)</f>
        <v>578.67143775329589</v>
      </c>
    </row>
    <row r="37" spans="1:22" x14ac:dyDescent="0.55000000000000004">
      <c r="B37">
        <v>35</v>
      </c>
      <c r="C37">
        <v>2114114</v>
      </c>
      <c r="D37">
        <v>66690694</v>
      </c>
      <c r="E37">
        <v>246613</v>
      </c>
      <c r="F37">
        <v>289133</v>
      </c>
      <c r="G37">
        <v>35</v>
      </c>
      <c r="H37" s="24">
        <f>(C37-C36)*0.33*3/32768/300</f>
        <v>4.455463256835937E-2</v>
      </c>
      <c r="I37" s="24">
        <f>(D37-D36)*0.0011*3/327680/30</f>
        <v>3.1511978759765627E-3</v>
      </c>
      <c r="J37" s="24">
        <f>(E37-E36)*17.4*3/327680/30</f>
        <v>0.32778460693359374</v>
      </c>
      <c r="K37" s="24">
        <f>(F37-F36)*18.8*3/327680/30</f>
        <v>0.27689953613281248</v>
      </c>
      <c r="L37" s="24">
        <f>SUM(H37:K37)</f>
        <v>0.65238997351074213</v>
      </c>
      <c r="N37" s="25">
        <f>(E37-E36)/(C37-C36+D37-D36)</f>
        <v>6.2799441601880694E-3</v>
      </c>
      <c r="O37" s="25">
        <f>(F37-F36)/(C37-C36+D37-D36)</f>
        <v>4.9099927911217872E-3</v>
      </c>
      <c r="P37" s="26">
        <f>SUM(N37:O37)</f>
        <v>1.1189936951309857E-2</v>
      </c>
      <c r="R37" s="24">
        <f>(C37-C$3)*0.33*3/32768</f>
        <v>58.114281005859382</v>
      </c>
      <c r="S37" s="24">
        <f>(D37-D$3)*0.0011*3/32768</f>
        <v>5.7454988983154296</v>
      </c>
      <c r="T37" s="24">
        <f>(E37-E$3)*17.4*3/32768</f>
        <v>352.6654174804687</v>
      </c>
      <c r="U37" s="24">
        <f>(E37-E$3)*18.8*3/32768</f>
        <v>381.04079589843752</v>
      </c>
      <c r="V37" s="24">
        <f>SUM(R37:U37)</f>
        <v>797.56599328308107</v>
      </c>
    </row>
    <row r="38" spans="1:22" x14ac:dyDescent="0.55000000000000004">
      <c r="B38">
        <v>40</v>
      </c>
      <c r="C38">
        <v>2461921</v>
      </c>
      <c r="D38">
        <v>76172213</v>
      </c>
      <c r="E38">
        <v>248513</v>
      </c>
      <c r="F38">
        <v>309457</v>
      </c>
      <c r="G38">
        <v>40</v>
      </c>
      <c r="H38" s="24">
        <f>(C38-C37)*0.33*3/32768/300</f>
        <v>3.5026950073242191E-2</v>
      </c>
      <c r="I38" s="24">
        <f>(D38-D37)*0.0011*3/327680/30</f>
        <v>3.1828829650878908E-3</v>
      </c>
      <c r="J38" s="24">
        <f>(E38-E37)*17.4*3/327680/30</f>
        <v>1.0089111328125001E-2</v>
      </c>
      <c r="K38" s="24">
        <f>(F38-F37)*18.8*3/327680/30</f>
        <v>0.11660498046875002</v>
      </c>
      <c r="L38" s="24">
        <f>SUM(H38:K38)</f>
        <v>0.16490392483520511</v>
      </c>
      <c r="N38" s="25">
        <f>(E38-E37)/(C38-C37+D38-D37)</f>
        <v>1.9329911328609916E-4</v>
      </c>
      <c r="O38" s="25">
        <f>(F38-F37)/(C38-C37+D38-D37)</f>
        <v>2.0676900939087788E-3</v>
      </c>
      <c r="P38" s="26">
        <f>SUM(N38:O38)</f>
        <v>2.2609892071948781E-3</v>
      </c>
      <c r="R38" s="24">
        <f>(C38-C$3)*0.33*3/32768</f>
        <v>68.62236602783203</v>
      </c>
      <c r="S38" s="24">
        <f>(D38-D$3)*0.0011*3/32768</f>
        <v>6.7003637878417974</v>
      </c>
      <c r="T38" s="24">
        <f>(E38-E$3)*17.4*3/32768</f>
        <v>355.6921508789062</v>
      </c>
      <c r="U38" s="24">
        <f>(E38-E$3)*18.8*3/32768</f>
        <v>384.31105957031252</v>
      </c>
      <c r="V38" s="24">
        <f>SUM(R38:U38)</f>
        <v>815.32594026489255</v>
      </c>
    </row>
    <row r="39" spans="1:22" x14ac:dyDescent="0.55000000000000004">
      <c r="B39">
        <v>45</v>
      </c>
      <c r="C39">
        <v>2822582</v>
      </c>
      <c r="D39">
        <v>85641594</v>
      </c>
      <c r="E39">
        <v>260742</v>
      </c>
      <c r="F39">
        <v>334394</v>
      </c>
      <c r="G39">
        <v>45</v>
      </c>
      <c r="H39" s="24">
        <f>(C39-C38)*0.33*3/32768/300</f>
        <v>3.6321450805664061E-2</v>
      </c>
      <c r="I39" s="24">
        <f>(D39-D38)*0.0011*3/327680/30</f>
        <v>3.1788083190917972E-3</v>
      </c>
      <c r="J39" s="24">
        <f>(E39-E38)*17.4*3/327680/30</f>
        <v>6.4936706542968736E-2</v>
      </c>
      <c r="K39" s="24">
        <f>(F39-F38)*18.8*3/327680/30</f>
        <v>0.1430711669921875</v>
      </c>
      <c r="L39" s="24">
        <f>SUM(H39:K39)</f>
        <v>0.24750813265991209</v>
      </c>
      <c r="N39" s="25">
        <f>(E39-E38)/(C39-C38+D39-D38)</f>
        <v>1.244043514768299E-3</v>
      </c>
      <c r="O39" s="25">
        <f>(F39-F38)/(C39-C38+D39-D38)</f>
        <v>2.5368152038414485E-3</v>
      </c>
      <c r="P39" s="26">
        <f>SUM(N39:O39)</f>
        <v>3.7808587186097475E-3</v>
      </c>
      <c r="R39" s="24">
        <f>(C39-C$3)*0.33*3/32768</f>
        <v>79.518801269531252</v>
      </c>
      <c r="S39" s="24">
        <f>(D39-D$3)*0.0011*3/32768</f>
        <v>7.6540062835693359</v>
      </c>
      <c r="T39" s="24">
        <f>(E39-E$3)*17.4*3/32768</f>
        <v>375.17316284179685</v>
      </c>
      <c r="U39" s="24">
        <f>(E39-E$3)*18.8*3/32768</f>
        <v>405.3595092773437</v>
      </c>
      <c r="V39" s="24">
        <f>SUM(R39:U39)</f>
        <v>867.70547967224115</v>
      </c>
    </row>
    <row r="40" spans="1:22" x14ac:dyDescent="0.55000000000000004">
      <c r="B40">
        <v>50</v>
      </c>
      <c r="C40">
        <v>3257667</v>
      </c>
      <c r="D40">
        <v>95036408</v>
      </c>
      <c r="E40">
        <v>307989</v>
      </c>
      <c r="F40">
        <v>378123</v>
      </c>
      <c r="G40">
        <v>50</v>
      </c>
      <c r="H40" s="24">
        <f>(C40-C39)*0.33*3/32768/300</f>
        <v>4.3816543579101565E-2</v>
      </c>
      <c r="I40" s="24">
        <f>(D40-D39)*0.0011*3/327680/30</f>
        <v>3.1537766723632814E-3</v>
      </c>
      <c r="J40" s="24">
        <f>(E40-E39)*17.4*3/327680/30</f>
        <v>0.25088433837890622</v>
      </c>
      <c r="K40" s="24">
        <f>(F40-F39)*18.8*3/327680/30</f>
        <v>0.25088659667968749</v>
      </c>
      <c r="L40" s="24">
        <f>SUM(H40:K40)</f>
        <v>0.54874125531005857</v>
      </c>
      <c r="N40" s="25">
        <f>(E40-E39)/(C40-C39+D40-D39)</f>
        <v>4.8064583369574806E-3</v>
      </c>
      <c r="O40" s="25">
        <f>(F40-F39)/(C40-C39+D40-D39)</f>
        <v>4.4485706312953977E-3</v>
      </c>
      <c r="P40" s="26">
        <f>SUM(N40:O40)</f>
        <v>9.2550289682528791E-3</v>
      </c>
      <c r="R40" s="24">
        <f>(C40-C$3)*0.33*3/32768</f>
        <v>92.663764343261718</v>
      </c>
      <c r="S40" s="24">
        <f>(D40-D$3)*0.0011*3/32768</f>
        <v>8.6001392852783205</v>
      </c>
      <c r="T40" s="24">
        <f>(E40-E$3)*17.4*3/32768</f>
        <v>450.43846435546868</v>
      </c>
      <c r="U40" s="24">
        <f>(E40-E$3)*18.8*3/32768</f>
        <v>486.68063964843753</v>
      </c>
      <c r="V40" s="24">
        <f>SUM(R40:U40)</f>
        <v>1038.3830076324462</v>
      </c>
    </row>
    <row r="41" spans="1:22" x14ac:dyDescent="0.55000000000000004">
      <c r="B41">
        <v>55</v>
      </c>
      <c r="C41">
        <v>3703348</v>
      </c>
      <c r="D41">
        <v>104420010</v>
      </c>
      <c r="E41">
        <v>318917</v>
      </c>
      <c r="F41">
        <v>403764</v>
      </c>
      <c r="G41">
        <v>55</v>
      </c>
      <c r="H41" s="24">
        <f>(C41-C40)*0.33*3/32768/300</f>
        <v>4.4883645629882819E-2</v>
      </c>
      <c r="I41" s="24">
        <f>(D41-D40)*0.0011*3/327680/30</f>
        <v>3.1500128784179688E-3</v>
      </c>
      <c r="J41" s="24">
        <f>(E41-E40)*17.4*3/327680/30</f>
        <v>5.8028320312499999E-2</v>
      </c>
      <c r="K41" s="24">
        <f>(F41-F40)*18.8*3/327680/30</f>
        <v>0.14711022949218752</v>
      </c>
      <c r="L41" s="24">
        <f>SUM(H41:K41)</f>
        <v>0.25317220831298831</v>
      </c>
      <c r="N41" s="25">
        <f>(E41-E40)/(C41-C40+D41-D40)</f>
        <v>1.1117799741852991E-3</v>
      </c>
      <c r="O41" s="25">
        <f>(F41-F40)/(C41-C40+D41-D40)</f>
        <v>2.6086338138804222E-3</v>
      </c>
      <c r="P41" s="26">
        <f>SUM(N41:O41)</f>
        <v>3.7204137880657213E-3</v>
      </c>
      <c r="R41" s="24">
        <f>(C41-C$3)*0.33*3/32768</f>
        <v>106.12885803222657</v>
      </c>
      <c r="S41" s="24">
        <f>(D41-D$3)*0.0011*3/32768</f>
        <v>9.545143148803712</v>
      </c>
      <c r="T41" s="24">
        <f>(E41-E$3)*17.4*3/32768</f>
        <v>467.84696044921873</v>
      </c>
      <c r="U41" s="24">
        <f>(E41-E$3)*18.8*3/32768</f>
        <v>505.48981933593745</v>
      </c>
      <c r="V41" s="24">
        <f>SUM(R41:U41)</f>
        <v>1089.0107809661865</v>
      </c>
    </row>
    <row r="42" spans="1:22" x14ac:dyDescent="0.55000000000000004">
      <c r="B42">
        <v>60</v>
      </c>
      <c r="C42">
        <v>4136330</v>
      </c>
      <c r="D42">
        <v>113814872</v>
      </c>
      <c r="E42">
        <v>322222</v>
      </c>
      <c r="F42">
        <v>430422</v>
      </c>
      <c r="G42">
        <v>60</v>
      </c>
      <c r="H42" s="24">
        <f>(C42-C41)*0.33*3/32768/300</f>
        <v>4.3604754638671875E-2</v>
      </c>
      <c r="I42" s="24">
        <f>(D42-D41)*0.0011*3/327680/30</f>
        <v>3.1537927856445315E-3</v>
      </c>
      <c r="J42" s="24">
        <f>(E42-E41)*17.4*3/327680/30</f>
        <v>1.7549743652343748E-2</v>
      </c>
      <c r="K42" s="24">
        <f>(F42-F41)*18.8*3/327680/30</f>
        <v>0.15294506835937502</v>
      </c>
      <c r="L42" s="24">
        <f>SUM(H42:K42)</f>
        <v>0.21725335943603519</v>
      </c>
      <c r="N42" s="25">
        <f>(E42-E41)/(C42-C41+D42-D41)</f>
        <v>3.3628942421145473E-4</v>
      </c>
      <c r="O42" s="25">
        <f>(F42-F41)/(C42-C41+D42-D41)</f>
        <v>2.7124972679664025E-3</v>
      </c>
      <c r="P42" s="26">
        <f>SUM(N42:O42)</f>
        <v>3.0487866921778571E-3</v>
      </c>
      <c r="R42" s="24">
        <f>(C42-C$3)*0.33*3/32768</f>
        <v>119.21028442382811</v>
      </c>
      <c r="S42" s="24">
        <f>(D42-D$3)*0.0011*3/32768</f>
        <v>10.49128098449707</v>
      </c>
      <c r="T42" s="24">
        <f>(E42-E$3)*17.4*3/32768</f>
        <v>473.11188354492185</v>
      </c>
      <c r="U42" s="24">
        <f>(E42-E$3)*18.8*3/32768</f>
        <v>511.1783569335937</v>
      </c>
      <c r="V42" s="24">
        <f>SUM(R42:U42)</f>
        <v>1113.9918058868407</v>
      </c>
    </row>
    <row r="43" spans="1:22" x14ac:dyDescent="0.55000000000000004">
      <c r="B43">
        <v>65</v>
      </c>
      <c r="C43">
        <v>4644248</v>
      </c>
      <c r="D43">
        <v>123135083</v>
      </c>
      <c r="E43">
        <v>332399</v>
      </c>
      <c r="F43">
        <v>466829</v>
      </c>
      <c r="G43">
        <v>65</v>
      </c>
      <c r="H43" s="24">
        <f>(C43-C42)*0.33*3/32768/300</f>
        <v>5.1151409912109376E-2</v>
      </c>
      <c r="I43" s="24">
        <f>(D43-D42)*0.0011*3/327680/30</f>
        <v>3.1287329406738283E-3</v>
      </c>
      <c r="J43" s="24">
        <f>(E43-E42)*17.4*3/327680/30</f>
        <v>5.4040466308593736E-2</v>
      </c>
      <c r="K43" s="24">
        <f>(F43-F42)*18.8*3/327680/30</f>
        <v>0.20887805175781249</v>
      </c>
      <c r="L43" s="24">
        <f>SUM(H43:K43)</f>
        <v>0.31719866091918941</v>
      </c>
      <c r="N43" s="25">
        <f>(E43-E42)/(C43-C42+D43-D42)</f>
        <v>1.035497193819902E-3</v>
      </c>
      <c r="O43" s="25">
        <f>(F43-F42)/(C43-C42+D43-D42)</f>
        <v>3.7043673317678268E-3</v>
      </c>
      <c r="P43" s="26">
        <f>SUM(N43:O43)</f>
        <v>4.7398645255877286E-3</v>
      </c>
      <c r="R43" s="24">
        <f>(C43-C$3)*0.33*3/32768</f>
        <v>134.55570739746094</v>
      </c>
      <c r="S43" s="24">
        <f>(D43-D$3)*0.0011*3/32768</f>
        <v>11.429900866699221</v>
      </c>
      <c r="T43" s="24">
        <f>(E43-E$3)*17.4*3/32768</f>
        <v>489.32402343749993</v>
      </c>
      <c r="U43" s="24">
        <f>(E43-E$3)*18.8*3/32768</f>
        <v>528.69492187500009</v>
      </c>
      <c r="V43" s="24">
        <f>SUM(R43:U43)</f>
        <v>1164.0045535766603</v>
      </c>
    </row>
    <row r="44" spans="1:22" x14ac:dyDescent="0.55000000000000004">
      <c r="B44">
        <v>70</v>
      </c>
      <c r="C44">
        <v>5120204</v>
      </c>
      <c r="D44">
        <v>132489000</v>
      </c>
      <c r="E44">
        <v>333336</v>
      </c>
      <c r="F44">
        <v>485192</v>
      </c>
      <c r="G44">
        <v>70</v>
      </c>
      <c r="H44" s="24">
        <f>(C44-C43)*0.33*3/32768/300</f>
        <v>4.7932580566406258E-2</v>
      </c>
      <c r="I44" s="24">
        <f>(D44-D43)*0.0011*3/327680/30</f>
        <v>3.1400478210449221E-3</v>
      </c>
      <c r="J44" s="24">
        <f>(E44-E43)*17.4*3/327680/30</f>
        <v>4.9755249023437495E-3</v>
      </c>
      <c r="K44" s="24">
        <f>(F44-F43)*18.8*3/327680/30</f>
        <v>0.1053541259765625</v>
      </c>
      <c r="L44" s="24">
        <f>SUM(H44:K44)</f>
        <v>0.16140227926635742</v>
      </c>
      <c r="N44" s="25">
        <f>(E44-E43)/(C44-C43+D44-D43)</f>
        <v>9.5321679130544205E-5</v>
      </c>
      <c r="O44" s="25">
        <f>(F44-F43)/(C44-C43+D44-D43)</f>
        <v>1.8680811033876023E-3</v>
      </c>
      <c r="P44" s="26">
        <f>SUM(N44:O44)</f>
        <v>1.9634027825181466E-3</v>
      </c>
      <c r="R44" s="24">
        <f>(C44-C$3)*0.33*3/32768</f>
        <v>148.93548156738282</v>
      </c>
      <c r="S44" s="24">
        <f>(D44-D$3)*0.0011*3/32768</f>
        <v>12.371915213012695</v>
      </c>
      <c r="T44" s="24">
        <f>(E44-E$3)*17.4*3/32768</f>
        <v>490.81668090820313</v>
      </c>
      <c r="U44" s="24">
        <f>(E44-E$3)*18.8*3/32768</f>
        <v>530.30767822265625</v>
      </c>
      <c r="V44" s="24">
        <f>SUM(R44:U44)</f>
        <v>1182.4317559112549</v>
      </c>
    </row>
    <row r="45" spans="1:22" x14ac:dyDescent="0.55000000000000004">
      <c r="B45">
        <v>75</v>
      </c>
      <c r="C45">
        <v>5584317</v>
      </c>
      <c r="D45">
        <v>141852695</v>
      </c>
      <c r="E45">
        <v>333646</v>
      </c>
      <c r="F45">
        <v>506418</v>
      </c>
      <c r="G45">
        <v>75</v>
      </c>
      <c r="H45" s="24">
        <f>(C45-C44)*0.33*3/32768/300</f>
        <v>4.6739895629882809E-2</v>
      </c>
      <c r="I45" s="24">
        <f>(D45-D44)*0.0011*3/327680/30</f>
        <v>3.1433302307128908E-3</v>
      </c>
      <c r="J45" s="24">
        <f>(E45-E44)*17.4*3/327680/30</f>
        <v>1.6461181640625001E-3</v>
      </c>
      <c r="K45" s="24">
        <f>(F45-F44)*18.8*3/327680/30</f>
        <v>0.12178002929687498</v>
      </c>
      <c r="L45" s="24">
        <f>SUM(H45:K45)</f>
        <v>0.17330937332153318</v>
      </c>
      <c r="N45" s="25">
        <f>(E45-E44)/(C45-C44+D45-D44)</f>
        <v>3.1543147770082608E-5</v>
      </c>
      <c r="O45" s="25">
        <f>(F45-F44)/(C45-C44+D45-D44)</f>
        <v>2.1597898534444302E-3</v>
      </c>
      <c r="P45" s="26">
        <f>SUM(N45:O45)</f>
        <v>2.191333001214513E-3</v>
      </c>
      <c r="R45" s="24">
        <f>(C45-C$3)*0.33*3/32768</f>
        <v>162.95745025634767</v>
      </c>
      <c r="S45" s="24">
        <f>(D45-D$3)*0.0011*3/32768</f>
        <v>13.314914282226564</v>
      </c>
      <c r="T45" s="24">
        <f>(E45-E$3)*17.4*3/32768</f>
        <v>491.31051635742188</v>
      </c>
      <c r="U45" s="24">
        <f>(E45-E$3)*18.8*3/32768</f>
        <v>530.84124755859375</v>
      </c>
      <c r="V45" s="24">
        <f>SUM(R45:U45)</f>
        <v>1198.4241284545899</v>
      </c>
    </row>
    <row r="46" spans="1:22" x14ac:dyDescent="0.55000000000000004">
      <c r="B46">
        <v>80</v>
      </c>
      <c r="C46">
        <v>6100653</v>
      </c>
      <c r="D46">
        <v>151165938</v>
      </c>
      <c r="E46">
        <v>344371</v>
      </c>
      <c r="F46">
        <v>549560</v>
      </c>
      <c r="G46">
        <v>80</v>
      </c>
      <c r="H46" s="24">
        <f>(C46-C45)*0.33*3/32768/300</f>
        <v>5.1999169921875005E-2</v>
      </c>
      <c r="I46" s="24">
        <f>(D46-D45)*0.0011*3/327680/30</f>
        <v>3.1263938293457031E-3</v>
      </c>
      <c r="J46" s="24">
        <f>(E46-E45)*17.4*3/327680/30</f>
        <v>5.6950378417968732E-2</v>
      </c>
      <c r="K46" s="24">
        <f>(F46-F45)*18.8*3/327680/30</f>
        <v>0.24751879882812497</v>
      </c>
      <c r="L46" s="24">
        <f>SUM(H46:K46)</f>
        <v>0.35959474099731442</v>
      </c>
      <c r="N46" s="25">
        <f>(E46-E45)/(C46-C45+D46-D45)</f>
        <v>1.0910945422993193E-3</v>
      </c>
      <c r="O46" s="25">
        <f>(F46-F45)/(C46-C45+D46-D45)</f>
        <v>4.3889977383568509E-3</v>
      </c>
      <c r="P46" s="26">
        <f>SUM(N46:O46)</f>
        <v>5.48009228065617E-3</v>
      </c>
      <c r="R46" s="24">
        <f>(C46-C$3)*0.33*3/32768</f>
        <v>178.55720123291016</v>
      </c>
      <c r="S46" s="24">
        <f>(D46-D$3)*0.0011*3/32768</f>
        <v>14.252832431030274</v>
      </c>
      <c r="T46" s="24">
        <f>(E46-E$3)*17.4*3/32768</f>
        <v>508.3956298828125</v>
      </c>
      <c r="U46" s="24">
        <f>(E46-E$3)*18.8*3/32768</f>
        <v>549.301025390625</v>
      </c>
      <c r="V46" s="24">
        <f>SUM(R46:U46)</f>
        <v>1250.5066889373779</v>
      </c>
    </row>
    <row r="47" spans="1:22" x14ac:dyDescent="0.55000000000000004">
      <c r="B47">
        <v>85</v>
      </c>
      <c r="C47">
        <v>6569448</v>
      </c>
      <c r="D47">
        <v>160526857</v>
      </c>
      <c r="E47">
        <v>345240</v>
      </c>
      <c r="F47">
        <v>567636</v>
      </c>
      <c r="G47">
        <v>85</v>
      </c>
      <c r="H47" s="24">
        <f>(C47-C46)*0.33*3/32768/300</f>
        <v>4.7211410522460945E-2</v>
      </c>
      <c r="I47" s="24">
        <f>(D47-D46)*0.0011*3/327680/30</f>
        <v>3.1423983459472663E-3</v>
      </c>
      <c r="J47" s="24">
        <f>(E47-E46)*17.4*3/327680/30</f>
        <v>4.6144409179687497E-3</v>
      </c>
      <c r="K47" s="24">
        <f>(F47-F46)*18.8*3/327680/30</f>
        <v>0.10370751953124999</v>
      </c>
      <c r="L47" s="24">
        <f>SUM(H47:K47)</f>
        <v>0.15867576931762695</v>
      </c>
      <c r="N47" s="25">
        <f>(E47-E46)/(C47-C46+D47-D46)</f>
        <v>8.8405420544280326E-5</v>
      </c>
      <c r="O47" s="25">
        <f>(F47-F46)/(C47-C46+D47-D46)</f>
        <v>1.8389141332087586E-3</v>
      </c>
      <c r="P47" s="26">
        <f>SUM(N47:O47)</f>
        <v>1.9273195537530389E-3</v>
      </c>
      <c r="R47" s="24">
        <f>(C47-C$3)*0.33*3/32768</f>
        <v>192.72062438964844</v>
      </c>
      <c r="S47" s="24">
        <f>(D47-D$3)*0.0011*3/32768</f>
        <v>15.195551934814453</v>
      </c>
      <c r="T47" s="24">
        <f>(E47-E$3)*17.4*3/32768</f>
        <v>509.77996215820309</v>
      </c>
      <c r="U47" s="24">
        <f>(E47-E$3)*18.8*3/32768</f>
        <v>550.7967407226563</v>
      </c>
      <c r="V47" s="24">
        <f>SUM(R47:U47)</f>
        <v>1268.4928792053224</v>
      </c>
    </row>
    <row r="48" spans="1:22" x14ac:dyDescent="0.55000000000000004">
      <c r="B48">
        <v>90</v>
      </c>
      <c r="C48">
        <v>7037354</v>
      </c>
      <c r="D48">
        <v>169886665</v>
      </c>
      <c r="E48">
        <v>345549</v>
      </c>
      <c r="F48">
        <v>589286</v>
      </c>
      <c r="G48">
        <v>90</v>
      </c>
      <c r="H48" s="24">
        <f>(C48-C47)*0.33*3/32768/300</f>
        <v>4.7121881103515631E-2</v>
      </c>
      <c r="I48" s="24">
        <f>(D48-D47)*0.0011*3/327680/30</f>
        <v>3.1420253906249999E-3</v>
      </c>
      <c r="J48" s="24">
        <f>(E48-E47)*17.4*3/327680/30</f>
        <v>1.6408081054687499E-3</v>
      </c>
      <c r="K48" s="24">
        <f>(F48-F47)*18.8*3/327680/30</f>
        <v>0.12421264648437499</v>
      </c>
      <c r="L48" s="24">
        <f>SUM(H48:K48)</f>
        <v>0.17611736108398438</v>
      </c>
      <c r="N48" s="25">
        <f>(E48-E47)/(C48-C47+D48-D47)</f>
        <v>3.1441696410782814E-5</v>
      </c>
      <c r="O48" s="25">
        <f>(F48-F47)/(C48-C47+D48-D47)</f>
        <v>2.2029538100111581E-3</v>
      </c>
      <c r="P48" s="26">
        <f>SUM(N48:O48)</f>
        <v>2.234395506421941E-3</v>
      </c>
      <c r="R48" s="24">
        <f>(C48-C$3)*0.33*3/32768</f>
        <v>206.85718872070314</v>
      </c>
      <c r="S48" s="24">
        <f>(D48-D$3)*0.0011*3/32768</f>
        <v>16.138159552001955</v>
      </c>
      <c r="T48" s="24">
        <f>(E48-E$3)*17.4*3/32768</f>
        <v>510.27220458984368</v>
      </c>
      <c r="U48" s="24">
        <f>(E48-E$3)*18.8*3/32768</f>
        <v>551.32858886718759</v>
      </c>
      <c r="V48" s="24">
        <f>SUM(R48:U48)</f>
        <v>1284.5961417297362</v>
      </c>
    </row>
    <row r="49" spans="1:22" x14ac:dyDescent="0.55000000000000004">
      <c r="B49">
        <v>95</v>
      </c>
      <c r="C49">
        <v>7512825</v>
      </c>
      <c r="D49">
        <v>179241198</v>
      </c>
      <c r="E49">
        <v>349404</v>
      </c>
      <c r="F49">
        <v>609606</v>
      </c>
      <c r="G49">
        <v>95</v>
      </c>
      <c r="H49" s="24">
        <f>(C49-C48)*0.33*3/32768/300</f>
        <v>4.7883737182617188E-2</v>
      </c>
      <c r="I49" s="24">
        <f>(D49-D48)*0.0011*3/327680/30</f>
        <v>3.1402546081542972E-3</v>
      </c>
      <c r="J49" s="24">
        <f>(E49-E48)*17.4*3/327680/30</f>
        <v>2.0470275878906249E-2</v>
      </c>
      <c r="K49" s="24">
        <f>(F49-F48)*18.8*3/327680/30</f>
        <v>0.11658203125000001</v>
      </c>
      <c r="L49" s="24">
        <f>SUM(H49:K49)</f>
        <v>0.18807629891967775</v>
      </c>
      <c r="N49" s="25">
        <f>(E49-E48)/(C49-C48+D49-D48)</f>
        <v>3.9216667663614382E-4</v>
      </c>
      <c r="O49" s="25">
        <f>(F49-F48)/(C49-C48+D49-D48)</f>
        <v>2.0671405627098421E-3</v>
      </c>
      <c r="P49" s="26">
        <f>SUM(N49:O49)</f>
        <v>2.4593072393459857E-3</v>
      </c>
      <c r="R49" s="24">
        <f>(C49-C$3)*0.33*3/32768</f>
        <v>221.22230987548829</v>
      </c>
      <c r="S49" s="24">
        <f>(D49-D$3)*0.0011*3/32768</f>
        <v>17.080235934448243</v>
      </c>
      <c r="T49" s="24">
        <f>(E49-E$3)*17.4*3/32768</f>
        <v>516.41328735351556</v>
      </c>
      <c r="U49" s="24">
        <f>(E49-E$3)*18.8*3/32768</f>
        <v>557.96378173828134</v>
      </c>
      <c r="V49" s="24">
        <f>SUM(R49:U49)</f>
        <v>1312.6796149017334</v>
      </c>
    </row>
    <row r="50" spans="1:22" x14ac:dyDescent="0.55000000000000004">
      <c r="B50">
        <v>100</v>
      </c>
      <c r="C50">
        <v>7976047</v>
      </c>
      <c r="D50">
        <v>188606102</v>
      </c>
      <c r="E50">
        <v>349635</v>
      </c>
      <c r="F50">
        <v>626828</v>
      </c>
      <c r="G50">
        <v>100</v>
      </c>
      <c r="H50" s="24">
        <f>(C50-C49)*0.33*3/32768/300</f>
        <v>4.6650164794921879E-2</v>
      </c>
      <c r="I50" s="24">
        <f>(D50-D49)*0.0011*3/327680/30</f>
        <v>3.1437360839843753E-3</v>
      </c>
      <c r="J50" s="24">
        <f>(E50-E49)*17.4*3/327680/30</f>
        <v>1.2266235351562499E-3</v>
      </c>
      <c r="K50" s="24">
        <f>(F50-F49)*18.8*3/327680/30</f>
        <v>9.8807861328124996E-2</v>
      </c>
      <c r="L50" s="24">
        <f>SUM(H50:K50)</f>
        <v>0.14982838574218749</v>
      </c>
      <c r="N50" s="25">
        <f>(E50-E49)/(C50-C49+D50-D49)</f>
        <v>2.3503972171296951E-5</v>
      </c>
      <c r="O50" s="25">
        <f>(F50-F49)/(C50-C49+D50-D49)</f>
        <v>1.7523177867276019E-3</v>
      </c>
      <c r="P50" s="26">
        <f>SUM(N50:O50)</f>
        <v>1.7758217588988989E-3</v>
      </c>
      <c r="R50" s="24">
        <f>(C50-C$3)*0.33*3/32768</f>
        <v>235.21735931396483</v>
      </c>
      <c r="S50" s="24">
        <f>(D50-D$3)*0.0011*3/32768</f>
        <v>18.023356759643555</v>
      </c>
      <c r="T50" s="24">
        <f>(E50-E$3)*17.4*3/32768</f>
        <v>516.78127441406241</v>
      </c>
      <c r="U50" s="24">
        <f>(E50-E$3)*18.8*3/32768</f>
        <v>558.36137695312505</v>
      </c>
      <c r="V50" s="24">
        <f>SUM(R50:U50)</f>
        <v>1328.3833674407958</v>
      </c>
    </row>
    <row r="51" spans="1:22" x14ac:dyDescent="0.55000000000000004">
      <c r="B51">
        <v>105</v>
      </c>
      <c r="C51">
        <v>8464246</v>
      </c>
      <c r="D51">
        <v>197947906</v>
      </c>
      <c r="E51">
        <v>350581</v>
      </c>
      <c r="F51">
        <v>659456</v>
      </c>
      <c r="G51">
        <v>105</v>
      </c>
      <c r="H51" s="24">
        <f>(C51-C50)*0.33*3/32768/300</f>
        <v>4.916554870605469E-2</v>
      </c>
      <c r="I51" s="24">
        <f>(D51-D50)*0.0011*3/327680/30</f>
        <v>3.1359815673828125E-3</v>
      </c>
      <c r="J51" s="24">
        <f>(E51-E50)*17.4*3/327680/30</f>
        <v>5.0233154296874995E-3</v>
      </c>
      <c r="K51" s="24">
        <f>(F51-F50)*18.8*3/327680/30</f>
        <v>0.18719677734375001</v>
      </c>
      <c r="L51" s="24">
        <f>SUM(H51:K51)</f>
        <v>0.24452162304687503</v>
      </c>
      <c r="N51" s="25">
        <f>(E51-E50)/(C51-C50+D51-D50)</f>
        <v>9.6235982837441657E-5</v>
      </c>
      <c r="O51" s="25">
        <f>(F51-F50)/(C51-C50+D51-D50)</f>
        <v>3.3192258435729878E-3</v>
      </c>
      <c r="P51" s="26">
        <f>SUM(N51:O51)</f>
        <v>3.4154618264104295E-3</v>
      </c>
      <c r="R51" s="24">
        <f>(C51-C$3)*0.33*3/32768</f>
        <v>249.96702392578123</v>
      </c>
      <c r="S51" s="24">
        <f>(D51-D$3)*0.0011*3/32768</f>
        <v>18.964151229858398</v>
      </c>
      <c r="T51" s="24">
        <f>(E51-E$3)*17.4*3/32768</f>
        <v>518.28826904296875</v>
      </c>
      <c r="U51" s="24">
        <f>(E51-E$3)*18.8*3/32768</f>
        <v>559.9896240234375</v>
      </c>
      <c r="V51" s="24">
        <f>SUM(R51:U51)</f>
        <v>1347.209068222046</v>
      </c>
    </row>
    <row r="52" spans="1:22" x14ac:dyDescent="0.55000000000000004">
      <c r="B52">
        <v>110</v>
      </c>
      <c r="C52">
        <v>8933585</v>
      </c>
      <c r="D52">
        <v>207306286</v>
      </c>
      <c r="E52">
        <v>352046</v>
      </c>
      <c r="F52">
        <v>678668</v>
      </c>
      <c r="G52">
        <v>110</v>
      </c>
      <c r="H52" s="24">
        <f>(C52-C51)*0.33*3/32768/300</f>
        <v>4.7266195678710939E-2</v>
      </c>
      <c r="I52" s="24">
        <f>(D52-D51)*0.0011*3/327680/30</f>
        <v>3.1415460205078127E-3</v>
      </c>
      <c r="J52" s="24">
        <f>(E52-E51)*17.4*3/327680/30</f>
        <v>7.7792358398437482E-3</v>
      </c>
      <c r="K52" s="24">
        <f>(F52-F51)*18.8*3/327680/30</f>
        <v>0.11022509765625001</v>
      </c>
      <c r="L52" s="24">
        <f>SUM(H52:K52)</f>
        <v>0.16841207519531251</v>
      </c>
      <c r="N52" s="25">
        <f>(E52-E51)/(C52-C51+D52-D51)</f>
        <v>1.4906816118775884E-4</v>
      </c>
      <c r="O52" s="25">
        <f>(F52-F51)/(C52-C51+D52-D51)</f>
        <v>1.9548788482861589E-3</v>
      </c>
      <c r="P52" s="26">
        <f>SUM(N52:O52)</f>
        <v>2.1039470094739179E-3</v>
      </c>
      <c r="R52" s="24">
        <f>(C52-C$3)*0.33*3/32768</f>
        <v>264.14688262939455</v>
      </c>
      <c r="S52" s="24">
        <f>(D52-D$3)*0.0011*3/32768</f>
        <v>19.906615036010741</v>
      </c>
      <c r="T52" s="24">
        <f>(E52-E$3)*17.4*3/32768</f>
        <v>520.62203979492188</v>
      </c>
      <c r="U52" s="24">
        <f>(E52-E$3)*18.8*3/32768</f>
        <v>562.51116943359375</v>
      </c>
      <c r="V52" s="24">
        <f>SUM(R52:U52)</f>
        <v>1367.1867068939209</v>
      </c>
    </row>
    <row r="53" spans="1:22" x14ac:dyDescent="0.55000000000000004">
      <c r="B53">
        <v>115</v>
      </c>
      <c r="C53">
        <v>9407899</v>
      </c>
      <c r="D53">
        <v>216661816</v>
      </c>
      <c r="E53">
        <v>353224</v>
      </c>
      <c r="F53">
        <v>697829</v>
      </c>
      <c r="G53">
        <v>115</v>
      </c>
      <c r="H53" s="24">
        <f>(C53-C52)*0.33*3/32768/300</f>
        <v>4.7767218017578127E-2</v>
      </c>
      <c r="I53" s="24">
        <f>(D53-D52)*0.0011*3/32768/300</f>
        <v>3.1405892944335943E-3</v>
      </c>
      <c r="J53" s="24">
        <f>(E53-E52)*17.4*3/32768/300</f>
        <v>6.2552490234374994E-3</v>
      </c>
      <c r="K53" s="24">
        <f>(F53-F52)*18.8*3/327680/30</f>
        <v>0.10993249511718749</v>
      </c>
      <c r="L53" s="24">
        <f>SUM(H53:K53)</f>
        <v>0.16709555145263671</v>
      </c>
      <c r="N53" s="25">
        <f>(E53-E52)/(C53-C52+D53-D52)</f>
        <v>1.1983913478179308E-4</v>
      </c>
      <c r="O53" s="25">
        <f>(F53-F52)/(C53-C52+D53-D52)</f>
        <v>1.9492679639676886E-3</v>
      </c>
      <c r="P53" s="26">
        <f>SUM(N53:O53)</f>
        <v>2.0691070987494818E-3</v>
      </c>
      <c r="R53" s="24">
        <f>(C53-C$3)*0.33*3/32768</f>
        <v>278.47704803466797</v>
      </c>
      <c r="S53" s="24">
        <f>(D53-D$3)*0.0011*3/32768</f>
        <v>20.848791824340822</v>
      </c>
      <c r="T53" s="24">
        <f>(E53-E$3)*17.4*3/32768</f>
        <v>522.49861450195306</v>
      </c>
      <c r="U53" s="24">
        <f>(E53-E$3)*18.8*3/32768</f>
        <v>564.53873291015634</v>
      </c>
      <c r="V53" s="24">
        <f>SUM(R53:U53)</f>
        <v>1386.3631872711182</v>
      </c>
    </row>
    <row r="54" spans="1:22" x14ac:dyDescent="0.55000000000000004">
      <c r="L54" s="21">
        <f>AVERAGE(L32:L53)</f>
        <v>0.2821515810019754</v>
      </c>
    </row>
    <row r="57" spans="1:22" s="4" customFormat="1" x14ac:dyDescent="0.55000000000000004">
      <c r="A57" s="8"/>
      <c r="C57" s="9" t="s">
        <v>1231</v>
      </c>
      <c r="D57" s="9"/>
      <c r="E57" s="9"/>
      <c r="F57" s="9"/>
      <c r="H57" s="10"/>
      <c r="I57" s="10"/>
      <c r="J57" s="10"/>
      <c r="K57" s="10"/>
      <c r="L57" s="11"/>
      <c r="N57" s="12"/>
      <c r="O57" s="13"/>
      <c r="P57" s="13"/>
      <c r="R57" s="14"/>
      <c r="S57" s="14"/>
      <c r="T57" s="14"/>
      <c r="U57" s="14"/>
      <c r="V57" s="15"/>
    </row>
    <row r="58" spans="1:22" s="4" customFormat="1" x14ac:dyDescent="0.55000000000000004">
      <c r="A58" s="8"/>
      <c r="C58" s="4" t="s">
        <v>1232</v>
      </c>
      <c r="D58" s="4" t="s">
        <v>1233</v>
      </c>
      <c r="E58" s="4" t="s">
        <v>1234</v>
      </c>
      <c r="F58" s="4" t="s">
        <v>1235</v>
      </c>
      <c r="H58" s="10" t="s">
        <v>1236</v>
      </c>
      <c r="I58" s="10"/>
      <c r="J58" s="10"/>
      <c r="K58" s="10"/>
      <c r="L58" s="11"/>
      <c r="N58" s="12" t="s">
        <v>1237</v>
      </c>
      <c r="O58" s="13"/>
      <c r="P58" s="13"/>
      <c r="R58" s="16" t="s">
        <v>1238</v>
      </c>
      <c r="S58" s="17"/>
      <c r="T58" s="17"/>
      <c r="U58" s="17"/>
      <c r="V58" s="18"/>
    </row>
    <row r="59" spans="1:22" ht="15.75" customHeight="1" x14ac:dyDescent="0.55000000000000004">
      <c r="A59" s="19" t="s">
        <v>1245</v>
      </c>
      <c r="B59">
        <v>5</v>
      </c>
      <c r="C59">
        <v>194455</v>
      </c>
      <c r="D59">
        <v>9635748</v>
      </c>
      <c r="E59">
        <v>26173</v>
      </c>
      <c r="F59">
        <v>93201</v>
      </c>
      <c r="G59" t="s">
        <v>1240</v>
      </c>
      <c r="H59" s="21" t="s">
        <v>1225</v>
      </c>
      <c r="I59" s="21" t="s">
        <v>1226</v>
      </c>
      <c r="J59" s="21" t="s">
        <v>1241</v>
      </c>
      <c r="K59" s="21" t="s">
        <v>1242</v>
      </c>
      <c r="L59" s="21" t="s">
        <v>1243</v>
      </c>
      <c r="M59" s="21" t="s">
        <v>1240</v>
      </c>
      <c r="N59" s="22" t="s">
        <v>1241</v>
      </c>
      <c r="O59" s="22" t="s">
        <v>1242</v>
      </c>
      <c r="P59" s="23" t="s">
        <v>1243</v>
      </c>
      <c r="Q59" s="21"/>
      <c r="R59" s="21" t="s">
        <v>1225</v>
      </c>
      <c r="S59" s="21" t="s">
        <v>1226</v>
      </c>
      <c r="T59" s="21" t="s">
        <v>1241</v>
      </c>
      <c r="U59" s="21" t="s">
        <v>1242</v>
      </c>
      <c r="V59" s="21" t="s">
        <v>1243</v>
      </c>
    </row>
    <row r="60" spans="1:22" x14ac:dyDescent="0.55000000000000004">
      <c r="A60" s="19"/>
      <c r="B60">
        <v>10</v>
      </c>
      <c r="C60">
        <v>659938</v>
      </c>
      <c r="D60">
        <v>18999526</v>
      </c>
      <c r="E60">
        <v>78435</v>
      </c>
      <c r="F60">
        <v>149306</v>
      </c>
      <c r="G60">
        <v>10</v>
      </c>
      <c r="H60" s="24">
        <f>(C60-C59)*0.33*3/32768/300</f>
        <v>4.687786560058594E-2</v>
      </c>
      <c r="I60" s="24">
        <f>(D60-D59)*0.0011*3/327680/30</f>
        <v>3.1433580932617188E-3</v>
      </c>
      <c r="J60" s="24">
        <f>(E60-E59)*17.4*3/327680/30</f>
        <v>0.27751428222656249</v>
      </c>
      <c r="K60" s="24">
        <f>(F60-F59)*18.8*3/327680/30</f>
        <v>0.32189147949218749</v>
      </c>
      <c r="L60" s="24">
        <f>SUM(H60:K60)</f>
        <v>0.64942698541259758</v>
      </c>
      <c r="M60">
        <v>10</v>
      </c>
      <c r="N60" s="25">
        <f>(E60-E59)/(C60-C59+D60-D59)</f>
        <v>5.3169816123511222E-3</v>
      </c>
      <c r="O60" s="25">
        <f>(F60-F59)/(C60-C59+D60-D59)</f>
        <v>5.7079570885339194E-3</v>
      </c>
      <c r="P60" s="26">
        <f>SUM(N60:O60)</f>
        <v>1.1024938700885042E-2</v>
      </c>
      <c r="Q60">
        <v>10</v>
      </c>
      <c r="R60" s="24">
        <f>(C60-C$3)*0.33*3/32768</f>
        <v>14.180130615234376</v>
      </c>
      <c r="S60" s="24">
        <f>(D60-D$3)*0.0011*3/32768</f>
        <v>0.9426163787841797</v>
      </c>
      <c r="T60" s="24">
        <f>(E60-E$3)*17.4*3/32768</f>
        <v>84.754907226562494</v>
      </c>
      <c r="U60" s="24">
        <f>(E60-E$3)*18.8*3/32768</f>
        <v>91.574267578125003</v>
      </c>
      <c r="V60" s="24">
        <f>SUM(R60:U60)</f>
        <v>191.45192179870605</v>
      </c>
    </row>
    <row r="61" spans="1:22" x14ac:dyDescent="0.55000000000000004">
      <c r="A61" s="19"/>
      <c r="B61">
        <v>15</v>
      </c>
      <c r="C61">
        <v>1018865</v>
      </c>
      <c r="D61">
        <v>28469633</v>
      </c>
      <c r="E61">
        <v>78736</v>
      </c>
      <c r="F61">
        <v>166567</v>
      </c>
      <c r="G61">
        <v>15</v>
      </c>
      <c r="H61" s="24">
        <f>(C61-C60)*0.33*3/32768/300</f>
        <v>3.6146823120117189E-2</v>
      </c>
      <c r="I61" s="24">
        <f>(D61-D60)*0.0011*3/327680/30</f>
        <v>3.1790520324707031E-3</v>
      </c>
      <c r="J61" s="24">
        <f>(E61-E60)*17.4*3/327680/30</f>
        <v>1.5983276367187499E-3</v>
      </c>
      <c r="K61" s="24">
        <f>(F61-F60)*18.8*3/327680/30</f>
        <v>9.9031616210937493E-2</v>
      </c>
      <c r="L61" s="24">
        <f>SUM(H61:K61)</f>
        <v>0.13995581900024412</v>
      </c>
      <c r="M61">
        <v>15</v>
      </c>
      <c r="N61" s="25">
        <f>(E61-E60)/(C61-C60+D61-D60)</f>
        <v>3.0623558734256082E-5</v>
      </c>
      <c r="O61" s="25">
        <f>(F61-F60)/(C61-C60+D61-D60)</f>
        <v>1.7561237452225723E-3</v>
      </c>
      <c r="P61" s="26">
        <f>SUM(N61:O61)</f>
        <v>1.7867473039568284E-3</v>
      </c>
      <c r="Q61">
        <v>15</v>
      </c>
      <c r="R61" s="24">
        <f>(C61-C$3)*0.33*3/32768</f>
        <v>25.024177551269531</v>
      </c>
      <c r="S61" s="24">
        <f>(D61-D$3)*0.0011*3/32768</f>
        <v>1.8963319885253909</v>
      </c>
      <c r="T61" s="24">
        <f>(E61-E$3)*17.4*3/32768</f>
        <v>85.234405517578111</v>
      </c>
      <c r="U61" s="24">
        <f>(E61-E$3)*18.8*3/32768</f>
        <v>92.09234619140625</v>
      </c>
      <c r="V61" s="24">
        <f>SUM(R61:U61)</f>
        <v>204.2472612487793</v>
      </c>
    </row>
    <row r="62" spans="1:22" x14ac:dyDescent="0.55000000000000004">
      <c r="A62" s="19"/>
      <c r="B62">
        <v>20</v>
      </c>
      <c r="C62">
        <v>1366507</v>
      </c>
      <c r="D62">
        <v>37951894</v>
      </c>
      <c r="E62">
        <v>80018</v>
      </c>
      <c r="F62">
        <v>188447</v>
      </c>
      <c r="G62">
        <v>20</v>
      </c>
      <c r="H62" s="24">
        <f>(C62-C61)*0.33*3/32768/300</f>
        <v>3.501033325195313E-2</v>
      </c>
      <c r="I62" s="24">
        <f>(D62-D61)*0.0011*3/327680/30</f>
        <v>3.183132049560547E-3</v>
      </c>
      <c r="J62" s="24">
        <f>(E62-E61)*17.4*3/327680/30</f>
        <v>6.8074951171874986E-3</v>
      </c>
      <c r="K62" s="24">
        <f>(F62-F61)*18.8*3/327680/30</f>
        <v>0.12553222656249999</v>
      </c>
      <c r="L62" s="24">
        <f>SUM(H62:K62)</f>
        <v>0.17053318698120118</v>
      </c>
      <c r="M62">
        <v>20</v>
      </c>
      <c r="N62" s="25">
        <f>(E62-E61)/(C62-C61+D62-D61)</f>
        <v>1.3041837747534234E-4</v>
      </c>
      <c r="O62" s="25">
        <f>(F62-F61)/(C62-C61+D62-D61)</f>
        <v>2.2258612317944543E-3</v>
      </c>
      <c r="P62" s="26">
        <f>SUM(N62:O62)</f>
        <v>2.3562796092697967E-3</v>
      </c>
      <c r="Q62">
        <v>20</v>
      </c>
      <c r="R62" s="24">
        <f>(C62-C$3)*0.33*3/32768</f>
        <v>35.527277526855471</v>
      </c>
      <c r="S62" s="24">
        <f>(D62-D$3)*0.0011*3/32768</f>
        <v>2.8512716033935548</v>
      </c>
      <c r="T62" s="24">
        <f>(E62-E$3)*17.4*3/32768</f>
        <v>87.276654052734372</v>
      </c>
      <c r="U62" s="24">
        <f>(E62-E$3)*18.8*3/32768</f>
        <v>94.298913574218759</v>
      </c>
      <c r="V62" s="24">
        <f>SUM(R62:U62)</f>
        <v>219.95411675720214</v>
      </c>
    </row>
    <row r="63" spans="1:22" x14ac:dyDescent="0.55000000000000004">
      <c r="A63" s="19"/>
      <c r="B63">
        <v>25</v>
      </c>
      <c r="C63">
        <v>1708017</v>
      </c>
      <c r="D63">
        <v>47438123</v>
      </c>
      <c r="E63">
        <v>80323</v>
      </c>
      <c r="F63">
        <v>205700</v>
      </c>
      <c r="G63">
        <v>25</v>
      </c>
      <c r="H63" s="24">
        <f>(C63-C62)*0.33*3/32768/300</f>
        <v>3.439279174804688E-2</v>
      </c>
      <c r="I63" s="24">
        <f>(D63-D62)*0.0011*3/327680/30</f>
        <v>3.1844640808105476E-3</v>
      </c>
      <c r="J63" s="24">
        <f>(E63-E62)*17.4*3/327680/30</f>
        <v>1.61956787109375E-3</v>
      </c>
      <c r="K63" s="24">
        <f>(F63-F62)*18.8*3/327680/30</f>
        <v>9.8985717773437509E-2</v>
      </c>
      <c r="L63" s="24">
        <f>SUM(H63:K63)</f>
        <v>0.13818254147338868</v>
      </c>
      <c r="M63">
        <v>25</v>
      </c>
      <c r="N63" s="25">
        <f>(E63-E62)/(C63-C62+D63-D62)</f>
        <v>3.1034605212857201E-5</v>
      </c>
      <c r="O63" s="25">
        <f>(F63-F62)/(C63-C62+D63-D62)</f>
        <v>1.7555411270079517E-3</v>
      </c>
      <c r="P63" s="26">
        <f>SUM(N63:O63)</f>
        <v>1.7865757322208088E-3</v>
      </c>
      <c r="Q63">
        <v>25</v>
      </c>
      <c r="R63" s="24">
        <f>(C63-C$3)*0.33*3/32768</f>
        <v>45.845115051269531</v>
      </c>
      <c r="S63" s="24">
        <f>(D63-D$3)*0.0011*3/32768</f>
        <v>3.8066108276367192</v>
      </c>
      <c r="T63" s="24">
        <f>(E63-E$3)*17.4*3/32768</f>
        <v>87.762524414062497</v>
      </c>
      <c r="U63" s="24">
        <f>(E63-E$3)*18.8*3/32768</f>
        <v>94.823876953125009</v>
      </c>
      <c r="V63" s="24">
        <f>SUM(R63:U63)</f>
        <v>232.23812724609377</v>
      </c>
    </row>
    <row r="64" spans="1:22" x14ac:dyDescent="0.55000000000000004">
      <c r="A64" s="19"/>
      <c r="B64">
        <v>30</v>
      </c>
      <c r="C64">
        <v>2082949</v>
      </c>
      <c r="D64">
        <v>56892818</v>
      </c>
      <c r="E64">
        <v>91099</v>
      </c>
      <c r="F64">
        <v>241149</v>
      </c>
      <c r="G64">
        <v>30</v>
      </c>
      <c r="H64" s="24">
        <f>(C64-C63)*0.33*3/32768/300</f>
        <v>3.7758654785156255E-2</v>
      </c>
      <c r="I64" s="24">
        <f>(D64-D63)*0.0011*3/327680/30</f>
        <v>3.1738783264160159E-3</v>
      </c>
      <c r="J64" s="24">
        <f>(E64-E63)*17.4*3/327680/30</f>
        <v>5.7221191406249997E-2</v>
      </c>
      <c r="K64" s="24">
        <f>(F64-F63)*18.8*3/327680/30</f>
        <v>0.20338171386718751</v>
      </c>
      <c r="L64" s="24">
        <f>SUM(H64:K64)</f>
        <v>0.30153543838500979</v>
      </c>
      <c r="M64">
        <v>30</v>
      </c>
      <c r="N64" s="25">
        <f>(E64-E63)/(C64-C63+D64-D63)</f>
        <v>1.0962776105339501E-3</v>
      </c>
      <c r="O64" s="25">
        <f>(F64-F63)/(C64-C63+D64-D63)</f>
        <v>3.6063423362860053E-3</v>
      </c>
      <c r="P64" s="26">
        <f>SUM(N64:O64)</f>
        <v>4.7026199468199557E-3</v>
      </c>
      <c r="Q64">
        <v>30</v>
      </c>
      <c r="R64" s="24">
        <f>(C64-C$3)*0.33*3/32768</f>
        <v>57.172711486816404</v>
      </c>
      <c r="S64" s="24">
        <f>(D64-D$3)*0.0011*3/32768</f>
        <v>4.7587743255615234</v>
      </c>
      <c r="T64" s="24">
        <f>(E64-E$3)*17.4*3/32768</f>
        <v>104.92888183593749</v>
      </c>
      <c r="U64" s="24">
        <f>(E64-E$3)*18.8*3/32768</f>
        <v>113.37143554687501</v>
      </c>
      <c r="V64" s="24">
        <f>SUM(R64:U64)</f>
        <v>280.23180319519042</v>
      </c>
    </row>
    <row r="65" spans="2:22" x14ac:dyDescent="0.55000000000000004">
      <c r="B65">
        <v>35</v>
      </c>
      <c r="C65">
        <v>2587058</v>
      </c>
      <c r="D65">
        <v>66216513</v>
      </c>
      <c r="E65">
        <v>126960</v>
      </c>
      <c r="F65">
        <v>288919</v>
      </c>
      <c r="G65">
        <v>35</v>
      </c>
      <c r="H65" s="24">
        <f>(C65-C64)*0.33*3/32768/300</f>
        <v>5.0767813110351563E-2</v>
      </c>
      <c r="I65" s="24">
        <f>(D65-D64)*0.0011*3/327680/30</f>
        <v>3.1299024963378909E-3</v>
      </c>
      <c r="J65" s="24">
        <f>(E65-E64)*17.4*3/327680/30</f>
        <v>0.19042401123046873</v>
      </c>
      <c r="K65" s="24">
        <f>(F65-F64)*18.8*3/327680/30</f>
        <v>0.27407104492187501</v>
      </c>
      <c r="L65" s="24">
        <f>SUM(H65:K65)</f>
        <v>0.5183927717590332</v>
      </c>
      <c r="N65" s="25">
        <f>(E65-E64)/(C65-C64+D65-D64)</f>
        <v>3.6489331696073712E-3</v>
      </c>
      <c r="O65" s="25">
        <f>(F65-F64)/(C65-C64+D65-D64)</f>
        <v>4.8606992976253901E-3</v>
      </c>
      <c r="P65" s="26">
        <f>SUM(N65:O65)</f>
        <v>8.5096324672327608E-3</v>
      </c>
      <c r="R65" s="24">
        <f>(C65-C$3)*0.33*3/32768</f>
        <v>72.403055419921884</v>
      </c>
      <c r="S65" s="24">
        <f>(D65-D$3)*0.0011*3/32768</f>
        <v>5.6977450744628904</v>
      </c>
      <c r="T65" s="24">
        <f>(E65-E$3)*17.4*3/32768</f>
        <v>162.05608520507812</v>
      </c>
      <c r="U65" s="24">
        <f>(E65-E$3)*18.8*3/32768</f>
        <v>175.09508056640627</v>
      </c>
      <c r="V65" s="24">
        <f>SUM(R65:U65)</f>
        <v>415.25196626586916</v>
      </c>
    </row>
    <row r="66" spans="2:22" x14ac:dyDescent="0.55000000000000004">
      <c r="B66">
        <v>40</v>
      </c>
      <c r="C66">
        <v>3000343</v>
      </c>
      <c r="D66">
        <v>75632601</v>
      </c>
      <c r="E66">
        <v>128860</v>
      </c>
      <c r="F66">
        <v>308038</v>
      </c>
      <c r="G66">
        <v>40</v>
      </c>
      <c r="H66" s="24">
        <f>(C66-C65)*0.33*3/32768/300</f>
        <v>4.1621109008789063E-2</v>
      </c>
      <c r="I66" s="24">
        <f>(D66-D65)*0.0011*3/327680/30</f>
        <v>3.1609182128906257E-3</v>
      </c>
      <c r="J66" s="24">
        <f>(E66-E65)*17.4*3/327680/30</f>
        <v>1.0089111328125001E-2</v>
      </c>
      <c r="K66" s="24">
        <f>(F66-F65)*18.8*3/327680/30</f>
        <v>0.10969152832031251</v>
      </c>
      <c r="L66" s="24">
        <f>SUM(H66:K66)</f>
        <v>0.1645626668701172</v>
      </c>
      <c r="N66" s="25">
        <f>(E66-E65)/(C66-C65+D66-D65)</f>
        <v>1.9329818900961433E-4</v>
      </c>
      <c r="O66" s="25">
        <f>(F66-F65)/(C66-C65+D66-D65)</f>
        <v>1.9450884608814825E-3</v>
      </c>
      <c r="P66" s="26">
        <f>SUM(N66:O66)</f>
        <v>2.1383866498910966E-3</v>
      </c>
      <c r="R66" s="24">
        <f>(C66-C$3)*0.33*3/32768</f>
        <v>84.889388122558586</v>
      </c>
      <c r="S66" s="24">
        <f>(D66-D$3)*0.0011*3/32768</f>
        <v>6.6460205383300792</v>
      </c>
      <c r="T66" s="24">
        <f>(E66-E$3)*17.4*3/32768</f>
        <v>165.08281860351562</v>
      </c>
      <c r="U66" s="24">
        <f>(E66-E$3)*18.8*3/32768</f>
        <v>178.36534423828127</v>
      </c>
      <c r="V66" s="24">
        <f>SUM(R66:U66)</f>
        <v>434.98357150268555</v>
      </c>
    </row>
    <row r="67" spans="2:22" x14ac:dyDescent="0.55000000000000004">
      <c r="B67">
        <v>45</v>
      </c>
      <c r="C67">
        <v>3474210</v>
      </c>
      <c r="D67">
        <v>84988246</v>
      </c>
      <c r="E67">
        <v>173724</v>
      </c>
      <c r="F67">
        <v>355250</v>
      </c>
      <c r="G67">
        <v>45</v>
      </c>
      <c r="H67" s="24">
        <f>(C67-C66)*0.33*3/32768/300</f>
        <v>4.7722201538085943E-2</v>
      </c>
      <c r="I67" s="24">
        <f>(D67-D66)*0.0011*3/327680/30</f>
        <v>3.1406278991699221E-3</v>
      </c>
      <c r="J67" s="24">
        <f>(E67-E66)*17.4*3/327680/30</f>
        <v>0.23823046874999998</v>
      </c>
      <c r="K67" s="24">
        <f>(F67-F66)*18.8*3/327680/30</f>
        <v>0.27086962890624999</v>
      </c>
      <c r="L67" s="24">
        <f>SUM(H67:K67)</f>
        <v>0.55996292709350581</v>
      </c>
      <c r="N67" s="25">
        <f>(E67-E66)/(C67-C66+D67-D66)</f>
        <v>4.5642143780891663E-3</v>
      </c>
      <c r="O67" s="25">
        <f>(F67-F66)/(C67-C66+D67-D66)</f>
        <v>4.8030868673846674E-3</v>
      </c>
      <c r="P67" s="26">
        <f>SUM(N67:O67)</f>
        <v>9.3673012454738337E-3</v>
      </c>
      <c r="R67" s="24">
        <f>(C67-C$3)*0.33*3/32768</f>
        <v>99.206048583984384</v>
      </c>
      <c r="S67" s="24">
        <f>(D67-D$3)*0.0011*3/32768</f>
        <v>7.5882089080810555</v>
      </c>
      <c r="T67" s="24">
        <f>(E67-E$3)*17.4*3/32768</f>
        <v>236.55195922851561</v>
      </c>
      <c r="U67" s="24">
        <f>(E67-E$3)*18.8*3/32768</f>
        <v>255.58487548828123</v>
      </c>
      <c r="V67" s="24">
        <f>SUM(R67:U67)</f>
        <v>598.93109220886231</v>
      </c>
    </row>
    <row r="68" spans="2:22" x14ac:dyDescent="0.55000000000000004">
      <c r="B68">
        <v>50</v>
      </c>
      <c r="C68">
        <v>4065325</v>
      </c>
      <c r="D68">
        <v>94226993</v>
      </c>
      <c r="E68">
        <v>229978</v>
      </c>
      <c r="F68">
        <v>413643</v>
      </c>
      <c r="G68">
        <v>50</v>
      </c>
      <c r="H68" s="24">
        <f>(C68-C67)*0.33*3/32768/300</f>
        <v>5.953001403808595E-2</v>
      </c>
      <c r="I68" s="24">
        <f>(D68-D67)*0.0011*3/327680/30</f>
        <v>3.1013860168457035E-3</v>
      </c>
      <c r="J68" s="24">
        <f>(E68-E67)*17.4*3/327680/30</f>
        <v>0.2987120361328125</v>
      </c>
      <c r="K68" s="24">
        <f>(F68-F67)*18.8*3/327680/30</f>
        <v>0.3350184326171875</v>
      </c>
      <c r="L68" s="24">
        <f>SUM(H68:K68)</f>
        <v>0.69636186880493167</v>
      </c>
      <c r="N68" s="25">
        <f>(E68-E67)/(C68-C67+D68-D67)</f>
        <v>5.722765996104523E-3</v>
      </c>
      <c r="O68" s="25">
        <f>(F68-F67)/(C68-C67+D68-D67)</f>
        <v>5.9403682371125862E-3</v>
      </c>
      <c r="P68" s="26">
        <f>SUM(N68:O68)</f>
        <v>1.1663134233217109E-2</v>
      </c>
      <c r="R68" s="24">
        <f>(C68-C$3)*0.33*3/32768</f>
        <v>117.06505279541017</v>
      </c>
      <c r="S68" s="24">
        <f>(D68-D$3)*0.0011*3/32768</f>
        <v>8.5186247131347663</v>
      </c>
      <c r="T68" s="24">
        <f>(E68-E$3)*17.4*3/32768</f>
        <v>326.16557006835933</v>
      </c>
      <c r="U68" s="24">
        <f>(E68-E$3)*18.8*3/32768</f>
        <v>352.40877685546877</v>
      </c>
      <c r="V68" s="24">
        <f>SUM(R68:U68)</f>
        <v>804.15802443237305</v>
      </c>
    </row>
    <row r="69" spans="2:22" x14ac:dyDescent="0.55000000000000004">
      <c r="B69">
        <v>55</v>
      </c>
      <c r="C69">
        <v>4571499</v>
      </c>
      <c r="D69">
        <v>103548966</v>
      </c>
      <c r="E69">
        <v>236203</v>
      </c>
      <c r="F69">
        <v>439865</v>
      </c>
      <c r="G69">
        <v>55</v>
      </c>
      <c r="H69" s="24">
        <f>(C69-C68)*0.33*3/32768/300</f>
        <v>5.0975775146484374E-2</v>
      </c>
      <c r="I69" s="24">
        <f>(D69-D68)*0.0011*3/327680/30</f>
        <v>3.1293244323730473E-3</v>
      </c>
      <c r="J69" s="24">
        <f>(E69-E68)*17.4*3/327680/30</f>
        <v>3.3055114746093746E-2</v>
      </c>
      <c r="K69" s="24">
        <f>(F69-F68)*18.8*3/327680/30</f>
        <v>0.15044360351562502</v>
      </c>
      <c r="L69" s="24">
        <f>SUM(H69:K69)</f>
        <v>0.23760381784057619</v>
      </c>
      <c r="N69" s="25">
        <f>(E69-E68)/(C69-C68+D69-D68)</f>
        <v>6.3338490968846927E-4</v>
      </c>
      <c r="O69" s="25">
        <f>(F69-F68)/(C69-C68+D69-D68)</f>
        <v>2.6680512613415325E-3</v>
      </c>
      <c r="P69" s="26">
        <f>SUM(N69:O69)</f>
        <v>3.3014361710300018E-3</v>
      </c>
      <c r="R69" s="24">
        <f>(C69-C$3)*0.33*3/32768</f>
        <v>132.35778533935547</v>
      </c>
      <c r="S69" s="24">
        <f>(D69-D$3)*0.0011*3/32768</f>
        <v>9.4574220428466802</v>
      </c>
      <c r="T69" s="24">
        <f>(E69-E$3)*17.4*3/32768</f>
        <v>336.08210449218745</v>
      </c>
      <c r="U69" s="24">
        <f>(E69-E$3)*18.8*3/32768</f>
        <v>363.12319335937502</v>
      </c>
      <c r="V69" s="24">
        <f>SUM(R69:U69)</f>
        <v>841.02050523376465</v>
      </c>
    </row>
    <row r="70" spans="2:22" x14ac:dyDescent="0.55000000000000004">
      <c r="B70">
        <v>60</v>
      </c>
      <c r="C70">
        <v>5063286</v>
      </c>
      <c r="D70">
        <v>112885071</v>
      </c>
      <c r="E70">
        <v>236421</v>
      </c>
      <c r="F70">
        <v>467125</v>
      </c>
      <c r="G70">
        <v>60</v>
      </c>
      <c r="H70" s="24">
        <f>(C70-C69)*0.33*3/32768/300</f>
        <v>4.9526889038085942E-2</v>
      </c>
      <c r="I70" s="24">
        <f>(D70-D69)*0.0011*3/327680/30</f>
        <v>3.1340684509277347E-3</v>
      </c>
      <c r="J70" s="24">
        <f>(E70-E69)*17.4*3/327680/30</f>
        <v>1.1575927734374998E-3</v>
      </c>
      <c r="K70" s="24">
        <f>(F70-F69)*18.8*3/327680/30</f>
        <v>0.15639892578125</v>
      </c>
      <c r="L70" s="24">
        <f>SUM(H70:K70)</f>
        <v>0.21021747604370117</v>
      </c>
      <c r="N70" s="25">
        <f>(E70-E69)/(C70-C69+D70-D69)</f>
        <v>2.2181765937191821E-5</v>
      </c>
      <c r="O70" s="25">
        <f>(F70-F69)/(C70-C69+D70-D69)</f>
        <v>2.7737382543479316E-3</v>
      </c>
      <c r="P70" s="26">
        <f>SUM(N70:O70)</f>
        <v>2.7959200202851233E-3</v>
      </c>
      <c r="R70" s="24">
        <f>(C70-C$3)*0.33*3/32768</f>
        <v>147.21585205078128</v>
      </c>
      <c r="S70" s="24">
        <f>(D70-D$3)*0.0011*3/32768</f>
        <v>10.397642578125001</v>
      </c>
      <c r="T70" s="24">
        <f>(E70-E$3)*17.4*3/32768</f>
        <v>336.42938232421869</v>
      </c>
      <c r="U70" s="24">
        <f>(E70-E$3)*18.8*3/32768</f>
        <v>363.4984130859375</v>
      </c>
      <c r="V70" s="24">
        <f>SUM(R70:U70)</f>
        <v>857.54129003906246</v>
      </c>
    </row>
    <row r="71" spans="2:22" x14ac:dyDescent="0.55000000000000004">
      <c r="B71">
        <v>65</v>
      </c>
      <c r="C71">
        <v>5589221</v>
      </c>
      <c r="D71">
        <v>122188934</v>
      </c>
      <c r="E71">
        <v>245561</v>
      </c>
      <c r="F71">
        <v>502677</v>
      </c>
      <c r="G71">
        <v>65</v>
      </c>
      <c r="H71" s="24">
        <f>(C71-C70)*0.33*3/32768/300</f>
        <v>5.2965866088867192E-2</v>
      </c>
      <c r="I71" s="24">
        <f>(D71-D70)*0.0011*3/327680/30</f>
        <v>3.1232450256347662E-3</v>
      </c>
      <c r="J71" s="24">
        <f>(E71-E70)*17.4*3/327680/30</f>
        <v>4.8533935546875004E-2</v>
      </c>
      <c r="K71" s="24">
        <f>(F71-F70)*18.8*3/327680/30</f>
        <v>0.20397265624999997</v>
      </c>
      <c r="L71" s="24">
        <f>SUM(H71:K71)</f>
        <v>0.30859570291137695</v>
      </c>
      <c r="N71" s="25">
        <f>(E71-E70)/(C71-C70+D71-D70)</f>
        <v>9.2982582144617823E-4</v>
      </c>
      <c r="O71" s="25">
        <f>(F71-F70)/(C71-C70+D71-D70)</f>
        <v>3.6167579435508238E-3</v>
      </c>
      <c r="P71" s="26">
        <f>SUM(N71:O71)</f>
        <v>4.5465837649970023E-3</v>
      </c>
      <c r="R71" s="24">
        <f>(C71-C$3)*0.33*3/32768</f>
        <v>163.10561187744139</v>
      </c>
      <c r="S71" s="24">
        <f>(D71-D$3)*0.0011*3/32768</f>
        <v>11.33461608581543</v>
      </c>
      <c r="T71" s="24">
        <f>(E71-E$3)*17.4*3/32768</f>
        <v>350.98956298828119</v>
      </c>
      <c r="U71" s="24">
        <f>(E71-E$3)*18.8*3/32768</f>
        <v>379.2301025390625</v>
      </c>
      <c r="V71" s="24">
        <f>SUM(R71:U71)</f>
        <v>904.65989349060055</v>
      </c>
    </row>
    <row r="72" spans="2:22" x14ac:dyDescent="0.55000000000000004">
      <c r="B72">
        <v>70</v>
      </c>
      <c r="C72">
        <v>6077020</v>
      </c>
      <c r="D72">
        <v>131528760</v>
      </c>
      <c r="E72">
        <v>245779</v>
      </c>
      <c r="F72">
        <v>521336</v>
      </c>
      <c r="G72">
        <v>70</v>
      </c>
      <c r="H72" s="24">
        <f>(C72-C71)*0.33*3/32768/300</f>
        <v>4.9125265502929685E-2</v>
      </c>
      <c r="I72" s="24">
        <f>(D72-D71)*0.0011*3/327680/30</f>
        <v>3.135317565917969E-3</v>
      </c>
      <c r="J72" s="24">
        <f>(E72-E71)*17.4*3/327680/30</f>
        <v>1.1575927734374998E-3</v>
      </c>
      <c r="K72" s="24">
        <f>(F72-F71)*18.8*3/327680/30</f>
        <v>0.10705236816406251</v>
      </c>
      <c r="L72" s="24">
        <f>SUM(H72:K72)</f>
        <v>0.16047054400634767</v>
      </c>
      <c r="N72" s="25">
        <f>(E72-E71)/(C72-C71+D72-D71)</f>
        <v>2.2182368578369647E-5</v>
      </c>
      <c r="O72" s="25">
        <f>(F72-F71)/(C72-C71+D72-D71)</f>
        <v>1.8986275931366938E-3</v>
      </c>
      <c r="P72" s="26">
        <f>SUM(N72:O72)</f>
        <v>1.9208099617150634E-3</v>
      </c>
      <c r="R72" s="24">
        <f>(C72-C$3)*0.33*3/32768</f>
        <v>177.84319152832032</v>
      </c>
      <c r="S72" s="24">
        <f>(D72-D$3)*0.0011*3/32768</f>
        <v>12.275211355590821</v>
      </c>
      <c r="T72" s="24">
        <f>(E72-E$3)*17.4*3/32768</f>
        <v>351.33684082031249</v>
      </c>
      <c r="U72" s="24">
        <f>(E72-E$3)*18.8*3/32768</f>
        <v>379.60532226562503</v>
      </c>
      <c r="V72" s="24">
        <f>SUM(R72:U72)</f>
        <v>921.06056596984877</v>
      </c>
    </row>
    <row r="73" spans="2:22" x14ac:dyDescent="0.55000000000000004">
      <c r="B73">
        <v>75</v>
      </c>
      <c r="C73">
        <v>6560176</v>
      </c>
      <c r="D73">
        <v>140873522</v>
      </c>
      <c r="E73">
        <v>245856</v>
      </c>
      <c r="F73">
        <v>542374</v>
      </c>
      <c r="G73">
        <v>75</v>
      </c>
      <c r="H73" s="24">
        <f>(C73-C72)*0.33*3/32768/300</f>
        <v>4.8657678222656257E-2</v>
      </c>
      <c r="I73" s="24">
        <f>(D73-D72)*0.0011*3/327680/30</f>
        <v>3.1369745483398439E-3</v>
      </c>
      <c r="J73" s="24">
        <f>(E73-E72)*17.4*3/327680/30</f>
        <v>4.0887451171874994E-4</v>
      </c>
      <c r="K73" s="24">
        <f>(F73-F72)*18.8*3/327680/30</f>
        <v>0.12070141601562502</v>
      </c>
      <c r="L73" s="24">
        <f>SUM(H73:K73)</f>
        <v>0.17290494329833989</v>
      </c>
      <c r="N73" s="25">
        <f>(E73-E72)/(C73-C72+D73-D72)</f>
        <v>7.8348232046706136E-6</v>
      </c>
      <c r="O73" s="25">
        <f>(F73-F72)/(C73-C72+D73-D72)</f>
        <v>2.1406365010371475E-3</v>
      </c>
      <c r="P73" s="26">
        <f>SUM(N73:O73)</f>
        <v>2.1484713242418182E-3</v>
      </c>
      <c r="R73" s="24">
        <f>(C73-C$3)*0.33*3/32768</f>
        <v>192.44049499511718</v>
      </c>
      <c r="S73" s="24">
        <f>(D73-D$3)*0.0011*3/32768</f>
        <v>13.216303720092775</v>
      </c>
      <c r="T73" s="24">
        <f>(E73-E$3)*17.4*3/32768</f>
        <v>351.45950317382807</v>
      </c>
      <c r="U73" s="24">
        <f>(E73-E$3)*18.8*3/32768</f>
        <v>379.73785400390625</v>
      </c>
      <c r="V73" s="24">
        <f>SUM(R73:U73)</f>
        <v>936.85415589294428</v>
      </c>
    </row>
    <row r="74" spans="2:22" x14ac:dyDescent="0.55000000000000004">
      <c r="B74">
        <v>80</v>
      </c>
      <c r="C74">
        <v>7100703</v>
      </c>
      <c r="D74">
        <v>150162232</v>
      </c>
      <c r="E74">
        <v>259970</v>
      </c>
      <c r="F74">
        <v>581398</v>
      </c>
      <c r="G74">
        <v>80</v>
      </c>
      <c r="H74" s="24">
        <f>(C74-C73)*0.33*3/32768/300</f>
        <v>5.4435397338867188E-2</v>
      </c>
      <c r="I74" s="24">
        <f>(D74-D73)*0.0011*3/327680/30</f>
        <v>3.1181582641601562E-3</v>
      </c>
      <c r="J74" s="24">
        <f>(E74-E73)*17.4*3/327680/30</f>
        <v>7.4946166992187493E-2</v>
      </c>
      <c r="K74" s="24">
        <f>(F74-F73)*18.8*3/327680/30</f>
        <v>0.22389257812500002</v>
      </c>
      <c r="L74" s="24">
        <f>SUM(H74:K74)</f>
        <v>0.35639230072021488</v>
      </c>
      <c r="N74" s="25">
        <f>(E74-E73)/(C74-C73+D74-D73)</f>
        <v>1.4359202041826847E-3</v>
      </c>
      <c r="O74" s="25">
        <f>(F74-F73)/(C74-C73+D74-D73)</f>
        <v>3.9701962624362399E-3</v>
      </c>
      <c r="P74" s="26">
        <f>SUM(N74:O74)</f>
        <v>5.4061164666189248E-3</v>
      </c>
      <c r="R74" s="24">
        <f>(C74-C$3)*0.33*3/32768</f>
        <v>208.77111419677735</v>
      </c>
      <c r="S74" s="24">
        <f>(D74-D$3)*0.0011*3/32768</f>
        <v>14.151751199340822</v>
      </c>
      <c r="T74" s="24">
        <f>(E74-E$3)*17.4*3/32768</f>
        <v>373.94335327148434</v>
      </c>
      <c r="U74" s="24">
        <f>(E74-E$3)*18.8*3/32768</f>
        <v>404.0307495117188</v>
      </c>
      <c r="V74" s="24">
        <f>SUM(R74:U74)</f>
        <v>1000.8969681793213</v>
      </c>
    </row>
    <row r="75" spans="2:22" x14ac:dyDescent="0.55000000000000004">
      <c r="B75">
        <v>85</v>
      </c>
      <c r="C75">
        <v>7584828</v>
      </c>
      <c r="D75">
        <v>159507773</v>
      </c>
      <c r="E75">
        <v>260187</v>
      </c>
      <c r="F75">
        <v>598815</v>
      </c>
      <c r="G75">
        <v>85</v>
      </c>
      <c r="H75" s="24">
        <f>(C75-C74)*0.33*3/32768/300</f>
        <v>4.8755264282226561E-2</v>
      </c>
      <c r="I75" s="24">
        <f>(D75-D74)*0.0011*3/327680/30</f>
        <v>3.1372360534667972E-3</v>
      </c>
      <c r="J75" s="24">
        <f>(E75-E74)*17.4*3/327680/30</f>
        <v>1.1522827148437501E-3</v>
      </c>
      <c r="K75" s="24">
        <f>(F75-F74)*18.8*3/327680/30</f>
        <v>9.9926635742187506E-2</v>
      </c>
      <c r="L75" s="24">
        <f>SUM(H75:K75)</f>
        <v>0.15297141879272461</v>
      </c>
      <c r="N75" s="25">
        <f>(E75-E74)/(C75-C74+D75-D74)</f>
        <v>2.2076029846792352E-5</v>
      </c>
      <c r="O75" s="25">
        <f>(F75-F74)/(C75-C74+D75-D74)</f>
        <v>1.7718811605602876E-3</v>
      </c>
      <c r="P75" s="26">
        <f>SUM(N75:O75)</f>
        <v>1.79395719040708E-3</v>
      </c>
      <c r="R75" s="24">
        <f>(C75-C$3)*0.33*3/32768</f>
        <v>223.39769348144532</v>
      </c>
      <c r="S75" s="24">
        <f>(D75-D$3)*0.0011*3/32768</f>
        <v>15.092922015380861</v>
      </c>
      <c r="T75" s="24">
        <f>(E75-E$3)*17.4*3/32768</f>
        <v>374.28903808593748</v>
      </c>
      <c r="U75" s="24">
        <f>(E75-E$3)*18.8*3/32768</f>
        <v>404.40424804687495</v>
      </c>
      <c r="V75" s="24">
        <f>SUM(R75:U75)</f>
        <v>1017.1839016296386</v>
      </c>
    </row>
    <row r="76" spans="2:22" x14ac:dyDescent="0.55000000000000004">
      <c r="B76">
        <v>90</v>
      </c>
      <c r="C76">
        <v>8083553</v>
      </c>
      <c r="D76">
        <v>168837160</v>
      </c>
      <c r="E76">
        <v>267050</v>
      </c>
      <c r="F76">
        <v>621003</v>
      </c>
      <c r="G76">
        <v>90</v>
      </c>
      <c r="H76" s="24">
        <f>(C76-C75)*0.33*3/32768/300</f>
        <v>5.0225601196289063E-2</v>
      </c>
      <c r="I76" s="24">
        <f>(D76-D75)*0.0011*3/327680/30</f>
        <v>3.1318132629394534E-3</v>
      </c>
      <c r="J76" s="24">
        <f>(E76-E75)*17.4*3/327680/30</f>
        <v>3.6442932128906251E-2</v>
      </c>
      <c r="K76" s="24">
        <f>(F76-F75)*18.8*3/327680/30</f>
        <v>0.12729931640625003</v>
      </c>
      <c r="L76" s="24">
        <f>SUM(H76:K76)</f>
        <v>0.2170996629943848</v>
      </c>
      <c r="N76" s="25">
        <f>(E76-E75)/(C76-C75+D76-D75)</f>
        <v>6.9830299044211139E-4</v>
      </c>
      <c r="O76" s="25">
        <f>(F76-F75)/(C76-C75+D76-D75)</f>
        <v>2.2576055299329107E-3</v>
      </c>
      <c r="P76" s="26">
        <f>SUM(N76:O76)</f>
        <v>2.9559085203750219E-3</v>
      </c>
      <c r="R76" s="24">
        <f>(C76-C$3)*0.33*3/32768</f>
        <v>238.46537384033203</v>
      </c>
      <c r="S76" s="24">
        <f>(D76-D$3)*0.0011*3/32768</f>
        <v>16.032465994262694</v>
      </c>
      <c r="T76" s="24">
        <f>(E76-E$3)*17.4*3/32768</f>
        <v>385.22191772460934</v>
      </c>
      <c r="U76" s="24">
        <f>(E76-E$3)*18.8*3/32768</f>
        <v>416.2167846679688</v>
      </c>
      <c r="V76" s="24">
        <f>SUM(R76:U76)</f>
        <v>1055.9365422271728</v>
      </c>
    </row>
    <row r="77" spans="2:22" x14ac:dyDescent="0.55000000000000004">
      <c r="B77">
        <v>95</v>
      </c>
      <c r="C77">
        <v>8569019</v>
      </c>
      <c r="D77">
        <v>178181647</v>
      </c>
      <c r="E77">
        <v>267358</v>
      </c>
      <c r="F77">
        <v>642302</v>
      </c>
      <c r="G77">
        <v>95</v>
      </c>
      <c r="H77" s="24">
        <f>(C77-C76)*0.33*3/32768/300</f>
        <v>4.889031372070312E-2</v>
      </c>
      <c r="I77" s="24">
        <f>(D77-D76)*0.0011*3/327680/30</f>
        <v>3.1368822326660151E-3</v>
      </c>
      <c r="J77" s="24">
        <f>(E77-E76)*17.4*3/327680/30</f>
        <v>1.6354980468749997E-3</v>
      </c>
      <c r="K77" s="24">
        <f>(F77-F76)*18.8*3/327680/30</f>
        <v>0.12219885253906251</v>
      </c>
      <c r="L77" s="24">
        <f>SUM(H77:K77)</f>
        <v>0.17586154653930663</v>
      </c>
      <c r="N77" s="25">
        <f>(E77-E76)/(C77-C76+D77-D76)</f>
        <v>3.1332804948304434E-5</v>
      </c>
      <c r="O77" s="25">
        <f>(F77-F76)/(C77-C76+D77-D76)</f>
        <v>2.1667448460842083E-3</v>
      </c>
      <c r="P77" s="26">
        <f>SUM(N77:O77)</f>
        <v>2.1980776510325127E-3</v>
      </c>
      <c r="R77" s="24">
        <f>(C77-C$3)*0.33*3/32768</f>
        <v>253.132467956543</v>
      </c>
      <c r="S77" s="24">
        <f>(D77-D$3)*0.0011*3/32768</f>
        <v>16.973530664062501</v>
      </c>
      <c r="T77" s="24">
        <f>(E77-E$3)*17.4*3/32768</f>
        <v>385.71256713867183</v>
      </c>
      <c r="U77" s="24">
        <f>(E77-E$3)*18.8*3/32768</f>
        <v>416.74691162109377</v>
      </c>
      <c r="V77" s="24">
        <f>SUM(R77:U77)</f>
        <v>1072.5654773803712</v>
      </c>
    </row>
    <row r="78" spans="2:22" x14ac:dyDescent="0.55000000000000004">
      <c r="B78">
        <v>100</v>
      </c>
      <c r="C78">
        <v>9054149</v>
      </c>
      <c r="D78">
        <v>187524179</v>
      </c>
      <c r="E78">
        <v>268226</v>
      </c>
      <c r="F78">
        <v>661326</v>
      </c>
      <c r="G78">
        <v>100</v>
      </c>
      <c r="H78" s="24">
        <f>(C78-C77)*0.33*3/32768/300</f>
        <v>4.8856475830078121E-2</v>
      </c>
      <c r="I78" s="24">
        <f>(D78-D77)*0.0011*3/327680/30</f>
        <v>3.1362259521484376E-3</v>
      </c>
      <c r="J78" s="24">
        <f>(E78-E77)*17.4*3/327680/30</f>
        <v>4.6091308593750003E-3</v>
      </c>
      <c r="K78" s="24">
        <f>(F78-F77)*18.8*3/327680/30</f>
        <v>0.10914648437500002</v>
      </c>
      <c r="L78" s="24">
        <f>SUM(H78:K78)</f>
        <v>0.16574831701660159</v>
      </c>
      <c r="N78" s="25">
        <f>(E78-E77)/(C78-C77+D78-D77)</f>
        <v>8.8322125852517114E-5</v>
      </c>
      <c r="O78" s="25">
        <f>(F78-F77)/(C78-C77+D78-D77)</f>
        <v>1.9357605094680709E-3</v>
      </c>
      <c r="P78" s="26">
        <f>SUM(N78:O78)</f>
        <v>2.0240826353205882E-3</v>
      </c>
      <c r="R78" s="24">
        <f>(C78-C$3)*0.33*3/32768</f>
        <v>267.78941070556641</v>
      </c>
      <c r="S78" s="24">
        <f>(D78-D$3)*0.0011*3/32768</f>
        <v>17.914398449707033</v>
      </c>
      <c r="T78" s="24">
        <f>(E78-E$3)*17.4*3/32768</f>
        <v>387.09530639648438</v>
      </c>
      <c r="U78" s="24">
        <f>(E78-E$3)*18.8*3/32768</f>
        <v>418.24090576171875</v>
      </c>
      <c r="V78" s="24">
        <f>SUM(R78:U78)</f>
        <v>1091.0400213134767</v>
      </c>
    </row>
    <row r="79" spans="2:22" x14ac:dyDescent="0.55000000000000004">
      <c r="B79">
        <v>105</v>
      </c>
      <c r="C79">
        <v>9587341</v>
      </c>
      <c r="D79">
        <v>196819024</v>
      </c>
      <c r="E79">
        <v>281947</v>
      </c>
      <c r="F79">
        <v>694473</v>
      </c>
      <c r="G79">
        <v>105</v>
      </c>
      <c r="H79" s="24">
        <f>(C79-C78)*0.33*3/32768/300</f>
        <v>5.3696704101562506E-2</v>
      </c>
      <c r="I79" s="24">
        <f>(D79-D78)*0.0011*3/327680/30</f>
        <v>3.120217742919922E-3</v>
      </c>
      <c r="J79" s="24">
        <f>(E79-E78)*17.4*3/327680/30</f>
        <v>7.2859313964843742E-2</v>
      </c>
      <c r="K79" s="24">
        <f>(F79-F78)*18.8*3/327680/30</f>
        <v>0.19017443847656249</v>
      </c>
      <c r="L79" s="24">
        <f>SUM(H79:K79)</f>
        <v>0.31985067428588865</v>
      </c>
      <c r="N79" s="25">
        <f>(E79-E78)/(C79-C78+D79-D78)</f>
        <v>1.3961078901107108E-3</v>
      </c>
      <c r="O79" s="25">
        <f>(F79-F78)/(C79-C78+D79-D78)</f>
        <v>3.372697925333411E-3</v>
      </c>
      <c r="P79" s="26">
        <f>SUM(N79:O79)</f>
        <v>4.768805815444122E-3</v>
      </c>
      <c r="R79" s="24">
        <f>(C79-C$3)*0.33*3/32768</f>
        <v>283.89842193603516</v>
      </c>
      <c r="S79" s="24">
        <f>(D79-D$3)*0.0011*3/32768</f>
        <v>18.850463772583009</v>
      </c>
      <c r="T79" s="24">
        <f>(E79-E$3)*17.4*3/32768</f>
        <v>408.95310058593748</v>
      </c>
      <c r="U79" s="24">
        <f>(E79-E$3)*18.8*3/32768</f>
        <v>441.85737304687495</v>
      </c>
      <c r="V79" s="24">
        <f>SUM(R79:U79)</f>
        <v>1153.5593593414305</v>
      </c>
    </row>
    <row r="80" spans="2:22" x14ac:dyDescent="0.55000000000000004">
      <c r="B80">
        <v>110</v>
      </c>
      <c r="C80">
        <v>10073997</v>
      </c>
      <c r="D80">
        <v>206160491</v>
      </c>
      <c r="E80">
        <v>282921</v>
      </c>
      <c r="F80">
        <v>714008</v>
      </c>
      <c r="G80">
        <v>110</v>
      </c>
      <c r="H80" s="24">
        <f>(C80-C79)*0.33*3/32768/300</f>
        <v>4.9010156250000006E-2</v>
      </c>
      <c r="I80" s="24">
        <f>(D80-D79)*0.0011*3/327680/30</f>
        <v>3.135868438720703E-3</v>
      </c>
      <c r="J80" s="24">
        <f>(E80-E79)*17.4*3/327680/30</f>
        <v>5.1719970703125E-3</v>
      </c>
      <c r="K80" s="24">
        <f>(F80-F79)*18.8*3/327680/30</f>
        <v>0.1120782470703125</v>
      </c>
      <c r="L80" s="24">
        <f>SUM(H80:K80)</f>
        <v>0.16939626882934572</v>
      </c>
      <c r="N80" s="25">
        <f>(E80-E79)/(C80-C79+D80-D79)</f>
        <v>9.9103358800047578E-5</v>
      </c>
      <c r="O80" s="25">
        <f>(F80-F79)/(C80-C79+D80-D79)</f>
        <v>1.9876633615594757E-3</v>
      </c>
      <c r="P80" s="26">
        <f>SUM(N80:O80)</f>
        <v>2.0867667203595232E-3</v>
      </c>
      <c r="R80" s="24">
        <f>(C80-C$3)*0.33*3/32768</f>
        <v>298.60146881103515</v>
      </c>
      <c r="S80" s="24">
        <f>(D80-D$3)*0.0011*3/32768</f>
        <v>19.791224304199222</v>
      </c>
      <c r="T80" s="24">
        <f>(E80-E$3)*17.4*3/32768</f>
        <v>410.50469970703125</v>
      </c>
      <c r="U80" s="24">
        <f>(E80-E$3)*18.8*3/32768</f>
        <v>443.5338134765625</v>
      </c>
      <c r="V80" s="24">
        <f>SUM(R80:U80)</f>
        <v>1172.4312062988281</v>
      </c>
    </row>
    <row r="81" spans="1:22" x14ac:dyDescent="0.55000000000000004">
      <c r="B81">
        <v>115</v>
      </c>
      <c r="C81">
        <v>10558005</v>
      </c>
      <c r="D81">
        <v>215506561</v>
      </c>
      <c r="E81">
        <v>283230</v>
      </c>
      <c r="F81">
        <v>731874</v>
      </c>
      <c r="G81">
        <v>115</v>
      </c>
      <c r="H81" s="24">
        <f>(C81-C80)*0.33*3/32768/300</f>
        <v>4.8743481445312507E-2</v>
      </c>
      <c r="I81" s="24">
        <f>(D81-D80)*0.0011*3/32768/300</f>
        <v>3.1374136352539067E-3</v>
      </c>
      <c r="J81" s="24">
        <f>(E81-E80)*17.4*3/32768/300</f>
        <v>1.6408081054687499E-3</v>
      </c>
      <c r="K81" s="24">
        <f>(F81-F80)*18.8*3/327680/30</f>
        <v>0.10250268554687499</v>
      </c>
      <c r="L81" s="24">
        <f>SUM(H81:K81)</f>
        <v>0.15602438873291014</v>
      </c>
      <c r="N81" s="25">
        <f>(E81-E80)/(C81-C80+D81-D80)</f>
        <v>3.1434135110626792E-5</v>
      </c>
      <c r="O81" s="25">
        <f>(F81-F80)/(C81-C80+D81-D80)</f>
        <v>1.8174830352312567E-3</v>
      </c>
      <c r="P81" s="26">
        <f>SUM(N81:O81)</f>
        <v>1.8489171703418834E-3</v>
      </c>
      <c r="R81" s="24">
        <f>(C81-C$3)*0.33*3/32768</f>
        <v>313.22451324462895</v>
      </c>
      <c r="S81" s="24">
        <f>(D81-D$3)*0.0011*3/32768</f>
        <v>20.732448394775393</v>
      </c>
      <c r="T81" s="24">
        <f>(E81-E$3)*17.4*3/32768</f>
        <v>410.99694213867184</v>
      </c>
      <c r="U81" s="24">
        <f>(E81-E$3)*18.8*3/32768</f>
        <v>444.0656616210938</v>
      </c>
      <c r="V81" s="24">
        <f>SUM(R81:U81)</f>
        <v>1189.01956539917</v>
      </c>
    </row>
    <row r="82" spans="1:22" x14ac:dyDescent="0.55000000000000004">
      <c r="L82" s="21">
        <f>AVERAGE(L60:L81)</f>
        <v>0.27918414853598844</v>
      </c>
    </row>
    <row r="85" spans="1:22" s="4" customFormat="1" x14ac:dyDescent="0.55000000000000004">
      <c r="A85" s="8"/>
      <c r="C85" s="9" t="s">
        <v>1231</v>
      </c>
      <c r="D85" s="9"/>
      <c r="E85" s="9"/>
      <c r="F85" s="9"/>
      <c r="H85" s="10"/>
      <c r="I85" s="10"/>
      <c r="J85" s="10"/>
      <c r="K85" s="10"/>
      <c r="L85" s="11"/>
      <c r="N85" s="12"/>
      <c r="O85" s="13"/>
      <c r="P85" s="13"/>
      <c r="R85" s="14"/>
      <c r="S85" s="14"/>
      <c r="T85" s="14"/>
      <c r="U85" s="14"/>
      <c r="V85" s="15"/>
    </row>
    <row r="86" spans="1:22" s="4" customFormat="1" x14ac:dyDescent="0.55000000000000004">
      <c r="A86" s="8"/>
      <c r="C86" s="4" t="s">
        <v>1232</v>
      </c>
      <c r="D86" s="4" t="s">
        <v>1233</v>
      </c>
      <c r="E86" s="4" t="s">
        <v>1234</v>
      </c>
      <c r="F86" s="4" t="s">
        <v>1235</v>
      </c>
      <c r="H86" s="10" t="s">
        <v>1236</v>
      </c>
      <c r="I86" s="10"/>
      <c r="J86" s="10"/>
      <c r="K86" s="10"/>
      <c r="L86" s="11"/>
      <c r="N86" s="12" t="s">
        <v>1237</v>
      </c>
      <c r="O86" s="13"/>
      <c r="P86" s="13"/>
      <c r="R86" s="16" t="s">
        <v>1238</v>
      </c>
      <c r="S86" s="17"/>
      <c r="T86" s="17"/>
      <c r="U86" s="17"/>
      <c r="V86" s="18"/>
    </row>
    <row r="87" spans="1:22" ht="15.75" customHeight="1" x14ac:dyDescent="0.55000000000000004">
      <c r="A87" s="19" t="s">
        <v>1246</v>
      </c>
      <c r="B87">
        <v>5</v>
      </c>
      <c r="C87">
        <v>102223</v>
      </c>
      <c r="D87">
        <v>9728137</v>
      </c>
      <c r="E87">
        <v>13071</v>
      </c>
      <c r="F87">
        <v>67677</v>
      </c>
      <c r="G87" t="s">
        <v>1240</v>
      </c>
      <c r="H87" s="21" t="s">
        <v>1225</v>
      </c>
      <c r="I87" s="21" t="s">
        <v>1226</v>
      </c>
      <c r="J87" s="21" t="s">
        <v>1241</v>
      </c>
      <c r="K87" s="21" t="s">
        <v>1242</v>
      </c>
      <c r="L87" s="21" t="s">
        <v>1243</v>
      </c>
      <c r="M87" s="21" t="s">
        <v>1240</v>
      </c>
      <c r="N87" s="22" t="s">
        <v>1241</v>
      </c>
      <c r="O87" s="22" t="s">
        <v>1242</v>
      </c>
      <c r="P87" s="23" t="s">
        <v>1243</v>
      </c>
      <c r="Q87" s="21"/>
      <c r="R87" s="21" t="s">
        <v>1225</v>
      </c>
      <c r="S87" s="21" t="s">
        <v>1226</v>
      </c>
      <c r="T87" s="21" t="s">
        <v>1241</v>
      </c>
      <c r="U87" s="21" t="s">
        <v>1242</v>
      </c>
      <c r="V87" s="21" t="s">
        <v>1243</v>
      </c>
    </row>
    <row r="88" spans="1:22" x14ac:dyDescent="0.55000000000000004">
      <c r="A88" s="19"/>
      <c r="B88">
        <v>10</v>
      </c>
      <c r="C88">
        <v>185294</v>
      </c>
      <c r="D88">
        <v>19474340</v>
      </c>
      <c r="E88">
        <v>15684</v>
      </c>
      <c r="F88">
        <v>84557</v>
      </c>
      <c r="G88">
        <v>10</v>
      </c>
      <c r="H88" s="24">
        <f>(C88-C87)*0.33*3/32768/300</f>
        <v>8.3659149169921891E-3</v>
      </c>
      <c r="I88" s="24">
        <f>(D88-D87)*0.0011*3/327680/30</f>
        <v>3.2717356262207033E-3</v>
      </c>
      <c r="J88" s="24">
        <f>(E88-E87)*17.4*3/327680/30</f>
        <v>1.3875183105468748E-2</v>
      </c>
      <c r="K88" s="24">
        <f>(F88-F87)*18.8*3/327680/30</f>
        <v>9.6845703125000002E-2</v>
      </c>
      <c r="L88" s="24">
        <f>SUM(H88:K88)</f>
        <v>0.12235853677368164</v>
      </c>
      <c r="M88">
        <v>10</v>
      </c>
      <c r="N88" s="25">
        <f>(E88-E87)/(C88-C87+D88-D87)</f>
        <v>2.6583855531954855E-4</v>
      </c>
      <c r="O88" s="25">
        <f>(F88-F87)/(C88-C87+D88-D87)</f>
        <v>1.7173191021025561E-3</v>
      </c>
      <c r="P88" s="26">
        <f>SUM(N88:O88)</f>
        <v>1.9831576574221048E-3</v>
      </c>
      <c r="Q88">
        <v>10</v>
      </c>
      <c r="R88" s="24">
        <f>(C88-C$3)*0.33*3/32768</f>
        <v>-0.1600048828125</v>
      </c>
      <c r="S88" s="24">
        <f>(D88-D$3)*0.0011*3/32768</f>
        <v>0.9904339508056641</v>
      </c>
      <c r="T88" s="24">
        <f>(E88-E$3)*17.4*3/32768</f>
        <v>-15.208538818359374</v>
      </c>
      <c r="U88" s="24">
        <f>(E88-E$3)*18.8*3/32768</f>
        <v>-16.432214355468751</v>
      </c>
      <c r="V88" s="24">
        <f>SUM(R88:U88)</f>
        <v>-30.810324105834962</v>
      </c>
    </row>
    <row r="89" spans="1:22" x14ac:dyDescent="0.55000000000000004">
      <c r="A89" s="19"/>
      <c r="B89">
        <v>15</v>
      </c>
      <c r="C89">
        <v>268674</v>
      </c>
      <c r="D89">
        <v>29220317</v>
      </c>
      <c r="E89">
        <v>18297</v>
      </c>
      <c r="F89">
        <v>101624</v>
      </c>
      <c r="G89">
        <v>15</v>
      </c>
      <c r="H89" s="24">
        <f>(C89-C88)*0.33*3/32768/300</f>
        <v>8.3970336914062516E-3</v>
      </c>
      <c r="I89" s="24">
        <f>(D89-D88)*0.0011*3/327680/30</f>
        <v>3.2716597595214844E-3</v>
      </c>
      <c r="J89" s="24">
        <f>(E89-E88)*17.4*3/327680/30</f>
        <v>1.3875183105468748E-2</v>
      </c>
      <c r="K89" s="24">
        <f>(F89-F88)*18.8*3/327680/30</f>
        <v>9.79185791015625E-2</v>
      </c>
      <c r="L89" s="24">
        <f>SUM(H89:K89)</f>
        <v>0.12346245565795899</v>
      </c>
      <c r="M89">
        <v>15</v>
      </c>
      <c r="N89" s="25">
        <f>(E89-E88)/(C89-C88+D89-D88)</f>
        <v>2.6583631055418987E-4</v>
      </c>
      <c r="O89" s="25">
        <f>(F89-F88)/(C89-C88+D89-D88)</f>
        <v>1.7363292431030839E-3</v>
      </c>
      <c r="P89" s="26">
        <f>SUM(N89:O89)</f>
        <v>2.0021655536572739E-3</v>
      </c>
      <c r="Q89">
        <v>15</v>
      </c>
      <c r="R89" s="24">
        <f>(C89-C$3)*0.33*3/32768</f>
        <v>2.3591052246093751</v>
      </c>
      <c r="S89" s="24">
        <f>(D89-D$3)*0.0011*3/32768</f>
        <v>1.9719318786621094</v>
      </c>
      <c r="T89" s="24">
        <f>(E89-E$3)*17.4*3/32768</f>
        <v>-11.04598388671875</v>
      </c>
      <c r="U89" s="24">
        <f>(E89-E$3)*18.8*3/32768</f>
        <v>-11.934741210937501</v>
      </c>
      <c r="V89" s="24">
        <f>SUM(R89:U89)</f>
        <v>-18.649687994384767</v>
      </c>
    </row>
    <row r="90" spans="1:22" x14ac:dyDescent="0.55000000000000004">
      <c r="A90" s="19"/>
      <c r="B90">
        <v>20</v>
      </c>
      <c r="C90">
        <v>352260</v>
      </c>
      <c r="D90">
        <v>38966008</v>
      </c>
      <c r="E90">
        <v>20910</v>
      </c>
      <c r="F90">
        <v>118866</v>
      </c>
      <c r="G90">
        <v>20</v>
      </c>
      <c r="H90" s="24">
        <f>(C90-C89)*0.33*3/32768/300</f>
        <v>8.4177795410156249E-3</v>
      </c>
      <c r="I90" s="24">
        <f>(D90-D89)*0.0011*3/327680/30</f>
        <v>3.2715637512207036E-3</v>
      </c>
      <c r="J90" s="24">
        <f>(E90-E89)*17.4*3/327680/30</f>
        <v>1.3875183105468748E-2</v>
      </c>
      <c r="K90" s="24">
        <f>(F90-F89)*18.8*3/327680/30</f>
        <v>9.8922607421875003E-2</v>
      </c>
      <c r="L90" s="24">
        <f>SUM(H90:K90)</f>
        <v>0.12448713381958007</v>
      </c>
      <c r="M90">
        <v>20</v>
      </c>
      <c r="N90" s="25">
        <f>(E90-E89)/(C90-C89+D90-D89)</f>
        <v>2.6583847418279086E-4</v>
      </c>
      <c r="O90" s="25">
        <f>(F90-F89)/(C90-C89+D90-D89)</f>
        <v>1.7541473294526138E-3</v>
      </c>
      <c r="P90" s="26">
        <f>SUM(N90:O90)</f>
        <v>2.0199858036354045E-3</v>
      </c>
      <c r="Q90">
        <v>20</v>
      </c>
      <c r="R90" s="24">
        <f>(C90-C$3)*0.33*3/32768</f>
        <v>4.884439086914063</v>
      </c>
      <c r="S90" s="24">
        <f>(D90-D$3)*0.0011*3/32768</f>
        <v>2.9534010040283207</v>
      </c>
      <c r="T90" s="24">
        <f>(E90-E$3)*17.4*3/32768</f>
        <v>-6.8834289550781245</v>
      </c>
      <c r="U90" s="24">
        <f>(E90-E$3)*18.8*3/32768</f>
        <v>-7.4372680664062507</v>
      </c>
      <c r="V90" s="24">
        <f>SUM(R90:U90)</f>
        <v>-6.482856930541991</v>
      </c>
    </row>
    <row r="91" spans="1:22" x14ac:dyDescent="0.55000000000000004">
      <c r="A91" s="19"/>
      <c r="B91">
        <v>25</v>
      </c>
      <c r="C91">
        <v>436068</v>
      </c>
      <c r="D91">
        <v>48711557</v>
      </c>
      <c r="E91">
        <v>23523</v>
      </c>
      <c r="F91">
        <v>135933</v>
      </c>
      <c r="G91">
        <v>25</v>
      </c>
      <c r="H91" s="24">
        <f>(C91-C90)*0.33*3/32768/300</f>
        <v>8.4401367187500013E-3</v>
      </c>
      <c r="I91" s="24">
        <f>(D91-D90)*0.0011*3/327680/30</f>
        <v>3.2715160827636717E-3</v>
      </c>
      <c r="J91" s="24">
        <f>(E91-E90)*17.4*3/327680/30</f>
        <v>1.3875183105468748E-2</v>
      </c>
      <c r="K91" s="24">
        <f>(F91-F90)*18.8*3/327680/30</f>
        <v>9.79185791015625E-2</v>
      </c>
      <c r="L91" s="24">
        <f>SUM(H91:K91)</f>
        <v>0.12350541500854492</v>
      </c>
      <c r="M91">
        <v>25</v>
      </c>
      <c r="N91" s="25">
        <f>(E91-E90)/(C91-C90+D91-D90)</f>
        <v>2.6583631055418987E-4</v>
      </c>
      <c r="O91" s="25">
        <f>(F91-F90)/(C91-C90+D91-D90)</f>
        <v>1.7363292431030839E-3</v>
      </c>
      <c r="P91" s="26">
        <f>SUM(N91:O91)</f>
        <v>2.0021655536572739E-3</v>
      </c>
      <c r="Q91">
        <v>25</v>
      </c>
      <c r="R91" s="24">
        <f>(C91-C$3)*0.33*3/32768</f>
        <v>7.4164801025390634</v>
      </c>
      <c r="S91" s="24">
        <f>(D91-D$3)*0.0011*3/32768</f>
        <v>3.934855828857422</v>
      </c>
      <c r="T91" s="24">
        <f>(E91-E$3)*17.4*3/32768</f>
        <v>-2.7208740234374997</v>
      </c>
      <c r="U91" s="24">
        <f>(E91-E$3)*18.8*3/32768</f>
        <v>-2.9397949218750004</v>
      </c>
      <c r="V91" s="24">
        <f>SUM(R91:U91)</f>
        <v>5.6906669860839862</v>
      </c>
    </row>
    <row r="92" spans="1:22" x14ac:dyDescent="0.55000000000000004">
      <c r="A92" s="19"/>
      <c r="B92">
        <v>30</v>
      </c>
      <c r="C92">
        <v>556648</v>
      </c>
      <c r="D92">
        <v>58418566</v>
      </c>
      <c r="E92">
        <v>37610</v>
      </c>
      <c r="F92">
        <v>157337</v>
      </c>
      <c r="G92">
        <v>30</v>
      </c>
      <c r="H92" s="24">
        <f>(C92-C91)*0.33*3/32768/300</f>
        <v>1.2143371582031251E-2</v>
      </c>
      <c r="I92" s="24">
        <f>(D92-D91)*0.0011*3/327680/30</f>
        <v>3.2585784606933592E-3</v>
      </c>
      <c r="J92" s="24">
        <f>(E92-E91)*17.4*3/327680/30</f>
        <v>7.4802795410156234E-2</v>
      </c>
      <c r="K92" s="24">
        <f>(F92-F91)*18.8*3/327680/30</f>
        <v>0.12280126953125001</v>
      </c>
      <c r="L92" s="24">
        <f>SUM(H92:K92)</f>
        <v>0.21300601498413085</v>
      </c>
      <c r="M92">
        <v>30</v>
      </c>
      <c r="N92" s="25">
        <f>(E92-E91)/(C92-C91+D92-D91)</f>
        <v>1.4334136276964778E-3</v>
      </c>
      <c r="O92" s="25">
        <f>(F92-F91)/(C92-C91+D92-D91)</f>
        <v>2.1779502581965931E-3</v>
      </c>
      <c r="P92" s="26">
        <f>SUM(N92:O92)</f>
        <v>3.611363885893071E-3</v>
      </c>
      <c r="Q92">
        <v>30</v>
      </c>
      <c r="R92" s="24">
        <f>(C92-C$3)*0.33*3/32768</f>
        <v>11.059491577148437</v>
      </c>
      <c r="S92" s="24">
        <f>(D92-D$3)*0.0011*3/32768</f>
        <v>4.91242936706543</v>
      </c>
      <c r="T92" s="24">
        <f>(E92-E$3)*17.4*3/32768</f>
        <v>19.719964599609373</v>
      </c>
      <c r="U92" s="24">
        <f>(E92-E$3)*18.8*3/32768</f>
        <v>21.306628417968753</v>
      </c>
      <c r="V92" s="24">
        <f>SUM(R92:U92)</f>
        <v>56.998513961791993</v>
      </c>
    </row>
    <row r="93" spans="1:22" x14ac:dyDescent="0.55000000000000004">
      <c r="B93">
        <v>35</v>
      </c>
      <c r="C93">
        <v>762900</v>
      </c>
      <c r="D93">
        <v>68042311</v>
      </c>
      <c r="E93">
        <v>69413</v>
      </c>
      <c r="F93">
        <v>189041</v>
      </c>
      <c r="G93">
        <v>35</v>
      </c>
      <c r="H93" s="24">
        <f>(C93-C92)*0.33*3/32768/300</f>
        <v>2.0771228027343751E-2</v>
      </c>
      <c r="I93" s="24">
        <f>(D93-D92)*0.0011*3/327680/30</f>
        <v>3.2306272888183597E-3</v>
      </c>
      <c r="J93" s="24">
        <f>(E93-E92)*17.4*3/327680/30</f>
        <v>0.16887579345703121</v>
      </c>
      <c r="K93" s="24">
        <f>(F93-F92)*18.8*3/327680/30</f>
        <v>0.1818955078125</v>
      </c>
      <c r="L93" s="24">
        <f>SUM(H93:K93)</f>
        <v>0.37477315658569332</v>
      </c>
      <c r="N93" s="25">
        <f>(E93-E92)/(C93-C92+D93-D92)</f>
        <v>3.2353010891051138E-3</v>
      </c>
      <c r="O93" s="25">
        <f>(F93-F92)/(C93-C92+D93-D92)</f>
        <v>3.2252298754516405E-3</v>
      </c>
      <c r="P93" s="26">
        <f>SUM(N93:O93)</f>
        <v>6.4605309645567547E-3</v>
      </c>
      <c r="R93" s="24">
        <f>(C93-C$3)*0.33*3/32768</f>
        <v>17.290859985351563</v>
      </c>
      <c r="S93" s="24">
        <f>(D93-D$3)*0.0011*3/32768</f>
        <v>5.8816175537109379</v>
      </c>
      <c r="T93" s="24">
        <f>(E93-E$3)*17.4*3/32768</f>
        <v>70.382702636718747</v>
      </c>
      <c r="U93" s="24">
        <f>(E93-E$3)*18.8*3/32768</f>
        <v>76.045678710937494</v>
      </c>
      <c r="V93" s="24">
        <f>SUM(R93:U93)</f>
        <v>169.60085888671875</v>
      </c>
    </row>
    <row r="94" spans="1:22" x14ac:dyDescent="0.55000000000000004">
      <c r="B94">
        <v>40</v>
      </c>
      <c r="C94">
        <v>987362</v>
      </c>
      <c r="D94">
        <v>77645579</v>
      </c>
      <c r="E94">
        <v>85520</v>
      </c>
      <c r="F94">
        <v>211088</v>
      </c>
      <c r="G94">
        <v>40</v>
      </c>
      <c r="H94" s="24">
        <f>(C94-C93)*0.33*3/32768/300</f>
        <v>2.2605120849609375E-2</v>
      </c>
      <c r="I94" s="24">
        <f>(D94-D93)*0.0011*3/327680/30</f>
        <v>3.2237532958984379E-3</v>
      </c>
      <c r="J94" s="24">
        <f>(E94-E93)*17.4*3/327680/30</f>
        <v>8.5529113769531248E-2</v>
      </c>
      <c r="K94" s="24">
        <f>(F94-F93)*18.8*3/327680/30</f>
        <v>0.12649035644531251</v>
      </c>
      <c r="L94" s="24">
        <f>SUM(H94:K94)</f>
        <v>0.23784834436035157</v>
      </c>
      <c r="N94" s="25">
        <f>(E94-E93)/(C94-C93+D94-D93)</f>
        <v>1.6389339145458819E-3</v>
      </c>
      <c r="O94" s="25">
        <f>(F94-F93)/(C94-C93+D94-D93)</f>
        <v>2.2433461236725061E-3</v>
      </c>
      <c r="P94" s="26">
        <f>SUM(N94:O94)</f>
        <v>3.8822800382183878E-3</v>
      </c>
      <c r="R94" s="24">
        <f>(C94-C$3)*0.33*3/32768</f>
        <v>24.072396240234376</v>
      </c>
      <c r="S94" s="24">
        <f>(D94-D$3)*0.0011*3/32768</f>
        <v>6.8487435424804701</v>
      </c>
      <c r="T94" s="24">
        <f>(E94-E$3)*17.4*3/32768</f>
        <v>96.041436767578119</v>
      </c>
      <c r="U94" s="24">
        <f>(E94-E$3)*18.8*3/32768</f>
        <v>103.76890869140624</v>
      </c>
      <c r="V94" s="24">
        <f>SUM(R94:U94)</f>
        <v>230.7314852416992</v>
      </c>
    </row>
    <row r="95" spans="1:22" x14ac:dyDescent="0.55000000000000004">
      <c r="B95">
        <v>45</v>
      </c>
      <c r="C95">
        <v>1192104</v>
      </c>
      <c r="D95">
        <v>87269032</v>
      </c>
      <c r="E95">
        <v>97763</v>
      </c>
      <c r="F95">
        <v>233400</v>
      </c>
      <c r="G95">
        <v>45</v>
      </c>
      <c r="H95" s="24">
        <f>(C95-C94)*0.33*3/32768/300</f>
        <v>2.0619158935546878E-2</v>
      </c>
      <c r="I95" s="24">
        <f>(D95-D94)*0.0011*3/327680/30</f>
        <v>3.230529266357422E-3</v>
      </c>
      <c r="J95" s="24">
        <f>(E95-E94)*17.4*3/327680/30</f>
        <v>6.5011047363281255E-2</v>
      </c>
      <c r="K95" s="24">
        <f>(F95-F94)*18.8*3/327680/30</f>
        <v>0.1280107421875</v>
      </c>
      <c r="L95" s="24">
        <f>SUM(H95:K95)</f>
        <v>0.21687147775268556</v>
      </c>
      <c r="N95" s="25">
        <f>(E95-E94)/(C95-C94+D95-D94)</f>
        <v>1.2457017794213485E-3</v>
      </c>
      <c r="O95" s="25">
        <f>(F95-F94)/(C95-C94+D95-D94)</f>
        <v>2.2702032265334579E-3</v>
      </c>
      <c r="P95" s="26">
        <f>SUM(N95:O95)</f>
        <v>3.5159050059548067E-3</v>
      </c>
      <c r="R95" s="24">
        <f>(C95-C$3)*0.33*3/32768</f>
        <v>30.258143920898437</v>
      </c>
      <c r="S95" s="24">
        <f>(D95-D$3)*0.0011*3/32768</f>
        <v>7.8179023223876953</v>
      </c>
      <c r="T95" s="24">
        <f>(E95-E$3)*17.4*3/32768</f>
        <v>115.54475097656248</v>
      </c>
      <c r="U95" s="24">
        <f>(E95-E$3)*18.8*3/32768</f>
        <v>124.84145507812501</v>
      </c>
      <c r="V95" s="24">
        <f>SUM(R95:U95)</f>
        <v>278.46225229797363</v>
      </c>
    </row>
    <row r="96" spans="1:22" x14ac:dyDescent="0.55000000000000004">
      <c r="B96">
        <v>50</v>
      </c>
      <c r="C96">
        <v>1538757</v>
      </c>
      <c r="D96">
        <v>96752094</v>
      </c>
      <c r="E96">
        <v>153204</v>
      </c>
      <c r="F96">
        <v>284419</v>
      </c>
      <c r="G96">
        <v>50</v>
      </c>
      <c r="H96" s="24">
        <f>(C96-C95)*0.33*3/32768/300</f>
        <v>3.4910733032226568E-2</v>
      </c>
      <c r="I96" s="24">
        <f>(D96-D95)*0.0011*3/327680/30</f>
        <v>3.1834009399414063E-3</v>
      </c>
      <c r="J96" s="24">
        <f>(E96-E95)*17.4*3/327680/30</f>
        <v>0.29439495849609371</v>
      </c>
      <c r="K96" s="24">
        <f>(F96-F95)*18.8*3/327680/30</f>
        <v>0.29271154785156256</v>
      </c>
      <c r="L96" s="24">
        <f>SUM(H96:K96)</f>
        <v>0.62520064031982425</v>
      </c>
      <c r="N96" s="25">
        <f>(E96-E95)/(C96-C95+D96-D95)</f>
        <v>5.6401431781084189E-3</v>
      </c>
      <c r="O96" s="25">
        <f>(F96-F95)/(C96-C95+D96-D95)</f>
        <v>5.1902827294585856E-3</v>
      </c>
      <c r="P96" s="26">
        <f>SUM(N96:O96)</f>
        <v>1.0830425907567005E-2</v>
      </c>
      <c r="R96" s="24">
        <f>(C96-C$3)*0.33*3/32768</f>
        <v>40.731363830566409</v>
      </c>
      <c r="S96" s="24">
        <f>(D96-D$3)*0.0011*3/32768</f>
        <v>8.7729226043701178</v>
      </c>
      <c r="T96" s="24">
        <f>(E96-E$3)*17.4*3/32768</f>
        <v>203.86323852539061</v>
      </c>
      <c r="U96" s="24">
        <f>(E96-E$3)*18.8*3/32768</f>
        <v>220.26602783203123</v>
      </c>
      <c r="V96" s="24">
        <f>SUM(R96:U96)</f>
        <v>473.63355279235839</v>
      </c>
    </row>
    <row r="97" spans="2:22" x14ac:dyDescent="0.55000000000000004">
      <c r="B97">
        <v>55</v>
      </c>
      <c r="C97">
        <v>1923605</v>
      </c>
      <c r="D97">
        <v>106195452</v>
      </c>
      <c r="E97">
        <v>165916</v>
      </c>
      <c r="F97">
        <v>313487</v>
      </c>
      <c r="G97">
        <v>55</v>
      </c>
      <c r="H97" s="24">
        <f>(C97-C96)*0.33*3/32768/300</f>
        <v>3.8757275390625005E-2</v>
      </c>
      <c r="I97" s="24">
        <f>(D97-D96)*0.0011*3/327680/30</f>
        <v>3.1700725708007815E-3</v>
      </c>
      <c r="J97" s="24">
        <f>(E97-E96)*17.4*3/327680/30</f>
        <v>6.7501464843749984E-2</v>
      </c>
      <c r="K97" s="24">
        <f>(F97-F96)*18.8*3/327680/30</f>
        <v>0.16677197265625002</v>
      </c>
      <c r="L97" s="24">
        <f>SUM(H97:K97)</f>
        <v>0.27620078546142579</v>
      </c>
      <c r="N97" s="25">
        <f>(E97-E96)/(C97-C96+D97-D96)</f>
        <v>1.2934201826864434E-3</v>
      </c>
      <c r="O97" s="25">
        <f>(F97-F96)/(C97-C96+D97-D96)</f>
        <v>2.9576099646263011E-3</v>
      </c>
      <c r="P97" s="26">
        <f>SUM(N97:O97)</f>
        <v>4.2510301473127447E-3</v>
      </c>
      <c r="R97" s="24">
        <f>(C97-C$3)*0.33*3/32768</f>
        <v>52.358546447753909</v>
      </c>
      <c r="S97" s="24">
        <f>(D97-D$3)*0.0011*3/32768</f>
        <v>9.723944375610353</v>
      </c>
      <c r="T97" s="24">
        <f>(E97-E$3)*17.4*3/32768</f>
        <v>224.11367797851563</v>
      </c>
      <c r="U97" s="24">
        <f>(E97-E$3)*18.8*3/32768</f>
        <v>242.14581298828125</v>
      </c>
      <c r="V97" s="24">
        <f>SUM(R97:U97)</f>
        <v>528.34198179016107</v>
      </c>
    </row>
    <row r="98" spans="2:22" x14ac:dyDescent="0.55000000000000004">
      <c r="B98">
        <v>60</v>
      </c>
      <c r="C98">
        <v>2296513</v>
      </c>
      <c r="D98">
        <v>115650622</v>
      </c>
      <c r="E98">
        <v>165993</v>
      </c>
      <c r="F98">
        <v>340598</v>
      </c>
      <c r="G98">
        <v>60</v>
      </c>
      <c r="H98" s="24">
        <f>(C98-C97)*0.33*3/32768/300</f>
        <v>3.7554821777343747E-2</v>
      </c>
      <c r="I98" s="24">
        <f>(D98-D97)*0.0011*3/327680/30</f>
        <v>3.1740377807617189E-3</v>
      </c>
      <c r="J98" s="24">
        <f>(E98-E97)*17.4*3/327680/30</f>
        <v>4.0887451171874994E-4</v>
      </c>
      <c r="K98" s="24">
        <f>(F98-F97)*18.8*3/327680/30</f>
        <v>0.15554406738281251</v>
      </c>
      <c r="L98" s="24">
        <f>SUM(H98:K98)</f>
        <v>0.19668180145263672</v>
      </c>
      <c r="N98" s="25">
        <f>(E98-E97)/(C98-C97+D98-D97)</f>
        <v>7.8346956546335919E-6</v>
      </c>
      <c r="O98" s="25">
        <f>(F98-F97)/(C98-C97+D98-D97)</f>
        <v>2.7585251154905364E-3</v>
      </c>
      <c r="P98" s="26">
        <f>SUM(N98:O98)</f>
        <v>2.76635981114517E-3</v>
      </c>
      <c r="R98" s="24">
        <f>(C98-C$3)*0.33*3/32768</f>
        <v>63.624992980957039</v>
      </c>
      <c r="S98" s="24">
        <f>(D98-D$3)*0.0011*3/32768</f>
        <v>10.676155709838866</v>
      </c>
      <c r="T98" s="24">
        <f>(E98-E$3)*17.4*3/32768</f>
        <v>224.23634033203123</v>
      </c>
      <c r="U98" s="24">
        <f>(E98-E$3)*18.8*3/32768</f>
        <v>242.27834472656252</v>
      </c>
      <c r="V98" s="24">
        <f>SUM(R98:U98)</f>
        <v>540.81583374938964</v>
      </c>
    </row>
    <row r="99" spans="2:22" x14ac:dyDescent="0.55000000000000004">
      <c r="B99">
        <v>65</v>
      </c>
      <c r="C99">
        <v>2796269</v>
      </c>
      <c r="D99">
        <v>124980482</v>
      </c>
      <c r="E99">
        <v>175131</v>
      </c>
      <c r="F99">
        <v>379372</v>
      </c>
      <c r="G99">
        <v>65</v>
      </c>
      <c r="H99" s="24">
        <f>(C99-C98)*0.33*3/32768/300</f>
        <v>5.0329431152343757E-2</v>
      </c>
      <c r="I99" s="24">
        <f>(D99-D98)*0.0011*3/327680/30</f>
        <v>3.1319720458984376E-3</v>
      </c>
      <c r="J99" s="24">
        <f>(E99-E98)*17.4*3/327680/30</f>
        <v>4.8523315429687498E-2</v>
      </c>
      <c r="K99" s="24">
        <f>(F99-F98)*18.8*3/327680/30</f>
        <v>0.22245825195312502</v>
      </c>
      <c r="L99" s="24">
        <f>SUM(H99:K99)</f>
        <v>0.3244429705810547</v>
      </c>
      <c r="N99" s="25">
        <f>(E99-E98)/(C99-C98+D99-D98)</f>
        <v>9.2963957086421279E-4</v>
      </c>
      <c r="O99" s="25">
        <f>(F99-F98)/(C99-C98+D99-D98)</f>
        <v>3.944609840303019E-3</v>
      </c>
      <c r="P99" s="26">
        <f>SUM(N99:O99)</f>
        <v>4.874249411167232E-3</v>
      </c>
      <c r="R99" s="24">
        <f>(C99-C$3)*0.33*3/32768</f>
        <v>78.723822326660155</v>
      </c>
      <c r="S99" s="24">
        <f>(D99-D$3)*0.0011*3/32768</f>
        <v>11.615747323608399</v>
      </c>
      <c r="T99" s="24">
        <f>(E99-E$3)*17.4*3/32768</f>
        <v>238.7933349609375</v>
      </c>
      <c r="U99" s="24">
        <f>(E99-E$3)*18.8*3/32768</f>
        <v>258.006591796875</v>
      </c>
      <c r="V99" s="24">
        <f>SUM(R99:U99)</f>
        <v>587.13949640808107</v>
      </c>
    </row>
    <row r="100" spans="2:22" x14ac:dyDescent="0.55000000000000004">
      <c r="B100">
        <v>70</v>
      </c>
      <c r="C100">
        <v>3271707</v>
      </c>
      <c r="D100">
        <v>134332722</v>
      </c>
      <c r="E100">
        <v>175418</v>
      </c>
      <c r="F100">
        <v>398247</v>
      </c>
      <c r="G100">
        <v>70</v>
      </c>
      <c r="H100" s="24">
        <f>(C100-C99)*0.33*3/32768/300</f>
        <v>4.7880413818359377E-2</v>
      </c>
      <c r="I100" s="24">
        <f>(D100-D99)*0.0011*3/327680/30</f>
        <v>3.13948486328125E-3</v>
      </c>
      <c r="J100" s="24">
        <f>(E100-E99)*17.4*3/327680/30</f>
        <v>1.5239868164062499E-3</v>
      </c>
      <c r="K100" s="24">
        <f>(F100-F99)*18.8*3/327680/30</f>
        <v>0.1082916259765625</v>
      </c>
      <c r="L100" s="24">
        <f>SUM(H100:K100)</f>
        <v>0.16083551147460939</v>
      </c>
      <c r="N100" s="25">
        <f>(E100-E99)/(C100-C99+D100-D99)</f>
        <v>2.9203236003458802E-5</v>
      </c>
      <c r="O100" s="25">
        <f>(F100-F99)/(C100-C99+D100-D99)</f>
        <v>1.9205960960462889E-3</v>
      </c>
      <c r="P100" s="26">
        <f>SUM(N100:O100)</f>
        <v>1.9497993320497476E-3</v>
      </c>
      <c r="R100" s="24">
        <f>(C100-C$3)*0.33*3/32768</f>
        <v>93.087946472167971</v>
      </c>
      <c r="S100" s="24">
        <f>(D100-D$3)*0.0011*3/32768</f>
        <v>12.557592782592774</v>
      </c>
      <c r="T100" s="24">
        <f>(E100-E$3)*17.4*3/32768</f>
        <v>239.25053100585936</v>
      </c>
      <c r="U100" s="24">
        <f>(E100-E$3)*18.8*3/32768</f>
        <v>258.50057373046877</v>
      </c>
      <c r="V100" s="24">
        <f>SUM(R100:U100)</f>
        <v>603.39664399108892</v>
      </c>
    </row>
    <row r="101" spans="2:22" x14ac:dyDescent="0.55000000000000004">
      <c r="B101">
        <v>75</v>
      </c>
      <c r="C101">
        <v>3735440</v>
      </c>
      <c r="D101">
        <v>143697021</v>
      </c>
      <c r="E101">
        <v>175496</v>
      </c>
      <c r="F101">
        <v>418955</v>
      </c>
      <c r="G101">
        <v>75</v>
      </c>
      <c r="H101" s="24">
        <f>(C101-C100)*0.33*3/32768/300</f>
        <v>4.6701626586914069E-2</v>
      </c>
      <c r="I101" s="24">
        <f>(D101-D100)*0.0011*3/327680/30</f>
        <v>3.1435329895019527E-3</v>
      </c>
      <c r="J101" s="24">
        <f>(E101-E100)*17.4*3/327680/30</f>
        <v>4.1418457031249997E-4</v>
      </c>
      <c r="K101" s="24">
        <f>(F101-F100)*18.8*3/327680/30</f>
        <v>0.11880810546875002</v>
      </c>
      <c r="L101" s="24">
        <f>SUM(H101:K101)</f>
        <v>0.16906744961547854</v>
      </c>
      <c r="N101" s="25">
        <f>(E101-E100)/(C101-C100+D101-D100)</f>
        <v>7.9364820952963922E-6</v>
      </c>
      <c r="O101" s="25">
        <f>(F101-F100)/(C101-C100+D101-D100)</f>
        <v>2.1070342465307396E-3</v>
      </c>
      <c r="P101" s="26">
        <f>SUM(N101:O101)</f>
        <v>2.1149707286260361E-3</v>
      </c>
      <c r="R101" s="24">
        <f>(C101-C$3)*0.33*3/32768</f>
        <v>107.09843444824219</v>
      </c>
      <c r="S101" s="24">
        <f>(D101-D$3)*0.0011*3/32768</f>
        <v>13.500652679443361</v>
      </c>
      <c r="T101" s="24">
        <f>(E101-E$3)*17.4*3/32768</f>
        <v>239.37478637695313</v>
      </c>
      <c r="U101" s="24">
        <f>(E101-E$3)*18.8*3/32768</f>
        <v>258.63482666015625</v>
      </c>
      <c r="V101" s="24">
        <f>SUM(R101:U101)</f>
        <v>618.60870016479498</v>
      </c>
    </row>
    <row r="102" spans="2:22" x14ac:dyDescent="0.55000000000000004">
      <c r="B102">
        <v>80</v>
      </c>
      <c r="C102">
        <v>4246362</v>
      </c>
      <c r="D102">
        <v>153014254</v>
      </c>
      <c r="E102">
        <v>186610</v>
      </c>
      <c r="F102">
        <v>457072</v>
      </c>
      <c r="G102">
        <v>80</v>
      </c>
      <c r="H102" s="24">
        <f>(C102-C101)*0.33*3/32768/300</f>
        <v>5.1453936767578125E-2</v>
      </c>
      <c r="I102" s="24">
        <f>(D102-D101)*0.0011*3/327680/30</f>
        <v>3.1277332458496095E-3</v>
      </c>
      <c r="J102" s="24">
        <f>(E102-E101)*17.4*3/327680/30</f>
        <v>5.9015991210937493E-2</v>
      </c>
      <c r="K102" s="24">
        <f>(F102-F101)*18.8*3/327680/30</f>
        <v>0.21868884277343748</v>
      </c>
      <c r="L102" s="24">
        <f>SUM(H102:K102)</f>
        <v>0.33228650399780268</v>
      </c>
      <c r="N102" s="25">
        <f>(E102-E101)/(C102-C101+D102-D101)</f>
        <v>1.1308327961860594E-3</v>
      </c>
      <c r="O102" s="25">
        <f>(F102-F101)/(C102-C101+D102-D101)</f>
        <v>3.8783474619600525E-3</v>
      </c>
      <c r="P102" s="26">
        <f>SUM(N102:O102)</f>
        <v>5.0091802581461124E-3</v>
      </c>
      <c r="R102" s="24">
        <f>(C102-C$3)*0.33*3/32768</f>
        <v>122.53461547851563</v>
      </c>
      <c r="S102" s="24">
        <f>(D102-D$3)*0.0011*3/32768</f>
        <v>14.438972653198242</v>
      </c>
      <c r="T102" s="24">
        <f>(E102-E$3)*17.4*3/32768</f>
        <v>257.07958374023434</v>
      </c>
      <c r="U102" s="24">
        <f>(E102-E$3)*18.8*3/32768</f>
        <v>277.7641479492188</v>
      </c>
      <c r="V102" s="24">
        <f>SUM(R102:U102)</f>
        <v>671.81731982116708</v>
      </c>
    </row>
    <row r="103" spans="2:22" x14ac:dyDescent="0.55000000000000004">
      <c r="B103">
        <v>85</v>
      </c>
      <c r="C103">
        <v>4704665</v>
      </c>
      <c r="D103">
        <v>162384254</v>
      </c>
      <c r="E103">
        <v>186610</v>
      </c>
      <c r="F103">
        <v>474189</v>
      </c>
      <c r="G103">
        <v>85</v>
      </c>
      <c r="H103" s="24">
        <f>(C103-C102)*0.33*3/32768/300</f>
        <v>4.6154782104492198E-2</v>
      </c>
      <c r="I103" s="24">
        <f>(D103-D102)*0.0011*3/327680/30</f>
        <v>3.1454467773437498E-3</v>
      </c>
      <c r="J103" s="24">
        <f>(E103-E102)*17.4*3/327680/30</f>
        <v>0</v>
      </c>
      <c r="K103" s="24">
        <f>(F103-F102)*18.8*3/327680/30</f>
        <v>9.8205444335937503E-2</v>
      </c>
      <c r="L103" s="24">
        <f>SUM(H103:K103)</f>
        <v>0.14750567321777344</v>
      </c>
      <c r="N103" s="25">
        <f>(E103-E102)/(C103-C102+D103-D102)</f>
        <v>0</v>
      </c>
      <c r="O103" s="25">
        <f>(F103-F102)/(C103-C102+D103-D102)</f>
        <v>1.7416027975531484E-3</v>
      </c>
      <c r="P103" s="26">
        <f>SUM(N103:O103)</f>
        <v>1.7416027975531484E-3</v>
      </c>
      <c r="R103" s="24">
        <f>(C103-C$3)*0.33*3/32768</f>
        <v>136.38105010986328</v>
      </c>
      <c r="S103" s="24">
        <f>(D103-D$3)*0.0011*3/32768</f>
        <v>15.382606686401367</v>
      </c>
      <c r="T103" s="24">
        <f>(E103-E$3)*17.4*3/32768</f>
        <v>257.07958374023434</v>
      </c>
      <c r="U103" s="24">
        <f>(E103-E$3)*18.8*3/32768</f>
        <v>277.7641479492188</v>
      </c>
      <c r="V103" s="24">
        <f>SUM(R103:U103)</f>
        <v>686.60738848571782</v>
      </c>
    </row>
    <row r="104" spans="2:22" x14ac:dyDescent="0.55000000000000004">
      <c r="B104">
        <v>90</v>
      </c>
      <c r="C104">
        <v>5185830</v>
      </c>
      <c r="D104">
        <v>171731211</v>
      </c>
      <c r="E104">
        <v>193472</v>
      </c>
      <c r="F104">
        <v>497078</v>
      </c>
      <c r="G104">
        <v>90</v>
      </c>
      <c r="H104" s="24">
        <f>(C104-C103)*0.33*3/32768/300</f>
        <v>4.8457168579101567E-2</v>
      </c>
      <c r="I104" s="24">
        <f>(D104-D103)*0.0011*3/327680/30</f>
        <v>3.1377113952636721E-3</v>
      </c>
      <c r="J104" s="24">
        <f>(E104-E103)*17.4*3/327680/30</f>
        <v>3.6437622070312502E-2</v>
      </c>
      <c r="K104" s="24">
        <f>(F104-F103)*18.8*3/327680/30</f>
        <v>0.13132116699218752</v>
      </c>
      <c r="L104" s="24">
        <f>SUM(H104:K104)</f>
        <v>0.21935366903686526</v>
      </c>
      <c r="N104" s="25">
        <f>(E104-E103)/(C104-C103+D104-D103)</f>
        <v>6.9820053108823844E-4</v>
      </c>
      <c r="O104" s="25">
        <f>(F104-F103)/(C104-C103+D104-D103)</f>
        <v>2.3289291687669323E-3</v>
      </c>
      <c r="P104" s="26">
        <f>SUM(N104:O104)</f>
        <v>3.0271296998551707E-3</v>
      </c>
      <c r="R104" s="24">
        <f>(C104-C$3)*0.33*3/32768</f>
        <v>150.91820068359377</v>
      </c>
      <c r="S104" s="24">
        <f>(D104-D$3)*0.0011*3/32768</f>
        <v>16.32392010498047</v>
      </c>
      <c r="T104" s="24">
        <f>(E104-E$3)*17.4*3/32768</f>
        <v>268.0108703613281</v>
      </c>
      <c r="U104" s="24">
        <f>(E104-E$3)*18.8*3/32768</f>
        <v>289.57496337890626</v>
      </c>
      <c r="V104" s="24">
        <f>SUM(R104:U104)</f>
        <v>724.8279545288085</v>
      </c>
    </row>
    <row r="105" spans="2:22" x14ac:dyDescent="0.55000000000000004">
      <c r="B105">
        <v>95</v>
      </c>
      <c r="C105">
        <v>5651387</v>
      </c>
      <c r="D105">
        <v>181095498</v>
      </c>
      <c r="E105">
        <v>193781</v>
      </c>
      <c r="F105">
        <v>516628</v>
      </c>
      <c r="G105">
        <v>95</v>
      </c>
      <c r="H105" s="24">
        <f>(C105-C104)*0.33*3/32768/300</f>
        <v>4.6885317993164061E-2</v>
      </c>
      <c r="I105" s="24">
        <f>(D105-D104)*0.0011*3/327680/30</f>
        <v>3.1435289611816408E-3</v>
      </c>
      <c r="J105" s="24">
        <f>(E105-E104)*17.4*3/327680/30</f>
        <v>1.6408081054687499E-3</v>
      </c>
      <c r="K105" s="24">
        <f>(F105-F104)*18.8*3/327680/30</f>
        <v>0.112164306640625</v>
      </c>
      <c r="L105" s="24">
        <f>SUM(H105:K105)</f>
        <v>0.16383396170043946</v>
      </c>
      <c r="N105" s="25">
        <f>(E105-E104)/(C105-C104+D105-D104)</f>
        <v>3.1434883402015335E-5</v>
      </c>
      <c r="O105" s="25">
        <f>(F105-F104)/(C105-C104+D105-D104)</f>
        <v>1.9888413285093841E-3</v>
      </c>
      <c r="P105" s="26">
        <f>SUM(N105:O105)</f>
        <v>2.0202762119113996E-3</v>
      </c>
      <c r="R105" s="24">
        <f>(C105-C$3)*0.33*3/32768</f>
        <v>164.98379608154298</v>
      </c>
      <c r="S105" s="24">
        <f>(D105-D$3)*0.0011*3/32768</f>
        <v>17.266978793334964</v>
      </c>
      <c r="T105" s="24">
        <f>(E105-E$3)*17.4*3/32768</f>
        <v>268.50311279296869</v>
      </c>
      <c r="U105" s="24">
        <f>(E105-E$3)*18.8*3/32768</f>
        <v>290.1068115234375</v>
      </c>
      <c r="V105" s="24">
        <f>SUM(R105:U105)</f>
        <v>740.86069919128408</v>
      </c>
    </row>
    <row r="106" spans="2:22" x14ac:dyDescent="0.55000000000000004">
      <c r="B106">
        <v>100</v>
      </c>
      <c r="C106">
        <v>6117215</v>
      </c>
      <c r="D106">
        <v>190457229</v>
      </c>
      <c r="E106">
        <v>194648</v>
      </c>
      <c r="F106">
        <v>535277</v>
      </c>
      <c r="G106">
        <v>100</v>
      </c>
      <c r="H106" s="24">
        <f>(C106-C105)*0.33*3/32768/300</f>
        <v>4.691260986328126E-2</v>
      </c>
      <c r="I106" s="24">
        <f>(D106-D105)*0.0011*3/327680/30</f>
        <v>3.142670928955078E-3</v>
      </c>
      <c r="J106" s="24">
        <f>(E106-E105)*17.4*3/327680/30</f>
        <v>4.6038208007812501E-3</v>
      </c>
      <c r="K106" s="24">
        <f>(F106-F105)*18.8*3/327680/30</f>
        <v>0.10699499511718752</v>
      </c>
      <c r="L106" s="24">
        <f>SUM(H106:K106)</f>
        <v>0.16165409671020511</v>
      </c>
      <c r="N106" s="25">
        <f>(E106-E105)/(C106-C105+D106-D105)</f>
        <v>8.8221296865274477E-5</v>
      </c>
      <c r="O106" s="25">
        <f>(F106-F105)/(C106-C105+D106-D105)</f>
        <v>1.897622797278551E-3</v>
      </c>
      <c r="P106" s="26">
        <f>SUM(N106:O106)</f>
        <v>1.9858440941438256E-3</v>
      </c>
      <c r="R106" s="24">
        <f>(C106-C$3)*0.33*3/32768</f>
        <v>179.05757904052734</v>
      </c>
      <c r="S106" s="24">
        <f>(D106-D$3)*0.0011*3/32768</f>
        <v>18.209780072021484</v>
      </c>
      <c r="T106" s="24">
        <f>(E106-E$3)*17.4*3/32768</f>
        <v>269.88425903320308</v>
      </c>
      <c r="U106" s="24">
        <f>(E106-E$3)*18.8*3/32768</f>
        <v>291.59908447265627</v>
      </c>
      <c r="V106" s="24">
        <f>SUM(R106:U106)</f>
        <v>758.75070261840824</v>
      </c>
    </row>
    <row r="107" spans="2:22" x14ac:dyDescent="0.55000000000000004">
      <c r="B107">
        <v>105</v>
      </c>
      <c r="C107">
        <v>6604039</v>
      </c>
      <c r="D107">
        <v>199800243</v>
      </c>
      <c r="E107">
        <v>197948</v>
      </c>
      <c r="F107">
        <v>568770</v>
      </c>
      <c r="G107">
        <v>105</v>
      </c>
      <c r="H107" s="24">
        <f>(C107-C106)*0.33*3/32768/300</f>
        <v>4.9027075195312499E-2</v>
      </c>
      <c r="I107" s="24">
        <f>(D107-D106)*0.0011*3/327680/30</f>
        <v>3.1363877563476568E-3</v>
      </c>
      <c r="J107" s="24">
        <f>(E107-E106)*17.4*3/327680/30</f>
        <v>1.7523193359374998E-2</v>
      </c>
      <c r="K107" s="24">
        <f>(F107-F106)*18.8*3/327680/30</f>
        <v>0.19215954589843751</v>
      </c>
      <c r="L107" s="24">
        <f>SUM(H107:K107)</f>
        <v>0.26184620220947263</v>
      </c>
      <c r="N107" s="25">
        <f>(E107-E106)/(C107-C106+D107-D106)</f>
        <v>3.3571255192608464E-4</v>
      </c>
      <c r="O107" s="25">
        <f>(F107-F106)/(C107-C106+D107-D106)</f>
        <v>3.4072789398970765E-3</v>
      </c>
      <c r="P107" s="26">
        <f>SUM(N107:O107)</f>
        <v>3.7429914918231614E-3</v>
      </c>
      <c r="R107" s="24">
        <f>(C107-C$3)*0.33*3/32768</f>
        <v>193.76570159912109</v>
      </c>
      <c r="S107" s="24">
        <f>(D107-D$3)*0.0011*3/32768</f>
        <v>19.150696398925781</v>
      </c>
      <c r="T107" s="24">
        <f>(E107-E$3)*17.4*3/32768</f>
        <v>275.14121704101558</v>
      </c>
      <c r="U107" s="24">
        <f>(E107-E$3)*18.8*3/32768</f>
        <v>297.27901611328127</v>
      </c>
      <c r="V107" s="24">
        <f>SUM(R107:U107)</f>
        <v>785.33663115234367</v>
      </c>
    </row>
    <row r="108" spans="2:22" x14ac:dyDescent="0.55000000000000004">
      <c r="B108">
        <v>110</v>
      </c>
      <c r="C108">
        <v>7070254</v>
      </c>
      <c r="D108">
        <v>209161799</v>
      </c>
      <c r="E108">
        <v>198816</v>
      </c>
      <c r="F108">
        <v>586830</v>
      </c>
      <c r="G108">
        <v>110</v>
      </c>
      <c r="H108" s="24">
        <f>(C108-C107)*0.33*3/32768/300</f>
        <v>4.6951583862304691E-2</v>
      </c>
      <c r="I108" s="24">
        <f>(D108-D107)*0.0011*3/327680/30</f>
        <v>3.1426121826171874E-3</v>
      </c>
      <c r="J108" s="24">
        <f>(E108-E107)*17.4*3/327680/30</f>
        <v>4.6091308593750003E-3</v>
      </c>
      <c r="K108" s="24">
        <f>(F108-F107)*18.8*3/327680/30</f>
        <v>0.10361572265624999</v>
      </c>
      <c r="L108" s="24">
        <f>SUM(H108:K108)</f>
        <v>0.15831904956054688</v>
      </c>
      <c r="N108" s="25">
        <f>(E108-E107)/(C108-C107+D108-D107)</f>
        <v>8.8321146270095222E-5</v>
      </c>
      <c r="O108" s="25">
        <f>(F108-F107)/(C108-C107+D108-D107)</f>
        <v>1.8376496562648845E-3</v>
      </c>
      <c r="P108" s="26">
        <f>SUM(N108:O108)</f>
        <v>1.9259708025349796E-3</v>
      </c>
      <c r="R108" s="24">
        <f>(C108-C$3)*0.33*3/32768</f>
        <v>207.85117675781251</v>
      </c>
      <c r="S108" s="24">
        <f>(D108-D$3)*0.0011*3/32768</f>
        <v>20.093480053710937</v>
      </c>
      <c r="T108" s="24">
        <f>(E108-E$3)*17.4*3/32768</f>
        <v>276.52395629882807</v>
      </c>
      <c r="U108" s="24">
        <f>(E108-E$3)*18.8*3/32768</f>
        <v>298.77301025390625</v>
      </c>
      <c r="V108" s="24">
        <f>SUM(R108:U108)</f>
        <v>803.24162336425775</v>
      </c>
    </row>
    <row r="109" spans="2:22" x14ac:dyDescent="0.55000000000000004">
      <c r="B109">
        <v>115</v>
      </c>
      <c r="C109">
        <v>7534414</v>
      </c>
      <c r="D109">
        <v>218527768</v>
      </c>
      <c r="E109">
        <v>199124</v>
      </c>
      <c r="F109">
        <v>604676</v>
      </c>
      <c r="G109">
        <v>115</v>
      </c>
      <c r="H109" s="24">
        <f>(C109-C108)*0.33*3/32768/300</f>
        <v>4.6744628906250002E-2</v>
      </c>
      <c r="I109" s="24">
        <f>(D109-D108)*0.0011*3/32768/300</f>
        <v>3.1440935974121099E-3</v>
      </c>
      <c r="J109" s="24">
        <f>(E109-E108)*17.4*3/32768/300</f>
        <v>1.6354980468749997E-3</v>
      </c>
      <c r="K109" s="24">
        <f>(F109-F108)*18.8*3/327680/30</f>
        <v>0.10238793945312499</v>
      </c>
      <c r="L109" s="24">
        <f>SUM(H109:K109)</f>
        <v>0.15391216000366209</v>
      </c>
      <c r="N109" s="25">
        <f>(E109-E108)/(C109-C108+D109-D108)</f>
        <v>3.1332243961396641E-5</v>
      </c>
      <c r="O109" s="25">
        <f>(F109-F108)/(C109-C108+D109-D108)</f>
        <v>1.81543904459443E-3</v>
      </c>
      <c r="P109" s="26">
        <f>SUM(N109:O109)</f>
        <v>1.8467712885558267E-3</v>
      </c>
      <c r="R109" s="24">
        <f>(C109-C$3)*0.33*3/32768</f>
        <v>221.87456542968749</v>
      </c>
      <c r="S109" s="24">
        <f>(D109-D$3)*0.0011*3/32768</f>
        <v>21.036708132934571</v>
      </c>
      <c r="T109" s="24">
        <f>(E109-E$3)*17.4*3/32768</f>
        <v>277.01460571289061</v>
      </c>
      <c r="U109" s="24">
        <f>(E109-E$3)*18.8*3/32768</f>
        <v>299.30313720703123</v>
      </c>
      <c r="V109" s="24">
        <f>SUM(R109:U109)</f>
        <v>819.2290164825439</v>
      </c>
    </row>
    <row r="110" spans="2:22" x14ac:dyDescent="0.55000000000000004">
      <c r="L110" s="21">
        <f>AVERAGE(L88:L109)</f>
        <v>0.22215695501292831</v>
      </c>
    </row>
    <row r="113" spans="1:22" s="4" customFormat="1" x14ac:dyDescent="0.55000000000000004">
      <c r="A113" s="8"/>
      <c r="C113" s="9" t="s">
        <v>1231</v>
      </c>
      <c r="D113" s="9"/>
      <c r="E113" s="9"/>
      <c r="F113" s="9"/>
      <c r="H113" s="10"/>
      <c r="I113" s="10"/>
      <c r="J113" s="10"/>
      <c r="K113" s="10"/>
      <c r="L113" s="11"/>
      <c r="N113" s="12"/>
      <c r="O113" s="13"/>
      <c r="P113" s="13"/>
      <c r="R113" s="14"/>
      <c r="S113" s="14"/>
      <c r="T113" s="14"/>
      <c r="U113" s="14"/>
      <c r="V113" s="15"/>
    </row>
    <row r="114" spans="1:22" s="4" customFormat="1" x14ac:dyDescent="0.55000000000000004">
      <c r="A114" s="8"/>
      <c r="C114" s="4" t="s">
        <v>1232</v>
      </c>
      <c r="D114" s="4" t="s">
        <v>1233</v>
      </c>
      <c r="E114" s="4" t="s">
        <v>1234</v>
      </c>
      <c r="F114" s="4" t="s">
        <v>1235</v>
      </c>
      <c r="H114" s="10" t="s">
        <v>1236</v>
      </c>
      <c r="I114" s="10"/>
      <c r="J114" s="10"/>
      <c r="K114" s="10"/>
      <c r="L114" s="11"/>
      <c r="N114" s="12" t="s">
        <v>1237</v>
      </c>
      <c r="O114" s="13"/>
      <c r="P114" s="13"/>
      <c r="R114" s="16" t="s">
        <v>1238</v>
      </c>
      <c r="S114" s="17"/>
      <c r="T114" s="17"/>
      <c r="U114" s="17"/>
      <c r="V114" s="18"/>
    </row>
    <row r="115" spans="1:22" ht="15.75" customHeight="1" x14ac:dyDescent="0.55000000000000004">
      <c r="A115" s="19" t="s">
        <v>1247</v>
      </c>
      <c r="B115">
        <v>5</v>
      </c>
      <c r="C115">
        <v>155711</v>
      </c>
      <c r="D115">
        <v>9674598</v>
      </c>
      <c r="E115">
        <v>24034</v>
      </c>
      <c r="F115">
        <v>77934</v>
      </c>
      <c r="G115" t="s">
        <v>1240</v>
      </c>
      <c r="H115" s="21" t="s">
        <v>1225</v>
      </c>
      <c r="I115" s="21" t="s">
        <v>1226</v>
      </c>
      <c r="J115" s="21" t="s">
        <v>1241</v>
      </c>
      <c r="K115" s="21" t="s">
        <v>1242</v>
      </c>
      <c r="L115" s="21" t="s">
        <v>1243</v>
      </c>
      <c r="M115" s="21" t="s">
        <v>1240</v>
      </c>
      <c r="N115" s="22" t="s">
        <v>1241</v>
      </c>
      <c r="O115" s="22" t="s">
        <v>1242</v>
      </c>
      <c r="P115" s="23" t="s">
        <v>1243</v>
      </c>
      <c r="Q115" s="21"/>
      <c r="R115" s="21" t="s">
        <v>1225</v>
      </c>
      <c r="S115" s="21" t="s">
        <v>1226</v>
      </c>
      <c r="T115" s="21" t="s">
        <v>1241</v>
      </c>
      <c r="U115" s="21" t="s">
        <v>1242</v>
      </c>
      <c r="V115" s="21" t="s">
        <v>1243</v>
      </c>
    </row>
    <row r="116" spans="1:22" x14ac:dyDescent="0.55000000000000004">
      <c r="A116" s="19"/>
      <c r="B116">
        <v>10</v>
      </c>
      <c r="C116">
        <v>325886</v>
      </c>
      <c r="D116">
        <v>19334253</v>
      </c>
      <c r="E116">
        <v>33923</v>
      </c>
      <c r="F116">
        <v>97987</v>
      </c>
      <c r="G116">
        <v>10</v>
      </c>
      <c r="H116" s="24">
        <f>(C116-C115)*0.33*3/32768/300</f>
        <v>1.7137985229492187E-2</v>
      </c>
      <c r="I116" s="24">
        <f>(D116-D115)*0.0011*3/327680/30</f>
        <v>3.2426820373535159E-3</v>
      </c>
      <c r="J116" s="24">
        <f>(E116-E115)*17.4*3/327680/30</f>
        <v>5.2511169433593748E-2</v>
      </c>
      <c r="K116" s="24">
        <f>(F116-F115)*18.8*3/327680/30</f>
        <v>0.11505017089843751</v>
      </c>
      <c r="L116" s="24">
        <f>SUM(H116:K116)</f>
        <v>0.18794200759887697</v>
      </c>
      <c r="M116">
        <v>10</v>
      </c>
      <c r="N116" s="25">
        <f>(E116-E115)/(C116-C115+D116-D115)</f>
        <v>1.006019432686018E-3</v>
      </c>
      <c r="O116" s="25">
        <f>(F116-F115)/(C116-C115+D116-D115)</f>
        <v>2.0400149341341612E-3</v>
      </c>
      <c r="P116" s="26">
        <f>SUM(N116:O116)</f>
        <v>3.0460343668201792E-3</v>
      </c>
      <c r="Q116">
        <v>10</v>
      </c>
      <c r="R116" s="24">
        <f>(C116-C$3)*0.33*3/32768</f>
        <v>4.0876171875000002</v>
      </c>
      <c r="S116" s="24">
        <f>(D116-D$3)*0.0011*3/32768</f>
        <v>0.97632606811523448</v>
      </c>
      <c r="T116" s="24">
        <f>(E116-E$3)*17.4*3/32768</f>
        <v>13.846508789062499</v>
      </c>
      <c r="U116" s="24">
        <f>(E116-E$3)*18.8*3/32768</f>
        <v>14.960595703125001</v>
      </c>
      <c r="V116" s="24">
        <f>SUM(R116:U116)</f>
        <v>33.871047747802734</v>
      </c>
    </row>
    <row r="117" spans="1:22" x14ac:dyDescent="0.55000000000000004">
      <c r="A117" s="19"/>
      <c r="B117">
        <v>15</v>
      </c>
      <c r="C117">
        <v>494312</v>
      </c>
      <c r="D117">
        <v>28995764</v>
      </c>
      <c r="E117">
        <v>46164</v>
      </c>
      <c r="F117">
        <v>120519</v>
      </c>
      <c r="G117">
        <v>15</v>
      </c>
      <c r="H117" s="24">
        <f>(C117-C116)*0.33*3/32768/300</f>
        <v>1.6961846923828124E-2</v>
      </c>
      <c r="I117" s="24">
        <f>(D117-D116)*0.0011*3/327680/30</f>
        <v>3.2433050842285158E-3</v>
      </c>
      <c r="J117" s="24">
        <f>(E117-E116)*17.4*3/327680/30</f>
        <v>6.5000427246093742E-2</v>
      </c>
      <c r="K117" s="24">
        <f>(F117-F116)*18.8*3/327680/30</f>
        <v>0.12927294921875002</v>
      </c>
      <c r="L117" s="24">
        <f>SUM(H117:K117)</f>
        <v>0.21447852847290039</v>
      </c>
      <c r="M117">
        <v>15</v>
      </c>
      <c r="N117" s="25">
        <f>(E117-E116)/(C117-C116+D117-D116)</f>
        <v>1.2452775638338272E-3</v>
      </c>
      <c r="O117" s="25">
        <f>(F117-F116)/(C117-C116+D117-D116)</f>
        <v>2.2921815266974755E-3</v>
      </c>
      <c r="P117" s="26">
        <f>SUM(N117:O117)</f>
        <v>3.5374590905313027E-3</v>
      </c>
      <c r="Q117">
        <v>15</v>
      </c>
      <c r="R117" s="24">
        <f>(C117-C$3)*0.33*3/32768</f>
        <v>9.1761712646484384</v>
      </c>
      <c r="S117" s="24">
        <f>(D117-D$3)*0.0011*3/32768</f>
        <v>1.9493175933837894</v>
      </c>
      <c r="T117" s="24">
        <f>(E117-E$3)*17.4*3/32768</f>
        <v>33.346636962890621</v>
      </c>
      <c r="U117" s="24">
        <f>(E117-E$3)*18.8*3/32768</f>
        <v>36.029699707031256</v>
      </c>
      <c r="V117" s="24">
        <f>SUM(R117:U117)</f>
        <v>80.501825527954111</v>
      </c>
    </row>
    <row r="118" spans="1:22" x14ac:dyDescent="0.55000000000000004">
      <c r="A118" s="19"/>
      <c r="B118">
        <v>20</v>
      </c>
      <c r="C118">
        <v>705866</v>
      </c>
      <c r="D118">
        <v>38614050</v>
      </c>
      <c r="E118">
        <v>89549</v>
      </c>
      <c r="F118">
        <v>158070</v>
      </c>
      <c r="G118">
        <v>20</v>
      </c>
      <c r="H118" s="24">
        <f>(C118-C117)*0.33*3/32768/300</f>
        <v>2.1305181884765628E-2</v>
      </c>
      <c r="I118" s="24">
        <f>(D118-D117)*0.0011*3/327680/30</f>
        <v>3.2287947387695313E-3</v>
      </c>
      <c r="J118" s="24">
        <f>(E118-E117)*17.4*3/327680/30</f>
        <v>0.23037689208984372</v>
      </c>
      <c r="K118" s="24">
        <f>(F118-F117)*18.8*3/327680/30</f>
        <v>0.21544152832031255</v>
      </c>
      <c r="L118" s="24">
        <f>SUM(H118:K118)</f>
        <v>0.47035239703369142</v>
      </c>
      <c r="M118">
        <v>20</v>
      </c>
      <c r="N118" s="25">
        <f>(E118-E117)/(C118-C117+D118-D117)</f>
        <v>4.4136018490636671E-3</v>
      </c>
      <c r="O118" s="25">
        <f>(F118-F117)/(C118-C117+D118-D117)</f>
        <v>3.8201028704434661E-3</v>
      </c>
      <c r="P118" s="26">
        <f>SUM(N118:O118)</f>
        <v>8.2337047195071324E-3</v>
      </c>
      <c r="Q118">
        <v>20</v>
      </c>
      <c r="R118" s="24">
        <f>(C118-C$3)*0.33*3/32768</f>
        <v>15.567725830078126</v>
      </c>
      <c r="S118" s="24">
        <f>(D118-D$3)*0.0011*3/32768</f>
        <v>2.9179560150146489</v>
      </c>
      <c r="T118" s="24">
        <f>(E118-E$3)*17.4*3/32768</f>
        <v>102.45970458984374</v>
      </c>
      <c r="U118" s="24">
        <f>(E118-E$3)*18.8*3/32768</f>
        <v>110.70358886718751</v>
      </c>
      <c r="V118" s="24">
        <f>SUM(R118:U118)</f>
        <v>231.64897530212403</v>
      </c>
    </row>
    <row r="119" spans="1:22" x14ac:dyDescent="0.55000000000000004">
      <c r="A119" s="19"/>
      <c r="B119">
        <v>25</v>
      </c>
      <c r="C119">
        <v>848458</v>
      </c>
      <c r="D119">
        <v>48301361</v>
      </c>
      <c r="E119">
        <v>89549</v>
      </c>
      <c r="F119">
        <v>175089</v>
      </c>
      <c r="G119">
        <v>25</v>
      </c>
      <c r="H119" s="24">
        <f>(C119-C118)*0.33*3/32768/300</f>
        <v>1.4360156250000002E-2</v>
      </c>
      <c r="I119" s="24">
        <f>(D119-D118)*0.0011*3/327680/30</f>
        <v>3.2519659729003908E-3</v>
      </c>
      <c r="J119" s="24">
        <f>(E119-E118)*17.4*3/327680/30</f>
        <v>0</v>
      </c>
      <c r="K119" s="24">
        <f>(F119-F118)*18.8*3/327680/30</f>
        <v>9.7643188476562504E-2</v>
      </c>
      <c r="L119" s="24">
        <f>SUM(H119:K119)</f>
        <v>0.1152553106994629</v>
      </c>
      <c r="M119">
        <v>25</v>
      </c>
      <c r="N119" s="25">
        <f>(E119-E118)/(C119-C118+D119-D118)</f>
        <v>0</v>
      </c>
      <c r="O119" s="25">
        <f>(F119-F118)/(C119-C118+D119-D118)</f>
        <v>1.7313497396668105E-3</v>
      </c>
      <c r="P119" s="26">
        <f>SUM(N119:O119)</f>
        <v>1.7313497396668105E-3</v>
      </c>
      <c r="Q119">
        <v>25</v>
      </c>
      <c r="R119" s="24">
        <f>(C119-C$3)*0.33*3/32768</f>
        <v>19.875772705078127</v>
      </c>
      <c r="S119" s="24">
        <f>(D119-D$3)*0.0011*3/32768</f>
        <v>3.8935458068847661</v>
      </c>
      <c r="T119" s="24">
        <f>(E119-E$3)*17.4*3/32768</f>
        <v>102.45970458984374</v>
      </c>
      <c r="U119" s="24">
        <f>(E119-E$3)*18.8*3/32768</f>
        <v>110.70358886718751</v>
      </c>
      <c r="V119" s="24">
        <f>SUM(R119:U119)</f>
        <v>236.93261196899414</v>
      </c>
    </row>
    <row r="120" spans="1:22" x14ac:dyDescent="0.55000000000000004">
      <c r="A120" s="19"/>
      <c r="B120">
        <v>30</v>
      </c>
      <c r="C120">
        <v>1087880</v>
      </c>
      <c r="D120">
        <v>57890054</v>
      </c>
      <c r="E120">
        <v>140528</v>
      </c>
      <c r="F120">
        <v>214862</v>
      </c>
      <c r="G120">
        <v>30</v>
      </c>
      <c r="H120" s="24">
        <f>(C120-C119)*0.33*3/32768/300</f>
        <v>2.4111712646484377E-2</v>
      </c>
      <c r="I120" s="24">
        <f>(D120-D119)*0.0011*3/327680/30</f>
        <v>3.2188605651855473E-3</v>
      </c>
      <c r="J120" s="24">
        <f>(E120-E119)*17.4*3/327680/30</f>
        <v>0.27070147705078124</v>
      </c>
      <c r="K120" s="24">
        <f>(F120-F119)*18.8*3/327680/30</f>
        <v>0.22818981933593754</v>
      </c>
      <c r="L120" s="24">
        <f>SUM(H120:K120)</f>
        <v>0.52622186959838868</v>
      </c>
      <c r="M120">
        <v>30</v>
      </c>
      <c r="N120" s="25">
        <f>(E120-E119)/(C120-C119+D120-D119)</f>
        <v>5.1870577419983388E-3</v>
      </c>
      <c r="O120" s="25">
        <f>(F120-F119)/(C120-C119+D120-D119)</f>
        <v>4.04685944354538E-3</v>
      </c>
      <c r="P120" s="26">
        <f>SUM(N120:O120)</f>
        <v>9.2339171855437188E-3</v>
      </c>
      <c r="Q120">
        <v>30</v>
      </c>
      <c r="R120" s="24">
        <f>(C120-C$3)*0.33*3/32768</f>
        <v>27.10928649902344</v>
      </c>
      <c r="S120" s="24">
        <f>(D120-D$3)*0.0011*3/32768</f>
        <v>4.8592039764404298</v>
      </c>
      <c r="T120" s="24">
        <f>(E120-E$3)*17.4*3/32768</f>
        <v>183.67014770507811</v>
      </c>
      <c r="U120" s="24">
        <f>(E120-E$3)*18.8*3/32768</f>
        <v>198.44820556640627</v>
      </c>
      <c r="V120" s="24">
        <f>SUM(R120:U120)</f>
        <v>414.08684374694826</v>
      </c>
    </row>
    <row r="121" spans="1:22" x14ac:dyDescent="0.55000000000000004">
      <c r="B121">
        <v>35</v>
      </c>
      <c r="C121">
        <v>1345525</v>
      </c>
      <c r="D121">
        <v>67462600</v>
      </c>
      <c r="E121">
        <v>156007</v>
      </c>
      <c r="F121">
        <v>237384</v>
      </c>
      <c r="G121">
        <v>35</v>
      </c>
      <c r="H121" s="24">
        <f>(C121-C120)*0.33*3/32768/300</f>
        <v>2.5946914672851564E-2</v>
      </c>
      <c r="I121" s="24">
        <f>(D121-D120)*0.0011*3/327680/30</f>
        <v>3.2134401245117188E-3</v>
      </c>
      <c r="J121" s="24">
        <f>(E121-E120)*17.4*3/327680/30</f>
        <v>8.2194396972656236E-2</v>
      </c>
      <c r="K121" s="24">
        <f>(F121-F120)*18.8*3/327680/30</f>
        <v>0.12921557617187501</v>
      </c>
      <c r="L121" s="24">
        <f>SUM(H121:K121)</f>
        <v>0.24057032794189454</v>
      </c>
      <c r="N121" s="25">
        <f>(E121-E120)/(C121-C120+D121-D120)</f>
        <v>1.5746387837225137E-3</v>
      </c>
      <c r="O121" s="25">
        <f>(F121-F120)/(C121-C120+D121-D120)</f>
        <v>2.2911050253245336E-3</v>
      </c>
      <c r="P121" s="26">
        <f>SUM(N121:O121)</f>
        <v>3.8657438090470473E-3</v>
      </c>
      <c r="R121" s="24">
        <f>(C121-C$3)*0.33*3/32768</f>
        <v>34.893360900878911</v>
      </c>
      <c r="S121" s="24">
        <f>(D121-D$3)*0.0011*3/32768</f>
        <v>5.8232360137939461</v>
      </c>
      <c r="T121" s="24">
        <f>(E121-E$3)*17.4*3/32768</f>
        <v>208.32846679687498</v>
      </c>
      <c r="U121" s="24">
        <f>(E121-E$3)*18.8*3/32768</f>
        <v>225.09052734375001</v>
      </c>
      <c r="V121" s="24">
        <f>SUM(R121:U121)</f>
        <v>474.13559105529782</v>
      </c>
    </row>
    <row r="122" spans="1:22" x14ac:dyDescent="0.55000000000000004">
      <c r="B122">
        <v>40</v>
      </c>
      <c r="C122">
        <v>1593094</v>
      </c>
      <c r="D122">
        <v>77044856</v>
      </c>
      <c r="E122">
        <v>168252</v>
      </c>
      <c r="F122">
        <v>259692</v>
      </c>
      <c r="G122">
        <v>40</v>
      </c>
      <c r="H122" s="24">
        <f>(C122-C121)*0.33*3/32768/300</f>
        <v>2.4932180786132813E-2</v>
      </c>
      <c r="I122" s="24">
        <f>(D122-D121)*0.0011*3/327680/30</f>
        <v>3.2166997070312503E-3</v>
      </c>
      <c r="J122" s="24">
        <f>(E122-E121)*17.4*3/327680/30</f>
        <v>6.5021667480468739E-2</v>
      </c>
      <c r="K122" s="24">
        <f>(F122-F121)*18.8*3/327680/30</f>
        <v>0.12798779296875001</v>
      </c>
      <c r="L122" s="24">
        <f>SUM(H122:K122)</f>
        <v>0.22115834094238282</v>
      </c>
      <c r="N122" s="25">
        <f>(E122-E121)/(C122-C121+D122-D121)</f>
        <v>1.2456986772399305E-3</v>
      </c>
      <c r="O122" s="25">
        <f>(F122-F121)/(C122-C121+D122-D121)</f>
        <v>2.2694198523371474E-3</v>
      </c>
      <c r="P122" s="26">
        <f>SUM(N122:O122)</f>
        <v>3.5151185295770777E-3</v>
      </c>
      <c r="R122" s="24">
        <f>(C122-C$3)*0.33*3/32768</f>
        <v>42.373015136718749</v>
      </c>
      <c r="S122" s="24">
        <f>(D122-D$3)*0.0011*3/32768</f>
        <v>6.7882459259033201</v>
      </c>
      <c r="T122" s="24">
        <f>(E122-E$3)*17.4*3/32768</f>
        <v>227.8349670410156</v>
      </c>
      <c r="U122" s="24">
        <f>(E122-E$3)*18.8*3/32768</f>
        <v>246.16651611328126</v>
      </c>
      <c r="V122" s="24">
        <f>SUM(R122:U122)</f>
        <v>523.16274421691901</v>
      </c>
    </row>
    <row r="123" spans="1:22" x14ac:dyDescent="0.55000000000000004">
      <c r="B123">
        <v>45</v>
      </c>
      <c r="C123">
        <v>1892288</v>
      </c>
      <c r="D123">
        <v>86575674</v>
      </c>
      <c r="E123">
        <v>214654</v>
      </c>
      <c r="F123">
        <v>313792</v>
      </c>
      <c r="G123">
        <v>45</v>
      </c>
      <c r="H123" s="24">
        <f>(C123-C122)*0.33*3/32768/300</f>
        <v>3.0131231689453124E-2</v>
      </c>
      <c r="I123" s="24">
        <f>(D123-D122)*0.0011*3/327680/30</f>
        <v>3.1994323120117193E-3</v>
      </c>
      <c r="J123" s="24">
        <f>(E123-E122)*17.4*3/327680/30</f>
        <v>0.24639733886718751</v>
      </c>
      <c r="K123" s="24">
        <f>(F123-F122)*18.8*3/327680/30</f>
        <v>0.31038818359374998</v>
      </c>
      <c r="L123" s="24">
        <f>SUM(H123:K123)</f>
        <v>0.59011618646240227</v>
      </c>
      <c r="N123" s="25">
        <f>(E123-E122)/(C123-C122+D123-D122)</f>
        <v>4.7204418468665141E-3</v>
      </c>
      <c r="O123" s="25">
        <f>(F123-F122)/(C123-C122+D123-D122)</f>
        <v>5.5035538105141684E-3</v>
      </c>
      <c r="P123" s="26">
        <f>SUM(N123:O123)</f>
        <v>1.0223995657380682E-2</v>
      </c>
      <c r="R123" s="24">
        <f>(C123-C$3)*0.33*3/32768</f>
        <v>51.412384643554695</v>
      </c>
      <c r="S123" s="24">
        <f>(D123-D$3)*0.0011*3/32768</f>
        <v>7.748075619506837</v>
      </c>
      <c r="T123" s="24">
        <f>(E123-E$3)*17.4*3/32768</f>
        <v>301.75416870117186</v>
      </c>
      <c r="U123" s="24">
        <f>(E123-E$3)*18.8*3/32768</f>
        <v>326.03323974609373</v>
      </c>
      <c r="V123" s="24">
        <f>SUM(R123:U123)</f>
        <v>686.94786871032716</v>
      </c>
    </row>
    <row r="124" spans="1:22" x14ac:dyDescent="0.55000000000000004">
      <c r="B124">
        <v>50</v>
      </c>
      <c r="C124">
        <v>2403826</v>
      </c>
      <c r="D124">
        <v>95893691</v>
      </c>
      <c r="E124">
        <v>247209</v>
      </c>
      <c r="F124">
        <v>369490</v>
      </c>
      <c r="G124">
        <v>50</v>
      </c>
      <c r="H124" s="24">
        <f>(C124-C123)*0.33*3/32768/300</f>
        <v>5.1515972900390623E-2</v>
      </c>
      <c r="I124" s="24">
        <f>(D124-D123)*0.0011*3/327680/30</f>
        <v>3.127996429443359E-3</v>
      </c>
      <c r="J124" s="24">
        <f>(E124-E123)*17.4*3/327680/30</f>
        <v>0.17286895751953127</v>
      </c>
      <c r="K124" s="24">
        <f>(F124-F123)*18.8*3/327680/30</f>
        <v>0.319556396484375</v>
      </c>
      <c r="L124" s="24">
        <f>SUM(H124:K124)</f>
        <v>0.54706932333374025</v>
      </c>
      <c r="N124" s="25">
        <f>(E124-E123)/(C124-C123+D124-D123)</f>
        <v>3.3119505409960064E-3</v>
      </c>
      <c r="O124" s="25">
        <f>(F124-F123)/(C124-C123+D124-D123)</f>
        <v>5.6663806245552317E-3</v>
      </c>
      <c r="P124" s="26">
        <f>SUM(N124:O124)</f>
        <v>8.9783311655512385E-3</v>
      </c>
      <c r="R124" s="24">
        <f>(C124-C$3)*0.33*3/32768</f>
        <v>66.867176513671879</v>
      </c>
      <c r="S124" s="24">
        <f>(D124-D$3)*0.0011*3/32768</f>
        <v>8.6864745483398433</v>
      </c>
      <c r="T124" s="24">
        <f>(E124-E$3)*17.4*3/32768</f>
        <v>353.61485595703124</v>
      </c>
      <c r="U124" s="24">
        <f>(E124-E$3)*18.8*3/32768</f>
        <v>382.06662597656253</v>
      </c>
      <c r="V124" s="24">
        <f>SUM(R124:U124)</f>
        <v>811.23513299560545</v>
      </c>
    </row>
    <row r="125" spans="1:22" x14ac:dyDescent="0.55000000000000004">
      <c r="B125">
        <v>55</v>
      </c>
      <c r="C125">
        <v>2884321</v>
      </c>
      <c r="D125">
        <v>105243058</v>
      </c>
      <c r="E125">
        <v>253439</v>
      </c>
      <c r="F125">
        <v>396763</v>
      </c>
      <c r="G125">
        <v>55</v>
      </c>
      <c r="H125" s="24">
        <f>(C125-C124)*0.33*3/32768/300</f>
        <v>4.8389694213867192E-2</v>
      </c>
      <c r="I125" s="24">
        <f>(D125-D124)*0.0011*3/327680/30</f>
        <v>3.1385204162597659E-3</v>
      </c>
      <c r="J125" s="24">
        <f>(E125-E124)*17.4*3/327680/30</f>
        <v>3.3081665039062493E-2</v>
      </c>
      <c r="K125" s="24">
        <f>(F125-F124)*18.8*3/327680/30</f>
        <v>0.15647351074218754</v>
      </c>
      <c r="L125" s="24">
        <f>SUM(H125:K125)</f>
        <v>0.241083390411377</v>
      </c>
      <c r="N125" s="25">
        <f>(E125-E124)/(C125-C124+D125-D124)</f>
        <v>6.3378305819552702E-4</v>
      </c>
      <c r="O125" s="25">
        <f>(F125-F124)/(C125-C124+D125-D124)</f>
        <v>2.7745048709737737E-3</v>
      </c>
      <c r="P125" s="26">
        <f>SUM(N125:O125)</f>
        <v>3.4082879291693008E-3</v>
      </c>
      <c r="R125" s="24">
        <f>(C125-C$3)*0.33*3/32768</f>
        <v>81.384084777832044</v>
      </c>
      <c r="S125" s="24">
        <f>(D125-D$3)*0.0011*3/32768</f>
        <v>9.6280306732177738</v>
      </c>
      <c r="T125" s="24">
        <f>(E125-E$3)*17.4*3/32768</f>
        <v>363.53935546874999</v>
      </c>
      <c r="U125" s="24">
        <f>(E125-E$3)*18.8*3/32768</f>
        <v>392.78964843750003</v>
      </c>
      <c r="V125" s="24">
        <f>SUM(R125:U125)</f>
        <v>847.34111935729993</v>
      </c>
    </row>
    <row r="126" spans="1:22" x14ac:dyDescent="0.55000000000000004">
      <c r="B126">
        <v>60</v>
      </c>
      <c r="C126">
        <v>3363348</v>
      </c>
      <c r="D126">
        <v>114593419</v>
      </c>
      <c r="E126">
        <v>256654</v>
      </c>
      <c r="F126">
        <v>424058</v>
      </c>
      <c r="G126">
        <v>60</v>
      </c>
      <c r="H126" s="24">
        <f>(C126-C125)*0.33*3/32768/300</f>
        <v>4.8241854858398436E-2</v>
      </c>
      <c r="I126" s="24">
        <f>(D126-D125)*0.0011*3/327680/30</f>
        <v>3.1388540954589844E-3</v>
      </c>
      <c r="J126" s="24">
        <f>(E126-E125)*17.4*3/327680/30</f>
        <v>1.7071838378906246E-2</v>
      </c>
      <c r="K126" s="24">
        <f>(F126-F125)*18.8*3/327680/30</f>
        <v>0.1565997314453125</v>
      </c>
      <c r="L126" s="24">
        <f>SUM(H126:K126)</f>
        <v>0.22505227877807615</v>
      </c>
      <c r="N126" s="25">
        <f>(E126-E125)/(C126-C125+D126-D125)</f>
        <v>3.2708038384485384E-4</v>
      </c>
      <c r="O126" s="25">
        <f>(F126-F125)/(C126-C125+D126-D125)</f>
        <v>2.776876851336014E-3</v>
      </c>
      <c r="P126" s="26">
        <f>SUM(N126:O126)</f>
        <v>3.1039572351808679E-3</v>
      </c>
      <c r="R126" s="24">
        <f>(C126-C$3)*0.33*3/32768</f>
        <v>95.85664123535156</v>
      </c>
      <c r="S126" s="24">
        <f>(D126-D$3)*0.0011*3/32768</f>
        <v>10.569686901855469</v>
      </c>
      <c r="T126" s="24">
        <f>(E126-E$3)*17.4*3/32768</f>
        <v>368.66090698242186</v>
      </c>
      <c r="U126" s="24">
        <f>(E126-E$3)*18.8*3/32768</f>
        <v>398.32327880859378</v>
      </c>
      <c r="V126" s="24">
        <f>SUM(R126:U126)</f>
        <v>873.4105139282226</v>
      </c>
    </row>
    <row r="127" spans="1:22" x14ac:dyDescent="0.55000000000000004">
      <c r="B127">
        <v>65</v>
      </c>
      <c r="C127">
        <v>3895423</v>
      </c>
      <c r="D127">
        <v>123891145</v>
      </c>
      <c r="E127">
        <v>265798</v>
      </c>
      <c r="F127">
        <v>462813</v>
      </c>
      <c r="G127">
        <v>65</v>
      </c>
      <c r="H127" s="24">
        <f>(C127-C126)*0.33*3/32768/300</f>
        <v>5.358421325683594E-2</v>
      </c>
      <c r="I127" s="24">
        <f>(D127-D126)*0.0011*3/327680/30</f>
        <v>3.1211848754882821E-3</v>
      </c>
      <c r="J127" s="24">
        <f>(E127-E126)*17.4*3/327680/30</f>
        <v>4.8555175781249994E-2</v>
      </c>
      <c r="K127" s="24">
        <f>(F127-F126)*18.8*3/327680/30</f>
        <v>0.22234924316406252</v>
      </c>
      <c r="L127" s="24">
        <f>SUM(H127:K127)</f>
        <v>0.3276098170776367</v>
      </c>
      <c r="N127" s="25">
        <f>(E127-E126)/(C127-C126+D127-D126)</f>
        <v>9.3023246350561932E-4</v>
      </c>
      <c r="O127" s="25">
        <f>(F127-F126)/(C127-C126+D127-D126)</f>
        <v>3.9426027037576857E-3</v>
      </c>
      <c r="P127" s="26">
        <f>SUM(N127:O127)</f>
        <v>4.8728351672633046E-3</v>
      </c>
      <c r="R127" s="24">
        <f>(C127-C$3)*0.33*3/32768</f>
        <v>111.93190521240236</v>
      </c>
      <c r="S127" s="24">
        <f>(D127-D$3)*0.0011*3/32768</f>
        <v>11.506042364501955</v>
      </c>
      <c r="T127" s="24">
        <f>(E127-E$3)*17.4*3/32768</f>
        <v>383.22745971679683</v>
      </c>
      <c r="U127" s="24">
        <f>(E127-E$3)*18.8*3/32768</f>
        <v>414.06185302734377</v>
      </c>
      <c r="V127" s="24">
        <f>SUM(R127:U127)</f>
        <v>920.72726032104492</v>
      </c>
    </row>
    <row r="128" spans="1:22" x14ac:dyDescent="0.55000000000000004">
      <c r="B128">
        <v>70</v>
      </c>
      <c r="C128">
        <v>4388734</v>
      </c>
      <c r="D128">
        <v>133227725</v>
      </c>
      <c r="E128">
        <v>266085</v>
      </c>
      <c r="F128">
        <v>482519</v>
      </c>
      <c r="G128">
        <v>70</v>
      </c>
      <c r="H128" s="24">
        <f>(C128-C127)*0.33*3/32768/300</f>
        <v>4.968036804199219E-2</v>
      </c>
      <c r="I128" s="24">
        <f>(D128-D127)*0.0011*3/327680/30</f>
        <v>3.1342279052734377E-3</v>
      </c>
      <c r="J128" s="24">
        <f>(E128-E127)*17.4*3/327680/30</f>
        <v>1.5239868164062499E-3</v>
      </c>
      <c r="K128" s="24">
        <f>(F128-F127)*18.8*3/327680/30</f>
        <v>0.113059326171875</v>
      </c>
      <c r="L128" s="24">
        <f>SUM(H128:K128)</f>
        <v>0.16739790893554687</v>
      </c>
      <c r="N128" s="25">
        <f>(E128-E127)/(C128-C127+D128-D127)</f>
        <v>2.9196661488921903E-5</v>
      </c>
      <c r="O128" s="25">
        <f>(F128-F127)/(C128-C127+D128-D127)</f>
        <v>2.0047017815355227E-3</v>
      </c>
      <c r="P128" s="26">
        <f>SUM(N128:O128)</f>
        <v>2.0338984430244445E-3</v>
      </c>
      <c r="R128" s="24">
        <f>(C128-C$3)*0.33*3/32768</f>
        <v>126.836015625</v>
      </c>
      <c r="S128" s="24">
        <f>(D128-D$3)*0.0011*3/32768</f>
        <v>12.446310736083985</v>
      </c>
      <c r="T128" s="24">
        <f>(E128-E$3)*17.4*3/32768</f>
        <v>383.68465576171872</v>
      </c>
      <c r="U128" s="24">
        <f>(E128-E$3)*18.8*3/32768</f>
        <v>414.55583496093755</v>
      </c>
      <c r="V128" s="24">
        <f>SUM(R128:U128)</f>
        <v>937.52281708374028</v>
      </c>
    </row>
    <row r="129" spans="1:22" x14ac:dyDescent="0.55000000000000004">
      <c r="B129">
        <v>75</v>
      </c>
      <c r="C129">
        <v>4875129</v>
      </c>
      <c r="D129">
        <v>142571161</v>
      </c>
      <c r="E129">
        <v>266162</v>
      </c>
      <c r="F129">
        <v>503485</v>
      </c>
      <c r="G129">
        <v>75</v>
      </c>
      <c r="H129" s="24">
        <f>(C129-C128)*0.33*3/32768/300</f>
        <v>4.8983871459960943E-2</v>
      </c>
      <c r="I129" s="24">
        <f>(D129-D128)*0.0011*3/327680/30</f>
        <v>3.1365294189453123E-3</v>
      </c>
      <c r="J129" s="24">
        <f>(E129-E128)*17.4*3/327680/30</f>
        <v>4.0887451171874994E-4</v>
      </c>
      <c r="K129" s="24">
        <f>(F129-F128)*18.8*3/327680/30</f>
        <v>0.12028833007812499</v>
      </c>
      <c r="L129" s="24">
        <f>SUM(H129:K129)</f>
        <v>0.17281760546875</v>
      </c>
      <c r="N129" s="25">
        <f>(E129-E128)/(C129-C128+D129-D128)</f>
        <v>7.8332984565044915E-6</v>
      </c>
      <c r="O129" s="25">
        <f>(F129-F128)/(C129-C128+D129-D128)</f>
        <v>2.1328952654425088E-3</v>
      </c>
      <c r="P129" s="26">
        <f>SUM(N129:O129)</f>
        <v>2.1407285638990131E-3</v>
      </c>
      <c r="R129" s="24">
        <f>(C129-C$3)*0.33*3/32768</f>
        <v>141.53117706298829</v>
      </c>
      <c r="S129" s="24">
        <f>(D129-D$3)*0.0011*3/32768</f>
        <v>13.38726956176758</v>
      </c>
      <c r="T129" s="24">
        <f>(E129-E$3)*17.4*3/32768</f>
        <v>383.80731811523435</v>
      </c>
      <c r="U129" s="24">
        <f>(E129-E$3)*18.8*3/32768</f>
        <v>414.6883666992187</v>
      </c>
      <c r="V129" s="24">
        <f>SUM(R129:U129)</f>
        <v>953.41413143920886</v>
      </c>
    </row>
    <row r="130" spans="1:22" x14ac:dyDescent="0.55000000000000004">
      <c r="B130">
        <v>80</v>
      </c>
      <c r="C130">
        <v>5415810</v>
      </c>
      <c r="D130">
        <v>151859966</v>
      </c>
      <c r="E130">
        <v>278433</v>
      </c>
      <c r="F130">
        <v>548930</v>
      </c>
      <c r="G130">
        <v>80</v>
      </c>
      <c r="H130" s="24">
        <f>(C130-C129)*0.33*3/32768/300</f>
        <v>5.4450906372070319E-2</v>
      </c>
      <c r="I130" s="24">
        <f>(D130-D129)*0.0011*3/327680/30</f>
        <v>3.1181901550292974E-3</v>
      </c>
      <c r="J130" s="24">
        <f>(E130-E129)*17.4*3/327680/30</f>
        <v>6.515972900390625E-2</v>
      </c>
      <c r="K130" s="24">
        <f>(F130-F129)*18.8*3/327680/30</f>
        <v>0.2607318115234375</v>
      </c>
      <c r="L130" s="24">
        <f>SUM(H130:K130)</f>
        <v>0.38346063705444333</v>
      </c>
      <c r="N130" s="25">
        <f>(E130-E129)/(C130-C129+D130-D129)</f>
        <v>1.2483867416872051E-3</v>
      </c>
      <c r="O130" s="25">
        <f>(F130-F129)/(C130-C129+D130-D129)</f>
        <v>4.6233343228730371E-3</v>
      </c>
      <c r="P130" s="26">
        <f>SUM(N130:O130)</f>
        <v>5.8717210645602425E-3</v>
      </c>
      <c r="R130" s="24">
        <f>(C130-C$3)*0.33*3/32768</f>
        <v>157.8664489746094</v>
      </c>
      <c r="S130" s="24">
        <f>(D130-D$3)*0.0011*3/32768</f>
        <v>14.322726608276369</v>
      </c>
      <c r="T130" s="24">
        <f>(E130-E$3)*17.4*3/32768</f>
        <v>403.3552368164062</v>
      </c>
      <c r="U130" s="24">
        <f>(E130-E$3)*18.8*3/32768</f>
        <v>435.80910644531252</v>
      </c>
      <c r="V130" s="24">
        <f>SUM(R130:U130)</f>
        <v>1011.3535188446045</v>
      </c>
    </row>
    <row r="131" spans="1:22" x14ac:dyDescent="0.55000000000000004">
      <c r="B131">
        <v>85</v>
      </c>
      <c r="C131">
        <v>5902754</v>
      </c>
      <c r="D131">
        <v>161202818</v>
      </c>
      <c r="E131">
        <v>278651</v>
      </c>
      <c r="F131">
        <v>566530</v>
      </c>
      <c r="G131">
        <v>85</v>
      </c>
      <c r="H131" s="24">
        <f>(C131-C130)*0.33*3/32768/300</f>
        <v>4.9039160156250004E-2</v>
      </c>
      <c r="I131" s="24">
        <f>(D131-D130)*0.0011*3/327680/30</f>
        <v>3.1363333740234375E-3</v>
      </c>
      <c r="J131" s="24">
        <f>(E131-E130)*17.4*3/327680/30</f>
        <v>1.1575927734374998E-3</v>
      </c>
      <c r="K131" s="24">
        <f>(F131-F130)*18.8*3/327680/30</f>
        <v>0.10097656250000001</v>
      </c>
      <c r="L131" s="24">
        <f>SUM(H131:K131)</f>
        <v>0.15430964880371095</v>
      </c>
      <c r="N131" s="25">
        <f>(E131-E130)/(C131-C130+D131-D130)</f>
        <v>2.2177469400178803E-5</v>
      </c>
      <c r="O131" s="25">
        <f>(F131-F130)/(C131-C130+D131-D130)</f>
        <v>1.7904745937759035E-3</v>
      </c>
      <c r="P131" s="26">
        <f>SUM(N131:O131)</f>
        <v>1.8126520631760823E-3</v>
      </c>
      <c r="R131" s="24">
        <f>(C131-C$3)*0.33*3/32768</f>
        <v>172.57819702148439</v>
      </c>
      <c r="S131" s="24">
        <f>(D131-D$3)*0.0011*3/32768</f>
        <v>15.2636266204834</v>
      </c>
      <c r="T131" s="24">
        <f>(E131-E$3)*17.4*3/32768</f>
        <v>403.7025146484375</v>
      </c>
      <c r="U131" s="24">
        <f>(E131-E$3)*18.8*3/32768</f>
        <v>436.184326171875</v>
      </c>
      <c r="V131" s="24">
        <f>SUM(R131:U131)</f>
        <v>1027.7286644622802</v>
      </c>
    </row>
    <row r="132" spans="1:22" x14ac:dyDescent="0.55000000000000004">
      <c r="B132">
        <v>90</v>
      </c>
      <c r="C132">
        <v>6410457</v>
      </c>
      <c r="D132">
        <v>170524390</v>
      </c>
      <c r="E132">
        <v>286078</v>
      </c>
      <c r="F132">
        <v>590984</v>
      </c>
      <c r="G132">
        <v>90</v>
      </c>
      <c r="H132" s="24">
        <f>(C132-C131)*0.33*3/32768/300</f>
        <v>5.1129757690429697E-2</v>
      </c>
      <c r="I132" s="24">
        <f>(D132-D131)*0.0011*3/327680/30</f>
        <v>3.1291898193359373E-3</v>
      </c>
      <c r="J132" s="24">
        <f>(E132-E131)*17.4*3/327680/30</f>
        <v>3.9437805175781243E-2</v>
      </c>
      <c r="K132" s="24">
        <f>(F132-F131)*18.8*3/327680/30</f>
        <v>0.140300048828125</v>
      </c>
      <c r="L132" s="24">
        <f>SUM(H132:K132)</f>
        <v>0.23399680151367186</v>
      </c>
      <c r="N132" s="25">
        <f>(E132-E131)/(C132-C131+D132-D131)</f>
        <v>7.5559998066998839E-4</v>
      </c>
      <c r="O132" s="25">
        <f>(F132-F131)/(C132-C131+D132-D131)</f>
        <v>2.4878742328401635E-3</v>
      </c>
      <c r="P132" s="26">
        <f>SUM(N132:O132)</f>
        <v>3.2434742135101519E-3</v>
      </c>
      <c r="R132" s="24">
        <f>(C132-C$3)*0.33*3/32768</f>
        <v>187.91712432861328</v>
      </c>
      <c r="S132" s="24">
        <f>(D132-D$3)*0.0011*3/32768</f>
        <v>16.20238356628418</v>
      </c>
      <c r="T132" s="24">
        <f>(E132-E$3)*17.4*3/32768</f>
        <v>415.53385620117183</v>
      </c>
      <c r="U132" s="24">
        <f>(E132-E$3)*18.8*3/32768</f>
        <v>448.96761474609377</v>
      </c>
      <c r="V132" s="24">
        <f>SUM(R132:U132)</f>
        <v>1068.6209788421629</v>
      </c>
    </row>
    <row r="133" spans="1:22" x14ac:dyDescent="0.55000000000000004">
      <c r="B133">
        <v>95</v>
      </c>
      <c r="C133">
        <v>6904251</v>
      </c>
      <c r="D133">
        <v>179860209</v>
      </c>
      <c r="E133">
        <v>289381</v>
      </c>
      <c r="F133">
        <v>610704</v>
      </c>
      <c r="G133">
        <v>95</v>
      </c>
      <c r="H133" s="24">
        <f>(C133-C132)*0.33*3/32768/300</f>
        <v>4.972901000976563E-2</v>
      </c>
      <c r="I133" s="24">
        <f>(D133-D132)*0.0011*3/327680/30</f>
        <v>3.1339724426269534E-3</v>
      </c>
      <c r="J133" s="24">
        <f>(E133-E132)*17.4*3/327680/30</f>
        <v>1.7539123535156246E-2</v>
      </c>
      <c r="K133" s="24">
        <f>(F133-F132)*18.8*3/327680/30</f>
        <v>0.1131396484375</v>
      </c>
      <c r="L133" s="24">
        <f>SUM(H133:K133)</f>
        <v>0.18354175442504883</v>
      </c>
      <c r="N133" s="25">
        <f>(E133-E132)/(C133-C132+D133-D132)</f>
        <v>3.3602543660671074E-4</v>
      </c>
      <c r="O133" s="25">
        <f>(F133-F132)/(C133-C132+D133-D132)</f>
        <v>2.0061827459534774E-3</v>
      </c>
      <c r="P133" s="26">
        <f>SUM(N133:O133)</f>
        <v>2.342208182560188E-3</v>
      </c>
      <c r="R133" s="24">
        <f>(C133-C$3)*0.33*3/32768</f>
        <v>202.83582733154296</v>
      </c>
      <c r="S133" s="24">
        <f>(D133-D$3)*0.0011*3/32768</f>
        <v>17.142575299072266</v>
      </c>
      <c r="T133" s="24">
        <f>(E133-E$3)*17.4*3/32768</f>
        <v>420.79559326171875</v>
      </c>
      <c r="U133" s="24">
        <f>(E133-E$3)*18.8*3/32768</f>
        <v>454.6527099609375</v>
      </c>
      <c r="V133" s="24">
        <f>SUM(R133:U133)</f>
        <v>1095.4267058532714</v>
      </c>
    </row>
    <row r="134" spans="1:22" x14ac:dyDescent="0.55000000000000004">
      <c r="B134">
        <v>100</v>
      </c>
      <c r="C134">
        <v>7394188</v>
      </c>
      <c r="D134">
        <v>189197917</v>
      </c>
      <c r="E134">
        <v>290249</v>
      </c>
      <c r="F134">
        <v>629785</v>
      </c>
      <c r="G134">
        <v>100</v>
      </c>
      <c r="H134" s="24">
        <f>(C134-C133)*0.33*3/32768/300</f>
        <v>4.9340579223632816E-2</v>
      </c>
      <c r="I134" s="24">
        <f>(D134-D133)*0.0011*3/327680/30</f>
        <v>3.1346065673828129E-3</v>
      </c>
      <c r="J134" s="24">
        <f>(E134-E133)*17.4*3/327680/30</f>
        <v>4.6091308593750003E-3</v>
      </c>
      <c r="K134" s="24">
        <f>(F134-F133)*18.8*3/327680/30</f>
        <v>0.1094735107421875</v>
      </c>
      <c r="L134" s="24">
        <f>SUM(H134:K134)</f>
        <v>0.16655782739257813</v>
      </c>
      <c r="N134" s="25">
        <f>(E134-E133)/(C134-C133+D134-D133)</f>
        <v>8.8322278633385718E-5</v>
      </c>
      <c r="O134" s="25">
        <f>(F134-F133)/(C134-C133+D134-D133)</f>
        <v>1.9415638232760748E-3</v>
      </c>
      <c r="P134" s="26">
        <f>SUM(N134:O134)</f>
        <v>2.0298861019094603E-3</v>
      </c>
      <c r="R134" s="24">
        <f>(C134-C$3)*0.33*3/32768</f>
        <v>217.63800109863286</v>
      </c>
      <c r="S134" s="24">
        <f>(D134-D$3)*0.0011*3/32768</f>
        <v>18.08295726928711</v>
      </c>
      <c r="T134" s="24">
        <f>(E134-E$3)*17.4*3/32768</f>
        <v>422.17833251953118</v>
      </c>
      <c r="U134" s="24">
        <f>(E134-E$3)*18.8*3/32768</f>
        <v>456.14670410156253</v>
      </c>
      <c r="V134" s="24">
        <f>SUM(R134:U134)</f>
        <v>1114.0459949890137</v>
      </c>
    </row>
    <row r="135" spans="1:22" x14ac:dyDescent="0.55000000000000004">
      <c r="B135">
        <v>105</v>
      </c>
      <c r="C135">
        <v>7908553</v>
      </c>
      <c r="D135">
        <v>198513315</v>
      </c>
      <c r="E135">
        <v>294475</v>
      </c>
      <c r="F135">
        <v>664566</v>
      </c>
      <c r="G135">
        <v>105</v>
      </c>
      <c r="H135" s="24">
        <f>(C135-C134)*0.33*3/32768/300</f>
        <v>5.1800674438476565E-2</v>
      </c>
      <c r="I135" s="24">
        <f>(D135-D134)*0.0011*3/327680/30</f>
        <v>3.1271172485351569E-3</v>
      </c>
      <c r="J135" s="24">
        <f>(E135-E134)*17.4*3/327680/30</f>
        <v>2.2440307617187499E-2</v>
      </c>
      <c r="K135" s="24">
        <f>(F135-F134)*18.8*3/327680/30</f>
        <v>0.19954919433593751</v>
      </c>
      <c r="L135" s="24">
        <f>SUM(H135:K135)</f>
        <v>0.27691729364013673</v>
      </c>
      <c r="N135" s="25">
        <f>(E135-E134)/(C135-C134+D135-D134)</f>
        <v>4.2991880882580792E-4</v>
      </c>
      <c r="O135" s="25">
        <f>(F135-F134)/(C135-C134+D135-D134)</f>
        <v>3.5383355631259878E-3</v>
      </c>
      <c r="P135" s="26">
        <f>SUM(N135:O135)</f>
        <v>3.9682543719517958E-3</v>
      </c>
      <c r="R135" s="24">
        <f>(C135-C$3)*0.33*3/32768</f>
        <v>233.17820343017578</v>
      </c>
      <c r="S135" s="24">
        <f>(D135-D$3)*0.0011*3/32768</f>
        <v>19.021092443847657</v>
      </c>
      <c r="T135" s="24">
        <f>(E135-E$3)*17.4*3/32768</f>
        <v>428.91042480468747</v>
      </c>
      <c r="U135" s="24">
        <f>(E135-E$3)*18.8*3/32768</f>
        <v>463.42045898437505</v>
      </c>
      <c r="V135" s="24">
        <f>SUM(R135:U135)</f>
        <v>1144.5301796630861</v>
      </c>
    </row>
    <row r="136" spans="1:22" x14ac:dyDescent="0.55000000000000004">
      <c r="B136">
        <v>110</v>
      </c>
      <c r="C136">
        <v>8398312</v>
      </c>
      <c r="D136">
        <v>207853531</v>
      </c>
      <c r="E136">
        <v>295420</v>
      </c>
      <c r="F136">
        <v>687270</v>
      </c>
      <c r="G136">
        <v>110</v>
      </c>
      <c r="H136" s="24">
        <f>(C136-C135)*0.33*3/32768/300</f>
        <v>4.9322653198242188E-2</v>
      </c>
      <c r="I136" s="24">
        <f>(D136-D135)*0.0011*3/327680/30</f>
        <v>3.1354484863281248E-3</v>
      </c>
      <c r="J136" s="24">
        <f>(E136-E135)*17.4*3/327680/30</f>
        <v>5.0180053710937493E-3</v>
      </c>
      <c r="K136" s="24">
        <f>(F136-F135)*18.8*3/327680/30</f>
        <v>0.13025976562500002</v>
      </c>
      <c r="L136" s="24">
        <f>SUM(H136:K136)</f>
        <v>0.18773587268066408</v>
      </c>
      <c r="N136" s="25">
        <f>(E136-E135)/(C136-C135+D136-D135)</f>
        <v>9.613452730042549E-5</v>
      </c>
      <c r="O136" s="25">
        <f>(F136-F135)/(C136-C135+D136-D135)</f>
        <v>2.3096701670146671E-3</v>
      </c>
      <c r="P136" s="26">
        <f>SUM(N136:O136)</f>
        <v>2.4058046943150925E-3</v>
      </c>
      <c r="R136" s="24">
        <f>(C136-C$3)*0.33*3/32768</f>
        <v>247.97499938964847</v>
      </c>
      <c r="S136" s="24">
        <f>(D136-D$3)*0.0011*3/32768</f>
        <v>19.961726989746094</v>
      </c>
      <c r="T136" s="24">
        <f>(E136-E$3)*17.4*3/32768</f>
        <v>430.41582641601559</v>
      </c>
      <c r="U136" s="24">
        <f>(E136-E$3)*18.8*3/32768</f>
        <v>465.0469848632813</v>
      </c>
      <c r="V136" s="24">
        <f>SUM(R136:U136)</f>
        <v>1163.3995376586913</v>
      </c>
    </row>
    <row r="137" spans="1:22" x14ac:dyDescent="0.55000000000000004">
      <c r="B137">
        <v>115</v>
      </c>
      <c r="C137">
        <v>8888569</v>
      </c>
      <c r="D137">
        <v>217193117</v>
      </c>
      <c r="E137">
        <v>295961</v>
      </c>
      <c r="F137">
        <v>705762</v>
      </c>
      <c r="G137">
        <v>115</v>
      </c>
      <c r="H137" s="24">
        <f>(C137-C136)*0.33*3/32768/300</f>
        <v>4.937280578613281E-2</v>
      </c>
      <c r="I137" s="24">
        <f>(D137-D136)*0.0011*3/32768/300</f>
        <v>3.1352369995117191E-3</v>
      </c>
      <c r="J137" s="24">
        <f>(E137-E136)*17.4*3/32768/300</f>
        <v>2.8727416992187496E-3</v>
      </c>
      <c r="K137" s="24">
        <f>(F137-F136)*18.8*3/327680/30</f>
        <v>0.10609423828125</v>
      </c>
      <c r="L137" s="24">
        <f>SUM(H137:K137)</f>
        <v>0.16147502276611328</v>
      </c>
      <c r="N137" s="25">
        <f>(E137-E136)/(C137-C136+D137-D136)</f>
        <v>5.5036484306005699E-5</v>
      </c>
      <c r="O137" s="25">
        <f>(F137-F136)/(C137-C136+D137-D136)</f>
        <v>1.8812101068145239E-3</v>
      </c>
      <c r="P137" s="26">
        <f>SUM(N137:O137)</f>
        <v>1.9362465911205297E-3</v>
      </c>
      <c r="R137" s="24">
        <f>(C137-C$3)*0.33*3/32768</f>
        <v>262.78684112548831</v>
      </c>
      <c r="S137" s="24">
        <f>(D137-D$3)*0.0011*3/32768</f>
        <v>20.902298089599611</v>
      </c>
      <c r="T137" s="24">
        <f>(E137-E$3)*17.4*3/32768</f>
        <v>431.27764892578125</v>
      </c>
      <c r="U137" s="24">
        <f>(E137-E$3)*18.8*3/32768</f>
        <v>465.9781494140625</v>
      </c>
      <c r="V137" s="24">
        <f>SUM(R137:U137)</f>
        <v>1180.9449375549316</v>
      </c>
    </row>
    <row r="138" spans="1:22" x14ac:dyDescent="0.55000000000000004">
      <c r="L138" s="21">
        <f>AVERAGE(L116:L137)</f>
        <v>0.2725054614105224</v>
      </c>
    </row>
    <row r="141" spans="1:22" s="4" customFormat="1" x14ac:dyDescent="0.55000000000000004">
      <c r="A141" s="8"/>
      <c r="C141" s="9" t="s">
        <v>1231</v>
      </c>
      <c r="D141" s="9"/>
      <c r="E141" s="9"/>
      <c r="F141" s="9"/>
      <c r="H141" s="10"/>
      <c r="I141" s="10"/>
      <c r="J141" s="10"/>
      <c r="K141" s="10"/>
      <c r="L141" s="11"/>
      <c r="N141" s="12"/>
      <c r="O141" s="13"/>
      <c r="P141" s="13"/>
      <c r="R141" s="14"/>
      <c r="S141" s="14"/>
      <c r="T141" s="14"/>
      <c r="U141" s="14"/>
      <c r="V141" s="15"/>
    </row>
    <row r="142" spans="1:22" s="4" customFormat="1" x14ac:dyDescent="0.55000000000000004">
      <c r="A142" s="8"/>
      <c r="C142" s="4" t="s">
        <v>1232</v>
      </c>
      <c r="D142" s="4" t="s">
        <v>1233</v>
      </c>
      <c r="E142" s="4" t="s">
        <v>1234</v>
      </c>
      <c r="F142" s="4" t="s">
        <v>1235</v>
      </c>
      <c r="H142" s="10" t="s">
        <v>1236</v>
      </c>
      <c r="I142" s="10"/>
      <c r="J142" s="10"/>
      <c r="K142" s="10"/>
      <c r="L142" s="11"/>
      <c r="N142" s="12" t="s">
        <v>1237</v>
      </c>
      <c r="O142" s="13"/>
      <c r="P142" s="13"/>
      <c r="R142" s="16" t="s">
        <v>1238</v>
      </c>
      <c r="S142" s="17"/>
      <c r="T142" s="17"/>
      <c r="U142" s="17"/>
      <c r="V142" s="18"/>
    </row>
    <row r="143" spans="1:22" ht="15.75" customHeight="1" x14ac:dyDescent="0.55000000000000004">
      <c r="A143" s="19" t="s">
        <v>1248</v>
      </c>
      <c r="B143">
        <v>5</v>
      </c>
      <c r="C143">
        <v>202343</v>
      </c>
      <c r="D143">
        <v>9627667</v>
      </c>
      <c r="E143">
        <v>32884</v>
      </c>
      <c r="F143">
        <v>95692</v>
      </c>
      <c r="G143" t="s">
        <v>1240</v>
      </c>
      <c r="H143" s="21" t="s">
        <v>1225</v>
      </c>
      <c r="I143" s="21" t="s">
        <v>1226</v>
      </c>
      <c r="J143" s="21" t="s">
        <v>1241</v>
      </c>
      <c r="K143" s="21" t="s">
        <v>1242</v>
      </c>
      <c r="L143" s="21" t="s">
        <v>1243</v>
      </c>
      <c r="M143" s="21" t="s">
        <v>1240</v>
      </c>
      <c r="N143" s="22" t="s">
        <v>1241</v>
      </c>
      <c r="O143" s="22" t="s">
        <v>1242</v>
      </c>
      <c r="P143" s="23" t="s">
        <v>1243</v>
      </c>
      <c r="Q143" s="21"/>
      <c r="R143" s="21" t="s">
        <v>1225</v>
      </c>
      <c r="S143" s="21" t="s">
        <v>1226</v>
      </c>
      <c r="T143" s="21" t="s">
        <v>1241</v>
      </c>
      <c r="U143" s="21" t="s">
        <v>1242</v>
      </c>
      <c r="V143" s="21" t="s">
        <v>1243</v>
      </c>
    </row>
    <row r="144" spans="1:22" x14ac:dyDescent="0.55000000000000004">
      <c r="A144" s="19"/>
      <c r="B144">
        <v>10</v>
      </c>
      <c r="C144">
        <v>616154</v>
      </c>
      <c r="D144">
        <v>19043436</v>
      </c>
      <c r="E144">
        <v>53495</v>
      </c>
      <c r="F144">
        <v>139990</v>
      </c>
      <c r="G144">
        <v>10</v>
      </c>
      <c r="H144" s="24">
        <f>(C144-C143)*0.33*3/32768/300</f>
        <v>4.1674081420898436E-2</v>
      </c>
      <c r="I144" s="24">
        <f>(D144-D143)*0.0011*3/327680/30</f>
        <v>3.1608111267089844E-3</v>
      </c>
      <c r="J144" s="24">
        <f>(E144-E143)*17.4*3/327680/30</f>
        <v>0.10944561767578125</v>
      </c>
      <c r="K144" s="24">
        <f>(F144-F143)*18.8*3/327680/30</f>
        <v>0.25415112304687504</v>
      </c>
      <c r="L144" s="24">
        <f>SUM(H144:K144)</f>
        <v>0.40843163327026372</v>
      </c>
      <c r="M144">
        <v>10</v>
      </c>
      <c r="N144" s="25">
        <f>(E144-E143)/(C144-C143+D144-D143)</f>
        <v>2.0968342492761645E-3</v>
      </c>
      <c r="O144" s="25">
        <f>(F144-F143)/(C144-C143+D144-D143)</f>
        <v>4.506601502810903E-3</v>
      </c>
      <c r="P144" s="26">
        <f>SUM(N144:O144)</f>
        <v>6.6034357520870675E-3</v>
      </c>
      <c r="Q144">
        <v>10</v>
      </c>
      <c r="R144" s="24">
        <f>(C144-C$3)*0.33*3/32768</f>
        <v>12.857310791015625</v>
      </c>
      <c r="S144" s="24">
        <f>(D144-D$3)*0.0011*3/32768</f>
        <v>0.94703846740722675</v>
      </c>
      <c r="T144" s="24">
        <f>(E144-E$3)*17.4*3/32768</f>
        <v>45.025048828124994</v>
      </c>
      <c r="U144" s="24">
        <f>(E144-E$3)*18.8*3/32768</f>
        <v>48.647753906250003</v>
      </c>
      <c r="V144" s="24">
        <f>SUM(R144:U144)</f>
        <v>107.47715199279784</v>
      </c>
    </row>
    <row r="145" spans="1:22" x14ac:dyDescent="0.55000000000000004">
      <c r="A145" s="19"/>
      <c r="B145">
        <v>15</v>
      </c>
      <c r="C145">
        <v>980565</v>
      </c>
      <c r="D145">
        <v>28508345</v>
      </c>
      <c r="E145">
        <v>55396</v>
      </c>
      <c r="F145">
        <v>158215</v>
      </c>
      <c r="G145">
        <v>15</v>
      </c>
      <c r="H145" s="24">
        <f>(C145-C144)*0.33*3/32768/300</f>
        <v>3.6699105834960936E-2</v>
      </c>
      <c r="I145" s="24">
        <f>(D145-D144)*0.0011*3/327680/30</f>
        <v>3.1773070983886717E-3</v>
      </c>
      <c r="J145" s="24">
        <f>(E145-E144)*17.4*3/327680/30</f>
        <v>1.0094421386718748E-2</v>
      </c>
      <c r="K145" s="24">
        <f>(F145-F144)*18.8*3/327680/30</f>
        <v>0.10456237792968751</v>
      </c>
      <c r="L145" s="24">
        <f>SUM(H145:K145)</f>
        <v>0.15453321224975586</v>
      </c>
      <c r="M145">
        <v>15</v>
      </c>
      <c r="N145" s="25">
        <f>(E145-E144)/(C145-C144+D145-D144)</f>
        <v>1.9340096771699365E-4</v>
      </c>
      <c r="O145" s="25">
        <f>(F145-F144)/(C145-C144+D145-D144)</f>
        <v>1.8541465737202574E-3</v>
      </c>
      <c r="P145" s="26">
        <f>SUM(N145:O145)</f>
        <v>2.0475475414372512E-3</v>
      </c>
      <c r="Q145">
        <v>15</v>
      </c>
      <c r="R145" s="24">
        <f>(C145-C$3)*0.33*3/32768</f>
        <v>23.867042541503906</v>
      </c>
      <c r="S145" s="24">
        <f>(D145-D$3)*0.0011*3/32768</f>
        <v>1.9002305969238282</v>
      </c>
      <c r="T145" s="24">
        <f>(E145-E$3)*17.4*3/32768</f>
        <v>48.053375244140625</v>
      </c>
      <c r="U145" s="24">
        <f>(E145-E$3)*18.8*3/32768</f>
        <v>51.91973876953125</v>
      </c>
      <c r="V145" s="24">
        <f>SUM(R145:U145)</f>
        <v>125.7403871520996</v>
      </c>
    </row>
    <row r="146" spans="1:22" x14ac:dyDescent="0.55000000000000004">
      <c r="A146" s="19"/>
      <c r="B146">
        <v>20</v>
      </c>
      <c r="C146">
        <v>1433606</v>
      </c>
      <c r="D146">
        <v>37884776</v>
      </c>
      <c r="E146">
        <v>122382</v>
      </c>
      <c r="F146">
        <v>207177</v>
      </c>
      <c r="G146">
        <v>20</v>
      </c>
      <c r="H146" s="24">
        <f>(C146-C145)*0.33*3/32768/300</f>
        <v>4.5624856567382806E-2</v>
      </c>
      <c r="I146" s="24">
        <f>(D146-D145)*0.0011*3/327680/30</f>
        <v>3.1476056213378908E-3</v>
      </c>
      <c r="J146" s="24">
        <f>(E146-E145)*17.4*3/327680/30</f>
        <v>0.35569958496093751</v>
      </c>
      <c r="K146" s="24">
        <f>(F146-F145)*18.8*3/327680/30</f>
        <v>0.28090991210937499</v>
      </c>
      <c r="L146" s="24">
        <f>SUM(H146:K146)</f>
        <v>0.68538195925903322</v>
      </c>
      <c r="M146">
        <v>20</v>
      </c>
      <c r="N146" s="25">
        <f>(E146-E145)/(C146-C145+D146-D145)</f>
        <v>6.8148116195864842E-3</v>
      </c>
      <c r="O146" s="25">
        <f>(F146-F145)/(C146-C145+D146-D145)</f>
        <v>4.9811424255544953E-3</v>
      </c>
      <c r="P146" s="26">
        <f>SUM(N146:O146)</f>
        <v>1.1795954045140979E-2</v>
      </c>
      <c r="Q146">
        <v>20</v>
      </c>
      <c r="R146" s="24">
        <f>(C146-C$3)*0.33*3/32768</f>
        <v>37.554499511718753</v>
      </c>
      <c r="S146" s="24">
        <f>(D146-D$3)*0.0011*3/32768</f>
        <v>2.8445122833251952</v>
      </c>
      <c r="T146" s="24">
        <f>(E146-E$3)*17.4*3/32768</f>
        <v>154.76325073242185</v>
      </c>
      <c r="U146" s="24">
        <f>(E146-E$3)*18.8*3/32768</f>
        <v>167.21546630859376</v>
      </c>
      <c r="V146" s="24">
        <f>SUM(R146:U146)</f>
        <v>362.37772883605953</v>
      </c>
    </row>
    <row r="147" spans="1:22" x14ac:dyDescent="0.55000000000000004">
      <c r="A147" s="19"/>
      <c r="B147">
        <v>25</v>
      </c>
      <c r="C147">
        <v>1770428</v>
      </c>
      <c r="D147">
        <v>47378006</v>
      </c>
      <c r="E147">
        <v>122382</v>
      </c>
      <c r="F147">
        <v>224196</v>
      </c>
      <c r="G147">
        <v>25</v>
      </c>
      <c r="H147" s="24">
        <f>(C147-C146)*0.33*3/32768/300</f>
        <v>3.3920672607421876E-2</v>
      </c>
      <c r="I147" s="24">
        <f>(D147-D146)*0.0011*3/327680/30</f>
        <v>3.1868142700195311E-3</v>
      </c>
      <c r="J147" s="24">
        <f>(E147-E146)*17.4*3/327680/30</f>
        <v>0</v>
      </c>
      <c r="K147" s="24">
        <f>(F147-F146)*18.8*3/327680/30</f>
        <v>9.7643188476562504E-2</v>
      </c>
      <c r="L147" s="24">
        <f>SUM(H147:K147)</f>
        <v>0.13475067535400392</v>
      </c>
      <c r="M147">
        <v>25</v>
      </c>
      <c r="N147" s="25">
        <f>(E147-E146)/(C147-C146+D147-D146)</f>
        <v>0</v>
      </c>
      <c r="O147" s="25">
        <f>(F147-F146)/(C147-C146+D147-D146)</f>
        <v>1.7313234965593265E-3</v>
      </c>
      <c r="P147" s="26">
        <f>SUM(N147:O147)</f>
        <v>1.7313234965593265E-3</v>
      </c>
      <c r="Q147">
        <v>25</v>
      </c>
      <c r="R147" s="24">
        <f>(C147-C$3)*0.33*3/32768</f>
        <v>47.730701293945316</v>
      </c>
      <c r="S147" s="24">
        <f>(D147-D$3)*0.0011*3/32768</f>
        <v>3.800556564331055</v>
      </c>
      <c r="T147" s="24">
        <f>(E147-E$3)*17.4*3/32768</f>
        <v>154.76325073242185</v>
      </c>
      <c r="U147" s="24">
        <f>(E147-E$3)*18.8*3/32768</f>
        <v>167.21546630859376</v>
      </c>
      <c r="V147" s="24">
        <f>SUM(R147:U147)</f>
        <v>373.50997489929199</v>
      </c>
    </row>
    <row r="148" spans="1:22" x14ac:dyDescent="0.55000000000000004">
      <c r="A148" s="19"/>
      <c r="B148">
        <v>30</v>
      </c>
      <c r="C148">
        <v>2156444</v>
      </c>
      <c r="D148">
        <v>56821998</v>
      </c>
      <c r="E148">
        <v>127387</v>
      </c>
      <c r="F148">
        <v>249242</v>
      </c>
      <c r="G148">
        <v>30</v>
      </c>
      <c r="H148" s="24">
        <f>(C148-C147)*0.33*3/32768/300</f>
        <v>3.8874902343749997E-2</v>
      </c>
      <c r="I148" s="24">
        <f>(D148-D147)*0.0011*3/327680/30</f>
        <v>3.1702854003906253E-3</v>
      </c>
      <c r="J148" s="24">
        <f>(E148-E147)*17.4*3/327680/30</f>
        <v>2.657684326171875E-2</v>
      </c>
      <c r="K148" s="24">
        <f>(F148-F147)*18.8*3/327680/30</f>
        <v>0.143696533203125</v>
      </c>
      <c r="L148" s="24">
        <f>SUM(H148:K148)</f>
        <v>0.21231856420898437</v>
      </c>
      <c r="M148">
        <v>30</v>
      </c>
      <c r="N148" s="25">
        <f>(E148-E147)/(C148-C147+D148-D147)</f>
        <v>5.0915523161323983E-4</v>
      </c>
      <c r="O148" s="25">
        <f>(F148-F147)/(C148-C147+D148-D147)</f>
        <v>2.5479124737233174E-3</v>
      </c>
      <c r="P148" s="26">
        <f>SUM(N148:O148)</f>
        <v>3.0570677053365571E-3</v>
      </c>
      <c r="Q148">
        <v>30</v>
      </c>
      <c r="R148" s="24">
        <f>(C148-C$3)*0.33*3/32768</f>
        <v>59.393171997070318</v>
      </c>
      <c r="S148" s="24">
        <f>(D148-D$3)*0.0011*3/32768</f>
        <v>4.7516421844482419</v>
      </c>
      <c r="T148" s="24">
        <f>(E148-E$3)*17.4*3/32768</f>
        <v>162.73630371093748</v>
      </c>
      <c r="U148" s="24">
        <f>(E148-E$3)*18.8*3/32768</f>
        <v>175.83002929687501</v>
      </c>
      <c r="V148" s="24">
        <f>SUM(R148:U148)</f>
        <v>402.71114718933103</v>
      </c>
    </row>
    <row r="149" spans="1:22" x14ac:dyDescent="0.55000000000000004">
      <c r="B149">
        <v>35</v>
      </c>
      <c r="C149">
        <v>2619580</v>
      </c>
      <c r="D149">
        <v>66188473</v>
      </c>
      <c r="E149">
        <v>148183</v>
      </c>
      <c r="F149">
        <v>280396</v>
      </c>
      <c r="G149">
        <v>35</v>
      </c>
      <c r="H149" s="24">
        <f>(C149-C148)*0.33*3/32768/300</f>
        <v>4.6641503906249999E-2</v>
      </c>
      <c r="I149" s="24">
        <f>(D149-D148)*0.0011*3/327680/30</f>
        <v>3.1442634582519533E-3</v>
      </c>
      <c r="J149" s="24">
        <f>(E149-E148)*17.4*3/327680/30</f>
        <v>0.110427978515625</v>
      </c>
      <c r="K149" s="24">
        <f>(F149-F148)*18.8*3/327680/30</f>
        <v>0.17873999023437501</v>
      </c>
      <c r="L149" s="24">
        <f>SUM(H149:K149)</f>
        <v>0.33895373611450197</v>
      </c>
      <c r="N149" s="25">
        <f>(E149-E148)/(C149-C148+D149-D148)</f>
        <v>2.1156483201624152E-3</v>
      </c>
      <c r="O149" s="25">
        <f>(F149-F148)/(C149-C148+D149-D148)</f>
        <v>3.1694031432169594E-3</v>
      </c>
      <c r="P149" s="26">
        <f>SUM(N149:O149)</f>
        <v>5.2850514633793746E-3</v>
      </c>
      <c r="R149" s="24">
        <f>(C149-C$3)*0.33*3/32768</f>
        <v>73.385623168945315</v>
      </c>
      <c r="S149" s="24">
        <f>(D149-D$3)*0.0011*3/32768</f>
        <v>5.6949212219238285</v>
      </c>
      <c r="T149" s="24">
        <f>(E149-E$3)*17.4*3/32768</f>
        <v>195.86469726562498</v>
      </c>
      <c r="U149" s="24">
        <f>(E149-E$3)*18.8*3/32768</f>
        <v>211.62392578125002</v>
      </c>
      <c r="V149" s="24">
        <f>SUM(R149:U149)</f>
        <v>486.56916743774417</v>
      </c>
    </row>
    <row r="150" spans="1:22" x14ac:dyDescent="0.55000000000000004">
      <c r="B150">
        <v>40</v>
      </c>
      <c r="C150">
        <v>3041824</v>
      </c>
      <c r="D150">
        <v>75594337</v>
      </c>
      <c r="E150">
        <v>160426</v>
      </c>
      <c r="F150">
        <v>302730</v>
      </c>
      <c r="G150">
        <v>40</v>
      </c>
      <c r="H150" s="24">
        <f>(C150-C149)*0.33*3/32768/300</f>
        <v>4.2523352050781255E-2</v>
      </c>
      <c r="I150" s="24">
        <f>(D150-D149)*0.0011*3/327680/30</f>
        <v>3.1574860839843747E-3</v>
      </c>
      <c r="J150" s="24">
        <f>(E150-E149)*17.4*3/327680/30</f>
        <v>6.5011047363281255E-2</v>
      </c>
      <c r="K150" s="24">
        <f>(F150-F149)*18.8*3/327680/30</f>
        <v>0.12813696289062501</v>
      </c>
      <c r="L150" s="24">
        <f>SUM(H150:K150)</f>
        <v>0.23882884838867191</v>
      </c>
      <c r="N150" s="25">
        <f>(E150-E149)/(C150-C149+D150-D149)</f>
        <v>1.245712806574775E-3</v>
      </c>
      <c r="O150" s="25">
        <f>(F150-F149)/(C150-C149+D150-D149)</f>
        <v>2.2724618003790759E-3</v>
      </c>
      <c r="P150" s="26">
        <f>SUM(N150:O150)</f>
        <v>3.5181746069538507E-3</v>
      </c>
      <c r="R150" s="24">
        <f>(C150-C$3)*0.33*3/32768</f>
        <v>86.142628784179692</v>
      </c>
      <c r="S150" s="24">
        <f>(D150-D$3)*0.0011*3/32768</f>
        <v>6.6421670471191412</v>
      </c>
      <c r="T150" s="24">
        <f>(E150-E$3)*17.4*3/32768</f>
        <v>215.36801147460938</v>
      </c>
      <c r="U150" s="24">
        <f>(E150-E$3)*18.8*3/32768</f>
        <v>232.69647216796875</v>
      </c>
      <c r="V150" s="24">
        <f>SUM(R150:U150)</f>
        <v>540.849279473877</v>
      </c>
    </row>
    <row r="151" spans="1:22" x14ac:dyDescent="0.55000000000000004">
      <c r="B151">
        <v>45</v>
      </c>
      <c r="C151">
        <v>3521243</v>
      </c>
      <c r="D151">
        <v>84944789</v>
      </c>
      <c r="E151">
        <v>208078</v>
      </c>
      <c r="F151">
        <v>357957</v>
      </c>
      <c r="G151">
        <v>45</v>
      </c>
      <c r="H151" s="24">
        <f>(C151-C150)*0.33*3/32768/300</f>
        <v>4.8281332397460942E-2</v>
      </c>
      <c r="I151" s="24">
        <f>(D151-D150)*0.0011*3/327680/30</f>
        <v>3.1388846435546876E-3</v>
      </c>
      <c r="J151" s="24">
        <f>(E151-E150)*17.4*3/327680/30</f>
        <v>0.25303491210937501</v>
      </c>
      <c r="K151" s="24">
        <f>(F151-F150)*18.8*3/327680/30</f>
        <v>0.31685412597656254</v>
      </c>
      <c r="L151" s="24">
        <f>SUM(H151:K151)</f>
        <v>0.62130925512695323</v>
      </c>
      <c r="N151" s="25">
        <f>(E151-E150)/(C151-C150+D151-D150)</f>
        <v>4.8476729755660072E-3</v>
      </c>
      <c r="O151" s="25">
        <f>(F151-F150)/(C151-C150+D151-D150)</f>
        <v>5.6182832918153253E-3</v>
      </c>
      <c r="P151" s="26">
        <f>SUM(N151:O151)</f>
        <v>1.0465956267381333E-2</v>
      </c>
      <c r="R151" s="24">
        <f>(C151-C$3)*0.33*3/32768</f>
        <v>100.62702850341796</v>
      </c>
      <c r="S151" s="24">
        <f>(D151-D$3)*0.0011*3/32768</f>
        <v>7.5838324401855477</v>
      </c>
      <c r="T151" s="24">
        <f>(E151-E$3)*17.4*3/32768</f>
        <v>291.27848510742183</v>
      </c>
      <c r="U151" s="24">
        <f>(E151-E$3)*18.8*3/32768</f>
        <v>314.71468505859377</v>
      </c>
      <c r="V151" s="24">
        <f>SUM(R151:U151)</f>
        <v>714.20403110961911</v>
      </c>
    </row>
    <row r="152" spans="1:22" x14ac:dyDescent="0.55000000000000004">
      <c r="B152">
        <v>50</v>
      </c>
      <c r="C152">
        <v>4083412</v>
      </c>
      <c r="D152">
        <v>94212086</v>
      </c>
      <c r="E152">
        <v>233956</v>
      </c>
      <c r="F152">
        <v>422317</v>
      </c>
      <c r="G152">
        <v>50</v>
      </c>
      <c r="H152" s="24">
        <f>(C152-C151)*0.33*3/32768/300</f>
        <v>5.6614920043945319E-2</v>
      </c>
      <c r="I152" s="24">
        <f>(D152-D151)*0.0011*3/327680/30</f>
        <v>3.1109700622558591E-3</v>
      </c>
      <c r="J152" s="24">
        <f>(E152-E151)*17.4*3/327680/30</f>
        <v>0.13741369628906247</v>
      </c>
      <c r="K152" s="24">
        <f>(F152-F151)*18.8*3/327680/30</f>
        <v>0.36925292968750001</v>
      </c>
      <c r="L152" s="24">
        <f>SUM(H152:K152)</f>
        <v>0.56639251608276364</v>
      </c>
      <c r="N152" s="25">
        <f>(E152-E151)/(C152-C151+D152-D151)</f>
        <v>2.6326964252178092E-3</v>
      </c>
      <c r="O152" s="25">
        <f>(F152-F151)/(C152-C151+D152-D151)</f>
        <v>6.5476598627026124E-3</v>
      </c>
      <c r="P152" s="26">
        <f>SUM(N152:O152)</f>
        <v>9.1803562879204208E-3</v>
      </c>
      <c r="R152" s="24">
        <f>(C152-C$3)*0.33*3/32768</f>
        <v>117.61150451660157</v>
      </c>
      <c r="S152" s="24">
        <f>(D152-D$3)*0.0011*3/32768</f>
        <v>8.5171234588623044</v>
      </c>
      <c r="T152" s="24">
        <f>(E152-E$3)*17.4*3/32768</f>
        <v>332.50259399414057</v>
      </c>
      <c r="U152" s="24">
        <f>(E152-E$3)*18.8*3/32768</f>
        <v>359.25567626953125</v>
      </c>
      <c r="V152" s="24">
        <f>SUM(R152:U152)</f>
        <v>817.88689823913569</v>
      </c>
    </row>
    <row r="153" spans="1:22" x14ac:dyDescent="0.55000000000000004">
      <c r="B153">
        <v>55</v>
      </c>
      <c r="C153">
        <v>4587935</v>
      </c>
      <c r="D153">
        <v>103535744</v>
      </c>
      <c r="E153">
        <v>240177</v>
      </c>
      <c r="F153">
        <v>448584</v>
      </c>
      <c r="G153">
        <v>55</v>
      </c>
      <c r="H153" s="24">
        <f>(C153-C152)*0.33*3/32768/300</f>
        <v>5.0809506225585936E-2</v>
      </c>
      <c r="I153" s="24">
        <f>(D153-D152)*0.0011*3/327680/30</f>
        <v>3.1298900756835937E-3</v>
      </c>
      <c r="J153" s="24">
        <f>(E153-E152)*17.4*3/327680/30</f>
        <v>3.3033874511718749E-2</v>
      </c>
      <c r="K153" s="24">
        <f>(F153-F152)*18.8*3/327680/30</f>
        <v>0.1507017822265625</v>
      </c>
      <c r="L153" s="24">
        <f>SUM(H153:K153)</f>
        <v>0.23767505303955078</v>
      </c>
      <c r="N153" s="25">
        <f>(E153-E152)/(C153-C152+D153-D152)</f>
        <v>6.3297572562003078E-4</v>
      </c>
      <c r="O153" s="25">
        <f>(F153-F152)/(C153-C152+D153-D152)</f>
        <v>2.6726207016333947E-3</v>
      </c>
      <c r="P153" s="26">
        <f>SUM(N153:O153)</f>
        <v>3.3055964272534254E-3</v>
      </c>
      <c r="R153" s="24">
        <f>(C153-C$3)*0.33*3/32768</f>
        <v>132.85435638427737</v>
      </c>
      <c r="S153" s="24">
        <f>(D153-D$3)*0.0011*3/32768</f>
        <v>9.456090481567383</v>
      </c>
      <c r="T153" s="24">
        <f>(E153-E$3)*17.4*3/32768</f>
        <v>342.41275634765623</v>
      </c>
      <c r="U153" s="24">
        <f>(E153-E$3)*18.8*3/32768</f>
        <v>369.96320800781251</v>
      </c>
      <c r="V153" s="24">
        <f>SUM(R153:U153)</f>
        <v>854.68641122131339</v>
      </c>
    </row>
    <row r="154" spans="1:22" x14ac:dyDescent="0.55000000000000004">
      <c r="B154">
        <v>60</v>
      </c>
      <c r="C154">
        <v>5081973</v>
      </c>
      <c r="D154">
        <v>112871691</v>
      </c>
      <c r="E154">
        <v>240394</v>
      </c>
      <c r="F154">
        <v>476498</v>
      </c>
      <c r="G154">
        <v>60</v>
      </c>
      <c r="H154" s="24">
        <f>(C154-C153)*0.33*3/32768/300</f>
        <v>4.9753582763671873E-2</v>
      </c>
      <c r="I154" s="24">
        <f>(D154-D153)*0.0011*3/327680/30</f>
        <v>3.1340154113769529E-3</v>
      </c>
      <c r="J154" s="24">
        <f>(E154-E153)*17.4*3/327680/30</f>
        <v>1.1522827148437501E-3</v>
      </c>
      <c r="K154" s="24">
        <f>(F154-F153)*18.8*3/327680/30</f>
        <v>0.16015112304687501</v>
      </c>
      <c r="L154" s="24">
        <f>SUM(H154:K154)</f>
        <v>0.2141910039367676</v>
      </c>
      <c r="N154" s="25">
        <f>(E154-E153)/(C154-C153+D154-D153)</f>
        <v>2.207531344147524E-5</v>
      </c>
      <c r="O154" s="25">
        <f>(F154-F153)/(C154-C153+D154-D153)</f>
        <v>2.8396787991029487E-3</v>
      </c>
      <c r="P154" s="26">
        <f>SUM(N154:O154)</f>
        <v>2.8617541125444241E-3</v>
      </c>
      <c r="R154" s="24">
        <f>(C154-C$3)*0.33*3/32768</f>
        <v>147.7804312133789</v>
      </c>
      <c r="S154" s="24">
        <f>(D154-D$3)*0.0011*3/32768</f>
        <v>10.396295104980469</v>
      </c>
      <c r="T154" s="24">
        <f>(E154-E$3)*17.4*3/32768</f>
        <v>342.75844116210936</v>
      </c>
      <c r="U154" s="24">
        <f>(E154-E$3)*18.8*3/32768</f>
        <v>370.33670654296878</v>
      </c>
      <c r="V154" s="24">
        <f>SUM(R154:U154)</f>
        <v>871.27187402343748</v>
      </c>
    </row>
    <row r="155" spans="1:22" x14ac:dyDescent="0.55000000000000004">
      <c r="B155">
        <v>65</v>
      </c>
      <c r="C155">
        <v>5604906</v>
      </c>
      <c r="D155">
        <v>122178285</v>
      </c>
      <c r="E155">
        <v>249534</v>
      </c>
      <c r="F155">
        <v>512131</v>
      </c>
      <c r="G155">
        <v>65</v>
      </c>
      <c r="H155" s="24">
        <f>(C155-C154)*0.33*3/32768/300</f>
        <v>5.2663540649414066E-2</v>
      </c>
      <c r="I155" s="24">
        <f>(D155-D154)*0.0011*3/327680/30</f>
        <v>3.1241618041992192E-3</v>
      </c>
      <c r="J155" s="24">
        <f>(E155-E154)*17.4*3/327680/30</f>
        <v>4.8533935546875004E-2</v>
      </c>
      <c r="K155" s="24">
        <f>(F155-F154)*18.8*3/327680/30</f>
        <v>0.20443737792968752</v>
      </c>
      <c r="L155" s="24">
        <f>SUM(H155:K155)</f>
        <v>0.30875901593017585</v>
      </c>
      <c r="N155" s="25">
        <f>(E155-E154)/(C155-C154+D155-D154)</f>
        <v>9.2985145673845748E-4</v>
      </c>
      <c r="O155" s="25">
        <f>(F155-F154)/(C155-C154+D155-D154)</f>
        <v>3.6250981354443608E-3</v>
      </c>
      <c r="P155" s="26">
        <f>SUM(N155:O155)</f>
        <v>4.5549495921828184E-3</v>
      </c>
      <c r="R155" s="24">
        <f>(C155-C$3)*0.33*3/32768</f>
        <v>163.57949340820312</v>
      </c>
      <c r="S155" s="24">
        <f>(D155-D$3)*0.0011*3/32768</f>
        <v>11.333543646240235</v>
      </c>
      <c r="T155" s="24">
        <f>(E155-E$3)*17.4*3/32768</f>
        <v>357.31862182617186</v>
      </c>
      <c r="U155" s="24">
        <f>(E155-E$3)*18.8*3/32768</f>
        <v>386.06839599609378</v>
      </c>
      <c r="V155" s="24">
        <f>SUM(R155:U155)</f>
        <v>918.30005487670905</v>
      </c>
    </row>
    <row r="156" spans="1:22" x14ac:dyDescent="0.55000000000000004">
      <c r="B156">
        <v>70</v>
      </c>
      <c r="C156">
        <v>6089492</v>
      </c>
      <c r="D156">
        <v>131521332</v>
      </c>
      <c r="E156">
        <v>249751</v>
      </c>
      <c r="F156">
        <v>531229</v>
      </c>
      <c r="G156">
        <v>70</v>
      </c>
      <c r="H156" s="24">
        <f>(C156-C155)*0.33*3/32768/300</f>
        <v>4.8801690673828127E-2</v>
      </c>
      <c r="I156" s="24">
        <f>(D156-D155)*0.0011*3/327680/30</f>
        <v>3.1363988342285164E-3</v>
      </c>
      <c r="J156" s="24">
        <f>(E156-E155)*17.4*3/327680/30</f>
        <v>1.1522827148437501E-3</v>
      </c>
      <c r="K156" s="24">
        <f>(F156-F155)*18.8*3/327680/30</f>
        <v>0.10957104492187501</v>
      </c>
      <c r="L156" s="24">
        <f>SUM(H156:K156)</f>
        <v>0.16266141714477542</v>
      </c>
      <c r="N156" s="25">
        <f>(E156-E155)/(C156-C155+D156-D155)</f>
        <v>2.2080596619755744E-5</v>
      </c>
      <c r="O156" s="25">
        <f>(F156-F155)/(C156-C155+D156-D155)</f>
        <v>1.9432960103414525E-3</v>
      </c>
      <c r="P156" s="26">
        <f>SUM(N156:O156)</f>
        <v>1.9653766069612083E-3</v>
      </c>
      <c r="R156" s="24">
        <f>(C156-C$3)*0.33*3/32768</f>
        <v>178.22000061035158</v>
      </c>
      <c r="S156" s="24">
        <f>(D156-D$3)*0.0011*3/32768</f>
        <v>12.274463296508792</v>
      </c>
      <c r="T156" s="24">
        <f>(E156-E$3)*17.4*3/32768</f>
        <v>357.66430664062494</v>
      </c>
      <c r="U156" s="24">
        <f>(E156-E$3)*18.8*3/32768</f>
        <v>386.44189453125</v>
      </c>
      <c r="V156" s="24">
        <f>SUM(R156:U156)</f>
        <v>934.60066507873535</v>
      </c>
    </row>
    <row r="157" spans="1:22" x14ac:dyDescent="0.55000000000000004">
      <c r="B157">
        <v>75</v>
      </c>
      <c r="C157">
        <v>6572097</v>
      </c>
      <c r="D157">
        <v>140868733</v>
      </c>
      <c r="E157">
        <v>249829</v>
      </c>
      <c r="F157">
        <v>552408</v>
      </c>
      <c r="G157">
        <v>75</v>
      </c>
      <c r="H157" s="24">
        <f>(C157-C156)*0.33*3/32768/300</f>
        <v>4.8602188110351559E-2</v>
      </c>
      <c r="I157" s="24">
        <f>(D157-D156)*0.0011*3/327680/30</f>
        <v>3.1378604431152343E-3</v>
      </c>
      <c r="J157" s="24">
        <f>(E157-E156)*17.4*3/327680/30</f>
        <v>4.1418457031249997E-4</v>
      </c>
      <c r="K157" s="24">
        <f>(F157-F156)*18.8*3/327680/30</f>
        <v>0.12151037597656252</v>
      </c>
      <c r="L157" s="24">
        <f>SUM(H157:K157)</f>
        <v>0.17366460910034182</v>
      </c>
      <c r="N157" s="25">
        <f>(E157-E156)/(C157-C156+D157-D156)</f>
        <v>7.9348883408616431E-6</v>
      </c>
      <c r="O157" s="25">
        <f>(F157-F156)/(C157-C156+D157-D156)</f>
        <v>2.1545256432193428E-3</v>
      </c>
      <c r="P157" s="26">
        <f>SUM(N157:O157)</f>
        <v>2.1624605315602044E-3</v>
      </c>
      <c r="R157" s="24">
        <f>(C157-C$3)*0.33*3/32768</f>
        <v>192.80065704345702</v>
      </c>
      <c r="S157" s="24">
        <f>(D157-D$3)*0.0011*3/32768</f>
        <v>13.215821429443359</v>
      </c>
      <c r="T157" s="24">
        <f>(E157-E$3)*17.4*3/32768</f>
        <v>357.78856201171874</v>
      </c>
      <c r="U157" s="24">
        <f>(E157-E$3)*18.8*3/32768</f>
        <v>386.57614746093753</v>
      </c>
      <c r="V157" s="24">
        <f>SUM(R157:U157)</f>
        <v>950.38118794555658</v>
      </c>
    </row>
    <row r="158" spans="1:22" x14ac:dyDescent="0.55000000000000004">
      <c r="B158">
        <v>80</v>
      </c>
      <c r="C158">
        <v>7114030</v>
      </c>
      <c r="D158">
        <v>150156643</v>
      </c>
      <c r="E158">
        <v>259988</v>
      </c>
      <c r="F158">
        <v>601555</v>
      </c>
      <c r="G158">
        <v>80</v>
      </c>
      <c r="H158" s="24">
        <f>(C158-C157)*0.33*3/32768/300</f>
        <v>5.4576992797851567E-2</v>
      </c>
      <c r="I158" s="24">
        <f>(D158-D157)*0.0011*3/327680/30</f>
        <v>3.1178897094726568E-3</v>
      </c>
      <c r="J158" s="24">
        <f>(E158-E157)*17.4*3/327680/30</f>
        <v>5.3944885253906248E-2</v>
      </c>
      <c r="K158" s="24">
        <f>(F158-F157)*18.8*3/327680/30</f>
        <v>0.28197131347656251</v>
      </c>
      <c r="L158" s="24">
        <f>SUM(H158:K158)</f>
        <v>0.39361108123779298</v>
      </c>
      <c r="N158" s="25">
        <f>(E158-E157)/(C158-C157+D158-D157)</f>
        <v>1.0334854788626837E-3</v>
      </c>
      <c r="O158" s="25">
        <f>(F158-F157)/(C158-C157+D158-D157)</f>
        <v>4.9997746657805212E-3</v>
      </c>
      <c r="P158" s="26">
        <f>SUM(N158:O158)</f>
        <v>6.0332601446432049E-3</v>
      </c>
      <c r="R158" s="24">
        <f>(C158-C$3)*0.33*3/32768</f>
        <v>209.17375488281252</v>
      </c>
      <c r="S158" s="24">
        <f>(D158-D$3)*0.0011*3/32768</f>
        <v>14.151188342285156</v>
      </c>
      <c r="T158" s="24">
        <f>(E158-E$3)*17.4*3/32768</f>
        <v>373.97202758789058</v>
      </c>
      <c r="U158" s="24">
        <f>(E158-E$3)*18.8*3/32768</f>
        <v>404.06173095703127</v>
      </c>
      <c r="V158" s="24">
        <f>SUM(R158:U158)</f>
        <v>1001.3587017700196</v>
      </c>
    </row>
    <row r="159" spans="1:22" x14ac:dyDescent="0.55000000000000004">
      <c r="B159">
        <v>85</v>
      </c>
      <c r="C159">
        <v>7599738</v>
      </c>
      <c r="D159">
        <v>159500482</v>
      </c>
      <c r="E159">
        <v>260303</v>
      </c>
      <c r="F159">
        <v>619339</v>
      </c>
      <c r="G159">
        <v>85</v>
      </c>
      <c r="H159" s="24">
        <f>(C159-C158)*0.33*3/32768/300</f>
        <v>4.8914685058593754E-2</v>
      </c>
      <c r="I159" s="24">
        <f>(D159-D158)*0.0011*3/327680/30</f>
        <v>3.1366647033691407E-3</v>
      </c>
      <c r="J159" s="24">
        <f>(E159-E158)*17.4*3/327680/30</f>
        <v>1.6726684570312499E-3</v>
      </c>
      <c r="K159" s="24">
        <f>(F159-F158)*18.8*3/327680/30</f>
        <v>0.10203222656250001</v>
      </c>
      <c r="L159" s="24">
        <f>SUM(H159:K159)</f>
        <v>0.15575624478149414</v>
      </c>
      <c r="N159" s="25">
        <f>(E159-E158)/(C159-C158+D159-D158)</f>
        <v>3.2046237736082852E-5</v>
      </c>
      <c r="O159" s="25">
        <f>(F159-F158)/(C159-C158+D159-D158)</f>
        <v>1.8092390218999918E-3</v>
      </c>
      <c r="P159" s="26">
        <f>SUM(N159:O159)</f>
        <v>1.8412852596360746E-3</v>
      </c>
      <c r="R159" s="24">
        <f>(C159-C$3)*0.33*3/32768</f>
        <v>223.84816040039067</v>
      </c>
      <c r="S159" s="24">
        <f>(D159-D$3)*0.0011*3/32768</f>
        <v>15.092187753295899</v>
      </c>
      <c r="T159" s="24">
        <f>(E159-E$3)*17.4*3/32768</f>
        <v>374.47382812499995</v>
      </c>
      <c r="U159" s="24">
        <f>(E159-E$3)*18.8*3/32768</f>
        <v>404.60390625000002</v>
      </c>
      <c r="V159" s="24">
        <f>SUM(R159:U159)</f>
        <v>1018.0180825286865</v>
      </c>
    </row>
    <row r="160" spans="1:22" x14ac:dyDescent="0.55000000000000004">
      <c r="B160">
        <v>90</v>
      </c>
      <c r="C160">
        <v>8104606</v>
      </c>
      <c r="D160">
        <v>168825139</v>
      </c>
      <c r="E160">
        <v>267730</v>
      </c>
      <c r="F160">
        <v>643708</v>
      </c>
      <c r="G160">
        <v>90</v>
      </c>
      <c r="H160" s="24">
        <f>(C160-C159)*0.33*3/32768/300</f>
        <v>5.0844250488281249E-2</v>
      </c>
      <c r="I160" s="24">
        <f>(D160-D159)*0.0011*3/327680/30</f>
        <v>3.1302254333496092E-3</v>
      </c>
      <c r="J160" s="24">
        <f>(E160-E159)*17.4*3/327680/30</f>
        <v>3.9437805175781243E-2</v>
      </c>
      <c r="K160" s="24">
        <f>(F160-F159)*18.8*3/327680/30</f>
        <v>0.13981237792968751</v>
      </c>
      <c r="L160" s="24">
        <f>SUM(H160:K160)</f>
        <v>0.2332246590270996</v>
      </c>
      <c r="N160" s="25">
        <f>(E160-E159)/(C160-C159+D160-D159)</f>
        <v>7.5558076305823525E-4</v>
      </c>
      <c r="O160" s="25">
        <f>(F160-F159)/(C160-C159+D160-D159)</f>
        <v>2.4791635404559221E-3</v>
      </c>
      <c r="P160" s="26">
        <f>SUM(N160:O160)</f>
        <v>3.2347443035141573E-3</v>
      </c>
      <c r="R160" s="24">
        <f>(C160-C$3)*0.33*3/32768</f>
        <v>239.10143554687502</v>
      </c>
      <c r="S160" s="24">
        <f>(D160-D$3)*0.0011*3/32768</f>
        <v>16.031255383300781</v>
      </c>
      <c r="T160" s="24">
        <f>(E160-E$3)*17.4*3/32768</f>
        <v>386.30516967773434</v>
      </c>
      <c r="U160" s="24">
        <f>(E160-E$3)*18.8*3/32768</f>
        <v>417.3871948242188</v>
      </c>
      <c r="V160" s="24">
        <f>SUM(R160:U160)</f>
        <v>1058.8250554321289</v>
      </c>
    </row>
    <row r="161" spans="1:22" x14ac:dyDescent="0.55000000000000004">
      <c r="B161">
        <v>95</v>
      </c>
      <c r="C161">
        <v>8592239</v>
      </c>
      <c r="D161">
        <v>178167431</v>
      </c>
      <c r="E161">
        <v>268040</v>
      </c>
      <c r="F161">
        <v>663416</v>
      </c>
      <c r="G161">
        <v>95</v>
      </c>
      <c r="H161" s="24">
        <f>(C161-C160)*0.33*3/32768/300</f>
        <v>4.9108547973632816E-2</v>
      </c>
      <c r="I161" s="24">
        <f>(D161-D160)*0.0011*3/327680/30</f>
        <v>3.1361453857421877E-3</v>
      </c>
      <c r="J161" s="24">
        <f>(E161-E160)*17.4*3/327680/30</f>
        <v>1.6461181640625001E-3</v>
      </c>
      <c r="K161" s="24">
        <f>(F161-F160)*18.8*3/327680/30</f>
        <v>0.11307080078125002</v>
      </c>
      <c r="L161" s="24">
        <f>SUM(H161:K161)</f>
        <v>0.16696161230468753</v>
      </c>
      <c r="N161" s="25">
        <f>(E161-E160)/(C161-C160+D161-D160)</f>
        <v>3.1536354550009283E-5</v>
      </c>
      <c r="O161" s="25">
        <f>(F161-F160)/(C161-C160+D161-D160)</f>
        <v>2.0048983079728484E-3</v>
      </c>
      <c r="P161" s="26">
        <f>SUM(N161:O161)</f>
        <v>2.0364346625228575E-3</v>
      </c>
      <c r="R161" s="24">
        <f>(C161-C$3)*0.33*3/32768</f>
        <v>253.83399993896484</v>
      </c>
      <c r="S161" s="24">
        <f>(D161-D$3)*0.0011*3/32768</f>
        <v>16.972098999023437</v>
      </c>
      <c r="T161" s="24">
        <f>(E161-E$3)*17.4*3/32768</f>
        <v>386.79900512695309</v>
      </c>
      <c r="U161" s="24">
        <f>(E161-E$3)*18.8*3/32768</f>
        <v>417.9207641601563</v>
      </c>
      <c r="V161" s="24">
        <f>SUM(R161:U161)</f>
        <v>1075.5258682250976</v>
      </c>
    </row>
    <row r="162" spans="1:22" x14ac:dyDescent="0.55000000000000004">
      <c r="B162">
        <v>100</v>
      </c>
      <c r="C162">
        <v>9078524</v>
      </c>
      <c r="D162">
        <v>187511242</v>
      </c>
      <c r="E162">
        <v>268832</v>
      </c>
      <c r="F162">
        <v>682055</v>
      </c>
      <c r="G162">
        <v>100</v>
      </c>
      <c r="H162" s="24">
        <f>(C162-C161)*0.33*3/32768/300</f>
        <v>4.8972793579101566E-2</v>
      </c>
      <c r="I162" s="24">
        <f>(D162-D161)*0.0011*3/327680/30</f>
        <v>3.136655303955078E-3</v>
      </c>
      <c r="J162" s="24">
        <f>(E162-E161)*17.4*3/327680/30</f>
        <v>4.2055664062499998E-3</v>
      </c>
      <c r="K162" s="24">
        <f>(F162-F161)*18.8*3/327680/30</f>
        <v>0.1069376220703125</v>
      </c>
      <c r="L162" s="24">
        <f>SUM(H162:K162)</f>
        <v>0.16325263735961915</v>
      </c>
      <c r="N162" s="25">
        <f>(E162-E161)/(C162-C161+D162-D161)</f>
        <v>8.0568897801201538E-5</v>
      </c>
      <c r="O162" s="25">
        <f>(F162-F161)/(C162-C161+D162-D161)</f>
        <v>1.8961157652987316E-3</v>
      </c>
      <c r="P162" s="26">
        <f>SUM(N162:O162)</f>
        <v>1.9766846630999333E-3</v>
      </c>
      <c r="R162" s="24">
        <f>(C162-C$3)*0.33*3/32768</f>
        <v>268.52583801269532</v>
      </c>
      <c r="S162" s="24">
        <f>(D162-D$3)*0.0011*3/32768</f>
        <v>17.913095590209963</v>
      </c>
      <c r="T162" s="24">
        <f>(E162-E$3)*17.4*3/32768</f>
        <v>388.0606750488281</v>
      </c>
      <c r="U162" s="24">
        <f>(E162-E$3)*18.8*3/32768</f>
        <v>419.2839477539062</v>
      </c>
      <c r="V162" s="24">
        <f>SUM(R162:U162)</f>
        <v>1093.7835564056395</v>
      </c>
    </row>
    <row r="163" spans="1:22" x14ac:dyDescent="0.55000000000000004">
      <c r="B163">
        <v>105</v>
      </c>
      <c r="C163">
        <v>9629844</v>
      </c>
      <c r="D163">
        <v>196789675</v>
      </c>
      <c r="E163">
        <v>286764</v>
      </c>
      <c r="F163">
        <v>721218</v>
      </c>
      <c r="G163">
        <v>105</v>
      </c>
      <c r="H163" s="24">
        <f>(C163-C162)*0.33*3/32768/300</f>
        <v>5.5522338867187507E-2</v>
      </c>
      <c r="I163" s="24">
        <f>(D163-D162)*0.0011*3/327680/30</f>
        <v>3.1147083435058595E-3</v>
      </c>
      <c r="J163" s="24">
        <f>(E163-E162)*17.4*3/327680/30</f>
        <v>9.521997070312499E-2</v>
      </c>
      <c r="K163" s="24">
        <f>(F163-F162)*18.8*3/327680/30</f>
        <v>0.22469006347656251</v>
      </c>
      <c r="L163" s="24">
        <f>SUM(H163:K163)</f>
        <v>0.37854708139038085</v>
      </c>
      <c r="N163" s="25">
        <f>(E163-E162)/(C163-C162+D163-D162)</f>
        <v>1.8242574355632334E-3</v>
      </c>
      <c r="O163" s="25">
        <f>(F163-F162)/(C163-C162+D163-D162)</f>
        <v>3.9841285940755578E-3</v>
      </c>
      <c r="P163" s="26">
        <f>SUM(N163:O163)</f>
        <v>5.808386029638791E-3</v>
      </c>
      <c r="R163" s="24">
        <f>(C163-C$3)*0.33*3/32768</f>
        <v>285.18253967285159</v>
      </c>
      <c r="S163" s="24">
        <f>(D163-D$3)*0.0011*3/32768</f>
        <v>18.84750809326172</v>
      </c>
      <c r="T163" s="24">
        <f>(E163-E$3)*17.4*3/32768</f>
        <v>416.62666625976556</v>
      </c>
      <c r="U163" s="24">
        <f>(E163-E$3)*18.8*3/32768</f>
        <v>450.14835205078128</v>
      </c>
      <c r="V163" s="24">
        <f>SUM(R163:U163)</f>
        <v>1170.8050660766601</v>
      </c>
    </row>
    <row r="164" spans="1:22" x14ac:dyDescent="0.55000000000000004">
      <c r="B164">
        <v>110</v>
      </c>
      <c r="C164">
        <v>10117917</v>
      </c>
      <c r="D164">
        <v>206131636</v>
      </c>
      <c r="E164">
        <v>287382</v>
      </c>
      <c r="F164">
        <v>740209</v>
      </c>
      <c r="G164">
        <v>110</v>
      </c>
      <c r="H164" s="24">
        <f>(C164-C163)*0.33*3/32768/300</f>
        <v>4.9152859497070316E-2</v>
      </c>
      <c r="I164" s="24">
        <f>(D164-D163)*0.0011*3/327680/30</f>
        <v>3.1360342712402345E-3</v>
      </c>
      <c r="J164" s="24">
        <f>(E164-E163)*17.4*3/327680/30</f>
        <v>3.2816162109374999E-3</v>
      </c>
      <c r="K164" s="24">
        <f>(F164-F163)*18.8*3/327680/30</f>
        <v>0.10895715332031249</v>
      </c>
      <c r="L164" s="24">
        <f>SUM(H164:K164)</f>
        <v>0.16452766329956053</v>
      </c>
      <c r="N164" s="25">
        <f>(E164-E163)/(C164-C163+D164-D163)</f>
        <v>6.2868551624541681E-5</v>
      </c>
      <c r="O164" s="25">
        <f>(F164-F163)/(C164-C163+D164-D163)</f>
        <v>1.9319363493554549E-3</v>
      </c>
      <c r="P164" s="26">
        <f>SUM(N164:O164)</f>
        <v>1.9948049009799965E-3</v>
      </c>
      <c r="R164" s="24">
        <f>(C164-C$3)*0.33*3/32768</f>
        <v>299.92839752197267</v>
      </c>
      <c r="S164" s="24">
        <f>(D164-D$3)*0.0011*3/32768</f>
        <v>19.788318374633789</v>
      </c>
      <c r="T164" s="24">
        <f>(E164-E$3)*17.4*3/32768</f>
        <v>417.61115112304685</v>
      </c>
      <c r="U164" s="24">
        <f>(E164-E$3)*18.8*3/32768</f>
        <v>451.2120483398437</v>
      </c>
      <c r="V164" s="24">
        <f>SUM(R164:U164)</f>
        <v>1188.5399153594969</v>
      </c>
    </row>
    <row r="165" spans="1:22" x14ac:dyDescent="0.55000000000000004">
      <c r="B165">
        <v>115</v>
      </c>
      <c r="C165">
        <v>10611853</v>
      </c>
      <c r="D165">
        <v>215467861</v>
      </c>
      <c r="E165">
        <v>289229</v>
      </c>
      <c r="F165">
        <v>759425</v>
      </c>
      <c r="G165">
        <v>115</v>
      </c>
      <c r="H165" s="24">
        <f>(C165-C164)*0.33*3/32768/300</f>
        <v>4.9743310546875003E-2</v>
      </c>
      <c r="I165" s="24">
        <f>(D165-D164)*0.0011*3/32768/300</f>
        <v>3.1341087341308594E-3</v>
      </c>
      <c r="J165" s="24">
        <f>(E165-E164)*17.4*3/32768/300</f>
        <v>9.8076782226562496E-3</v>
      </c>
      <c r="K165" s="24">
        <f>(F165-F164)*18.8*3/327680/30</f>
        <v>0.11024804687499999</v>
      </c>
      <c r="L165" s="24">
        <f>SUM(H165:K165)</f>
        <v>0.17293314437866208</v>
      </c>
      <c r="N165" s="25">
        <f>(E165-E164)/(C165-C164+D165-D164)</f>
        <v>1.8789112406195584E-4</v>
      </c>
      <c r="O165" s="25">
        <f>(F165-F164)/(C165-C164+D165-D164)</f>
        <v>1.9548001299266615E-3</v>
      </c>
      <c r="P165" s="26">
        <f>SUM(N165:O165)</f>
        <v>2.1426912539886174E-3</v>
      </c>
      <c r="R165" s="24">
        <f>(C165-C$3)*0.33*3/32768</f>
        <v>314.85139068603519</v>
      </c>
      <c r="S165" s="24">
        <f>(D165-D$3)*0.0011*3/32768</f>
        <v>20.728550994873046</v>
      </c>
      <c r="T165" s="24">
        <f>(E165-E$3)*17.4*3/32768</f>
        <v>420.55345458984368</v>
      </c>
      <c r="U165" s="24">
        <f>(E165-E$3)*18.8*3/32768</f>
        <v>454.39108886718753</v>
      </c>
      <c r="V165" s="24">
        <f>SUM(R165:U165)</f>
        <v>1210.5244851379396</v>
      </c>
    </row>
    <row r="166" spans="1:22" x14ac:dyDescent="0.55000000000000004">
      <c r="L166" s="21">
        <f>AVERAGE(L144:L165)</f>
        <v>0.28575752831753826</v>
      </c>
    </row>
    <row r="169" spans="1:22" s="4" customFormat="1" x14ac:dyDescent="0.55000000000000004">
      <c r="A169" s="8"/>
      <c r="C169" s="9" t="s">
        <v>1231</v>
      </c>
      <c r="D169" s="9"/>
      <c r="E169" s="9"/>
      <c r="F169" s="9"/>
      <c r="H169" s="10"/>
      <c r="I169" s="10"/>
      <c r="J169" s="10"/>
      <c r="K169" s="10"/>
      <c r="L169" s="11"/>
      <c r="N169" s="12"/>
      <c r="O169" s="13"/>
      <c r="P169" s="13"/>
      <c r="R169" s="14"/>
      <c r="S169" s="14"/>
      <c r="T169" s="14"/>
      <c r="U169" s="14"/>
      <c r="V169" s="15"/>
    </row>
    <row r="170" spans="1:22" s="4" customFormat="1" x14ac:dyDescent="0.55000000000000004">
      <c r="A170" s="8"/>
      <c r="C170" s="4" t="s">
        <v>1232</v>
      </c>
      <c r="D170" s="4" t="s">
        <v>1233</v>
      </c>
      <c r="E170" s="4" t="s">
        <v>1234</v>
      </c>
      <c r="F170" s="4" t="s">
        <v>1235</v>
      </c>
      <c r="H170" s="10" t="s">
        <v>1236</v>
      </c>
      <c r="I170" s="10"/>
      <c r="J170" s="10"/>
      <c r="K170" s="10"/>
      <c r="L170" s="11"/>
      <c r="N170" s="12" t="s">
        <v>1237</v>
      </c>
      <c r="O170" s="13"/>
      <c r="P170" s="13"/>
      <c r="R170" s="16" t="s">
        <v>1238</v>
      </c>
      <c r="S170" s="17"/>
      <c r="T170" s="17"/>
      <c r="U170" s="17"/>
      <c r="V170" s="18"/>
    </row>
    <row r="171" spans="1:22" ht="15.75" customHeight="1" x14ac:dyDescent="0.55000000000000004">
      <c r="A171" s="19" t="s">
        <v>1249</v>
      </c>
      <c r="B171">
        <v>5</v>
      </c>
      <c r="C171">
        <v>180445</v>
      </c>
      <c r="D171">
        <v>9649779</v>
      </c>
      <c r="E171">
        <v>31592</v>
      </c>
      <c r="F171">
        <v>86952</v>
      </c>
      <c r="G171" t="s">
        <v>1240</v>
      </c>
      <c r="H171" s="21" t="s">
        <v>1225</v>
      </c>
      <c r="I171" s="21" t="s">
        <v>1226</v>
      </c>
      <c r="J171" s="21" t="s">
        <v>1241</v>
      </c>
      <c r="K171" s="21" t="s">
        <v>1242</v>
      </c>
      <c r="L171" s="21" t="s">
        <v>1243</v>
      </c>
      <c r="M171" s="21" t="s">
        <v>1240</v>
      </c>
      <c r="N171" s="22" t="s">
        <v>1241</v>
      </c>
      <c r="O171" s="22" t="s">
        <v>1242</v>
      </c>
      <c r="P171" s="23" t="s">
        <v>1243</v>
      </c>
      <c r="Q171" s="21"/>
      <c r="R171" s="21" t="s">
        <v>1225</v>
      </c>
      <c r="S171" s="21" t="s">
        <v>1226</v>
      </c>
      <c r="T171" s="21" t="s">
        <v>1241</v>
      </c>
      <c r="U171" s="21" t="s">
        <v>1242</v>
      </c>
      <c r="V171" s="21" t="s">
        <v>1243</v>
      </c>
    </row>
    <row r="172" spans="1:22" x14ac:dyDescent="0.55000000000000004">
      <c r="A172" s="19"/>
      <c r="B172">
        <v>10</v>
      </c>
      <c r="C172">
        <v>528335</v>
      </c>
      <c r="D172">
        <v>19131510</v>
      </c>
      <c r="E172">
        <v>38541</v>
      </c>
      <c r="F172">
        <v>116311</v>
      </c>
      <c r="G172">
        <v>10</v>
      </c>
      <c r="H172" s="24">
        <f>(C172-C171)*0.33*3/32768/300</f>
        <v>3.5035308837890626E-2</v>
      </c>
      <c r="I172" s="24">
        <f>(D172-D171)*0.0011*3/327680/30</f>
        <v>3.1829541320800782E-3</v>
      </c>
      <c r="J172" s="24">
        <f>(E172-E171)*17.4*3/327680/30</f>
        <v>3.6899597167968749E-2</v>
      </c>
      <c r="K172" s="24">
        <f>(F172-F171)*18.8*3/327680/30</f>
        <v>0.16844152832031251</v>
      </c>
      <c r="L172" s="24">
        <f>SUM(H172:K172)</f>
        <v>0.24355938845825195</v>
      </c>
      <c r="M172">
        <v>10</v>
      </c>
      <c r="N172" s="25">
        <f>(E172-E171)/(C172-C171+D172-D171)</f>
        <v>7.069448557579178E-4</v>
      </c>
      <c r="O172" s="25">
        <f>(F172-F171)/(C172-C171+D172-D171)</f>
        <v>2.9867886055830635E-3</v>
      </c>
      <c r="P172" s="26">
        <f>SUM(N172:O172)</f>
        <v>3.6937334613409813E-3</v>
      </c>
      <c r="Q172">
        <v>10</v>
      </c>
      <c r="R172" s="24">
        <f>(C172-C$3)*0.33*3/32768</f>
        <v>10.204087829589845</v>
      </c>
      <c r="S172" s="24">
        <f>(D172-D$3)*0.0011*3/32768</f>
        <v>0.95590822448730473</v>
      </c>
      <c r="T172" s="24">
        <f>(E172-E$3)*17.4*3/32768</f>
        <v>21.203063964843746</v>
      </c>
      <c r="U172" s="24">
        <f>(E172-E$3)*18.8*3/32768</f>
        <v>22.9090576171875</v>
      </c>
      <c r="V172" s="24">
        <f>SUM(R172:U172)</f>
        <v>55.272117636108398</v>
      </c>
    </row>
    <row r="173" spans="1:22" x14ac:dyDescent="0.55000000000000004">
      <c r="A173" s="19"/>
      <c r="B173">
        <v>15</v>
      </c>
      <c r="C173">
        <v>849667</v>
      </c>
      <c r="D173">
        <v>28639840</v>
      </c>
      <c r="E173">
        <v>40451</v>
      </c>
      <c r="F173">
        <v>134748</v>
      </c>
      <c r="G173">
        <v>15</v>
      </c>
      <c r="H173" s="24">
        <f>(C173-C172)*0.33*3/32768/300</f>
        <v>3.2360705566406252E-2</v>
      </c>
      <c r="I173" s="24">
        <f>(D173-D172)*0.0011*3/327680/30</f>
        <v>3.1918832397460936E-3</v>
      </c>
      <c r="J173" s="24">
        <f>(E173-E172)*17.4*3/327680/30</f>
        <v>1.0142211914062501E-2</v>
      </c>
      <c r="K173" s="24">
        <f>(F173-F172)*18.8*3/327680/30</f>
        <v>0.10577868652343751</v>
      </c>
      <c r="L173" s="24">
        <f>SUM(H173:K173)</f>
        <v>0.15147348724365234</v>
      </c>
      <c r="M173">
        <v>15</v>
      </c>
      <c r="N173" s="25">
        <f>(E173-E172)/(C173-C172+D173-D172)</f>
        <v>1.9430983486512559E-4</v>
      </c>
      <c r="O173" s="25">
        <f>(F173-F172)/(C173-C172+D173-D172)</f>
        <v>1.8756494373865552E-3</v>
      </c>
      <c r="P173" s="26">
        <f>SUM(N173:O173)</f>
        <v>2.069959272251681E-3</v>
      </c>
      <c r="Q173">
        <v>15</v>
      </c>
      <c r="R173" s="24">
        <f>(C173-C$3)*0.33*3/32768</f>
        <v>19.912299499511718</v>
      </c>
      <c r="S173" s="24">
        <f>(D173-D$3)*0.0011*3/32768</f>
        <v>1.9134731964111329</v>
      </c>
      <c r="T173" s="24">
        <f>(E173-E$3)*17.4*3/32768</f>
        <v>24.2457275390625</v>
      </c>
      <c r="U173" s="24">
        <f>(E173-E$3)*18.8*3/32768</f>
        <v>26.196533203125</v>
      </c>
      <c r="V173" s="24">
        <f>SUM(R173:U173)</f>
        <v>72.268033438110351</v>
      </c>
    </row>
    <row r="174" spans="1:22" x14ac:dyDescent="0.55000000000000004">
      <c r="A174" s="19"/>
      <c r="B174">
        <v>20</v>
      </c>
      <c r="C174">
        <v>1213390</v>
      </c>
      <c r="D174">
        <v>38104275</v>
      </c>
      <c r="E174">
        <v>81274</v>
      </c>
      <c r="F174">
        <v>174408</v>
      </c>
      <c r="G174">
        <v>20</v>
      </c>
      <c r="H174" s="24">
        <f>(C174-C173)*0.33*3/32768/300</f>
        <v>3.662981872558594E-2</v>
      </c>
      <c r="I174" s="24">
        <f>(D174-D173)*0.0011*3/327680/30</f>
        <v>3.1771479797363289E-3</v>
      </c>
      <c r="J174" s="24">
        <f>(E174-E173)*17.4*3/327680/30</f>
        <v>0.21677252197265623</v>
      </c>
      <c r="K174" s="24">
        <f>(F174-F173)*18.8*3/327680/30</f>
        <v>0.22754150390625</v>
      </c>
      <c r="L174" s="24">
        <f>SUM(H174:K174)</f>
        <v>0.48412099258422853</v>
      </c>
      <c r="M174">
        <v>20</v>
      </c>
      <c r="N174" s="25">
        <f>(E174-E173)/(C174-C173+D174-D173)</f>
        <v>4.1536776270792554E-3</v>
      </c>
      <c r="O174" s="25">
        <f>(F174-F173)/(C174-C173+D174-D173)</f>
        <v>4.0353441611337545E-3</v>
      </c>
      <c r="P174" s="26">
        <f>SUM(N174:O174)</f>
        <v>8.1890217882130099E-3</v>
      </c>
      <c r="Q174">
        <v>20</v>
      </c>
      <c r="R174" s="24">
        <f>(C174-C$3)*0.33*3/32768</f>
        <v>30.9012451171875</v>
      </c>
      <c r="S174" s="24">
        <f>(D174-D$3)*0.0011*3/32768</f>
        <v>2.8666175903320315</v>
      </c>
      <c r="T174" s="24">
        <f>(E174-E$3)*17.4*3/32768</f>
        <v>89.277484130859364</v>
      </c>
      <c r="U174" s="24">
        <f>(E174-E$3)*18.8*3/32768</f>
        <v>96.460729980468756</v>
      </c>
      <c r="V174" s="24">
        <f>SUM(R174:U174)</f>
        <v>219.50607681884765</v>
      </c>
    </row>
    <row r="175" spans="1:22" x14ac:dyDescent="0.55000000000000004">
      <c r="A175" s="19"/>
      <c r="B175">
        <v>25</v>
      </c>
      <c r="C175">
        <v>1509449</v>
      </c>
      <c r="D175">
        <v>47636533</v>
      </c>
      <c r="E175">
        <v>81274</v>
      </c>
      <c r="F175">
        <v>191427</v>
      </c>
      <c r="G175">
        <v>25</v>
      </c>
      <c r="H175" s="24">
        <f>(C175-C174)*0.33*3/32768/300</f>
        <v>2.981551208496094E-2</v>
      </c>
      <c r="I175" s="24">
        <f>(D175-D174)*0.0011*3/327680/30</f>
        <v>3.1999157104492183E-3</v>
      </c>
      <c r="J175" s="24">
        <f>(E175-E174)*17.4*3/327680/30</f>
        <v>0</v>
      </c>
      <c r="K175" s="24">
        <f>(F175-F174)*18.8*3/327680/30</f>
        <v>9.7643188476562504E-2</v>
      </c>
      <c r="L175" s="24">
        <f>SUM(H175:K175)</f>
        <v>0.13065861627197267</v>
      </c>
      <c r="M175">
        <v>25</v>
      </c>
      <c r="N175" s="25">
        <f>(E175-E174)/(C175-C174+D175-D174)</f>
        <v>0</v>
      </c>
      <c r="O175" s="25">
        <f>(F175-F174)/(C175-C174+D175-D174)</f>
        <v>1.7316291283645002E-3</v>
      </c>
      <c r="P175" s="26">
        <f>SUM(N175:O175)</f>
        <v>1.7316291283645002E-3</v>
      </c>
      <c r="Q175">
        <v>25</v>
      </c>
      <c r="R175" s="24">
        <f>(C175-C$3)*0.33*3/32768</f>
        <v>39.845898742675786</v>
      </c>
      <c r="S175" s="24">
        <f>(D175-D$3)*0.0011*3/32768</f>
        <v>3.8265923034667968</v>
      </c>
      <c r="T175" s="24">
        <f>(E175-E$3)*17.4*3/32768</f>
        <v>89.277484130859364</v>
      </c>
      <c r="U175" s="24">
        <f>(E175-E$3)*18.8*3/32768</f>
        <v>96.460729980468756</v>
      </c>
      <c r="V175" s="24">
        <f>SUM(R175:U175)</f>
        <v>229.41070515747069</v>
      </c>
    </row>
    <row r="176" spans="1:22" x14ac:dyDescent="0.55000000000000004">
      <c r="A176" s="19"/>
      <c r="B176">
        <v>30</v>
      </c>
      <c r="C176">
        <v>1893799</v>
      </c>
      <c r="D176">
        <v>57080429</v>
      </c>
      <c r="E176">
        <v>109392</v>
      </c>
      <c r="F176">
        <v>227796</v>
      </c>
      <c r="G176">
        <v>30</v>
      </c>
      <c r="H176" s="24">
        <f>(C176-C175)*0.33*3/32768/300</f>
        <v>3.8707122802734376E-2</v>
      </c>
      <c r="I176" s="24">
        <f>(D176-D175)*0.0011*3/327680/30</f>
        <v>3.1702531738281251E-3</v>
      </c>
      <c r="J176" s="24">
        <f>(E176-E175)*17.4*3/327680/30</f>
        <v>0.1493082275390625</v>
      </c>
      <c r="K176" s="24">
        <f>(F176-F175)*18.8*3/327680/30</f>
        <v>0.20866003417968751</v>
      </c>
      <c r="L176" s="24">
        <f>SUM(H176:K176)</f>
        <v>0.39984563769531251</v>
      </c>
      <c r="M176">
        <v>30</v>
      </c>
      <c r="N176" s="25">
        <f>(E176-E175)/(C176-C175+D176-D175)</f>
        <v>2.8609377502353929E-3</v>
      </c>
      <c r="O176" s="25">
        <f>(F176-F175)/(C176-C175+D176-D175)</f>
        <v>3.7004568261722387E-3</v>
      </c>
      <c r="P176" s="26">
        <f>SUM(N176:O176)</f>
        <v>6.5613945764076316E-3</v>
      </c>
      <c r="Q176">
        <v>30</v>
      </c>
      <c r="R176" s="24">
        <f>(C176-C$3)*0.33*3/32768</f>
        <v>51.458035583496091</v>
      </c>
      <c r="S176" s="24">
        <f>(D176-D$3)*0.0011*3/32768</f>
        <v>4.7776682556152341</v>
      </c>
      <c r="T176" s="24">
        <f>(E176-E$3)*17.4*3/32768</f>
        <v>134.0699523925781</v>
      </c>
      <c r="U176" s="24">
        <f>(E176-E$3)*18.8*3/32768</f>
        <v>144.85718994140626</v>
      </c>
      <c r="V176" s="24">
        <f>SUM(R176:U176)</f>
        <v>335.16284617309566</v>
      </c>
    </row>
    <row r="177" spans="2:22" x14ac:dyDescent="0.55000000000000004">
      <c r="B177">
        <v>35</v>
      </c>
      <c r="C177">
        <v>2329818</v>
      </c>
      <c r="D177">
        <v>66474232</v>
      </c>
      <c r="E177">
        <v>140787</v>
      </c>
      <c r="F177">
        <v>262076</v>
      </c>
      <c r="G177">
        <v>35</v>
      </c>
      <c r="H177" s="24">
        <f>(C177-C176)*0.33*3/32768/300</f>
        <v>4.3910604858398442E-2</v>
      </c>
      <c r="I177" s="24">
        <f>(D177-D176)*0.0011*3/327680/30</f>
        <v>3.1534372863769532E-3</v>
      </c>
      <c r="J177" s="24">
        <f>(E177-E176)*17.4*3/327680/30</f>
        <v>0.16670928955078124</v>
      </c>
      <c r="K177" s="24">
        <f>(F177-F176)*18.8*3/327680/30</f>
        <v>0.19667480468750001</v>
      </c>
      <c r="L177" s="24">
        <f>SUM(H177:K177)</f>
        <v>0.41044813638305666</v>
      </c>
      <c r="N177" s="25">
        <f>(E177-E176)/(C177-C176+D177-D176)</f>
        <v>3.1938523403577399E-3</v>
      </c>
      <c r="O177" s="25">
        <f>(F177-F176)/(C177-C176+D177-D176)</f>
        <v>3.4873469733226097E-3</v>
      </c>
      <c r="P177" s="26">
        <f>SUM(N177:O177)</f>
        <v>6.6811993136803496E-3</v>
      </c>
      <c r="R177" s="24">
        <f>(C177-C$3)*0.33*3/32768</f>
        <v>64.631217041015617</v>
      </c>
      <c r="S177" s="24">
        <f>(D177-D$3)*0.0011*3/32768</f>
        <v>5.7236994415283213</v>
      </c>
      <c r="T177" s="24">
        <f>(E177-E$3)*17.4*3/32768</f>
        <v>184.08273925781248</v>
      </c>
      <c r="U177" s="24">
        <f>(E177-E$3)*18.8*3/32768</f>
        <v>198.89399414062501</v>
      </c>
      <c r="V177" s="24">
        <f>SUM(R177:U177)</f>
        <v>453.33164988098144</v>
      </c>
    </row>
    <row r="178" spans="2:22" x14ac:dyDescent="0.55000000000000004">
      <c r="B178">
        <v>40</v>
      </c>
      <c r="C178">
        <v>2711776</v>
      </c>
      <c r="D178">
        <v>75921806</v>
      </c>
      <c r="E178">
        <v>153031</v>
      </c>
      <c r="F178">
        <v>284428</v>
      </c>
      <c r="G178">
        <v>40</v>
      </c>
      <c r="H178" s="24">
        <f>(C178-C177)*0.33*3/32768/300</f>
        <v>3.8466229248046872E-2</v>
      </c>
      <c r="I178" s="24">
        <f>(D178-D177)*0.0011*3/327680/30</f>
        <v>3.171487854003906E-3</v>
      </c>
      <c r="J178" s="24">
        <f>(E178-E177)*17.4*3/327680/30</f>
        <v>6.501635742187499E-2</v>
      </c>
      <c r="K178" s="24">
        <f>(F178-F177)*18.8*3/327680/30</f>
        <v>0.12824023437500001</v>
      </c>
      <c r="L178" s="24">
        <f>SUM(H178:K178)</f>
        <v>0.23489430889892576</v>
      </c>
      <c r="N178" s="25">
        <f>(E178-E177)/(C178-C177+D178-D177)</f>
        <v>1.245634074948838E-3</v>
      </c>
      <c r="O178" s="25">
        <f>(F178-F177)/(C178-C177+D178-D177)</f>
        <v>2.2739638062117301E-3</v>
      </c>
      <c r="P178" s="26">
        <f>SUM(N178:O178)</f>
        <v>3.5195978811605683E-3</v>
      </c>
      <c r="R178" s="24">
        <f>(C178-C$3)*0.33*3/32768</f>
        <v>76.171085815429691</v>
      </c>
      <c r="S178" s="24">
        <f>(D178-D$3)*0.0011*3/32768</f>
        <v>6.6751457977294919</v>
      </c>
      <c r="T178" s="24">
        <f>(E178-E$3)*17.4*3/32768</f>
        <v>203.587646484375</v>
      </c>
      <c r="U178" s="24">
        <f>(E178-E$3)*18.8*3/32768</f>
        <v>219.96826171875</v>
      </c>
      <c r="V178" s="24">
        <f>SUM(R178:U178)</f>
        <v>506.40213981628415</v>
      </c>
    </row>
    <row r="179" spans="2:22" x14ac:dyDescent="0.55000000000000004">
      <c r="B179">
        <v>45</v>
      </c>
      <c r="C179">
        <v>3144722</v>
      </c>
      <c r="D179">
        <v>85316943</v>
      </c>
      <c r="E179">
        <v>199554</v>
      </c>
      <c r="F179">
        <v>335665</v>
      </c>
      <c r="G179">
        <v>45</v>
      </c>
      <c r="H179" s="24">
        <f>(C179-C178)*0.33*3/32768/300</f>
        <v>4.3601129150390626E-2</v>
      </c>
      <c r="I179" s="24">
        <f>(D179-D178)*0.0011*3/327680/30</f>
        <v>3.1538851013183595E-3</v>
      </c>
      <c r="J179" s="24">
        <f>(E179-E178)*17.4*3/327680/30</f>
        <v>0.24703985595703121</v>
      </c>
      <c r="K179" s="24">
        <f>(F179-F178)*18.8*3/327680/30</f>
        <v>0.29396228027343757</v>
      </c>
      <c r="L179" s="24">
        <f>SUM(H179:K179)</f>
        <v>0.58775715048217769</v>
      </c>
      <c r="N179" s="25">
        <f>(E179-E178)/(C179-C178+D179-D178)</f>
        <v>4.7336800065689308E-3</v>
      </c>
      <c r="O179" s="25">
        <f>(F179-F178)/(C179-C178+D179-D178)</f>
        <v>5.2133259354850787E-3</v>
      </c>
      <c r="P179" s="26">
        <f>SUM(N179:O179)</f>
        <v>9.9470059420540095E-3</v>
      </c>
      <c r="R179" s="24">
        <f>(C179-C$3)*0.33*3/32768</f>
        <v>89.25142456054688</v>
      </c>
      <c r="S179" s="24">
        <f>(D179-D$3)*0.0011*3/32768</f>
        <v>7.6213113281249996</v>
      </c>
      <c r="T179" s="24">
        <f>(E179-E$3)*17.4*3/32768</f>
        <v>277.69960327148436</v>
      </c>
      <c r="U179" s="24">
        <f>(E179-E$3)*18.8*3/32768</f>
        <v>300.04324951171873</v>
      </c>
      <c r="V179" s="24">
        <f>SUM(R179:U179)</f>
        <v>674.615588671875</v>
      </c>
    </row>
    <row r="180" spans="2:22" x14ac:dyDescent="0.55000000000000004">
      <c r="B180">
        <v>50</v>
      </c>
      <c r="C180">
        <v>3636750</v>
      </c>
      <c r="D180">
        <v>94652824</v>
      </c>
      <c r="E180">
        <v>220988</v>
      </c>
      <c r="F180">
        <v>381289</v>
      </c>
      <c r="G180">
        <v>50</v>
      </c>
      <c r="H180" s="24">
        <f>(C180-C179)*0.33*3/32768/300</f>
        <v>4.9551159667968761E-2</v>
      </c>
      <c r="I180" s="24">
        <f>(D180-D179)*0.0011*3/327680/30</f>
        <v>3.1339932556152341E-3</v>
      </c>
      <c r="J180" s="24">
        <f>(E180-E179)*17.4*3/327680/30</f>
        <v>0.11381579589843747</v>
      </c>
      <c r="K180" s="24">
        <f>(F180-F179)*18.8*3/327680/30</f>
        <v>0.2617587890625</v>
      </c>
      <c r="L180" s="24">
        <f>SUM(H180:K180)</f>
        <v>0.42825973788452143</v>
      </c>
      <c r="N180" s="25">
        <f>(E180-E179)/(C180-C179+D180-D179)</f>
        <v>2.1809318747253357E-3</v>
      </c>
      <c r="O180" s="25">
        <f>(F180-F179)/(C180-C179+D180-D179)</f>
        <v>4.6422896264098502E-3</v>
      </c>
      <c r="P180" s="26">
        <f>SUM(N180:O180)</f>
        <v>6.8232215011351863E-3</v>
      </c>
      <c r="R180" s="24">
        <f>(C180-C$3)*0.33*3/32768</f>
        <v>104.11677246093751</v>
      </c>
      <c r="S180" s="24">
        <f>(D180-D$3)*0.0011*3/32768</f>
        <v>8.5615093048095705</v>
      </c>
      <c r="T180" s="24">
        <f>(E180-E$3)*17.4*3/32768</f>
        <v>311.84434204101558</v>
      </c>
      <c r="U180" s="24">
        <f>(E180-E$3)*18.8*3/32768</f>
        <v>336.93526611328127</v>
      </c>
      <c r="V180" s="24">
        <f>SUM(R180:U180)</f>
        <v>761.45788992004395</v>
      </c>
    </row>
    <row r="181" spans="2:22" x14ac:dyDescent="0.55000000000000004">
      <c r="B181">
        <v>55</v>
      </c>
      <c r="C181">
        <v>4111897</v>
      </c>
      <c r="D181">
        <v>104007735</v>
      </c>
      <c r="E181">
        <v>221612</v>
      </c>
      <c r="F181">
        <v>406322</v>
      </c>
      <c r="G181">
        <v>55</v>
      </c>
      <c r="H181" s="24">
        <f>(C181-C180)*0.33*3/32768/300</f>
        <v>4.7851107788085941E-2</v>
      </c>
      <c r="I181" s="24">
        <f>(D181-D180)*0.0011*3/327680/30</f>
        <v>3.1403815002441411E-3</v>
      </c>
      <c r="J181" s="24">
        <f>(E181-E180)*17.4*3/327680/30</f>
        <v>3.3134765624999998E-3</v>
      </c>
      <c r="K181" s="24">
        <f>(F181-F180)*18.8*3/327680/30</f>
        <v>0.14362194824218752</v>
      </c>
      <c r="L181" s="24">
        <f>SUM(H181:K181)</f>
        <v>0.1979269140930176</v>
      </c>
      <c r="N181" s="25">
        <f>(E181-E180)/(C181-C180+D181-D180)</f>
        <v>6.3478770928920261E-5</v>
      </c>
      <c r="O181" s="25">
        <f>(F181-F180)/(C181-C180+D181-D180)</f>
        <v>2.5465770395250976E-3</v>
      </c>
      <c r="P181" s="26">
        <f>SUM(N181:O181)</f>
        <v>2.6100558104540177E-3</v>
      </c>
      <c r="R181" s="24">
        <f>(C181-C$3)*0.33*3/32768</f>
        <v>118.47210479736329</v>
      </c>
      <c r="S181" s="24">
        <f>(D181-D$3)*0.0011*3/32768</f>
        <v>9.5036237548828133</v>
      </c>
      <c r="T181" s="24">
        <f>(E181-E$3)*17.4*3/32768</f>
        <v>312.8383850097656</v>
      </c>
      <c r="U181" s="24">
        <f>(E181-E$3)*18.8*3/32768</f>
        <v>338.00928955078126</v>
      </c>
      <c r="V181" s="24">
        <f>SUM(R181:U181)</f>
        <v>778.8234031127929</v>
      </c>
    </row>
    <row r="182" spans="2:22" x14ac:dyDescent="0.55000000000000004">
      <c r="B182">
        <v>60</v>
      </c>
      <c r="C182">
        <v>4587212</v>
      </c>
      <c r="D182">
        <v>113360271</v>
      </c>
      <c r="E182">
        <v>221899</v>
      </c>
      <c r="F182">
        <v>434948</v>
      </c>
      <c r="G182">
        <v>60</v>
      </c>
      <c r="H182" s="24">
        <f>(C182-C181)*0.33*3/32768/300</f>
        <v>4.786802673339844E-2</v>
      </c>
      <c r="I182" s="24">
        <f>(D182-D181)*0.0011*3/327680/30</f>
        <v>3.1395842285156248E-3</v>
      </c>
      <c r="J182" s="24">
        <f>(E182-E181)*17.4*3/327680/30</f>
        <v>1.5239868164062499E-3</v>
      </c>
      <c r="K182" s="24">
        <f>(F182-F181)*18.8*3/327680/30</f>
        <v>0.164236083984375</v>
      </c>
      <c r="L182" s="24">
        <f>SUM(H182:K182)</f>
        <v>0.21676768176269531</v>
      </c>
      <c r="N182" s="25">
        <f>(E182-E181)/(C182-C181+D182-D181)</f>
        <v>2.9202721937888559E-5</v>
      </c>
      <c r="O182" s="25">
        <f>(F182-F181)/(C182-C181+D182-D181)</f>
        <v>2.912742572104522E-3</v>
      </c>
      <c r="P182" s="26">
        <f>SUM(N182:O182)</f>
        <v>2.9419452940424107E-3</v>
      </c>
      <c r="R182" s="24">
        <f>(C182-C$3)*0.33*3/32768</f>
        <v>132.83251281738282</v>
      </c>
      <c r="S182" s="24">
        <f>(D182-D$3)*0.0011*3/32768</f>
        <v>10.445499023437501</v>
      </c>
      <c r="T182" s="24">
        <f>(E182-E$3)*17.4*3/32768</f>
        <v>313.29558105468749</v>
      </c>
      <c r="U182" s="24">
        <f>(E182-E$3)*18.8*3/32768</f>
        <v>338.50327148437503</v>
      </c>
      <c r="V182" s="24">
        <f>SUM(R182:U182)</f>
        <v>795.07686437988286</v>
      </c>
    </row>
    <row r="183" spans="2:22" x14ac:dyDescent="0.55000000000000004">
      <c r="B183">
        <v>65</v>
      </c>
      <c r="C183">
        <v>5108772</v>
      </c>
      <c r="D183">
        <v>122666999</v>
      </c>
      <c r="E183">
        <v>231033</v>
      </c>
      <c r="F183">
        <v>469796</v>
      </c>
      <c r="G183">
        <v>65</v>
      </c>
      <c r="H183" s="24">
        <f>(C183-C182)*0.33*3/32768/300</f>
        <v>5.2525268554687504E-2</v>
      </c>
      <c r="I183" s="24">
        <f>(D183-D182)*0.0011*3/327680/30</f>
        <v>3.1242067871093751E-3</v>
      </c>
      <c r="J183" s="24">
        <f>(E183-E182)*17.4*3/327680/30</f>
        <v>4.8502075195312494E-2</v>
      </c>
      <c r="K183" s="24">
        <f>(F183-F182)*18.8*3/327680/30</f>
        <v>0.19993359375000003</v>
      </c>
      <c r="L183" s="24">
        <f>SUM(H183:K183)</f>
        <v>0.30408514428710942</v>
      </c>
      <c r="N183" s="25">
        <f>(E183-E182)/(C183-C182+D183-D182)</f>
        <v>9.2935819544563616E-4</v>
      </c>
      <c r="O183" s="25">
        <f>(F183-F182)/(C183-C182+D183-D182)</f>
        <v>3.5456836429701693E-3</v>
      </c>
      <c r="P183" s="26">
        <f>SUM(N183:O183)</f>
        <v>4.4750418384158054E-3</v>
      </c>
      <c r="R183" s="24">
        <f>(C183-C$3)*0.33*3/32768</f>
        <v>148.59009338378905</v>
      </c>
      <c r="S183" s="24">
        <f>(D183-D$3)*0.0011*3/32768</f>
        <v>11.382761059570313</v>
      </c>
      <c r="T183" s="24">
        <f>(E183-E$3)*17.4*3/32768</f>
        <v>327.8462036132812</v>
      </c>
      <c r="U183" s="24">
        <f>(E183-E$3)*18.8*3/32768</f>
        <v>354.22463378906252</v>
      </c>
      <c r="V183" s="24">
        <f>SUM(R183:U183)</f>
        <v>842.04369184570305</v>
      </c>
    </row>
    <row r="184" spans="2:22" x14ac:dyDescent="0.55000000000000004">
      <c r="B184">
        <v>70</v>
      </c>
      <c r="C184">
        <v>5598270</v>
      </c>
      <c r="D184">
        <v>132007566</v>
      </c>
      <c r="E184">
        <v>231320</v>
      </c>
      <c r="F184">
        <v>488106</v>
      </c>
      <c r="G184">
        <v>70</v>
      </c>
      <c r="H184" s="24">
        <f>(C184-C183)*0.33*3/32768/300</f>
        <v>4.9296368408203124E-2</v>
      </c>
      <c r="I184" s="24">
        <f>(D184-D183)*0.0011*3/327680/30</f>
        <v>3.1355663146972659E-3</v>
      </c>
      <c r="J184" s="24">
        <f>(E184-E183)*17.4*3/327680/30</f>
        <v>1.5239868164062499E-3</v>
      </c>
      <c r="K184" s="24">
        <f>(F184-F183)*18.8*3/327680/30</f>
        <v>0.10505004882812499</v>
      </c>
      <c r="L184" s="24">
        <f>SUM(H184:K184)</f>
        <v>0.15900597036743164</v>
      </c>
      <c r="N184" s="25">
        <f>(E184-E183)/(C184-C183+D184-D183)</f>
        <v>2.9196144684699439E-5</v>
      </c>
      <c r="O184" s="25">
        <f>(F184-F183)/(C184-C183+D184-D183)</f>
        <v>1.8626529936475497E-3</v>
      </c>
      <c r="P184" s="26">
        <f>SUM(N184:O184)</f>
        <v>1.891849138332249E-3</v>
      </c>
      <c r="R184" s="24">
        <f>(C184-C$3)*0.33*3/32768</f>
        <v>163.37900390625001</v>
      </c>
      <c r="S184" s="24">
        <f>(D184-D$3)*0.0011*3/32768</f>
        <v>12.323430953979493</v>
      </c>
      <c r="T184" s="24">
        <f>(E184-E$3)*17.4*3/32768</f>
        <v>328.30339965820309</v>
      </c>
      <c r="U184" s="24">
        <f>(E184-E$3)*18.8*3/32768</f>
        <v>354.7186157226563</v>
      </c>
      <c r="V184" s="24">
        <f>SUM(R184:U184)</f>
        <v>858.7244502410889</v>
      </c>
    </row>
    <row r="185" spans="2:22" x14ac:dyDescent="0.55000000000000004">
      <c r="B185">
        <v>75</v>
      </c>
      <c r="C185">
        <v>6081249</v>
      </c>
      <c r="D185">
        <v>141354172</v>
      </c>
      <c r="E185">
        <v>231397</v>
      </c>
      <c r="F185">
        <v>509305</v>
      </c>
      <c r="G185">
        <v>75</v>
      </c>
      <c r="H185" s="24">
        <f>(C185-C184)*0.33*3/32768/300</f>
        <v>4.8639852905273437E-2</v>
      </c>
      <c r="I185" s="24">
        <f>(D185-D184)*0.0011*3/327680/30</f>
        <v>3.1375935668945315E-3</v>
      </c>
      <c r="J185" s="24">
        <f>(E185-E184)*17.4*3/327680/30</f>
        <v>4.0887451171874994E-4</v>
      </c>
      <c r="K185" s="24">
        <f>(F185-F184)*18.8*3/327680/30</f>
        <v>0.12162512207031252</v>
      </c>
      <c r="L185" s="24">
        <f>SUM(H185:K185)</f>
        <v>0.17381144305419924</v>
      </c>
      <c r="N185" s="25">
        <f>(E185-E184)/(C185-C184+D185-D184)</f>
        <v>7.8334944964614474E-6</v>
      </c>
      <c r="O185" s="25">
        <f>(F185-F184)/(C185-C184+D185-D184)</f>
        <v>2.1566525952011199E-3</v>
      </c>
      <c r="P185" s="26">
        <f>SUM(N185:O185)</f>
        <v>2.1644860896975816E-3</v>
      </c>
      <c r="R185" s="24">
        <f>(C185-C$3)*0.33*3/32768</f>
        <v>177.97095977783204</v>
      </c>
      <c r="S185" s="24">
        <f>(D185-D$3)*0.0011*3/32768</f>
        <v>13.264709024047852</v>
      </c>
      <c r="T185" s="24">
        <f>(E185-E$3)*17.4*3/32768</f>
        <v>328.42606201171873</v>
      </c>
      <c r="U185" s="24">
        <f>(E185-E$3)*18.8*3/32768</f>
        <v>354.85114746093751</v>
      </c>
      <c r="V185" s="24">
        <f>SUM(R185:U185)</f>
        <v>874.51287827453621</v>
      </c>
    </row>
    <row r="186" spans="2:22" x14ac:dyDescent="0.55000000000000004">
      <c r="B186">
        <v>80</v>
      </c>
      <c r="C186">
        <v>6614058</v>
      </c>
      <c r="D186">
        <v>150649380</v>
      </c>
      <c r="E186">
        <v>240741</v>
      </c>
      <c r="F186">
        <v>553218</v>
      </c>
      <c r="G186">
        <v>80</v>
      </c>
      <c r="H186" s="24">
        <f>(C186-C185)*0.33*3/32768/300</f>
        <v>5.3658132934570314E-2</v>
      </c>
      <c r="I186" s="24">
        <f>(D186-D185)*0.0011*3/327680/30</f>
        <v>3.1203395996093754E-3</v>
      </c>
      <c r="J186" s="24">
        <f>(E186-E185)*17.4*3/327680/30</f>
        <v>4.9617187499999993E-2</v>
      </c>
      <c r="K186" s="24">
        <f>(F186-F185)*18.8*3/327680/30</f>
        <v>0.25194226074218751</v>
      </c>
      <c r="L186" s="24">
        <f>SUM(H186:K186)</f>
        <v>0.35833792077636717</v>
      </c>
      <c r="N186" s="25">
        <f>(E186-E185)/(C186-C185+D186-D185)</f>
        <v>9.5075130618923435E-4</v>
      </c>
      <c r="O186" s="25">
        <f>(F186-F185)/(C186-C185+D186-D185)</f>
        <v>4.4681444893715592E-3</v>
      </c>
      <c r="P186" s="26">
        <f>SUM(N186:O186)</f>
        <v>5.4188957955607934E-3</v>
      </c>
      <c r="R186" s="24">
        <f>(C186-C$3)*0.33*3/32768</f>
        <v>194.06839965820313</v>
      </c>
      <c r="S186" s="24">
        <f>(D186-D$3)*0.0011*3/32768</f>
        <v>14.200810903930666</v>
      </c>
      <c r="T186" s="24">
        <f>(E186-E$3)*17.4*3/32768</f>
        <v>343.31121826171869</v>
      </c>
      <c r="U186" s="24">
        <f>(E186-E$3)*18.8*3/32768</f>
        <v>370.9339599609375</v>
      </c>
      <c r="V186" s="24">
        <f>SUM(R186:U186)</f>
        <v>922.51438878478996</v>
      </c>
    </row>
    <row r="187" spans="2:22" x14ac:dyDescent="0.55000000000000004">
      <c r="B187">
        <v>85</v>
      </c>
      <c r="C187">
        <v>7097543</v>
      </c>
      <c r="D187">
        <v>159996044</v>
      </c>
      <c r="E187">
        <v>240818</v>
      </c>
      <c r="F187">
        <v>570454</v>
      </c>
      <c r="G187">
        <v>85</v>
      </c>
      <c r="H187" s="24">
        <f>(C187-C186)*0.33*3/32768/300</f>
        <v>4.8690811157226566E-2</v>
      </c>
      <c r="I187" s="24">
        <f>(D187-D186)*0.0011*3/327680/30</f>
        <v>3.1376130371093755E-3</v>
      </c>
      <c r="J187" s="24">
        <f>(E187-E186)*17.4*3/327680/30</f>
        <v>4.0887451171874994E-4</v>
      </c>
      <c r="K187" s="24">
        <f>(F187-F186)*18.8*3/327680/30</f>
        <v>9.8888183593749998E-2</v>
      </c>
      <c r="L187" s="24">
        <f>SUM(H187:K187)</f>
        <v>0.15112548229980469</v>
      </c>
      <c r="N187" s="25">
        <f>(E187-E186)/(C187-C186+D187-D186)</f>
        <v>7.8330450535388629E-6</v>
      </c>
      <c r="O187" s="25">
        <f>(F187-F186)/(C187-C186+D187-D186)</f>
        <v>1.7533813576986472E-3</v>
      </c>
      <c r="P187" s="26">
        <f>SUM(N187:O187)</f>
        <v>1.7612144027521861E-3</v>
      </c>
      <c r="R187" s="24">
        <f>(C187-C$3)*0.33*3/32768</f>
        <v>208.67564300537111</v>
      </c>
      <c r="S187" s="24">
        <f>(D187-D$3)*0.0011*3/32768</f>
        <v>15.142094815063478</v>
      </c>
      <c r="T187" s="24">
        <f>(E187-E$3)*17.4*3/32768</f>
        <v>343.43388061523433</v>
      </c>
      <c r="U187" s="24">
        <f>(E187-E$3)*18.8*3/32768</f>
        <v>371.06649169921877</v>
      </c>
      <c r="V187" s="24">
        <f>SUM(R187:U187)</f>
        <v>938.31811013488766</v>
      </c>
    </row>
    <row r="188" spans="2:22" x14ac:dyDescent="0.55000000000000004">
      <c r="B188">
        <v>90</v>
      </c>
      <c r="C188">
        <v>7595336</v>
      </c>
      <c r="D188">
        <v>169327801</v>
      </c>
      <c r="E188">
        <v>241673</v>
      </c>
      <c r="F188">
        <v>594507</v>
      </c>
      <c r="G188">
        <v>90</v>
      </c>
      <c r="H188" s="24">
        <f>(C188-C187)*0.33*3/32768/300</f>
        <v>5.0131741333007816E-2</v>
      </c>
      <c r="I188" s="24">
        <f>(D188-D187)*0.0011*3/327680/30</f>
        <v>3.1326088562011723E-3</v>
      </c>
      <c r="J188" s="24">
        <f>(E188-E187)*17.4*3/327680/30</f>
        <v>4.5401000976562494E-3</v>
      </c>
      <c r="K188" s="24">
        <f>(F188-F187)*18.8*3/327680/30</f>
        <v>0.13799938964843753</v>
      </c>
      <c r="L188" s="24">
        <f>SUM(H188:K188)</f>
        <v>0.19580383993530276</v>
      </c>
      <c r="N188" s="25">
        <f>(E188-E187)/(C188-C187+D188-D187)</f>
        <v>8.6982618736361275E-5</v>
      </c>
      <c r="O188" s="25">
        <f>(F188-F187)/(C188-C187+D188-D187)</f>
        <v>2.4470092730592957E-3</v>
      </c>
      <c r="P188" s="26">
        <f>SUM(N188:O188)</f>
        <v>2.533991891795657E-3</v>
      </c>
      <c r="R188" s="24">
        <f>(C188-C$3)*0.33*3/32768</f>
        <v>223.71516540527347</v>
      </c>
      <c r="S188" s="24">
        <f>(D188-D$3)*0.0011*3/32768</f>
        <v>16.081877471923832</v>
      </c>
      <c r="T188" s="24">
        <f>(E188-E$3)*17.4*3/32768</f>
        <v>344.7959106445312</v>
      </c>
      <c r="U188" s="24">
        <f>(E188-E$3)*18.8*3/32768</f>
        <v>372.53811035156252</v>
      </c>
      <c r="V188" s="24">
        <f>SUM(R188:U188)</f>
        <v>957.13106387329105</v>
      </c>
    </row>
    <row r="189" spans="2:22" x14ac:dyDescent="0.55000000000000004">
      <c r="B189">
        <v>95</v>
      </c>
      <c r="C189">
        <v>8083523</v>
      </c>
      <c r="D189">
        <v>178668965</v>
      </c>
      <c r="E189">
        <v>241847</v>
      </c>
      <c r="F189">
        <v>615510</v>
      </c>
      <c r="G189">
        <v>95</v>
      </c>
      <c r="H189" s="24">
        <f>(C189-C188)*0.33*3/32768/300</f>
        <v>4.9164340209960945E-2</v>
      </c>
      <c r="I189" s="24">
        <f>(D189-D188)*0.0011*3/327680/30</f>
        <v>3.1357667236328129E-3</v>
      </c>
      <c r="J189" s="24">
        <f>(E189-E188)*17.4*3/327680/30</f>
        <v>9.2395019531249999E-4</v>
      </c>
      <c r="K189" s="24">
        <f>(F189-F188)*18.8*3/327680/30</f>
        <v>0.12050061035156251</v>
      </c>
      <c r="L189" s="24">
        <f>SUM(H189:K189)</f>
        <v>0.17372466748046878</v>
      </c>
      <c r="N189" s="25">
        <f>(E189-E188)/(C189-C188+D189-D188)</f>
        <v>1.7702084298342789E-5</v>
      </c>
      <c r="O189" s="25">
        <f>(F189-F188)/(C189-C188+D189-D188)</f>
        <v>2.1367636581499632E-3</v>
      </c>
      <c r="P189" s="26">
        <f>SUM(N189:O189)</f>
        <v>2.1544657424483059E-3</v>
      </c>
      <c r="R189" s="24">
        <f>(C189-C$3)*0.33*3/32768</f>
        <v>238.46446746826172</v>
      </c>
      <c r="S189" s="24">
        <f>(D189-D$3)*0.0011*3/32768</f>
        <v>17.022607489013673</v>
      </c>
      <c r="T189" s="24">
        <f>(E189-E$3)*17.4*3/32768</f>
        <v>345.07309570312498</v>
      </c>
      <c r="U189" s="24">
        <f>(E189-E$3)*18.8*3/32768</f>
        <v>372.83759765625001</v>
      </c>
      <c r="V189" s="24">
        <f>SUM(R189:U189)</f>
        <v>973.3977683166504</v>
      </c>
    </row>
    <row r="190" spans="2:22" x14ac:dyDescent="0.55000000000000004">
      <c r="B190">
        <v>100</v>
      </c>
      <c r="C190">
        <v>8572923</v>
      </c>
      <c r="D190">
        <v>188009076</v>
      </c>
      <c r="E190">
        <v>243108</v>
      </c>
      <c r="F190">
        <v>634413</v>
      </c>
      <c r="G190">
        <v>100</v>
      </c>
      <c r="H190" s="24">
        <f>(C190-C189)*0.33*3/32768/300</f>
        <v>4.9286499023437499E-2</v>
      </c>
      <c r="I190" s="24">
        <f>(D190-D189)*0.0011*3/327680/30</f>
        <v>3.1354132385253909E-3</v>
      </c>
      <c r="J190" s="24">
        <f>(E190-E189)*17.4*3/327680/30</f>
        <v>6.6959838867187505E-3</v>
      </c>
      <c r="K190" s="24">
        <f>(F190-F189)*18.8*3/327680/30</f>
        <v>0.10845227050781252</v>
      </c>
      <c r="L190" s="24">
        <f>SUM(H190:K190)</f>
        <v>0.16757016665649416</v>
      </c>
      <c r="N190" s="25">
        <f>(E190-E189)/(C190-C189+D190-D189)</f>
        <v>1.2828715487474401E-4</v>
      </c>
      <c r="O190" s="25">
        <f>(F190-F189)/(C190-C189+D190-D189)</f>
        <v>1.923086509593407E-3</v>
      </c>
      <c r="P190" s="26">
        <f>SUM(N190:O190)</f>
        <v>2.0513736644681511E-3</v>
      </c>
      <c r="R190" s="24">
        <f>(C190-C$3)*0.33*3/32768</f>
        <v>253.25041717529297</v>
      </c>
      <c r="S190" s="24">
        <f>(D190-D$3)*0.0011*3/32768</f>
        <v>17.96323146057129</v>
      </c>
      <c r="T190" s="24">
        <f>(E190-E$3)*17.4*3/32768</f>
        <v>347.08189086914058</v>
      </c>
      <c r="U190" s="24">
        <f>(E190-E$3)*18.8*3/32768</f>
        <v>375.00802001953127</v>
      </c>
      <c r="V190" s="24">
        <f>SUM(R190:U190)</f>
        <v>993.30355952453613</v>
      </c>
    </row>
    <row r="191" spans="2:22" x14ac:dyDescent="0.55000000000000004">
      <c r="B191">
        <v>105</v>
      </c>
      <c r="C191">
        <v>9105430</v>
      </c>
      <c r="D191">
        <v>197306490</v>
      </c>
      <c r="E191">
        <v>259118</v>
      </c>
      <c r="F191">
        <v>667357</v>
      </c>
      <c r="G191">
        <v>105</v>
      </c>
      <c r="H191" s="24">
        <f>(C191-C190)*0.33*3/32768/300</f>
        <v>5.3627719116210934E-2</v>
      </c>
      <c r="I191" s="24">
        <f>(D191-D190)*0.0011*3/327680/30</f>
        <v>3.1210801391601565E-3</v>
      </c>
      <c r="J191" s="24">
        <f>(E191-E190)*17.4*3/327680/30</f>
        <v>8.5014038085937493E-2</v>
      </c>
      <c r="K191" s="24">
        <f>(F191-F190)*18.8*3/327680/30</f>
        <v>0.18900976562499999</v>
      </c>
      <c r="L191" s="24">
        <f>SUM(H191:K191)</f>
        <v>0.33077260296630856</v>
      </c>
      <c r="N191" s="25">
        <f>(E191-E190)/(C191-C190+D191-D190)</f>
        <v>1.6287007799960956E-3</v>
      </c>
      <c r="O191" s="25">
        <f>(F191-F190)/(C191-C190+D191-D190)</f>
        <v>3.3514002808364379E-3</v>
      </c>
      <c r="P191" s="26">
        <f>SUM(N191:O191)</f>
        <v>4.9801010608325333E-3</v>
      </c>
      <c r="R191" s="24">
        <f>(C191-C$3)*0.33*3/32768</f>
        <v>269.3387329101563</v>
      </c>
      <c r="S191" s="24">
        <f>(D191-D$3)*0.0011*3/32768</f>
        <v>18.899555502319338</v>
      </c>
      <c r="T191" s="24">
        <f>(E191-E$3)*17.4*3/32768</f>
        <v>372.58610229492183</v>
      </c>
      <c r="U191" s="24">
        <f>(E191-E$3)*18.8*3/32768</f>
        <v>402.56429443359377</v>
      </c>
      <c r="V191" s="24">
        <f>SUM(R191:U191)</f>
        <v>1063.3886851409911</v>
      </c>
    </row>
    <row r="192" spans="2:22" x14ac:dyDescent="0.55000000000000004">
      <c r="B192">
        <v>110</v>
      </c>
      <c r="C192">
        <v>9591281</v>
      </c>
      <c r="D192">
        <v>206650132</v>
      </c>
      <c r="E192">
        <v>259426</v>
      </c>
      <c r="F192">
        <v>686056</v>
      </c>
      <c r="G192">
        <v>110</v>
      </c>
      <c r="H192" s="24">
        <f>(C192-C191)*0.33*3/32768/300</f>
        <v>4.8929086303710942E-2</v>
      </c>
      <c r="I192" s="24">
        <f>(D192-D191)*0.0011*3/327680/30</f>
        <v>3.1365985717773438E-3</v>
      </c>
      <c r="J192" s="24">
        <f>(E192-E191)*17.4*3/327680/30</f>
        <v>1.6354980468749997E-3</v>
      </c>
      <c r="K192" s="24">
        <f>(F192-F191)*18.8*3/327680/30</f>
        <v>0.10728186035156252</v>
      </c>
      <c r="L192" s="24">
        <f>SUM(H192:K192)</f>
        <v>0.16098304327392582</v>
      </c>
      <c r="N192" s="25">
        <f>(E192-E191)/(C192-C191+D192-D191)</f>
        <v>3.1334271258955065E-5</v>
      </c>
      <c r="O192" s="25">
        <f>(F192-F191)/(C192-C191+D192-D191)</f>
        <v>1.9023361632181843E-3</v>
      </c>
      <c r="P192" s="26">
        <f>SUM(N192:O192)</f>
        <v>1.9336704344771393E-3</v>
      </c>
      <c r="R192" s="24">
        <f>(C192-C$3)*0.33*3/32768</f>
        <v>284.01745880126953</v>
      </c>
      <c r="S192" s="24">
        <f>(D192-D$3)*0.0011*3/32768</f>
        <v>19.840535073852539</v>
      </c>
      <c r="T192" s="24">
        <f>(E192-E$3)*17.4*3/32768</f>
        <v>373.07675170898432</v>
      </c>
      <c r="U192" s="24">
        <f>(E192-E$3)*18.8*3/32768</f>
        <v>403.09442138671875</v>
      </c>
      <c r="V192" s="24">
        <f>SUM(R192:U192)</f>
        <v>1080.0291669708251</v>
      </c>
    </row>
    <row r="193" spans="1:22" x14ac:dyDescent="0.55000000000000004">
      <c r="B193">
        <v>115</v>
      </c>
      <c r="C193">
        <v>10083195</v>
      </c>
      <c r="D193">
        <v>215988437</v>
      </c>
      <c r="E193">
        <v>261056</v>
      </c>
      <c r="F193">
        <v>705138</v>
      </c>
      <c r="G193">
        <v>115</v>
      </c>
      <c r="H193" s="24">
        <f>(C193-C192)*0.33*3/32768/300</f>
        <v>4.9539678955078124E-2</v>
      </c>
      <c r="I193" s="24">
        <f>(D193-D192)*0.0011*3/32768/300</f>
        <v>3.1348069763183595E-3</v>
      </c>
      <c r="J193" s="24">
        <f>(E193-E192)*17.4*3/32768/300</f>
        <v>8.6553955078124984E-3</v>
      </c>
      <c r="K193" s="24">
        <f>(F193-F192)*18.8*3/327680/30</f>
        <v>0.10947924804687501</v>
      </c>
      <c r="L193" s="24">
        <f>SUM(H193:K193)</f>
        <v>0.17080912948608398</v>
      </c>
      <c r="N193" s="25">
        <f>(E193-E192)/(C193-C192+D193-D192)</f>
        <v>1.6581522751425986E-4</v>
      </c>
      <c r="O193" s="25">
        <f>(F193-F192)/(C193-C192+D193-D192)</f>
        <v>1.9411571603847278E-3</v>
      </c>
      <c r="P193" s="26">
        <f>SUM(N193:O193)</f>
        <v>2.1069723878989876E-3</v>
      </c>
      <c r="R193" s="24">
        <f>(C193-C$3)*0.33*3/32768</f>
        <v>298.879362487793</v>
      </c>
      <c r="S193" s="24">
        <f>(D193-D$3)*0.0011*3/32768</f>
        <v>20.780977166748048</v>
      </c>
      <c r="T193" s="24">
        <f>(E193-E$3)*17.4*3/32768</f>
        <v>375.67337036132807</v>
      </c>
      <c r="U193" s="24">
        <f>(E193-E$3)*18.8*3/32768</f>
        <v>405.89996337890625</v>
      </c>
      <c r="V193" s="24">
        <f>SUM(R193:U193)</f>
        <v>1101.2336733947755</v>
      </c>
    </row>
    <row r="194" spans="1:22" x14ac:dyDescent="0.55000000000000004">
      <c r="L194" s="21">
        <f>AVERAGE(L172:L193)</f>
        <v>0.26507915737915039</v>
      </c>
    </row>
    <row r="197" spans="1:22" s="4" customFormat="1" x14ac:dyDescent="0.55000000000000004">
      <c r="A197" s="8"/>
      <c r="C197" s="9" t="s">
        <v>1231</v>
      </c>
      <c r="D197" s="9"/>
      <c r="E197" s="9"/>
      <c r="F197" s="9"/>
      <c r="H197" s="10"/>
      <c r="I197" s="10"/>
      <c r="J197" s="10"/>
      <c r="K197" s="10"/>
      <c r="L197" s="11"/>
      <c r="N197" s="12"/>
      <c r="O197" s="13"/>
      <c r="P197" s="13"/>
      <c r="R197" s="14"/>
      <c r="S197" s="14"/>
      <c r="T197" s="14"/>
      <c r="U197" s="14"/>
      <c r="V197" s="15"/>
    </row>
    <row r="198" spans="1:22" s="4" customFormat="1" x14ac:dyDescent="0.55000000000000004">
      <c r="A198" s="8"/>
      <c r="C198" s="4" t="s">
        <v>1232</v>
      </c>
      <c r="D198" s="4" t="s">
        <v>1233</v>
      </c>
      <c r="E198" s="4" t="s">
        <v>1234</v>
      </c>
      <c r="F198" s="4" t="s">
        <v>1235</v>
      </c>
      <c r="H198" s="10" t="s">
        <v>1236</v>
      </c>
      <c r="I198" s="10"/>
      <c r="J198" s="10"/>
      <c r="K198" s="10"/>
      <c r="L198" s="11"/>
      <c r="N198" s="12" t="s">
        <v>1237</v>
      </c>
      <c r="O198" s="13"/>
      <c r="P198" s="13"/>
      <c r="R198" s="16" t="s">
        <v>1238</v>
      </c>
      <c r="S198" s="17"/>
      <c r="T198" s="17"/>
      <c r="U198" s="17"/>
      <c r="V198" s="18"/>
    </row>
    <row r="199" spans="1:22" ht="15.75" customHeight="1" x14ac:dyDescent="0.55000000000000004">
      <c r="A199" s="19" t="s">
        <v>1250</v>
      </c>
      <c r="B199">
        <v>5</v>
      </c>
      <c r="C199">
        <v>168034</v>
      </c>
      <c r="D199">
        <v>9662284</v>
      </c>
      <c r="E199">
        <v>20242</v>
      </c>
      <c r="F199">
        <v>88216</v>
      </c>
      <c r="G199" t="s">
        <v>1240</v>
      </c>
      <c r="H199" s="21" t="s">
        <v>1225</v>
      </c>
      <c r="I199" s="21" t="s">
        <v>1226</v>
      </c>
      <c r="J199" s="21" t="s">
        <v>1241</v>
      </c>
      <c r="K199" s="21" t="s">
        <v>1242</v>
      </c>
      <c r="L199" s="21" t="s">
        <v>1243</v>
      </c>
      <c r="M199" s="21" t="s">
        <v>1240</v>
      </c>
      <c r="N199" s="22" t="s">
        <v>1241</v>
      </c>
      <c r="O199" s="22" t="s">
        <v>1242</v>
      </c>
      <c r="P199" s="23" t="s">
        <v>1243</v>
      </c>
      <c r="Q199" s="21"/>
      <c r="R199" s="21" t="s">
        <v>1225</v>
      </c>
      <c r="S199" s="21" t="s">
        <v>1226</v>
      </c>
      <c r="T199" s="21" t="s">
        <v>1241</v>
      </c>
      <c r="U199" s="21" t="s">
        <v>1242</v>
      </c>
      <c r="V199" s="21" t="s">
        <v>1243</v>
      </c>
    </row>
    <row r="200" spans="1:22" x14ac:dyDescent="0.55000000000000004">
      <c r="A200" s="19"/>
      <c r="B200">
        <v>10</v>
      </c>
      <c r="C200">
        <v>557022</v>
      </c>
      <c r="D200">
        <v>19101256</v>
      </c>
      <c r="E200">
        <v>39868</v>
      </c>
      <c r="F200">
        <v>125337</v>
      </c>
      <c r="G200">
        <v>10</v>
      </c>
      <c r="H200" s="24">
        <f>(C200-C199)*0.33*3/32768/300</f>
        <v>3.9174206542968749E-2</v>
      </c>
      <c r="I200" s="24">
        <f>(D200-D199)*0.0011*3/327680/30</f>
        <v>3.168600219726563E-3</v>
      </c>
      <c r="J200" s="24">
        <f>(E200-E199)*17.4*3/327680/30</f>
        <v>0.1042152099609375</v>
      </c>
      <c r="K200" s="24">
        <f>(F200-F199)*18.8*3/327680/30</f>
        <v>0.21297448730468752</v>
      </c>
      <c r="L200" s="24">
        <f>SUM(H200:K200)</f>
        <v>0.35953250402832032</v>
      </c>
      <c r="M200">
        <v>10</v>
      </c>
      <c r="N200" s="25">
        <f>(E200-E199)/(C200-C199+D200-D199)</f>
        <v>1.9969556245650164E-3</v>
      </c>
      <c r="O200" s="25">
        <f>(F200-F199)/(C200-C199+D200-D199)</f>
        <v>3.7770808998001618E-3</v>
      </c>
      <c r="P200" s="26">
        <f>SUM(N200:O200)</f>
        <v>5.7740365243651778E-3</v>
      </c>
      <c r="Q200">
        <v>10</v>
      </c>
      <c r="R200" s="24">
        <f>(C200-C$3)*0.33*3/32768</f>
        <v>11.070791015625002</v>
      </c>
      <c r="S200" s="24">
        <f>(D200-D$3)*0.0011*3/32768</f>
        <v>0.9528614044189454</v>
      </c>
      <c r="T200" s="24">
        <f>(E200-E$3)*17.4*3/32768</f>
        <v>23.316998291015622</v>
      </c>
      <c r="U200" s="24">
        <f>(E200-E$3)*18.8*3/32768</f>
        <v>25.193078613281251</v>
      </c>
      <c r="V200" s="24">
        <f>SUM(R200:U200)</f>
        <v>60.533729324340818</v>
      </c>
    </row>
    <row r="201" spans="1:22" x14ac:dyDescent="0.55000000000000004">
      <c r="A201" s="19"/>
      <c r="B201">
        <v>15</v>
      </c>
      <c r="C201">
        <v>940176</v>
      </c>
      <c r="D201">
        <v>28546649</v>
      </c>
      <c r="E201">
        <v>64975</v>
      </c>
      <c r="F201">
        <v>154098</v>
      </c>
      <c r="G201">
        <v>15</v>
      </c>
      <c r="H201" s="24">
        <f>(C201-C200)*0.33*3/32768/300</f>
        <v>3.8586676025390627E-2</v>
      </c>
      <c r="I201" s="24">
        <f>(D201-D200)*0.0011*3/327680/30</f>
        <v>3.1707557067871097E-3</v>
      </c>
      <c r="J201" s="24">
        <f>(E201-E200)*17.4*3/327680/30</f>
        <v>0.13331964111328123</v>
      </c>
      <c r="K201" s="24">
        <f>(F201-F200)*18.8*3/327680/30</f>
        <v>0.16501062011718751</v>
      </c>
      <c r="L201" s="24">
        <f>SUM(H201:K201)</f>
        <v>0.34008769296264652</v>
      </c>
      <c r="M201">
        <v>15</v>
      </c>
      <c r="N201" s="25">
        <f>(E201-E200)/(C201-C200+D201-D200)</f>
        <v>2.554497628184512E-3</v>
      </c>
      <c r="O201" s="25">
        <f>(F201-F200)/(C201-C200+D201-D200)</f>
        <v>2.9262718080302207E-3</v>
      </c>
      <c r="P201" s="26">
        <f>SUM(N201:O201)</f>
        <v>5.4807694362147327E-3</v>
      </c>
      <c r="Q201">
        <v>15</v>
      </c>
      <c r="R201" s="24">
        <f>(C201-C$3)*0.33*3/32768</f>
        <v>22.646793823242188</v>
      </c>
      <c r="S201" s="24">
        <f>(D201-D$3)*0.0011*3/32768</f>
        <v>1.9040881164550783</v>
      </c>
      <c r="T201" s="24">
        <f>(E201-E$3)*17.4*3/32768</f>
        <v>63.312890624999994</v>
      </c>
      <c r="U201" s="24">
        <f>(E201-E$3)*18.8*3/32768</f>
        <v>68.407031250000003</v>
      </c>
      <c r="V201" s="24">
        <f>SUM(R201:U201)</f>
        <v>156.27080381469727</v>
      </c>
    </row>
    <row r="202" spans="1:22" x14ac:dyDescent="0.55000000000000004">
      <c r="A202" s="19"/>
      <c r="B202">
        <v>20</v>
      </c>
      <c r="C202">
        <v>1377628</v>
      </c>
      <c r="D202">
        <v>37939017</v>
      </c>
      <c r="E202">
        <v>139130</v>
      </c>
      <c r="F202">
        <v>206579</v>
      </c>
      <c r="G202">
        <v>20</v>
      </c>
      <c r="H202" s="24">
        <f>(C202-C201)*0.33*3/32768/300</f>
        <v>4.4054919433593749E-2</v>
      </c>
      <c r="I202" s="24">
        <f>(D202-D201)*0.0011*3/327680/30</f>
        <v>3.1529555664062503E-3</v>
      </c>
      <c r="J202" s="24">
        <f>(E202-E201)*17.4*3/327680/30</f>
        <v>0.39376739501953123</v>
      </c>
      <c r="K202" s="24">
        <f>(F202-F201)*18.8*3/327680/30</f>
        <v>0.30109948730468755</v>
      </c>
      <c r="L202" s="24">
        <f>SUM(H202:K202)</f>
        <v>0.74207475732421879</v>
      </c>
      <c r="M202">
        <v>20</v>
      </c>
      <c r="N202" s="25">
        <f>(E202-E201)/(C202-C201+D202-D201)</f>
        <v>7.5438817801343257E-3</v>
      </c>
      <c r="O202" s="25">
        <f>(F202-F201)/(C202-C201+D202-D201)</f>
        <v>5.3389583939482104E-3</v>
      </c>
      <c r="P202" s="26">
        <f>SUM(N202:O202)</f>
        <v>1.2882840174082536E-2</v>
      </c>
      <c r="Q202">
        <v>20</v>
      </c>
      <c r="R202" s="24">
        <f>(C202-C$3)*0.33*3/32768</f>
        <v>35.863269653320316</v>
      </c>
      <c r="S202" s="24">
        <f>(D202-D$3)*0.0011*3/32768</f>
        <v>2.8499747863769533</v>
      </c>
      <c r="T202" s="24">
        <f>(E202-E$3)*17.4*3/32768</f>
        <v>181.44310913085937</v>
      </c>
      <c r="U202" s="24">
        <f>(E202-E$3)*18.8*3/32768</f>
        <v>196.04197998046877</v>
      </c>
      <c r="V202" s="24">
        <f>SUM(R202:U202)</f>
        <v>416.19833355102537</v>
      </c>
    </row>
    <row r="203" spans="1:22" x14ac:dyDescent="0.55000000000000004">
      <c r="A203" s="19"/>
      <c r="B203">
        <v>25</v>
      </c>
      <c r="C203">
        <v>1693658</v>
      </c>
      <c r="D203">
        <v>47452482</v>
      </c>
      <c r="E203">
        <v>139130</v>
      </c>
      <c r="F203">
        <v>223598</v>
      </c>
      <c r="G203">
        <v>25</v>
      </c>
      <c r="H203" s="24">
        <f>(C203-C202)*0.33*3/32768/300</f>
        <v>3.1826751708984378E-2</v>
      </c>
      <c r="I203" s="24">
        <f>(D203-D202)*0.0011*3/327680/30</f>
        <v>3.1936070251464841E-3</v>
      </c>
      <c r="J203" s="24">
        <f>(E203-E202)*17.4*3/327680/30</f>
        <v>0</v>
      </c>
      <c r="K203" s="24">
        <f>(F203-F202)*18.8*3/327680/30</f>
        <v>9.7643188476562504E-2</v>
      </c>
      <c r="L203" s="24">
        <f>SUM(H203:K203)</f>
        <v>0.13266354721069337</v>
      </c>
      <c r="M203">
        <v>25</v>
      </c>
      <c r="N203" s="25">
        <f>(E203-E202)/(C203-C202+D203-D202)</f>
        <v>0</v>
      </c>
      <c r="O203" s="25">
        <f>(F203-F202)/(C203-C202+D203-D202)</f>
        <v>1.7314216040600254E-3</v>
      </c>
      <c r="P203" s="26">
        <f>SUM(N203:O203)</f>
        <v>1.7314216040600254E-3</v>
      </c>
      <c r="Q203">
        <v>25</v>
      </c>
      <c r="R203" s="24">
        <f>(C203-C$3)*0.33*3/32768</f>
        <v>45.411295166015627</v>
      </c>
      <c r="S203" s="24">
        <f>(D203-D$3)*0.0011*3/32768</f>
        <v>3.8080568939208987</v>
      </c>
      <c r="T203" s="24">
        <f>(E203-E$3)*17.4*3/32768</f>
        <v>181.44310913085937</v>
      </c>
      <c r="U203" s="24">
        <f>(E203-E$3)*18.8*3/32768</f>
        <v>196.04197998046877</v>
      </c>
      <c r="V203" s="24">
        <f>SUM(R203:U203)</f>
        <v>426.70444117126465</v>
      </c>
    </row>
    <row r="204" spans="1:22" x14ac:dyDescent="0.55000000000000004">
      <c r="A204" s="19"/>
      <c r="B204">
        <v>30</v>
      </c>
      <c r="C204">
        <v>2106708</v>
      </c>
      <c r="D204">
        <v>56868610</v>
      </c>
      <c r="E204">
        <v>187400</v>
      </c>
      <c r="F204">
        <v>262640</v>
      </c>
      <c r="G204">
        <v>30</v>
      </c>
      <c r="H204" s="24">
        <f>(C204-C203)*0.33*3/32768/300</f>
        <v>4.1597442626953127E-2</v>
      </c>
      <c r="I204" s="24">
        <f>(D204-D203)*0.0011*3/327680/30</f>
        <v>3.1609316406250006E-3</v>
      </c>
      <c r="J204" s="24">
        <f>(E204-E203)*17.4*3/327680/30</f>
        <v>0.25631652832031249</v>
      </c>
      <c r="K204" s="24">
        <f>(F204-F203)*18.8*3/327680/30</f>
        <v>0.22399584960937496</v>
      </c>
      <c r="L204" s="24">
        <f>SUM(H204:K204)</f>
        <v>0.52507075219726551</v>
      </c>
      <c r="M204">
        <v>30</v>
      </c>
      <c r="N204" s="25">
        <f>(E204-E203)/(C204-C203+D204-D203)</f>
        <v>4.9108887843927543E-3</v>
      </c>
      <c r="O204" s="25">
        <f>(F204-F203)/(C204-C203+D204-D203)</f>
        <v>3.9720513760153698E-3</v>
      </c>
      <c r="P204" s="26">
        <f>SUM(N204:O204)</f>
        <v>8.8829401604081232E-3</v>
      </c>
      <c r="Q204">
        <v>30</v>
      </c>
      <c r="R204" s="24">
        <f>(C204-C$3)*0.33*3/32768</f>
        <v>57.890527954101572</v>
      </c>
      <c r="S204" s="24">
        <f>(D204-D$3)*0.0011*3/32768</f>
        <v>4.7563363861083987</v>
      </c>
      <c r="T204" s="24">
        <f>(E204-E$3)*17.4*3/32768</f>
        <v>258.33806762695309</v>
      </c>
      <c r="U204" s="24">
        <f>(E204-E$3)*18.8*3/32768</f>
        <v>279.1238891601563</v>
      </c>
      <c r="V204" s="24">
        <f>SUM(R204:U204)</f>
        <v>600.10882112731929</v>
      </c>
    </row>
    <row r="205" spans="1:22" x14ac:dyDescent="0.55000000000000004">
      <c r="B205">
        <v>35</v>
      </c>
      <c r="C205">
        <v>2540804</v>
      </c>
      <c r="D205">
        <v>66262655</v>
      </c>
      <c r="E205">
        <v>204968</v>
      </c>
      <c r="F205">
        <v>291298</v>
      </c>
      <c r="G205">
        <v>35</v>
      </c>
      <c r="H205" s="24">
        <f>(C205-C204)*0.33*3/32768/300</f>
        <v>4.3716943359374996E-2</v>
      </c>
      <c r="I205" s="24">
        <f>(D205-D204)*0.0011*3/327680/30</f>
        <v>3.153518524169922E-3</v>
      </c>
      <c r="J205" s="24">
        <f>(E205-E204)*17.4*3/327680/30</f>
        <v>9.3287109374999996E-2</v>
      </c>
      <c r="K205" s="24">
        <f>(F205-F204)*18.8*3/327680/30</f>
        <v>0.16441967773437502</v>
      </c>
      <c r="L205" s="24">
        <f>SUM(H205:K205)</f>
        <v>0.30457724899291994</v>
      </c>
      <c r="N205" s="25">
        <f>(E205-E204)/(C205-C204+D205-D204)</f>
        <v>1.7875201424155391E-3</v>
      </c>
      <c r="O205" s="25">
        <f>(F205-F204)/(C205-C204+D205-D204)</f>
        <v>2.9159125820437458E-3</v>
      </c>
      <c r="P205" s="26">
        <f>SUM(N205:O205)</f>
        <v>4.7034327244592847E-3</v>
      </c>
      <c r="R205" s="24">
        <f>(C205-C$3)*0.33*3/32768</f>
        <v>71.005610961914059</v>
      </c>
      <c r="S205" s="24">
        <f>(D205-D$3)*0.0011*3/32768</f>
        <v>5.702391943359375</v>
      </c>
      <c r="T205" s="24">
        <f>(E205-E$3)*17.4*3/32768</f>
        <v>286.32420043945308</v>
      </c>
      <c r="U205" s="24">
        <f>(E205-E$3)*18.8*3/32768</f>
        <v>309.36177978515627</v>
      </c>
      <c r="V205" s="24">
        <f>SUM(R205:U205)</f>
        <v>672.39398312988283</v>
      </c>
    </row>
    <row r="206" spans="1:22" x14ac:dyDescent="0.55000000000000004">
      <c r="B206">
        <v>40</v>
      </c>
      <c r="C206">
        <v>2934543</v>
      </c>
      <c r="D206">
        <v>75698880</v>
      </c>
      <c r="E206">
        <v>206868</v>
      </c>
      <c r="F206">
        <v>311166</v>
      </c>
      <c r="G206">
        <v>40</v>
      </c>
      <c r="H206" s="24">
        <f>(C206-C205)*0.33*3/32768/300</f>
        <v>3.9652670288085945E-2</v>
      </c>
      <c r="I206" s="24">
        <f>(D206-D205)*0.0011*3/327680/30</f>
        <v>3.1676780700683593E-3</v>
      </c>
      <c r="J206" s="24">
        <f>(E206-E205)*17.4*3/327680/30</f>
        <v>1.0089111328125001E-2</v>
      </c>
      <c r="K206" s="24">
        <f>(F206-F205)*18.8*3/327680/30</f>
        <v>0.11398876953125002</v>
      </c>
      <c r="L206" s="24">
        <f>SUM(H206:K206)</f>
        <v>0.16689822921752934</v>
      </c>
      <c r="N206" s="25">
        <f>(E206-E205)/(C206-C205+D206-D205)</f>
        <v>1.9328656747878223E-4</v>
      </c>
      <c r="O206" s="25">
        <f>(F206-F205)/(C206-C205+D206-D205)</f>
        <v>2.0211671171939186E-3</v>
      </c>
      <c r="P206" s="26">
        <f>SUM(N206:O206)</f>
        <v>2.2144536846727008E-3</v>
      </c>
      <c r="R206" s="24">
        <f>(C206-C$3)*0.33*3/32768</f>
        <v>82.901412048339836</v>
      </c>
      <c r="S206" s="24">
        <f>(D206-D$3)*0.0011*3/32768</f>
        <v>6.6526953643798841</v>
      </c>
      <c r="T206" s="24">
        <f>(E206-E$3)*17.4*3/32768</f>
        <v>289.35093383789058</v>
      </c>
      <c r="U206" s="24">
        <f>(E206-E$3)*18.8*3/32768</f>
        <v>312.63204345703127</v>
      </c>
      <c r="V206" s="24">
        <f>SUM(R206:U206)</f>
        <v>691.5370847076415</v>
      </c>
    </row>
    <row r="207" spans="1:22" x14ac:dyDescent="0.55000000000000004">
      <c r="B207">
        <v>45</v>
      </c>
      <c r="C207">
        <v>3388673</v>
      </c>
      <c r="D207">
        <v>85074223</v>
      </c>
      <c r="E207">
        <v>250920</v>
      </c>
      <c r="F207">
        <v>363251</v>
      </c>
      <c r="G207">
        <v>45</v>
      </c>
      <c r="H207" s="24">
        <f>(C207-C206)*0.33*3/32768/300</f>
        <v>4.5734527587890622E-2</v>
      </c>
      <c r="I207" s="24">
        <f>(D207-D206)*0.0011*3/327680/30</f>
        <v>3.1472403869628905E-3</v>
      </c>
      <c r="J207" s="24">
        <f>(E207-E206)*17.4*3/327680/30</f>
        <v>0.23391870117187499</v>
      </c>
      <c r="K207" s="24">
        <f>(F207-F206)*18.8*3/327680/30</f>
        <v>0.29882751464843754</v>
      </c>
      <c r="L207" s="24">
        <f>SUM(H207:K207)</f>
        <v>0.58162798379516611</v>
      </c>
      <c r="N207" s="25">
        <f>(E207-E206)/(C207-C206+D207-D206)</f>
        <v>4.4816237859344032E-3</v>
      </c>
      <c r="O207" s="25">
        <f>(F207-F206)/(C207-C206+D207-D206)</f>
        <v>5.2988598676653367E-3</v>
      </c>
      <c r="P207" s="26">
        <f>SUM(N207:O207)</f>
        <v>9.7804836535997398E-3</v>
      </c>
      <c r="R207" s="24">
        <f>(C207-C$3)*0.33*3/32768</f>
        <v>96.621770324707043</v>
      </c>
      <c r="S207" s="24">
        <f>(D207-D$3)*0.0011*3/32768</f>
        <v>7.5968674804687506</v>
      </c>
      <c r="T207" s="24">
        <f>(E207-E$3)*17.4*3/32768</f>
        <v>359.52654418945309</v>
      </c>
      <c r="U207" s="24">
        <f>(E207-E$3)*18.8*3/32768</f>
        <v>388.4539672851563</v>
      </c>
      <c r="V207" s="24">
        <f>SUM(R207:U207)</f>
        <v>852.19914927978516</v>
      </c>
    </row>
    <row r="208" spans="1:22" x14ac:dyDescent="0.55000000000000004">
      <c r="B208">
        <v>50</v>
      </c>
      <c r="C208">
        <v>3990924</v>
      </c>
      <c r="D208">
        <v>94301652</v>
      </c>
      <c r="E208">
        <v>340880</v>
      </c>
      <c r="F208">
        <v>437792</v>
      </c>
      <c r="G208">
        <v>50</v>
      </c>
      <c r="H208" s="24">
        <f>(C208-C207)*0.33*3/32768/300</f>
        <v>6.0651498413085939E-2</v>
      </c>
      <c r="I208" s="24">
        <f>(D208-D207)*0.0011*3/327680/30</f>
        <v>3.0975866394042976E-3</v>
      </c>
      <c r="J208" s="24">
        <f>(E208-E207)*17.4*3/327680/30</f>
        <v>0.47769287109374992</v>
      </c>
      <c r="K208" s="24">
        <f>(F208-F207)*18.8*3/327680/30</f>
        <v>0.42766442871093757</v>
      </c>
      <c r="L208" s="24">
        <f>SUM(H208:K208)</f>
        <v>0.96910638485717771</v>
      </c>
      <c r="N208" s="25">
        <f>(E208-E207)/(C208-C207+D208-D207)</f>
        <v>9.1518747304083145E-3</v>
      </c>
      <c r="O208" s="25">
        <f>(F208-F207)/(C208-C207+D208-D207)</f>
        <v>7.5832580511267919E-3</v>
      </c>
      <c r="P208" s="26">
        <f>SUM(N208:O208)</f>
        <v>1.6735132781535107E-2</v>
      </c>
      <c r="R208" s="24">
        <f>(C208-C$3)*0.33*3/32768</f>
        <v>114.81721984863282</v>
      </c>
      <c r="S208" s="24">
        <f>(D208-D$3)*0.0011*3/32768</f>
        <v>8.5261434722900393</v>
      </c>
      <c r="T208" s="24">
        <f>(E208-E$3)*17.4*3/32768</f>
        <v>502.83440551757809</v>
      </c>
      <c r="U208" s="24">
        <f>(E208-E$3)*18.8*3/32768</f>
        <v>543.2923461914063</v>
      </c>
      <c r="V208" s="24">
        <f>SUM(R208:U208)</f>
        <v>1169.4701150299072</v>
      </c>
    </row>
    <row r="209" spans="2:22" x14ac:dyDescent="0.55000000000000004">
      <c r="B209">
        <v>55</v>
      </c>
      <c r="C209">
        <v>4446052</v>
      </c>
      <c r="D209">
        <v>103676464</v>
      </c>
      <c r="E209">
        <v>341118</v>
      </c>
      <c r="F209">
        <v>462220</v>
      </c>
      <c r="G209">
        <v>55</v>
      </c>
      <c r="H209" s="24">
        <f>(C209-C208)*0.33*3/32768/300</f>
        <v>4.5835034179687512E-2</v>
      </c>
      <c r="I209" s="24">
        <f>(D209-D208)*0.0011*3/327680/30</f>
        <v>3.1470621337890627E-3</v>
      </c>
      <c r="J209" s="24">
        <f>(E209-E208)*17.4*3/327680/30</f>
        <v>1.2637939453125E-3</v>
      </c>
      <c r="K209" s="24">
        <f>(F209-F208)*18.8*3/327680/30</f>
        <v>0.14015087890625003</v>
      </c>
      <c r="L209" s="24">
        <f>SUM(H209:K209)</f>
        <v>0.19039676916503911</v>
      </c>
      <c r="N209" s="25">
        <f>(E209-E208)/(C209-C208+D209-D208)</f>
        <v>2.4211744934353619E-5</v>
      </c>
      <c r="O209" s="25">
        <f>(F209-F208)/(C209-C208+D209-D208)</f>
        <v>2.4850609464554209E-3</v>
      </c>
      <c r="P209" s="26">
        <f>SUM(N209:O209)</f>
        <v>2.5092726913897743E-3</v>
      </c>
      <c r="R209" s="24">
        <f>(C209-C$3)*0.33*3/32768</f>
        <v>128.56773010253906</v>
      </c>
      <c r="S209" s="24">
        <f>(D209-D$3)*0.0011*3/32768</f>
        <v>9.4702621124267576</v>
      </c>
      <c r="T209" s="24">
        <f>(E209-E$3)*17.4*3/32768</f>
        <v>503.21354370117183</v>
      </c>
      <c r="U209" s="24">
        <f>(E209-E$3)*18.8*3/32768</f>
        <v>543.70198974609377</v>
      </c>
      <c r="V209" s="24">
        <f>SUM(R209:U209)</f>
        <v>1184.9535256622314</v>
      </c>
    </row>
    <row r="210" spans="2:22" x14ac:dyDescent="0.55000000000000004">
      <c r="B210">
        <v>60</v>
      </c>
      <c r="C210">
        <v>4898313</v>
      </c>
      <c r="D210">
        <v>113054156</v>
      </c>
      <c r="E210">
        <v>341336</v>
      </c>
      <c r="F210">
        <v>488957</v>
      </c>
      <c r="G210">
        <v>60</v>
      </c>
      <c r="H210" s="24">
        <f>(C210-C209)*0.33*3/32768/300</f>
        <v>4.5546304321289061E-2</v>
      </c>
      <c r="I210" s="24">
        <f>(D210-D209)*0.0011*3/327680/30</f>
        <v>3.1480289306640625E-3</v>
      </c>
      <c r="J210" s="24">
        <f>(E210-E209)*17.4*3/327680/30</f>
        <v>1.1575927734374998E-3</v>
      </c>
      <c r="K210" s="24">
        <f>(F210-F209)*18.8*3/327680/30</f>
        <v>0.15339831542968749</v>
      </c>
      <c r="L210" s="24">
        <f>SUM(H210:K210)</f>
        <v>0.20325024145507811</v>
      </c>
      <c r="N210" s="25">
        <f>(E210-E209)/(C210-C209+D210-D209)</f>
        <v>2.2177115190683006E-5</v>
      </c>
      <c r="O210" s="25">
        <f>(F210-F209)/(C210-C209+D210-D209)</f>
        <v>2.7199519672169337E-3</v>
      </c>
      <c r="P210" s="26">
        <f>SUM(N210:O210)</f>
        <v>2.7421290824076166E-3</v>
      </c>
      <c r="R210" s="24">
        <f>(C210-C$3)*0.33*3/32768</f>
        <v>142.2316213989258</v>
      </c>
      <c r="S210" s="24">
        <f>(D210-D$3)*0.0011*3/32768</f>
        <v>10.414670791625976</v>
      </c>
      <c r="T210" s="24">
        <f>(E210-E$3)*17.4*3/32768</f>
        <v>503.56082153320313</v>
      </c>
      <c r="U210" s="24">
        <f>(E210-E$3)*18.8*3/32768</f>
        <v>544.07720947265625</v>
      </c>
      <c r="V210" s="24">
        <f>SUM(R210:U210)</f>
        <v>1200.2843231964112</v>
      </c>
    </row>
    <row r="211" spans="2:22" x14ac:dyDescent="0.55000000000000004">
      <c r="B211">
        <v>65</v>
      </c>
      <c r="C211">
        <v>5400714</v>
      </c>
      <c r="D211">
        <v>122379760</v>
      </c>
      <c r="E211">
        <v>350482</v>
      </c>
      <c r="F211">
        <v>523990</v>
      </c>
      <c r="G211">
        <v>65</v>
      </c>
      <c r="H211" s="24">
        <f>(C211-C210)*0.33*3/32768/300</f>
        <v>5.0595803833007817E-2</v>
      </c>
      <c r="I211" s="24">
        <f>(D211-D210)*0.0011*3/327680/30</f>
        <v>3.1305433349609383E-3</v>
      </c>
      <c r="J211" s="24">
        <f>(E211-E210)*17.4*3/327680/30</f>
        <v>4.8565795898437493E-2</v>
      </c>
      <c r="K211" s="24">
        <f>(F211-F210)*18.8*3/327680/30</f>
        <v>0.20099499511718752</v>
      </c>
      <c r="L211" s="24">
        <f>SUM(H211:K211)</f>
        <v>0.30328713818359376</v>
      </c>
      <c r="N211" s="25">
        <f>(E211-E210)/(C211-C210+D211-D210)</f>
        <v>9.3060595716017646E-4</v>
      </c>
      <c r="O211" s="25">
        <f>(F211-F210)/(C211-C210+D211-D210)</f>
        <v>3.5646095011144176E-3</v>
      </c>
      <c r="P211" s="26">
        <f>SUM(N211:O211)</f>
        <v>4.4952154582745939E-3</v>
      </c>
      <c r="R211" s="24">
        <f>(C211-C$3)*0.33*3/32768</f>
        <v>157.41036254882815</v>
      </c>
      <c r="S211" s="24">
        <f>(D211-D$3)*0.0011*3/32768</f>
        <v>11.353833792114258</v>
      </c>
      <c r="T211" s="24">
        <f>(E211-E$3)*17.4*3/32768</f>
        <v>518.13056030273435</v>
      </c>
      <c r="U211" s="24">
        <f>(E211-E$3)*18.8*3/32768</f>
        <v>559.8192260742187</v>
      </c>
      <c r="V211" s="24">
        <f>SUM(R211:U211)</f>
        <v>1246.7139827178955</v>
      </c>
    </row>
    <row r="212" spans="2:22" x14ac:dyDescent="0.55000000000000004">
      <c r="B212">
        <v>70</v>
      </c>
      <c r="C212">
        <v>5868508</v>
      </c>
      <c r="D212">
        <v>131740144</v>
      </c>
      <c r="E212">
        <v>350699</v>
      </c>
      <c r="F212">
        <v>543160</v>
      </c>
      <c r="G212">
        <v>70</v>
      </c>
      <c r="H212" s="24">
        <f>(C212-C211)*0.33*3/32768/300</f>
        <v>4.7110601806640631E-2</v>
      </c>
      <c r="I212" s="24">
        <f>(D212-D211)*0.0011*3/327680/30</f>
        <v>3.1422187500000005E-3</v>
      </c>
      <c r="J212" s="24">
        <f>(E212-E211)*17.4*3/327680/30</f>
        <v>1.1522827148437501E-3</v>
      </c>
      <c r="K212" s="24">
        <f>(F212-F211)*18.8*3/327680/30</f>
        <v>0.109984130859375</v>
      </c>
      <c r="L212" s="24">
        <f>SUM(H212:K212)</f>
        <v>0.16138923413085937</v>
      </c>
      <c r="N212" s="25">
        <f>(E212-E211)/(C212-C211+D212-D211)</f>
        <v>2.2079372188822791E-5</v>
      </c>
      <c r="O212" s="25">
        <f>(F212-F211)/(C212-C211+D212-D211)</f>
        <v>1.9505141237775711E-3</v>
      </c>
      <c r="P212" s="26">
        <f>SUM(N212:O212)</f>
        <v>1.9725934959663937E-3</v>
      </c>
      <c r="R212" s="24">
        <f>(C212-C$3)*0.33*3/32768</f>
        <v>171.54354309082032</v>
      </c>
      <c r="S212" s="24">
        <f>(D212-D$3)*0.0011*3/32768</f>
        <v>12.296499417114259</v>
      </c>
      <c r="T212" s="24">
        <f>(E212-E$3)*17.4*3/32768</f>
        <v>518.47624511718743</v>
      </c>
      <c r="U212" s="24">
        <f>(E212-E$3)*18.8*3/32768</f>
        <v>560.19272460937509</v>
      </c>
      <c r="V212" s="24">
        <f>SUM(R212:U212)</f>
        <v>1262.509012234497</v>
      </c>
    </row>
    <row r="213" spans="2:22" x14ac:dyDescent="0.55000000000000004">
      <c r="B213">
        <v>75</v>
      </c>
      <c r="C213">
        <v>6331852</v>
      </c>
      <c r="D213">
        <v>141105074</v>
      </c>
      <c r="E213">
        <v>350776</v>
      </c>
      <c r="F213">
        <v>560319</v>
      </c>
      <c r="G213">
        <v>75</v>
      </c>
      <c r="H213" s="24">
        <f>(C213-C212)*0.33*3/32768/300</f>
        <v>4.6662451171875008E-2</v>
      </c>
      <c r="I213" s="24">
        <f>(D213-D212)*0.0011*3/327680/30</f>
        <v>3.1437448120117187E-3</v>
      </c>
      <c r="J213" s="24">
        <f>(E213-E212)*17.4*3/327680/30</f>
        <v>4.0887451171874994E-4</v>
      </c>
      <c r="K213" s="24">
        <f>(F213-F212)*18.8*3/327680/30</f>
        <v>9.8446411132812509E-2</v>
      </c>
      <c r="L213" s="24">
        <f>SUM(H213:K213)</f>
        <v>0.14866148162841797</v>
      </c>
      <c r="N213" s="25">
        <f>(E213-E212)/(C213-C212+D213-D212)</f>
        <v>7.8345394114978885E-6</v>
      </c>
      <c r="O213" s="25">
        <f>(F213-F212)/(C213-C212+D213-D212)</f>
        <v>1.7458813215830164E-3</v>
      </c>
      <c r="P213" s="26">
        <f>SUM(N213:O213)</f>
        <v>1.7537158609945143E-3</v>
      </c>
      <c r="R213" s="24">
        <f>(C213-C$3)*0.33*3/32768</f>
        <v>185.54227844238284</v>
      </c>
      <c r="S213" s="24">
        <f>(D213-D$3)*0.0011*3/32768</f>
        <v>13.239622860717773</v>
      </c>
      <c r="T213" s="24">
        <f>(E213-E$3)*17.4*3/32768</f>
        <v>518.59890747070313</v>
      </c>
      <c r="U213" s="24">
        <f>(E213-E$3)*18.8*3/32768</f>
        <v>560.32525634765625</v>
      </c>
      <c r="V213" s="24">
        <f>SUM(R213:U213)</f>
        <v>1277.7060651214599</v>
      </c>
    </row>
    <row r="214" spans="2:22" x14ac:dyDescent="0.55000000000000004">
      <c r="B214">
        <v>80</v>
      </c>
      <c r="C214">
        <v>6842293</v>
      </c>
      <c r="D214">
        <v>150424486</v>
      </c>
      <c r="E214">
        <v>359976</v>
      </c>
      <c r="F214">
        <v>601022</v>
      </c>
      <c r="G214">
        <v>80</v>
      </c>
      <c r="H214" s="24">
        <f>(C214-C213)*0.33*3/32768/300</f>
        <v>5.1405496215820308E-2</v>
      </c>
      <c r="I214" s="24">
        <f>(D214-D213)*0.0011*3/327680/30</f>
        <v>3.1284647216796879E-3</v>
      </c>
      <c r="J214" s="24">
        <f>(E214-E213)*17.4*3/327680/30</f>
        <v>4.8852539062499999E-2</v>
      </c>
      <c r="K214" s="24">
        <f>(F214-F213)*18.8*3/327680/30</f>
        <v>0.23352551269531252</v>
      </c>
      <c r="L214" s="24">
        <f>SUM(H214:K214)</f>
        <v>0.33691201269531251</v>
      </c>
      <c r="N214" s="25">
        <f>(E214-E213)/(C214-C213+D214-D213)</f>
        <v>9.3592447415032554E-4</v>
      </c>
      <c r="O214" s="25">
        <f>(F214-F213)/(C214-C213+D214-D213)</f>
        <v>4.1407536816674678E-3</v>
      </c>
      <c r="P214" s="26">
        <f>SUM(N214:O214)</f>
        <v>5.076678155817793E-3</v>
      </c>
      <c r="R214" s="24">
        <f>(C214-C$3)*0.33*3/32768</f>
        <v>200.96392730712893</v>
      </c>
      <c r="S214" s="24">
        <f>(D214-D$3)*0.0011*3/32768</f>
        <v>14.178162277221681</v>
      </c>
      <c r="T214" s="24">
        <f>(E214-E$3)*17.4*3/32768</f>
        <v>533.25466918945301</v>
      </c>
      <c r="U214" s="24">
        <f>(E214-E$3)*18.8*3/32768</f>
        <v>576.16021728515625</v>
      </c>
      <c r="V214" s="24">
        <f>SUM(R214:U214)</f>
        <v>1324.5569760589599</v>
      </c>
    </row>
    <row r="215" spans="2:22" x14ac:dyDescent="0.55000000000000004">
      <c r="B215">
        <v>85</v>
      </c>
      <c r="C215">
        <v>7305655</v>
      </c>
      <c r="D215">
        <v>159789023</v>
      </c>
      <c r="E215">
        <v>360053</v>
      </c>
      <c r="F215">
        <v>618266</v>
      </c>
      <c r="G215">
        <v>85</v>
      </c>
      <c r="H215" s="24">
        <f>(C215-C214)*0.33*3/32768/300</f>
        <v>4.6664263916015629E-2</v>
      </c>
      <c r="I215" s="24">
        <f>(D215-D214)*0.0011*3/327680/30</f>
        <v>3.1436128845214839E-3</v>
      </c>
      <c r="J215" s="24">
        <f>(E215-E214)*17.4*3/327680/30</f>
        <v>4.0887451171874994E-4</v>
      </c>
      <c r="K215" s="24">
        <f>(F215-F214)*18.8*3/327680/30</f>
        <v>9.8934082031250009E-2</v>
      </c>
      <c r="L215" s="24">
        <f>SUM(H215:K215)</f>
        <v>0.14915083334350587</v>
      </c>
      <c r="N215" s="25">
        <f>(E215-E214)/(C215-C214+D215-D214)</f>
        <v>7.8348383515133797E-6</v>
      </c>
      <c r="O215" s="25">
        <f>(F215-F214)/(C215-C214+D215-D214)</f>
        <v>1.7545967861493082E-3</v>
      </c>
      <c r="P215" s="26">
        <f>SUM(N215:O215)</f>
        <v>1.7624316245008216E-3</v>
      </c>
      <c r="R215" s="24">
        <f>(C215-C$3)*0.33*3/32768</f>
        <v>214.96320648193361</v>
      </c>
      <c r="S215" s="24">
        <f>(D215-D$3)*0.0011*3/32768</f>
        <v>15.121246142578126</v>
      </c>
      <c r="T215" s="24">
        <f>(E215-E$3)*17.4*3/32768</f>
        <v>533.3773315429687</v>
      </c>
      <c r="U215" s="24">
        <f>(E215-E$3)*18.8*3/32768</f>
        <v>576.29274902343752</v>
      </c>
      <c r="V215" s="24">
        <f>SUM(R215:U215)</f>
        <v>1339.754533190918</v>
      </c>
    </row>
    <row r="216" spans="2:22" x14ac:dyDescent="0.55000000000000004">
      <c r="B216">
        <v>90</v>
      </c>
      <c r="C216">
        <v>7778038</v>
      </c>
      <c r="D216">
        <v>169146581</v>
      </c>
      <c r="E216">
        <v>360270</v>
      </c>
      <c r="F216">
        <v>642022</v>
      </c>
      <c r="G216">
        <v>90</v>
      </c>
      <c r="H216" s="24">
        <f>(C216-C215)*0.33*3/32768/300</f>
        <v>4.7572750854492189E-2</v>
      </c>
      <c r="I216" s="24">
        <f>(D216-D215)*0.0011*3/327680/30</f>
        <v>3.1412700805664062E-3</v>
      </c>
      <c r="J216" s="24">
        <f>(E216-E215)*17.4*3/327680/30</f>
        <v>1.1522827148437501E-3</v>
      </c>
      <c r="K216" s="24">
        <f>(F216-F215)*18.8*3/327680/30</f>
        <v>0.13629541015624999</v>
      </c>
      <c r="L216" s="24">
        <f>SUM(H216:K216)</f>
        <v>0.18816171380615235</v>
      </c>
      <c r="N216" s="25">
        <f>(E216-E215)/(C216-C215+D216-D215)</f>
        <v>2.207541225323733E-5</v>
      </c>
      <c r="O216" s="25">
        <f>(F216-F215)/(C216-C215+D216-D215)</f>
        <v>2.416698126672378E-3</v>
      </c>
      <c r="P216" s="26">
        <f>SUM(N216:O216)</f>
        <v>2.4387735389256155E-3</v>
      </c>
      <c r="R216" s="24">
        <f>(C216-C$3)*0.33*3/32768</f>
        <v>229.23503173828129</v>
      </c>
      <c r="S216" s="24">
        <f>(D216-D$3)*0.0011*3/32768</f>
        <v>16.063627166748049</v>
      </c>
      <c r="T216" s="24">
        <f>(E216-E$3)*17.4*3/32768</f>
        <v>533.72301635742178</v>
      </c>
      <c r="U216" s="24">
        <f>(E216-E$3)*18.8*3/32768</f>
        <v>576.6662475585938</v>
      </c>
      <c r="V216" s="24">
        <f>SUM(R216:U216)</f>
        <v>1355.687922821045</v>
      </c>
    </row>
    <row r="217" spans="2:22" x14ac:dyDescent="0.55000000000000004">
      <c r="B217">
        <v>95</v>
      </c>
      <c r="C217">
        <v>8250892</v>
      </c>
      <c r="D217">
        <v>178501651</v>
      </c>
      <c r="E217">
        <v>362199</v>
      </c>
      <c r="F217">
        <v>662966</v>
      </c>
      <c r="G217">
        <v>95</v>
      </c>
      <c r="H217" s="24">
        <f>(C217-C216)*0.33*3/32768/300</f>
        <v>4.7620184326171877E-2</v>
      </c>
      <c r="I217" s="24">
        <f>(D217-D216)*0.0011*3/327680/30</f>
        <v>3.1404348754882818E-3</v>
      </c>
      <c r="J217" s="24">
        <f>(E217-E216)*17.4*3/327680/30</f>
        <v>1.0243103027343749E-2</v>
      </c>
      <c r="K217" s="24">
        <f>(F217-F216)*18.8*3/327680/30</f>
        <v>0.12016210937500001</v>
      </c>
      <c r="L217" s="24">
        <f>SUM(H217:K217)</f>
        <v>0.1811658316040039</v>
      </c>
      <c r="N217" s="25">
        <f>(E217-E216)/(C217-C216+D217-D216)</f>
        <v>1.9627746409109391E-4</v>
      </c>
      <c r="O217" s="25">
        <f>(F217-F216)/(C217-C216+D217-D216)</f>
        <v>2.1310706106396427E-3</v>
      </c>
      <c r="P217" s="26">
        <f>SUM(N217:O217)</f>
        <v>2.3273480747307367E-3</v>
      </c>
      <c r="R217" s="24">
        <f>(C217-C$3)*0.33*3/32768</f>
        <v>243.52108703613283</v>
      </c>
      <c r="S217" s="24">
        <f>(D217-D$3)*0.0011*3/32768</f>
        <v>17.00575762939453</v>
      </c>
      <c r="T217" s="24">
        <f>(E217-E$3)*17.4*3/32768</f>
        <v>536.79594726562493</v>
      </c>
      <c r="U217" s="24">
        <f>(E217-E$3)*18.8*3/32768</f>
        <v>579.98642578125009</v>
      </c>
      <c r="V217" s="24">
        <f>SUM(R217:U217)</f>
        <v>1377.3092177124024</v>
      </c>
    </row>
    <row r="218" spans="2:22" x14ac:dyDescent="0.55000000000000004">
      <c r="B218">
        <v>100</v>
      </c>
      <c r="C218">
        <v>8714736</v>
      </c>
      <c r="D218">
        <v>187867859</v>
      </c>
      <c r="E218">
        <v>362416</v>
      </c>
      <c r="F218">
        <v>680936</v>
      </c>
      <c r="G218">
        <v>100</v>
      </c>
      <c r="H218" s="24">
        <f>(C218-C217)*0.33*3/32768/300</f>
        <v>4.6712805175781254E-2</v>
      </c>
      <c r="I218" s="24">
        <f>(D218-D217)*0.0011*3/327680/30</f>
        <v>3.1441738281250001E-3</v>
      </c>
      <c r="J218" s="24">
        <f>(E218-E217)*17.4*3/327680/30</f>
        <v>1.1522827148437501E-3</v>
      </c>
      <c r="K218" s="24">
        <f>(F218-F217)*18.8*3/327680/30</f>
        <v>0.103099365234375</v>
      </c>
      <c r="L218" s="24">
        <f>SUM(H218:K218)</f>
        <v>0.15410862695312499</v>
      </c>
      <c r="N218" s="25">
        <f>(E218-E217)/(C218-C217+D218-D217)</f>
        <v>2.2075162979809263E-5</v>
      </c>
      <c r="O218" s="25">
        <f>(F218-F217)/(C218-C217+D218-D217)</f>
        <v>1.8280676439961863E-3</v>
      </c>
      <c r="P218" s="26">
        <f>SUM(N218:O218)</f>
        <v>1.8501428069759955E-3</v>
      </c>
      <c r="R218" s="24">
        <f>(C218-C$3)*0.33*3/32768</f>
        <v>257.53492858886722</v>
      </c>
      <c r="S218" s="24">
        <f>(D218-D$3)*0.0011*3/32768</f>
        <v>17.949009777832032</v>
      </c>
      <c r="T218" s="24">
        <f>(E218-E$3)*17.4*3/32768</f>
        <v>537.14163208007801</v>
      </c>
      <c r="U218" s="24">
        <f>(E218-E$3)*18.8*3/32768</f>
        <v>580.35992431640625</v>
      </c>
      <c r="V218" s="24">
        <f>SUM(R218:U218)</f>
        <v>1392.9854947631834</v>
      </c>
    </row>
    <row r="219" spans="2:22" x14ac:dyDescent="0.55000000000000004">
      <c r="B219">
        <v>105</v>
      </c>
      <c r="C219">
        <v>9233847</v>
      </c>
      <c r="D219">
        <v>197176758</v>
      </c>
      <c r="E219">
        <v>379661</v>
      </c>
      <c r="F219">
        <v>717445</v>
      </c>
      <c r="G219">
        <v>105</v>
      </c>
      <c r="H219" s="24">
        <f>(C219-C218)*0.33*3/32768/300</f>
        <v>5.2278634643554686E-2</v>
      </c>
      <c r="I219" s="24">
        <f>(D219-D218)*0.0011*3/327680/30</f>
        <v>3.1249355773925788E-3</v>
      </c>
      <c r="J219" s="24">
        <f>(E219-E218)*17.4*3/327680/30</f>
        <v>9.1571960449218739E-2</v>
      </c>
      <c r="K219" s="24">
        <f>(F219-F218)*18.8*3/327680/30</f>
        <v>0.2094632568359375</v>
      </c>
      <c r="L219" s="24">
        <f>SUM(H219:K219)</f>
        <v>0.35643878750610347</v>
      </c>
      <c r="N219" s="25">
        <f>(E219-E218)/(C219-C218+D219-D218)</f>
        <v>1.7546787192931224E-3</v>
      </c>
      <c r="O219" s="25">
        <f>(F219-F218)/(C219-C218+D219-D218)</f>
        <v>3.7147906849911631E-3</v>
      </c>
      <c r="P219" s="26">
        <f>SUM(N219:O219)</f>
        <v>5.469469404284286E-3</v>
      </c>
      <c r="R219" s="24">
        <f>(C219-C$3)*0.33*3/32768</f>
        <v>273.21851898193358</v>
      </c>
      <c r="S219" s="24">
        <f>(D219-D$3)*0.0011*3/32768</f>
        <v>18.886490451049806</v>
      </c>
      <c r="T219" s="24">
        <f>(E219-E$3)*17.4*3/32768</f>
        <v>564.61322021484364</v>
      </c>
      <c r="U219" s="24">
        <f>(E219-E$3)*18.8*3/32768</f>
        <v>610.0418701171875</v>
      </c>
      <c r="V219" s="24">
        <f>SUM(R219:U219)</f>
        <v>1466.7600997650145</v>
      </c>
    </row>
    <row r="220" spans="2:22" x14ac:dyDescent="0.55000000000000004">
      <c r="B220">
        <v>110</v>
      </c>
      <c r="C220">
        <v>9698323</v>
      </c>
      <c r="D220">
        <v>206542359</v>
      </c>
      <c r="E220">
        <v>379971</v>
      </c>
      <c r="F220">
        <v>735682</v>
      </c>
      <c r="G220">
        <v>110</v>
      </c>
      <c r="H220" s="24">
        <f>(C220-C219)*0.33*3/32768/300</f>
        <v>4.6776452636718757E-2</v>
      </c>
      <c r="I220" s="24">
        <f>(D220-D219)*0.0011*3/327680/30</f>
        <v>3.14397006225586E-3</v>
      </c>
      <c r="J220" s="24">
        <f>(E220-E219)*17.4*3/327680/30</f>
        <v>1.6461181640625001E-3</v>
      </c>
      <c r="K220" s="24">
        <f>(F220-F219)*18.8*3/327680/30</f>
        <v>0.1046312255859375</v>
      </c>
      <c r="L220" s="24">
        <f>SUM(H220:K220)</f>
        <v>0.15619776644897462</v>
      </c>
      <c r="N220" s="25">
        <f>(E220-E219)/(C220-C219+D220-D219)</f>
        <v>3.1535866911317176E-5</v>
      </c>
      <c r="O220" s="25">
        <f>(F220-F219)/(C220-C219+D220-D219)</f>
        <v>1.8552245318119074E-3</v>
      </c>
      <c r="P220" s="26">
        <f>SUM(N220:O220)</f>
        <v>1.8867603987232245E-3</v>
      </c>
      <c r="R220" s="24">
        <f>(C220-C$3)*0.33*3/32768</f>
        <v>287.25145477294922</v>
      </c>
      <c r="S220" s="24">
        <f>(D220-D$3)*0.0011*3/32768</f>
        <v>19.829681469726562</v>
      </c>
      <c r="T220" s="24">
        <f>(E220-E$3)*17.4*3/32768</f>
        <v>565.10705566406239</v>
      </c>
      <c r="U220" s="24">
        <f>(E220-E$3)*18.8*3/32768</f>
        <v>610.575439453125</v>
      </c>
      <c r="V220" s="24">
        <f>SUM(R220:U220)</f>
        <v>1482.7636313598632</v>
      </c>
    </row>
    <row r="221" spans="2:22" x14ac:dyDescent="0.55000000000000004">
      <c r="B221">
        <v>115</v>
      </c>
      <c r="C221">
        <v>10166097</v>
      </c>
      <c r="D221">
        <v>215902232</v>
      </c>
      <c r="E221">
        <v>380840</v>
      </c>
      <c r="F221">
        <v>754365</v>
      </c>
      <c r="G221">
        <v>115</v>
      </c>
      <c r="H221" s="24">
        <f>(C221-C220)*0.33*3/32768/300</f>
        <v>4.7108587646484373E-2</v>
      </c>
      <c r="I221" s="24">
        <f>(D221-D220)*0.0011*3/32768/300</f>
        <v>3.1420472106933593E-3</v>
      </c>
      <c r="J221" s="24">
        <f>(E221-E220)*17.4*3/32768/300</f>
        <v>4.6144409179687497E-3</v>
      </c>
      <c r="K221" s="24">
        <f>(F221-F220)*18.8*3/327680/30</f>
        <v>0.10719006347656253</v>
      </c>
      <c r="L221" s="24">
        <f>SUM(H221:K221)</f>
        <v>0.162055139251709</v>
      </c>
      <c r="N221" s="25">
        <f>(E221-E220)/(C221-C220+D221-D220)</f>
        <v>8.8424014415658194E-5</v>
      </c>
      <c r="O221" s="25">
        <f>(F221-F220)/(C221-C220+D221-D220)</f>
        <v>1.9010654330583912E-3</v>
      </c>
      <c r="P221" s="26">
        <f>SUM(N221:O221)</f>
        <v>1.9894894474740492E-3</v>
      </c>
      <c r="R221" s="24">
        <f>(C221-C$3)*0.33*3/32768</f>
        <v>301.38403106689452</v>
      </c>
      <c r="S221" s="24">
        <f>(D221-D$3)*0.0011*3/32768</f>
        <v>20.772295632934572</v>
      </c>
      <c r="T221" s="24">
        <f>(E221-E$3)*17.4*3/32768</f>
        <v>566.49138793945303</v>
      </c>
      <c r="U221" s="24">
        <f>(E221-E$3)*18.8*3/32768</f>
        <v>612.0711547851563</v>
      </c>
      <c r="V221" s="24">
        <f>SUM(R221:U221)</f>
        <v>1500.7188694244385</v>
      </c>
    </row>
    <row r="222" spans="2:22" x14ac:dyDescent="0.55000000000000004">
      <c r="L222" s="21">
        <f>AVERAGE(L200:L221)</f>
        <v>0.30967339439808234</v>
      </c>
    </row>
    <row r="225" spans="1:22" s="4" customFormat="1" x14ac:dyDescent="0.55000000000000004">
      <c r="A225" s="8"/>
      <c r="C225" s="9" t="s">
        <v>1231</v>
      </c>
      <c r="D225" s="9"/>
      <c r="E225" s="9"/>
      <c r="F225" s="9"/>
      <c r="H225" s="10"/>
      <c r="I225" s="10"/>
      <c r="J225" s="10"/>
      <c r="K225" s="10"/>
      <c r="L225" s="11"/>
      <c r="N225" s="12"/>
      <c r="O225" s="13"/>
      <c r="P225" s="13"/>
      <c r="R225" s="14"/>
      <c r="S225" s="14"/>
      <c r="T225" s="14"/>
      <c r="U225" s="14"/>
      <c r="V225" s="15"/>
    </row>
    <row r="226" spans="1:22" s="4" customFormat="1" x14ac:dyDescent="0.55000000000000004">
      <c r="A226" s="8"/>
      <c r="C226" s="4" t="s">
        <v>1232</v>
      </c>
      <c r="D226" s="4" t="s">
        <v>1233</v>
      </c>
      <c r="E226" s="4" t="s">
        <v>1234</v>
      </c>
      <c r="F226" s="4" t="s">
        <v>1235</v>
      </c>
      <c r="H226" s="10" t="s">
        <v>1236</v>
      </c>
      <c r="I226" s="10"/>
      <c r="J226" s="10"/>
      <c r="K226" s="10"/>
      <c r="L226" s="11"/>
      <c r="N226" s="12" t="s">
        <v>1237</v>
      </c>
      <c r="O226" s="13"/>
      <c r="P226" s="13"/>
      <c r="R226" s="16" t="s">
        <v>1238</v>
      </c>
      <c r="S226" s="17"/>
      <c r="T226" s="17"/>
      <c r="U226" s="17"/>
      <c r="V226" s="18"/>
    </row>
    <row r="227" spans="1:22" ht="15.75" customHeight="1" x14ac:dyDescent="0.55000000000000004">
      <c r="A227" s="19" t="s">
        <v>1251</v>
      </c>
      <c r="B227">
        <v>5</v>
      </c>
      <c r="C227">
        <v>185115</v>
      </c>
      <c r="D227">
        <v>9644883</v>
      </c>
      <c r="E227">
        <v>24197</v>
      </c>
      <c r="F227">
        <v>97370</v>
      </c>
      <c r="G227" t="s">
        <v>1240</v>
      </c>
      <c r="H227" s="21" t="s">
        <v>1225</v>
      </c>
      <c r="I227" s="21" t="s">
        <v>1226</v>
      </c>
      <c r="J227" s="21" t="s">
        <v>1241</v>
      </c>
      <c r="K227" s="21" t="s">
        <v>1242</v>
      </c>
      <c r="L227" s="21" t="s">
        <v>1243</v>
      </c>
      <c r="M227" s="21" t="s">
        <v>1240</v>
      </c>
      <c r="N227" s="22" t="s">
        <v>1241</v>
      </c>
      <c r="O227" s="22" t="s">
        <v>1242</v>
      </c>
      <c r="P227" s="23" t="s">
        <v>1243</v>
      </c>
      <c r="Q227" s="21"/>
      <c r="R227" s="21" t="s">
        <v>1225</v>
      </c>
      <c r="S227" s="21" t="s">
        <v>1226</v>
      </c>
      <c r="T227" s="21" t="s">
        <v>1241</v>
      </c>
      <c r="U227" s="21" t="s">
        <v>1242</v>
      </c>
      <c r="V227" s="21" t="s">
        <v>1243</v>
      </c>
    </row>
    <row r="228" spans="1:22" x14ac:dyDescent="0.55000000000000004">
      <c r="A228" s="19"/>
      <c r="B228">
        <v>10</v>
      </c>
      <c r="C228">
        <v>624302</v>
      </c>
      <c r="D228">
        <v>19033691</v>
      </c>
      <c r="E228">
        <v>75525</v>
      </c>
      <c r="F228">
        <v>148634</v>
      </c>
      <c r="G228">
        <v>10</v>
      </c>
      <c r="H228" s="24">
        <f>(C228-C227)*0.33*3/32768/300</f>
        <v>4.4229647827148444E-2</v>
      </c>
      <c r="I228" s="24">
        <f>(D228-D227)*0.0011*3/327680/30</f>
        <v>3.151760498046875E-3</v>
      </c>
      <c r="J228" s="24">
        <f>(E228-E227)*17.4*3/327680/30</f>
        <v>0.27255468749999995</v>
      </c>
      <c r="K228" s="24">
        <f>(F228-F227)*18.8*3/327680/30</f>
        <v>0.29411718750000004</v>
      </c>
      <c r="L228" s="24">
        <f>SUM(H228:K228)</f>
        <v>0.61405328332519526</v>
      </c>
      <c r="M228">
        <v>10</v>
      </c>
      <c r="N228" s="25">
        <f>(E228-E227)/(C228-C227+D228-D227)</f>
        <v>5.2226318796458485E-3</v>
      </c>
      <c r="O228" s="25">
        <f>(F228-F227)/(C228-C227+D228-D227)</f>
        <v>5.2161198698208533E-3</v>
      </c>
      <c r="P228" s="26">
        <f>SUM(N228:O228)</f>
        <v>1.0438751749466702E-2</v>
      </c>
      <c r="Q228">
        <v>10</v>
      </c>
      <c r="R228" s="24">
        <f>(C228-C$3)*0.33*3/32768</f>
        <v>13.103481445312502</v>
      </c>
      <c r="S228" s="24">
        <f>(D228-D$3)*0.0011*3/32768</f>
        <v>0.94605706787109378</v>
      </c>
      <c r="T228" s="24">
        <f>(E228-E$3)*17.4*3/32768</f>
        <v>80.119226074218744</v>
      </c>
      <c r="U228" s="24">
        <f>(E228-E$3)*18.8*3/32768</f>
        <v>86.565600585937503</v>
      </c>
      <c r="V228" s="24">
        <f>SUM(R228:U228)</f>
        <v>180.73436517333982</v>
      </c>
    </row>
    <row r="229" spans="1:22" x14ac:dyDescent="0.55000000000000004">
      <c r="A229" s="19"/>
      <c r="B229">
        <v>15</v>
      </c>
      <c r="C229">
        <v>966111</v>
      </c>
      <c r="D229">
        <v>28520102</v>
      </c>
      <c r="E229">
        <v>77425</v>
      </c>
      <c r="F229">
        <v>166859</v>
      </c>
      <c r="G229">
        <v>15</v>
      </c>
      <c r="H229" s="24">
        <f>(C229-C228)*0.33*3/32768/300</f>
        <v>3.4422903442382816E-2</v>
      </c>
      <c r="I229" s="24">
        <f>(D229-D228)*0.0011*3/327680/30</f>
        <v>3.1845251770019536E-3</v>
      </c>
      <c r="J229" s="24">
        <f>(E229-E228)*17.4*3/327680/30</f>
        <v>1.0089111328125001E-2</v>
      </c>
      <c r="K229" s="24">
        <f>(F229-F228)*18.8*3/327680/30</f>
        <v>0.10456237792968751</v>
      </c>
      <c r="L229" s="24">
        <f>SUM(H229:K229)</f>
        <v>0.15225891787719728</v>
      </c>
      <c r="M229">
        <v>15</v>
      </c>
      <c r="N229" s="25">
        <f>(E229-E228)/(C229-C228+D229-D228)</f>
        <v>1.9332086583328416E-4</v>
      </c>
      <c r="O229" s="25">
        <f>(F229-F228)/(C229-C228+D229-D228)</f>
        <v>1.8543540946376863E-3</v>
      </c>
      <c r="P229" s="26">
        <f>SUM(N229:O229)</f>
        <v>2.0476749604709703E-3</v>
      </c>
      <c r="Q229">
        <v>15</v>
      </c>
      <c r="R229" s="24">
        <f>(C229-C$3)*0.33*3/32768</f>
        <v>23.430352478027345</v>
      </c>
      <c r="S229" s="24">
        <f>(D229-D$3)*0.0011*3/32768</f>
        <v>1.9014146209716798</v>
      </c>
      <c r="T229" s="24">
        <f>(E229-E$3)*17.4*3/32768</f>
        <v>83.145959472656244</v>
      </c>
      <c r="U229" s="24">
        <f>(E229-E$3)*18.8*3/32768</f>
        <v>89.835864257812503</v>
      </c>
      <c r="V229" s="24">
        <f>SUM(R229:U229)</f>
        <v>198.31359082946778</v>
      </c>
    </row>
    <row r="230" spans="1:22" x14ac:dyDescent="0.55000000000000004">
      <c r="A230" s="19"/>
      <c r="B230">
        <v>20</v>
      </c>
      <c r="C230">
        <v>1350274</v>
      </c>
      <c r="D230">
        <v>37965733</v>
      </c>
      <c r="E230">
        <v>118298</v>
      </c>
      <c r="F230">
        <v>202415</v>
      </c>
      <c r="G230">
        <v>20</v>
      </c>
      <c r="H230" s="24">
        <f>(C230-C229)*0.33*3/32768/300</f>
        <v>3.868829040527344E-2</v>
      </c>
      <c r="I230" s="24">
        <f>(D230-D229)*0.0011*3/327680/30</f>
        <v>3.1708356018066409E-3</v>
      </c>
      <c r="J230" s="24">
        <f>(E230-E229)*17.4*3/327680/30</f>
        <v>0.21703802490234372</v>
      </c>
      <c r="K230" s="24">
        <f>(F230-F229)*18.8*3/327680/30</f>
        <v>0.20399560546875004</v>
      </c>
      <c r="L230" s="24">
        <f>SUM(H230:K230)</f>
        <v>0.46289275637817384</v>
      </c>
      <c r="M230">
        <v>20</v>
      </c>
      <c r="N230" s="25">
        <f>(E230-E229)/(C230-C229+D230-D229)</f>
        <v>4.158072895525583E-3</v>
      </c>
      <c r="O230" s="25">
        <f>(F230-F229)/(C230-C229+D230-D229)</f>
        <v>3.6171663414309597E-3</v>
      </c>
      <c r="P230" s="26">
        <f>SUM(N230:O230)</f>
        <v>7.7752392369565427E-3</v>
      </c>
      <c r="Q230">
        <v>20</v>
      </c>
      <c r="R230" s="24">
        <f>(C230-C$3)*0.33*3/32768</f>
        <v>35.03683959960938</v>
      </c>
      <c r="S230" s="24">
        <f>(D230-D$3)*0.0011*3/32768</f>
        <v>2.8526653015136718</v>
      </c>
      <c r="T230" s="24">
        <f>(E230-E$3)*17.4*3/32768</f>
        <v>148.25736694335936</v>
      </c>
      <c r="U230" s="24">
        <f>(E230-E$3)*18.8*3/32768</f>
        <v>160.18612060546877</v>
      </c>
      <c r="V230" s="24">
        <f>SUM(R230:U230)</f>
        <v>346.33299244995118</v>
      </c>
    </row>
    <row r="231" spans="1:22" x14ac:dyDescent="0.55000000000000004">
      <c r="A231" s="19"/>
      <c r="B231">
        <v>25</v>
      </c>
      <c r="C231">
        <v>1667951</v>
      </c>
      <c r="D231">
        <v>47476925</v>
      </c>
      <c r="E231">
        <v>118298</v>
      </c>
      <c r="F231">
        <v>219435</v>
      </c>
      <c r="G231">
        <v>25</v>
      </c>
      <c r="H231" s="24">
        <f>(C231-C230)*0.33*3/32768/300</f>
        <v>3.1992617797851564E-2</v>
      </c>
      <c r="I231" s="24">
        <f>(D231-D230)*0.0011*3/327680/30</f>
        <v>3.1928439941406252E-3</v>
      </c>
      <c r="J231" s="24">
        <f>(E231-E230)*17.4*3/327680/30</f>
        <v>0</v>
      </c>
      <c r="K231" s="24">
        <f>(F231-F230)*18.8*3/327680/30</f>
        <v>9.7648925781250007E-2</v>
      </c>
      <c r="L231" s="24">
        <f>SUM(H231:K231)</f>
        <v>0.1328343875732422</v>
      </c>
      <c r="M231">
        <v>25</v>
      </c>
      <c r="N231" s="25">
        <f>(E231-E230)/(C231-C230+D231-D230)</f>
        <v>0</v>
      </c>
      <c r="O231" s="25">
        <f>(F231-F230)/(C231-C230+D231-D230)</f>
        <v>1.7316336192902764E-3</v>
      </c>
      <c r="P231" s="26">
        <f>SUM(N231:O231)</f>
        <v>1.7316336192902764E-3</v>
      </c>
      <c r="Q231">
        <v>25</v>
      </c>
      <c r="R231" s="24">
        <f>(C231-C$3)*0.33*3/32768</f>
        <v>44.634624938964848</v>
      </c>
      <c r="S231" s="24">
        <f>(D231-D$3)*0.0011*3/32768</f>
        <v>3.8105184997558599</v>
      </c>
      <c r="T231" s="24">
        <f>(E231-E$3)*17.4*3/32768</f>
        <v>148.25736694335936</v>
      </c>
      <c r="U231" s="24">
        <f>(E231-E$3)*18.8*3/32768</f>
        <v>160.18612060546877</v>
      </c>
      <c r="V231" s="24">
        <f>SUM(R231:U231)</f>
        <v>356.88863098754882</v>
      </c>
    </row>
    <row r="232" spans="1:22" x14ac:dyDescent="0.55000000000000004">
      <c r="A232" s="19"/>
      <c r="B232">
        <v>30</v>
      </c>
      <c r="C232">
        <v>2079834</v>
      </c>
      <c r="D232">
        <v>56893074</v>
      </c>
      <c r="E232">
        <v>176062</v>
      </c>
      <c r="F232">
        <v>263588</v>
      </c>
      <c r="G232">
        <v>30</v>
      </c>
      <c r="H232" s="24">
        <f>(C232-C231)*0.33*3/32768/300</f>
        <v>4.1479916381835943E-2</v>
      </c>
      <c r="I232" s="24">
        <f>(D232-D231)*0.0011*3/327680/30</f>
        <v>3.160938690185547E-3</v>
      </c>
      <c r="J232" s="24">
        <f>(E232-E231)*17.4*3/327680/30</f>
        <v>0.30673022460937494</v>
      </c>
      <c r="K232" s="24">
        <f>(F232-F231)*18.8*3/327680/30</f>
        <v>0.25331921386718753</v>
      </c>
      <c r="L232" s="24">
        <f>SUM(H232:K232)</f>
        <v>0.60469029354858395</v>
      </c>
      <c r="M232">
        <v>30</v>
      </c>
      <c r="N232" s="25">
        <f>(E232-E231)/(C232-C231+D232-D231)</f>
        <v>5.8774737404192418E-3</v>
      </c>
      <c r="O232" s="25">
        <f>(F232-F231)/(C232-C231+D232-D231)</f>
        <v>4.4925576147900213E-3</v>
      </c>
      <c r="P232" s="26">
        <f>SUM(N232:O232)</f>
        <v>1.0370031355209263E-2</v>
      </c>
      <c r="Q232">
        <v>30</v>
      </c>
      <c r="R232" s="24">
        <f>(C232-C$3)*0.33*3/32768</f>
        <v>57.078599853515627</v>
      </c>
      <c r="S232" s="24">
        <f>(D232-D$3)*0.0011*3/32768</f>
        <v>4.758800106811524</v>
      </c>
      <c r="T232" s="24">
        <f>(E232-E$3)*17.4*3/32768</f>
        <v>240.27643432617185</v>
      </c>
      <c r="U232" s="24">
        <f>(E232-E$3)*18.8*3/32768</f>
        <v>259.60902099609376</v>
      </c>
      <c r="V232" s="24">
        <f>SUM(R232:U232)</f>
        <v>561.72285528259272</v>
      </c>
    </row>
    <row r="233" spans="1:22" x14ac:dyDescent="0.55000000000000004">
      <c r="B233">
        <v>35</v>
      </c>
      <c r="C233">
        <v>2653930</v>
      </c>
      <c r="D233">
        <v>66148646</v>
      </c>
      <c r="E233">
        <v>326675</v>
      </c>
      <c r="F233">
        <v>364345</v>
      </c>
      <c r="G233">
        <v>35</v>
      </c>
      <c r="H233" s="24">
        <f>(C233-C232)*0.33*3/32768/300</f>
        <v>5.7816064453125003E-2</v>
      </c>
      <c r="I233" s="24">
        <f>(D233-D232)*0.0011*3/327680/30</f>
        <v>3.1070340576171878E-3</v>
      </c>
      <c r="J233" s="24">
        <f>(E233-E232)*17.4*3/327680/30</f>
        <v>0.79976385498046876</v>
      </c>
      <c r="K233" s="24">
        <f>(F233-F232)*18.8*3/327680/30</f>
        <v>0.57807360839843758</v>
      </c>
      <c r="L233" s="24">
        <f>SUM(H233:K233)</f>
        <v>1.4387605618896484</v>
      </c>
      <c r="N233" s="25">
        <f>(E233-E232)/(C233-C232+D233-D232)</f>
        <v>1.5322287588960279E-2</v>
      </c>
      <c r="O233" s="25">
        <f>(F233-F232)/(C233-C232+D233-D232)</f>
        <v>1.0250295330422146E-2</v>
      </c>
      <c r="P233" s="26">
        <f>SUM(N233:O233)</f>
        <v>2.5572582919382424E-2</v>
      </c>
      <c r="R233" s="24">
        <f>(C233-C$3)*0.33*3/32768</f>
        <v>74.423419189453128</v>
      </c>
      <c r="S233" s="24">
        <f>(D233-D$3)*0.0011*3/32768</f>
        <v>5.6909103240966807</v>
      </c>
      <c r="T233" s="24">
        <f>(E233-E$3)*17.4*3/32768</f>
        <v>480.20559082031247</v>
      </c>
      <c r="U233" s="24">
        <f>(E233-E$3)*18.8*3/32768</f>
        <v>518.84282226562505</v>
      </c>
      <c r="V233" s="24">
        <f>SUM(R233:U233)</f>
        <v>1079.1627425994873</v>
      </c>
    </row>
    <row r="234" spans="1:22" x14ac:dyDescent="0.55000000000000004">
      <c r="B234">
        <v>40</v>
      </c>
      <c r="C234">
        <v>2980249</v>
      </c>
      <c r="D234">
        <v>75651680</v>
      </c>
      <c r="E234">
        <v>328575</v>
      </c>
      <c r="F234">
        <v>382564</v>
      </c>
      <c r="G234">
        <v>40</v>
      </c>
      <c r="H234" s="24">
        <f>(C234-C233)*0.33*3/32768/300</f>
        <v>3.2862936401367185E-2</v>
      </c>
      <c r="I234" s="24">
        <f>(D234-D233)*0.0011*3/327680/30</f>
        <v>3.190105407714844E-3</v>
      </c>
      <c r="J234" s="24">
        <f>(E234-E233)*17.4*3/327680/30</f>
        <v>1.0089111328125001E-2</v>
      </c>
      <c r="K234" s="24">
        <f>(F234-F233)*18.8*3/327680/30</f>
        <v>0.1045279541015625</v>
      </c>
      <c r="L234" s="24">
        <f>SUM(H234:K234)</f>
        <v>0.15067010723876953</v>
      </c>
      <c r="N234" s="25">
        <f>(E234-E233)/(C234-C233+D234-D233)</f>
        <v>1.9329858231767645E-4</v>
      </c>
      <c r="O234" s="25">
        <f>(F234-F233)/(C234-C233+D234-D233)</f>
        <v>1.8535299322346038E-3</v>
      </c>
      <c r="P234" s="26">
        <f>SUM(N234:O234)</f>
        <v>2.0468285145522802E-3</v>
      </c>
      <c r="R234" s="24">
        <f>(C234-C$3)*0.33*3/32768</f>
        <v>84.282300109863286</v>
      </c>
      <c r="S234" s="24">
        <f>(D234-D$3)*0.0011*3/32768</f>
        <v>6.6479419464111338</v>
      </c>
      <c r="T234" s="24">
        <f>(E234-E$3)*17.4*3/32768</f>
        <v>483.23232421874997</v>
      </c>
      <c r="U234" s="24">
        <f>(E234-E$3)*18.8*3/32768</f>
        <v>522.11308593750005</v>
      </c>
      <c r="V234" s="24">
        <f>SUM(R234:U234)</f>
        <v>1096.2756522125244</v>
      </c>
    </row>
    <row r="235" spans="1:22" x14ac:dyDescent="0.55000000000000004">
      <c r="B235">
        <v>45</v>
      </c>
      <c r="C235">
        <v>3366220</v>
      </c>
      <c r="D235">
        <v>85093677</v>
      </c>
      <c r="E235">
        <v>372381</v>
      </c>
      <c r="F235">
        <v>419518</v>
      </c>
      <c r="G235">
        <v>45</v>
      </c>
      <c r="H235" s="24">
        <f>(C235-C234)*0.33*3/32768/300</f>
        <v>3.8870370483398441E-2</v>
      </c>
      <c r="I235" s="24">
        <f>(D235-D234)*0.0011*3/327680/30</f>
        <v>3.1696156921386721E-3</v>
      </c>
      <c r="J235" s="24">
        <f>(E235-E234)*17.4*3/327680/30</f>
        <v>0.23261242675781249</v>
      </c>
      <c r="K235" s="24">
        <f>(F235-F234)*18.8*3/327680/30</f>
        <v>0.212016357421875</v>
      </c>
      <c r="L235" s="24">
        <f>SUM(H235:K235)</f>
        <v>0.4866687703552246</v>
      </c>
      <c r="N235" s="25">
        <f>(E235-E234)/(C235-C234+D235-D234)</f>
        <v>4.4572794701814248E-3</v>
      </c>
      <c r="O235" s="25">
        <f>(F235-F234)/(C235-C234+D235-D234)</f>
        <v>3.7600855029239003E-3</v>
      </c>
      <c r="P235" s="26">
        <f>SUM(N235:O235)</f>
        <v>8.2173649731053251E-3</v>
      </c>
      <c r="R235" s="24">
        <f>(C235-C$3)*0.33*3/32768</f>
        <v>95.943411254882818</v>
      </c>
      <c r="S235" s="24">
        <f>(D235-D$3)*0.0011*3/32768</f>
        <v>7.5988266540527354</v>
      </c>
      <c r="T235" s="24">
        <f>(E235-E$3)*17.4*3/32768</f>
        <v>553.01605224609364</v>
      </c>
      <c r="U235" s="24">
        <f>(E235-E$3)*18.8*3/32768</f>
        <v>597.5115966796875</v>
      </c>
      <c r="V235" s="24">
        <f>SUM(R235:U235)</f>
        <v>1254.0698868347167</v>
      </c>
    </row>
    <row r="236" spans="1:22" x14ac:dyDescent="0.55000000000000004">
      <c r="B236">
        <v>50</v>
      </c>
      <c r="C236">
        <v>3841091</v>
      </c>
      <c r="D236">
        <v>94448597</v>
      </c>
      <c r="E236">
        <v>443186</v>
      </c>
      <c r="F236">
        <v>470077</v>
      </c>
      <c r="G236">
        <v>50</v>
      </c>
      <c r="H236" s="24">
        <f>(C236-C235)*0.33*3/32768/300</f>
        <v>4.7823312377929687E-2</v>
      </c>
      <c r="I236" s="24">
        <f>(D236-D235)*0.0011*3/327680/30</f>
        <v>3.1403845214843748E-3</v>
      </c>
      <c r="J236" s="24">
        <f>(E236-E235)*17.4*3/327680/30</f>
        <v>0.37597869873046874</v>
      </c>
      <c r="K236" s="24">
        <f>(F236-F235)*18.8*3/327680/30</f>
        <v>0.29007238769531252</v>
      </c>
      <c r="L236" s="24">
        <f>SUM(H236:K236)</f>
        <v>0.7170147833251953</v>
      </c>
      <c r="N236" s="25">
        <f>(E236-E235)/(C236-C235+D236-D235)</f>
        <v>7.203103300975575E-3</v>
      </c>
      <c r="O236" s="25">
        <f>(F236-F235)/(C236-C235+D236-D235)</f>
        <v>5.1434460814070212E-3</v>
      </c>
      <c r="P236" s="26">
        <f>SUM(N236:O236)</f>
        <v>1.2346549382382596E-2</v>
      </c>
      <c r="R236" s="24">
        <f>(C236-C$3)*0.33*3/32768</f>
        <v>110.29040496826173</v>
      </c>
      <c r="S236" s="24">
        <f>(D236-D$3)*0.0011*3/32768</f>
        <v>8.540942010498048</v>
      </c>
      <c r="T236" s="24">
        <f>(E236-E$3)*17.4*3/32768</f>
        <v>665.80966186523426</v>
      </c>
      <c r="U236" s="24">
        <f>(E236-E$3)*18.8*3/32768</f>
        <v>719.38055419921875</v>
      </c>
      <c r="V236" s="24">
        <f>SUM(R236:U236)</f>
        <v>1504.0215630432128</v>
      </c>
    </row>
    <row r="237" spans="1:22" x14ac:dyDescent="0.55000000000000004">
      <c r="B237">
        <v>55</v>
      </c>
      <c r="C237">
        <v>4208114</v>
      </c>
      <c r="D237">
        <v>103911465</v>
      </c>
      <c r="E237">
        <v>445121</v>
      </c>
      <c r="F237">
        <v>488308</v>
      </c>
      <c r="G237">
        <v>55</v>
      </c>
      <c r="H237" s="24">
        <f>(C237-C236)*0.33*3/32768/300</f>
        <v>3.6962155151367186E-2</v>
      </c>
      <c r="I237" s="24">
        <f>(D237-D236)*0.0011*3/327680/30</f>
        <v>3.1766219482421876E-3</v>
      </c>
      <c r="J237" s="24">
        <f>(E237-E236)*17.4*3/327680/30</f>
        <v>1.027496337890625E-2</v>
      </c>
      <c r="K237" s="24">
        <f>(F237-F236)*18.8*3/327680/30</f>
        <v>0.1045968017578125</v>
      </c>
      <c r="L237" s="24">
        <f>SUM(H237:K237)</f>
        <v>0.15501054223632812</v>
      </c>
      <c r="N237" s="25">
        <f>(E237-E236)/(C237-C236+D237-D236)</f>
        <v>1.9684857136259191E-4</v>
      </c>
      <c r="O237" s="25">
        <f>(F237-F236)/(C237-C236+D237-D236)</f>
        <v>1.8546492529774746E-3</v>
      </c>
      <c r="P237" s="26">
        <f>SUM(N237:O237)</f>
        <v>2.0514978243400665E-3</v>
      </c>
      <c r="R237" s="24">
        <f>(C237-C$3)*0.33*3/32768</f>
        <v>121.3790515136719</v>
      </c>
      <c r="S237" s="24">
        <f>(D237-D$3)*0.0011*3/32768</f>
        <v>9.4939285949707042</v>
      </c>
      <c r="T237" s="24">
        <f>(E237-E$3)*17.4*3/32768</f>
        <v>668.89215087890614</v>
      </c>
      <c r="U237" s="24">
        <f>(E237-E$3)*18.8*3/32768</f>
        <v>722.7110595703125</v>
      </c>
      <c r="V237" s="24">
        <f>SUM(R237:U237)</f>
        <v>1522.4761905578612</v>
      </c>
    </row>
    <row r="238" spans="1:22" x14ac:dyDescent="0.55000000000000004">
      <c r="B238">
        <v>60</v>
      </c>
      <c r="C238">
        <v>4630950</v>
      </c>
      <c r="D238">
        <v>113316890</v>
      </c>
      <c r="E238">
        <v>486149</v>
      </c>
      <c r="F238">
        <v>530023</v>
      </c>
      <c r="G238">
        <v>60</v>
      </c>
      <c r="H238" s="24">
        <f>(C238-C237)*0.33*3/32768/300</f>
        <v>4.2582971191406249E-2</v>
      </c>
      <c r="I238" s="24">
        <f>(D238-D237)*0.0011*3/327680/30</f>
        <v>3.1573387145996099E-3</v>
      </c>
      <c r="J238" s="24">
        <f>(E238-E237)*17.4*3/327680/30</f>
        <v>0.21786108398437498</v>
      </c>
      <c r="K238" s="24">
        <f>(F238-F237)*18.8*3/327680/30</f>
        <v>0.2393316650390625</v>
      </c>
      <c r="L238" s="24">
        <f>SUM(H238:K238)</f>
        <v>0.5029330589294434</v>
      </c>
      <c r="N238" s="25">
        <f>(E238-E237)/(C238-C237+D238-D237)</f>
        <v>4.1744923135435662E-3</v>
      </c>
      <c r="O238" s="25">
        <f>(F238-F237)/(C238-C237+D238-D237)</f>
        <v>4.2443927771148937E-3</v>
      </c>
      <c r="P238" s="26">
        <f>SUM(N238:O238)</f>
        <v>8.4188850906584609E-3</v>
      </c>
      <c r="R238" s="24">
        <f>(C238-C$3)*0.33*3/32768</f>
        <v>134.15394287109376</v>
      </c>
      <c r="S238" s="24">
        <f>(D238-D$3)*0.0011*3/32768</f>
        <v>10.441130209350586</v>
      </c>
      <c r="T238" s="24">
        <f>(E238-E$3)*17.4*3/32768</f>
        <v>734.25047607421868</v>
      </c>
      <c r="U238" s="24">
        <f>(E238-E$3)*18.8*3/32768</f>
        <v>793.32810058593759</v>
      </c>
      <c r="V238" s="24">
        <f>SUM(R238:U238)</f>
        <v>1672.1736497406005</v>
      </c>
    </row>
    <row r="239" spans="1:22" x14ac:dyDescent="0.55000000000000004">
      <c r="B239">
        <v>65</v>
      </c>
      <c r="C239">
        <v>5208126</v>
      </c>
      <c r="D239">
        <v>122567707</v>
      </c>
      <c r="E239">
        <v>525199</v>
      </c>
      <c r="F239">
        <v>574525</v>
      </c>
      <c r="G239">
        <v>65</v>
      </c>
      <c r="H239" s="24">
        <f>(C239-C238)*0.33*3/32768/300</f>
        <v>5.8126245117187496E-2</v>
      </c>
      <c r="I239" s="24">
        <f>(D239-D238)*0.0011*3/327680/30</f>
        <v>3.1054378356933595E-3</v>
      </c>
      <c r="J239" s="24">
        <f>(E239-E238)*17.4*3/327680/30</f>
        <v>0.20735778808593749</v>
      </c>
      <c r="K239" s="24">
        <f>(F239-F238)*18.8*3/327680/30</f>
        <v>0.25532153320312495</v>
      </c>
      <c r="L239" s="24">
        <f>SUM(H239:K239)</f>
        <v>0.52391100424194326</v>
      </c>
      <c r="N239" s="25">
        <f>(E239-E238)/(C239-C238+D239-D238)</f>
        <v>3.9733443033587836E-3</v>
      </c>
      <c r="O239" s="25">
        <f>(F239-F238)/(C239-C238+D239-D238)</f>
        <v>4.5280862532156869E-3</v>
      </c>
      <c r="P239" s="26">
        <f>SUM(N239:O239)</f>
        <v>8.5014305565744713E-3</v>
      </c>
      <c r="R239" s="24">
        <f>(C239-C$3)*0.33*3/32768</f>
        <v>151.59181640625002</v>
      </c>
      <c r="S239" s="24">
        <f>(D239-D$3)*0.0011*3/32768</f>
        <v>11.372761560058594</v>
      </c>
      <c r="T239" s="24">
        <f>(E239-E$3)*17.4*3/32768</f>
        <v>796.45781249999993</v>
      </c>
      <c r="U239" s="24">
        <f>(E239-E$3)*18.8*3/32768</f>
        <v>860.54062500000009</v>
      </c>
      <c r="V239" s="24">
        <f>SUM(R239:U239)</f>
        <v>1819.9630154663087</v>
      </c>
    </row>
    <row r="240" spans="1:22" x14ac:dyDescent="0.55000000000000004">
      <c r="B240">
        <v>70</v>
      </c>
      <c r="C240">
        <v>5706458</v>
      </c>
      <c r="D240">
        <v>131897505</v>
      </c>
      <c r="E240">
        <v>525276</v>
      </c>
      <c r="F240">
        <v>592913</v>
      </c>
      <c r="G240">
        <v>70</v>
      </c>
      <c r="H240" s="24">
        <f>(C240-C239)*0.33*3/32768/300</f>
        <v>5.0186022949218749E-2</v>
      </c>
      <c r="I240" s="24">
        <f>(D240-D239)*0.0011*3/327680/30</f>
        <v>3.1319512329101564E-3</v>
      </c>
      <c r="J240" s="24">
        <f>(E240-E239)*17.4*3/327680/30</f>
        <v>4.0887451171874994E-4</v>
      </c>
      <c r="K240" s="24">
        <f>(F240-F239)*18.8*3/327680/30</f>
        <v>0.10549755859375001</v>
      </c>
      <c r="L240" s="24">
        <f>SUM(H240:K240)</f>
        <v>0.15922440728759768</v>
      </c>
      <c r="N240" s="25">
        <f>(E240-E239)/(C240-C239+D240-D239)</f>
        <v>7.8346542017657473E-6</v>
      </c>
      <c r="O240" s="25">
        <f>(F240-F239)/(C240-C239+D240-D239)</f>
        <v>1.8709561228840074E-3</v>
      </c>
      <c r="P240" s="26">
        <f>SUM(N240:O240)</f>
        <v>1.8787907770857731E-3</v>
      </c>
      <c r="R240" s="24">
        <f>(C240-C$3)*0.33*3/32768</f>
        <v>166.64762329101563</v>
      </c>
      <c r="S240" s="24">
        <f>(D240-D$3)*0.0011*3/32768</f>
        <v>12.312346929931643</v>
      </c>
      <c r="T240" s="24">
        <f>(E240-E$3)*17.4*3/32768</f>
        <v>796.58047485351563</v>
      </c>
      <c r="U240" s="24">
        <f>(E240-E$3)*18.8*3/32768</f>
        <v>860.67315673828125</v>
      </c>
      <c r="V240" s="24">
        <f>SUM(R240:U240)</f>
        <v>1836.2136018127442</v>
      </c>
    </row>
    <row r="241" spans="1:22" x14ac:dyDescent="0.55000000000000004">
      <c r="B241">
        <v>75</v>
      </c>
      <c r="C241">
        <v>6192042</v>
      </c>
      <c r="D241">
        <v>141241595</v>
      </c>
      <c r="E241">
        <v>525494</v>
      </c>
      <c r="F241">
        <v>610821</v>
      </c>
      <c r="G241">
        <v>75</v>
      </c>
      <c r="H241" s="24">
        <f>(C241-C240)*0.33*3/32768/300</f>
        <v>4.8902197265625003E-2</v>
      </c>
      <c r="I241" s="24">
        <f>(D241-D240)*0.0011*3/327680/30</f>
        <v>3.136748962402344E-3</v>
      </c>
      <c r="J241" s="24">
        <f>(E241-E240)*17.4*3/327680/30</f>
        <v>1.1575927734374998E-3</v>
      </c>
      <c r="K241" s="24">
        <f>(F241-F240)*18.8*3/327680/30</f>
        <v>0.10274365234375001</v>
      </c>
      <c r="L241" s="24">
        <f>SUM(H241:K241)</f>
        <v>0.15594019134521486</v>
      </c>
      <c r="N241" s="25">
        <f>(E241-E240)/(C241-C240+D241-D240)</f>
        <v>2.2177744653586682E-5</v>
      </c>
      <c r="O241" s="25">
        <f>(F241-F240)/(C241-C240+D241-D240)</f>
        <v>1.8218305103505977E-3</v>
      </c>
      <c r="P241" s="26">
        <f>SUM(N241:O241)</f>
        <v>1.8440082550041843E-3</v>
      </c>
      <c r="R241" s="24">
        <f>(C241-C$3)*0.33*3/32768</f>
        <v>181.31828247070314</v>
      </c>
      <c r="S241" s="24">
        <f>(D241-D$3)*0.0011*3/32768</f>
        <v>13.253371618652345</v>
      </c>
      <c r="T241" s="24">
        <f>(E241-E$3)*17.4*3/32768</f>
        <v>796.92775268554681</v>
      </c>
      <c r="U241" s="24">
        <f>(E241-E$3)*18.8*3/32768</f>
        <v>861.04837646484384</v>
      </c>
      <c r="V241" s="24">
        <f>SUM(R241:U241)</f>
        <v>1852.5477832397462</v>
      </c>
    </row>
    <row r="242" spans="1:22" x14ac:dyDescent="0.55000000000000004">
      <c r="B242">
        <v>80</v>
      </c>
      <c r="C242">
        <v>6742689</v>
      </c>
      <c r="D242">
        <v>150520496</v>
      </c>
      <c r="E242">
        <v>545133</v>
      </c>
      <c r="F242">
        <v>652193</v>
      </c>
      <c r="G242">
        <v>80</v>
      </c>
      <c r="H242" s="24">
        <f>(C242-C241)*0.33*3/32768/300</f>
        <v>5.5454562377929693E-2</v>
      </c>
      <c r="I242" s="24">
        <f>(D242-D241)*0.0011*3/327680/30</f>
        <v>3.1148654479980472E-3</v>
      </c>
      <c r="J242" s="24">
        <f>(E242-E241)*17.4*3/327680/30</f>
        <v>0.10428424072265624</v>
      </c>
      <c r="K242" s="24">
        <f>(F242-F241)*18.8*3/327680/30</f>
        <v>0.23736376953124999</v>
      </c>
      <c r="L242" s="24">
        <f>SUM(H242:K242)</f>
        <v>0.40021743807983401</v>
      </c>
      <c r="N242" s="25">
        <f>(E242-E241)/(C242-C241+D242-D241)</f>
        <v>1.9979555519745161E-3</v>
      </c>
      <c r="O242" s="25">
        <f>(F242-F241)/(C242-C241+D242-D241)</f>
        <v>4.2089422626554142E-3</v>
      </c>
      <c r="P242" s="26">
        <f>SUM(N242:O242)</f>
        <v>6.2068978146299306E-3</v>
      </c>
      <c r="R242" s="24">
        <f>(C242-C$3)*0.33*3/32768</f>
        <v>197.95465118408202</v>
      </c>
      <c r="S242" s="24">
        <f>(D242-D$3)*0.0011*3/32768</f>
        <v>14.187831253051758</v>
      </c>
      <c r="T242" s="24">
        <f>(E242-E$3)*17.4*3/32768</f>
        <v>828.2130249023437</v>
      </c>
      <c r="U242" s="24">
        <f>(E242-E$3)*18.8*3/32768</f>
        <v>894.85085449218741</v>
      </c>
      <c r="V242" s="24">
        <f>SUM(R242:U242)</f>
        <v>1935.2063618316649</v>
      </c>
    </row>
    <row r="243" spans="1:22" x14ac:dyDescent="0.55000000000000004">
      <c r="B243">
        <v>85</v>
      </c>
      <c r="C243">
        <v>7225868</v>
      </c>
      <c r="D243">
        <v>159865121</v>
      </c>
      <c r="E243">
        <v>545211</v>
      </c>
      <c r="F243">
        <v>672222</v>
      </c>
      <c r="G243">
        <v>85</v>
      </c>
      <c r="H243" s="24">
        <f>(C243-C242)*0.33*3/32768/300</f>
        <v>4.8659994506835939E-2</v>
      </c>
      <c r="I243" s="24">
        <f>(D243-D242)*0.0011*3/327680/30</f>
        <v>3.1369285583496098E-3</v>
      </c>
      <c r="J243" s="24">
        <f>(E243-E242)*17.4*3/327680/30</f>
        <v>4.1418457031249997E-4</v>
      </c>
      <c r="K243" s="24">
        <f>(F243-F242)*18.8*3/327680/30</f>
        <v>0.11491247558593751</v>
      </c>
      <c r="L243" s="24">
        <f>SUM(H243:K243)</f>
        <v>0.16712358322143556</v>
      </c>
      <c r="N243" s="25">
        <f>(E243-E242)/(C243-C242+D243-D242)</f>
        <v>7.9366662176005958E-6</v>
      </c>
      <c r="O243" s="25">
        <f>(F243-F242)/(C243-C242+D243-D242)</f>
        <v>2.03799343169644E-3</v>
      </c>
      <c r="P243" s="26">
        <f>SUM(N243:O243)</f>
        <v>2.0459300979140406E-3</v>
      </c>
      <c r="R243" s="24">
        <f>(C243-C$3)*0.33*3/32768</f>
        <v>212.55264953613283</v>
      </c>
      <c r="S243" s="24">
        <f>(D243-D$3)*0.0011*3/32768</f>
        <v>15.128909820556643</v>
      </c>
      <c r="T243" s="24">
        <f>(E243-E$3)*17.4*3/32768</f>
        <v>828.3372802734375</v>
      </c>
      <c r="U243" s="24">
        <f>(E243-E$3)*18.8*3/32768</f>
        <v>894.985107421875</v>
      </c>
      <c r="V243" s="24">
        <f>SUM(R243:U243)</f>
        <v>1951.0039470520019</v>
      </c>
    </row>
    <row r="244" spans="1:22" x14ac:dyDescent="0.55000000000000004">
      <c r="B244">
        <v>90</v>
      </c>
      <c r="C244">
        <v>7717845</v>
      </c>
      <c r="D244">
        <v>169200775</v>
      </c>
      <c r="E244">
        <v>545498</v>
      </c>
      <c r="F244">
        <v>695751</v>
      </c>
      <c r="G244">
        <v>90</v>
      </c>
      <c r="H244" s="24">
        <f>(C244-C243)*0.33*3/32768/300</f>
        <v>4.9546023559570308E-2</v>
      </c>
      <c r="I244" s="24">
        <f>(D244-D243)*0.0011*3/327680/30</f>
        <v>3.1339170532226558E-3</v>
      </c>
      <c r="J244" s="24">
        <f>(E244-E243)*17.4*3/327680/30</f>
        <v>1.5239868164062499E-3</v>
      </c>
      <c r="K244" s="24">
        <f>(F244-F243)*18.8*3/327680/30</f>
        <v>0.13499304199218751</v>
      </c>
      <c r="L244" s="24">
        <f>SUM(H244:K244)</f>
        <v>0.18919696942138672</v>
      </c>
      <c r="N244" s="25">
        <f>(E244-E243)/(C244-C243+D244-D243)</f>
        <v>2.9203375666017579E-5</v>
      </c>
      <c r="O244" s="25">
        <f>(F244-F243)/(C244-C243+D244-D243)</f>
        <v>2.3941680350025351E-3</v>
      </c>
      <c r="P244" s="26">
        <f>SUM(N244:O244)</f>
        <v>2.4233714106685527E-3</v>
      </c>
      <c r="R244" s="24">
        <f>(C244-C$3)*0.33*3/32768</f>
        <v>227.41645660400388</v>
      </c>
      <c r="S244" s="24">
        <f>(D244-D$3)*0.0011*3/32768</f>
        <v>16.069084936523439</v>
      </c>
      <c r="T244" s="24">
        <f>(E244-E$3)*17.4*3/32768</f>
        <v>828.79447631835933</v>
      </c>
      <c r="U244" s="24">
        <f>(E244-E$3)*18.8*3/32768</f>
        <v>895.47908935546866</v>
      </c>
      <c r="V244" s="24">
        <f>SUM(R244:U244)</f>
        <v>1967.7591072143553</v>
      </c>
    </row>
    <row r="245" spans="1:22" x14ac:dyDescent="0.55000000000000004">
      <c r="B245">
        <v>95</v>
      </c>
      <c r="C245">
        <v>8203427</v>
      </c>
      <c r="D245">
        <v>178544976</v>
      </c>
      <c r="E245">
        <v>545576</v>
      </c>
      <c r="F245">
        <v>715836</v>
      </c>
      <c r="G245">
        <v>95</v>
      </c>
      <c r="H245" s="24">
        <f>(C245-C244)*0.33*3/32768/300</f>
        <v>4.8901995849609373E-2</v>
      </c>
      <c r="I245" s="24">
        <f>(D245-D244)*0.0011*3/327680/30</f>
        <v>3.1367862243652346E-3</v>
      </c>
      <c r="J245" s="24">
        <f>(E245-E244)*17.4*3/327680/30</f>
        <v>4.1418457031249997E-4</v>
      </c>
      <c r="K245" s="24">
        <f>(F245-F244)*18.8*3/327680/30</f>
        <v>0.1152337646484375</v>
      </c>
      <c r="L245" s="24">
        <f>SUM(H245:K245)</f>
        <v>0.1676867312927246</v>
      </c>
      <c r="N245" s="25">
        <f>(E245-E244)/(C245-C244+D245-D244)</f>
        <v>7.935068352983988E-6</v>
      </c>
      <c r="O245" s="25">
        <f>(F245-F244)/(C245-C244+D245-D244)</f>
        <v>2.0432801008933767E-3</v>
      </c>
      <c r="P245" s="26">
        <f>SUM(N245:O245)</f>
        <v>2.0512151692463607E-3</v>
      </c>
      <c r="R245" s="24">
        <f>(C245-C$3)*0.33*3/32768</f>
        <v>242.08705535888672</v>
      </c>
      <c r="S245" s="24">
        <f>(D245-D$3)*0.0011*3/32768</f>
        <v>17.010120803833008</v>
      </c>
      <c r="T245" s="24">
        <f>(E245-E$3)*17.4*3/32768</f>
        <v>828.91873168945313</v>
      </c>
      <c r="U245" s="24">
        <f>(E245-E$3)*18.8*3/32768</f>
        <v>895.61334228515625</v>
      </c>
      <c r="V245" s="24">
        <f>SUM(R245:U245)</f>
        <v>1983.6292501373291</v>
      </c>
    </row>
    <row r="246" spans="1:22" x14ac:dyDescent="0.55000000000000004">
      <c r="B246">
        <v>100</v>
      </c>
      <c r="C246">
        <v>8686739</v>
      </c>
      <c r="D246">
        <v>187891164</v>
      </c>
      <c r="E246">
        <v>545793</v>
      </c>
      <c r="F246">
        <v>733688</v>
      </c>
      <c r="G246">
        <v>100</v>
      </c>
      <c r="H246" s="24">
        <f>(C246-C245)*0.33*3/32768/300</f>
        <v>4.8673388671875005E-2</v>
      </c>
      <c r="I246" s="24">
        <f>(D246-D245)*0.0011*3/327680/30</f>
        <v>3.1374532470703127E-3</v>
      </c>
      <c r="J246" s="24">
        <f>(E246-E245)*17.4*3/327680/30</f>
        <v>1.1522827148437501E-3</v>
      </c>
      <c r="K246" s="24">
        <f>(F246-F245)*18.8*3/327680/30</f>
        <v>0.10242236328125</v>
      </c>
      <c r="L246" s="24">
        <f>SUM(H246:K246)</f>
        <v>0.15538548791503906</v>
      </c>
      <c r="N246" s="25">
        <f>(E246-E245)/(C246-C245+D246-D245)</f>
        <v>2.2076402665445851E-5</v>
      </c>
      <c r="O246" s="25">
        <f>(F246-F245)/(C246-C245+D246-D245)</f>
        <v>1.816165623887278E-3</v>
      </c>
      <c r="P246" s="26">
        <f>SUM(N246:O246)</f>
        <v>1.8382420265527239E-3</v>
      </c>
      <c r="R246" s="24">
        <f>(C246-C$3)*0.33*3/32768</f>
        <v>256.68907196044921</v>
      </c>
      <c r="S246" s="24">
        <f>(D246-D$3)*0.0011*3/32768</f>
        <v>17.951356777954103</v>
      </c>
      <c r="T246" s="24">
        <f>(E246-E$3)*17.4*3/32768</f>
        <v>829.2644165039062</v>
      </c>
      <c r="U246" s="24">
        <f>(E246-E$3)*18.8*3/32768</f>
        <v>895.98684082031241</v>
      </c>
      <c r="V246" s="24">
        <f>SUM(R246:U246)</f>
        <v>1999.8916860626218</v>
      </c>
    </row>
    <row r="247" spans="1:22" x14ac:dyDescent="0.55000000000000004">
      <c r="B247">
        <v>105</v>
      </c>
      <c r="C247">
        <v>9211681</v>
      </c>
      <c r="D247">
        <v>197196114</v>
      </c>
      <c r="E247">
        <v>624692</v>
      </c>
      <c r="F247">
        <v>768284</v>
      </c>
      <c r="G247">
        <v>105</v>
      </c>
      <c r="H247" s="24">
        <f>(C247-C246)*0.33*3/32768/300</f>
        <v>5.2865863037109384E-2</v>
      </c>
      <c r="I247" s="24">
        <f>(D247-D246)*0.0011*3/327680/30</f>
        <v>3.1236099243164062E-3</v>
      </c>
      <c r="J247" s="24">
        <f>(E247-E246)*17.4*3/327680/30</f>
        <v>0.41895831298828123</v>
      </c>
      <c r="K247" s="24">
        <f>(F247-F246)*18.8*3/327680/30</f>
        <v>0.19848779296874999</v>
      </c>
      <c r="L247" s="24">
        <f>SUM(H247:K247)</f>
        <v>0.67343557891845707</v>
      </c>
      <c r="N247" s="25">
        <f>(E247-E246)/(C247-C246+D247-D246)</f>
        <v>8.0264360991962064E-3</v>
      </c>
      <c r="O247" s="25">
        <f>(F247-F246)/(C247-C246+D247-D246)</f>
        <v>3.5194689829756015E-3</v>
      </c>
      <c r="P247" s="26">
        <f>SUM(N247:O247)</f>
        <v>1.1545905082171808E-2</v>
      </c>
      <c r="R247" s="24">
        <f>(C247-C$3)*0.33*3/32768</f>
        <v>272.54883087158203</v>
      </c>
      <c r="S247" s="24">
        <f>(D247-D$3)*0.0011*3/32768</f>
        <v>18.888439755249024</v>
      </c>
      <c r="T247" s="24">
        <f>(E247-E$3)*17.4*3/32768</f>
        <v>954.95191040039049</v>
      </c>
      <c r="U247" s="24">
        <f>(E247-E$3)*18.8*3/32768</f>
        <v>1031.7871215820314</v>
      </c>
      <c r="V247" s="24">
        <f>SUM(R247:U247)</f>
        <v>2278.1763026092531</v>
      </c>
    </row>
    <row r="248" spans="1:22" x14ac:dyDescent="0.55000000000000004">
      <c r="B248">
        <v>110</v>
      </c>
      <c r="C248">
        <v>9696846</v>
      </c>
      <c r="D248">
        <v>206540492</v>
      </c>
      <c r="E248">
        <v>625001</v>
      </c>
      <c r="F248">
        <v>787090</v>
      </c>
      <c r="G248">
        <v>110</v>
      </c>
      <c r="H248" s="24">
        <f>(C248-C247)*0.33*3/32768/300</f>
        <v>4.8860000610351569E-2</v>
      </c>
      <c r="I248" s="24">
        <f>(D248-D247)*0.0011*3/327680/30</f>
        <v>3.1368456420898441E-3</v>
      </c>
      <c r="J248" s="24">
        <f>(E248-E247)*17.4*3/327680/30</f>
        <v>1.6408081054687499E-3</v>
      </c>
      <c r="K248" s="24">
        <f>(F248-F247)*18.8*3/327680/30</f>
        <v>0.10789575195312499</v>
      </c>
      <c r="L248" s="24">
        <f>SUM(H248:K248)</f>
        <v>0.16153340631103516</v>
      </c>
      <c r="N248" s="25">
        <f>(E248-E247)/(C248-C247+D248-D247)</f>
        <v>3.1435846000165009E-5</v>
      </c>
      <c r="O248" s="25">
        <f>(F248-F247)/(C248-C247+D248-D247)</f>
        <v>1.9132120384436997E-3</v>
      </c>
      <c r="P248" s="26">
        <f>SUM(N248:O248)</f>
        <v>1.9446478844438648E-3</v>
      </c>
      <c r="R248" s="24">
        <f>(C248-C$3)*0.33*3/32768</f>
        <v>287.20683105468748</v>
      </c>
      <c r="S248" s="24">
        <f>(D248-D$3)*0.0011*3/32768</f>
        <v>19.829493447875979</v>
      </c>
      <c r="T248" s="24">
        <f>(E248-E$3)*17.4*3/32768</f>
        <v>955.44415283203125</v>
      </c>
      <c r="U248" s="24">
        <f>(E248-E$3)*18.8*3/32768</f>
        <v>1032.3189697265625</v>
      </c>
      <c r="V248" s="24">
        <f>SUM(R248:U248)</f>
        <v>2294.7994470611575</v>
      </c>
    </row>
    <row r="249" spans="1:22" x14ac:dyDescent="0.55000000000000004">
      <c r="B249">
        <v>115</v>
      </c>
      <c r="C249">
        <v>10188720</v>
      </c>
      <c r="D249">
        <v>215878775</v>
      </c>
      <c r="E249">
        <v>626490</v>
      </c>
      <c r="F249">
        <v>806749</v>
      </c>
      <c r="G249">
        <v>115</v>
      </c>
      <c r="H249" s="24">
        <f>(C249-C248)*0.33*3/32768/300</f>
        <v>4.9535650634765623E-2</v>
      </c>
      <c r="I249" s="24">
        <f>(D249-D248)*0.0011*3/32768/300</f>
        <v>3.1347995910644532E-3</v>
      </c>
      <c r="J249" s="24">
        <f>(E249-E248)*17.4*3/32768/300</f>
        <v>7.9066772460937487E-3</v>
      </c>
      <c r="K249" s="24">
        <f>(F249-F248)*18.8*3/327680/30</f>
        <v>0.11278967285156251</v>
      </c>
      <c r="L249" s="24">
        <f>SUM(H249:K249)</f>
        <v>0.17336680032348634</v>
      </c>
      <c r="N249" s="25">
        <f>(E249-E248)/(C249-C248+D249-D248)</f>
        <v>1.5147265704911937E-4</v>
      </c>
      <c r="O249" s="25">
        <f>(F249-F248)/(C249-C248+D249-D248)</f>
        <v>1.9998663297035846E-3</v>
      </c>
      <c r="P249" s="26">
        <f>SUM(N249:O249)</f>
        <v>2.1513389867527039E-3</v>
      </c>
      <c r="R249" s="24">
        <f>(C249-C$3)*0.33*3/32768</f>
        <v>302.06752624511722</v>
      </c>
      <c r="S249" s="24">
        <f>(D249-D$3)*0.0011*3/32768</f>
        <v>20.769933325195314</v>
      </c>
      <c r="T249" s="24">
        <f>(E249-E$3)*17.4*3/32768</f>
        <v>957.81615600585928</v>
      </c>
      <c r="U249" s="24">
        <f>(E249-E$3)*18.8*3/32768</f>
        <v>1034.8818237304688</v>
      </c>
      <c r="V249" s="24">
        <f>SUM(R249:U249)</f>
        <v>2315.5354393066409</v>
      </c>
    </row>
    <row r="250" spans="1:22" x14ac:dyDescent="0.55000000000000004">
      <c r="L250" s="21">
        <f>AVERAGE(L228:L249)</f>
        <v>0.37930950277432535</v>
      </c>
    </row>
    <row r="253" spans="1:22" s="4" customFormat="1" x14ac:dyDescent="0.55000000000000004">
      <c r="A253" s="8"/>
      <c r="C253" s="9" t="s">
        <v>1231</v>
      </c>
      <c r="D253" s="9"/>
      <c r="E253" s="9"/>
      <c r="F253" s="9"/>
      <c r="H253" s="10"/>
      <c r="I253" s="10"/>
      <c r="J253" s="10"/>
      <c r="K253" s="10"/>
      <c r="L253" s="11"/>
      <c r="N253" s="12"/>
      <c r="O253" s="13"/>
      <c r="P253" s="13"/>
      <c r="R253" s="14"/>
      <c r="S253" s="14"/>
      <c r="T253" s="14"/>
      <c r="U253" s="14"/>
      <c r="V253" s="15"/>
    </row>
    <row r="254" spans="1:22" s="4" customFormat="1" x14ac:dyDescent="0.55000000000000004">
      <c r="A254" s="8"/>
      <c r="C254" s="4" t="s">
        <v>1232</v>
      </c>
      <c r="D254" s="4" t="s">
        <v>1233</v>
      </c>
      <c r="E254" s="4" t="s">
        <v>1234</v>
      </c>
      <c r="F254" s="4" t="s">
        <v>1235</v>
      </c>
      <c r="H254" s="10" t="s">
        <v>1236</v>
      </c>
      <c r="I254" s="10"/>
      <c r="J254" s="10"/>
      <c r="K254" s="10"/>
      <c r="L254" s="11"/>
      <c r="N254" s="12" t="s">
        <v>1237</v>
      </c>
      <c r="O254" s="13"/>
      <c r="P254" s="13"/>
      <c r="R254" s="16" t="s">
        <v>1238</v>
      </c>
      <c r="S254" s="17"/>
      <c r="T254" s="17"/>
      <c r="U254" s="17"/>
      <c r="V254" s="18"/>
    </row>
    <row r="255" spans="1:22" ht="15.75" customHeight="1" x14ac:dyDescent="0.55000000000000004">
      <c r="A255" s="19" t="s">
        <v>1252</v>
      </c>
      <c r="B255">
        <v>5</v>
      </c>
      <c r="C255">
        <v>187208</v>
      </c>
      <c r="D255">
        <v>9642970</v>
      </c>
      <c r="E255">
        <v>23774</v>
      </c>
      <c r="F255">
        <v>91296</v>
      </c>
      <c r="G255" t="s">
        <v>1240</v>
      </c>
      <c r="H255" s="21" t="s">
        <v>1225</v>
      </c>
      <c r="I255" s="21" t="s">
        <v>1226</v>
      </c>
      <c r="J255" s="21" t="s">
        <v>1241</v>
      </c>
      <c r="K255" s="21" t="s">
        <v>1242</v>
      </c>
      <c r="L255" s="21" t="s">
        <v>1243</v>
      </c>
      <c r="M255" s="21" t="s">
        <v>1240</v>
      </c>
      <c r="N255" s="22" t="s">
        <v>1241</v>
      </c>
      <c r="O255" s="22" t="s">
        <v>1242</v>
      </c>
      <c r="P255" s="23" t="s">
        <v>1243</v>
      </c>
      <c r="Q255" s="21"/>
      <c r="R255" s="21" t="s">
        <v>1225</v>
      </c>
      <c r="S255" s="21" t="s">
        <v>1226</v>
      </c>
      <c r="T255" s="21" t="s">
        <v>1241</v>
      </c>
      <c r="U255" s="21" t="s">
        <v>1242</v>
      </c>
      <c r="V255" s="21" t="s">
        <v>1243</v>
      </c>
    </row>
    <row r="256" spans="1:22" x14ac:dyDescent="0.55000000000000004">
      <c r="A256" s="19"/>
      <c r="B256">
        <v>10</v>
      </c>
      <c r="C256">
        <v>619898</v>
      </c>
      <c r="D256">
        <v>19039524</v>
      </c>
      <c r="E256">
        <v>49205</v>
      </c>
      <c r="F256">
        <v>143427</v>
      </c>
      <c r="G256">
        <v>10</v>
      </c>
      <c r="H256" s="24">
        <f>(C256-C255)*0.33*3/32768/300</f>
        <v>4.357534790039063E-2</v>
      </c>
      <c r="I256" s="24">
        <f>(D256-D255)*0.0011*3/327680/30</f>
        <v>3.1543607788085937E-3</v>
      </c>
      <c r="J256" s="24">
        <f>(E256-E255)*17.4*3/327680/30</f>
        <v>0.13504010009765627</v>
      </c>
      <c r="K256" s="24">
        <f>(F256-F255)*18.8*3/327680/30</f>
        <v>0.29909143066406252</v>
      </c>
      <c r="L256" s="24">
        <f>SUM(H256:K256)</f>
        <v>0.48086123944091802</v>
      </c>
      <c r="M256">
        <v>10</v>
      </c>
      <c r="N256" s="25">
        <f>(E256-E255)/(C256-C255+D256-D255)</f>
        <v>2.587279347221414E-3</v>
      </c>
      <c r="O256" s="25">
        <f>(F256-F255)/(C256-C255+D256-D255)</f>
        <v>5.3036632318823303E-3</v>
      </c>
      <c r="P256" s="26">
        <f>SUM(N256:O256)</f>
        <v>7.8909425791037439E-3</v>
      </c>
      <c r="Q256">
        <v>10</v>
      </c>
      <c r="R256" s="24">
        <f>(C256-C$3)*0.33*3/32768</f>
        <v>12.970426025390626</v>
      </c>
      <c r="S256" s="24">
        <f>(D256-D$3)*0.0011*3/32768</f>
        <v>0.94664449768066417</v>
      </c>
      <c r="T256" s="24">
        <f>(E256-E$3)*17.4*3/32768</f>
        <v>38.191003417968744</v>
      </c>
      <c r="U256" s="24">
        <f>(E256-E$3)*18.8*3/32768</f>
        <v>41.263842773437503</v>
      </c>
      <c r="V256" s="24">
        <f>SUM(R256:U256)</f>
        <v>93.371916714477535</v>
      </c>
    </row>
    <row r="257" spans="1:22" x14ac:dyDescent="0.55000000000000004">
      <c r="A257" s="19"/>
      <c r="B257">
        <v>15</v>
      </c>
      <c r="C257">
        <v>1046083</v>
      </c>
      <c r="D257">
        <v>28442354</v>
      </c>
      <c r="E257">
        <v>92092</v>
      </c>
      <c r="F257">
        <v>174903</v>
      </c>
      <c r="G257">
        <v>15</v>
      </c>
      <c r="H257" s="24">
        <f>(C257-C256)*0.33*3/32768/300</f>
        <v>4.2920242309570318E-2</v>
      </c>
      <c r="I257" s="24">
        <f>(D257-D256)*0.0011*3/327680/30</f>
        <v>3.1564675903320316E-3</v>
      </c>
      <c r="J257" s="24">
        <f>(E257-E256)*17.4*3/327680/30</f>
        <v>0.22773248291015624</v>
      </c>
      <c r="K257" s="24">
        <f>(F257-F256)*18.8*3/327680/30</f>
        <v>0.18058740234375001</v>
      </c>
      <c r="L257" s="24">
        <f>SUM(H257:K257)</f>
        <v>0.45439659515380859</v>
      </c>
      <c r="M257">
        <v>15</v>
      </c>
      <c r="N257" s="25">
        <f>(E257-E256)/(C257-C256+D257-D256)</f>
        <v>4.3633059874260034E-3</v>
      </c>
      <c r="O257" s="25">
        <f>(F257-F256)/(C257-C256+D257-D256)</f>
        <v>3.2023554750908408E-3</v>
      </c>
      <c r="P257" s="26">
        <f>SUM(N257:O257)</f>
        <v>7.5656614625168438E-3</v>
      </c>
      <c r="Q257">
        <v>15</v>
      </c>
      <c r="R257" s="24">
        <f>(C257-C$3)*0.33*3/32768</f>
        <v>25.846498718261721</v>
      </c>
      <c r="S257" s="24">
        <f>(D257-D$3)*0.0011*3/32768</f>
        <v>1.8935847747802736</v>
      </c>
      <c r="T257" s="24">
        <f>(E257-E$3)*17.4*3/32768</f>
        <v>106.51074829101562</v>
      </c>
      <c r="U257" s="24">
        <f>(E257-E$3)*18.8*3/32768</f>
        <v>115.08057861328126</v>
      </c>
      <c r="V257" s="24">
        <f>SUM(R257:U257)</f>
        <v>249.33141039733886</v>
      </c>
    </row>
    <row r="258" spans="1:22" x14ac:dyDescent="0.55000000000000004">
      <c r="A258" s="19"/>
      <c r="B258">
        <v>20</v>
      </c>
      <c r="C258">
        <v>1519860</v>
      </c>
      <c r="D258">
        <v>37796647</v>
      </c>
      <c r="E258">
        <v>172709</v>
      </c>
      <c r="F258">
        <v>225108</v>
      </c>
      <c r="G258">
        <v>20</v>
      </c>
      <c r="H258" s="24">
        <f>(C258-C257)*0.33*3/32768/300</f>
        <v>4.771313781738281E-2</v>
      </c>
      <c r="I258" s="24">
        <f>(D258-D257)*0.0011*3/327680/30</f>
        <v>3.1401740417480472E-3</v>
      </c>
      <c r="J258" s="24">
        <f>(E258-E257)*17.4*3/327680/30</f>
        <v>0.4280809936523437</v>
      </c>
      <c r="K258" s="24">
        <f>(F258-F257)*18.8*3/327680/30</f>
        <v>0.28804138183593753</v>
      </c>
      <c r="L258" s="24">
        <f>SUM(H258:K258)</f>
        <v>0.76697568734741206</v>
      </c>
      <c r="M258">
        <v>20</v>
      </c>
      <c r="N258" s="25">
        <f>(E258-E257)/(C258-C257+D258-D257)</f>
        <v>8.2027295287884598E-3</v>
      </c>
      <c r="O258" s="25">
        <f>(F258-F257)/(C258-C257+D258-D257)</f>
        <v>5.1083274742650389E-3</v>
      </c>
      <c r="P258" s="26">
        <f>SUM(N258:O258)</f>
        <v>1.33110570030535E-2</v>
      </c>
      <c r="Q258">
        <v>20</v>
      </c>
      <c r="R258" s="24">
        <f>(C258-C$3)*0.33*3/32768</f>
        <v>40.160440063476564</v>
      </c>
      <c r="S258" s="24">
        <f>(D258-D$3)*0.0011*3/32768</f>
        <v>2.8356369873046878</v>
      </c>
      <c r="T258" s="24">
        <f>(E258-E$3)*17.4*3/32768</f>
        <v>234.93504638671874</v>
      </c>
      <c r="U258" s="24">
        <f>(E258-E$3)*18.8*3/32768</f>
        <v>253.83786621093748</v>
      </c>
      <c r="V258" s="24">
        <f>SUM(R258:U258)</f>
        <v>531.76898964843747</v>
      </c>
    </row>
    <row r="259" spans="1:22" x14ac:dyDescent="0.55000000000000004">
      <c r="A259" s="19"/>
      <c r="B259">
        <v>25</v>
      </c>
      <c r="C259">
        <v>1854263</v>
      </c>
      <c r="D259">
        <v>47290272</v>
      </c>
      <c r="E259">
        <v>172709</v>
      </c>
      <c r="F259">
        <v>242017</v>
      </c>
      <c r="G259">
        <v>25</v>
      </c>
      <c r="H259" s="24">
        <f>(C259-C258)*0.33*3/32768/300</f>
        <v>3.3677059936523437E-2</v>
      </c>
      <c r="I259" s="24">
        <f>(D259-D258)*0.0011*3/327680/30</f>
        <v>3.1869468688964847E-3</v>
      </c>
      <c r="J259" s="24">
        <f>(E259-E258)*17.4*3/327680/30</f>
        <v>0</v>
      </c>
      <c r="K259" s="24">
        <f>(F259-F258)*18.8*3/327680/30</f>
        <v>9.7012084960937509E-2</v>
      </c>
      <c r="L259" s="24">
        <f>SUM(H259:K259)</f>
        <v>0.13387609176635742</v>
      </c>
      <c r="M259">
        <v>25</v>
      </c>
      <c r="N259" s="25">
        <f>(E259-E258)/(C259-C258+D259-D258)</f>
        <v>0</v>
      </c>
      <c r="O259" s="25">
        <f>(F259-F258)/(C259-C258+D259-D258)</f>
        <v>1.7204875688184853E-3</v>
      </c>
      <c r="P259" s="26">
        <f>SUM(N259:O259)</f>
        <v>1.7204875688184853E-3</v>
      </c>
      <c r="Q259">
        <v>25</v>
      </c>
      <c r="R259" s="24">
        <f>(C259-C$3)*0.33*3/32768</f>
        <v>50.263558044433601</v>
      </c>
      <c r="S259" s="24">
        <f>(D259-D$3)*0.0011*3/32768</f>
        <v>3.791721047973633</v>
      </c>
      <c r="T259" s="24">
        <f>(E259-E$3)*17.4*3/32768</f>
        <v>234.93504638671874</v>
      </c>
      <c r="U259" s="24">
        <f>(E259-E$3)*18.8*3/32768</f>
        <v>253.83786621093748</v>
      </c>
      <c r="V259" s="24">
        <f>SUM(R259:U259)</f>
        <v>542.82819169006348</v>
      </c>
    </row>
    <row r="260" spans="1:22" x14ac:dyDescent="0.55000000000000004">
      <c r="A260" s="19"/>
      <c r="B260">
        <v>30</v>
      </c>
      <c r="C260">
        <v>2249914</v>
      </c>
      <c r="D260">
        <v>56724384</v>
      </c>
      <c r="E260">
        <v>208204</v>
      </c>
      <c r="F260">
        <v>275646</v>
      </c>
      <c r="G260">
        <v>30</v>
      </c>
      <c r="H260" s="24">
        <f>(C260-C259)*0.33*3/32768/300</f>
        <v>3.9845223999023439E-2</v>
      </c>
      <c r="I260" s="24">
        <f>(D260-D259)*0.0011*3/327680/30</f>
        <v>3.1669687500000001E-3</v>
      </c>
      <c r="J260" s="24">
        <f>(E260-E259)*17.4*3/327680/30</f>
        <v>0.18848052978515625</v>
      </c>
      <c r="K260" s="24">
        <f>(F260-F259)*18.8*3/327680/30</f>
        <v>0.19293981933593748</v>
      </c>
      <c r="L260" s="24">
        <f>SUM(H260:K260)</f>
        <v>0.42443254187011714</v>
      </c>
      <c r="M260">
        <v>30</v>
      </c>
      <c r="N260" s="25">
        <f>(E260-E259)/(C260-C259+D260-D259)</f>
        <v>3.6109721058381569E-3</v>
      </c>
      <c r="O260" s="25">
        <f>(F260-F259)/(C260-C259+D260-D259)</f>
        <v>3.4211404690021518E-3</v>
      </c>
      <c r="P260" s="26">
        <f>SUM(N260:O260)</f>
        <v>7.0321125748403091E-3</v>
      </c>
      <c r="Q260">
        <v>30</v>
      </c>
      <c r="R260" s="24">
        <f>(C260-C$3)*0.33*3/32768</f>
        <v>62.217125244140632</v>
      </c>
      <c r="S260" s="24">
        <f>(D260-D$3)*0.0011*3/32768</f>
        <v>4.7418116729736326</v>
      </c>
      <c r="T260" s="24">
        <f>(E260-E$3)*17.4*3/32768</f>
        <v>291.47920532226561</v>
      </c>
      <c r="U260" s="24">
        <f>(E260-E$3)*18.8*3/32768</f>
        <v>314.93155517578123</v>
      </c>
      <c r="V260" s="24">
        <f>SUM(R260:U260)</f>
        <v>673.36969741516111</v>
      </c>
    </row>
    <row r="261" spans="1:22" x14ac:dyDescent="0.55000000000000004">
      <c r="B261">
        <v>35</v>
      </c>
      <c r="C261">
        <v>2700398</v>
      </c>
      <c r="D261">
        <v>66103922</v>
      </c>
      <c r="E261">
        <v>229545</v>
      </c>
      <c r="F261">
        <v>312090</v>
      </c>
      <c r="G261">
        <v>35</v>
      </c>
      <c r="H261" s="24">
        <f>(C261-C260)*0.33*3/32768/300</f>
        <v>4.5367346191406255E-2</v>
      </c>
      <c r="I261" s="24">
        <f>(D261-D260)*0.0011*3/327680/30</f>
        <v>3.1486486206054685E-3</v>
      </c>
      <c r="J261" s="24">
        <f>(E261-E260)*17.4*3/327680/30</f>
        <v>0.11332196044921874</v>
      </c>
      <c r="K261" s="24">
        <f>(F261-F260)*18.8*3/327680/30</f>
        <v>0.20909033203124999</v>
      </c>
      <c r="L261" s="24">
        <f>SUM(H261:K261)</f>
        <v>0.37092828729248045</v>
      </c>
      <c r="N261" s="25">
        <f>(E261-E260)/(C261-C260+D261-D260)</f>
        <v>2.1710022622533297E-3</v>
      </c>
      <c r="O261" s="25">
        <f>(F261-F260)/(C261-C260+D261-D260)</f>
        <v>3.7074179488102875E-3</v>
      </c>
      <c r="P261" s="26">
        <f>SUM(N261:O261)</f>
        <v>5.8784202110636168E-3</v>
      </c>
      <c r="R261" s="24">
        <f>(C261-C$3)*0.33*3/32768</f>
        <v>75.827329101562498</v>
      </c>
      <c r="S261" s="24">
        <f>(D261-D$3)*0.0011*3/32768</f>
        <v>5.686406259155274</v>
      </c>
      <c r="T261" s="24">
        <f>(E261-E$3)*17.4*3/32768</f>
        <v>325.47579345703122</v>
      </c>
      <c r="U261" s="24">
        <f>(E261-E$3)*18.8*3/32768</f>
        <v>351.66350097656255</v>
      </c>
      <c r="V261" s="24">
        <f>SUM(R261:U261)</f>
        <v>758.65302979431158</v>
      </c>
    </row>
    <row r="262" spans="1:22" x14ac:dyDescent="0.55000000000000004">
      <c r="B262">
        <v>40</v>
      </c>
      <c r="C262">
        <v>3098075</v>
      </c>
      <c r="D262">
        <v>75536077</v>
      </c>
      <c r="E262">
        <v>231435</v>
      </c>
      <c r="F262">
        <v>331613</v>
      </c>
      <c r="G262">
        <v>40</v>
      </c>
      <c r="H262" s="24">
        <f>(C262-C261)*0.33*3/32768/300</f>
        <v>4.0049258422851564E-2</v>
      </c>
      <c r="I262" s="24">
        <f>(D262-D261)*0.0011*3/327680/30</f>
        <v>3.1663117980957035E-3</v>
      </c>
      <c r="J262" s="24">
        <f>(E262-E261)*17.4*3/327680/30</f>
        <v>1.0036010742187499E-2</v>
      </c>
      <c r="K262" s="24">
        <f>(F262-F261)*18.8*3/327680/30</f>
        <v>0.11200939941406252</v>
      </c>
      <c r="L262" s="24">
        <f>SUM(H262:K262)</f>
        <v>0.16526098037719728</v>
      </c>
      <c r="N262" s="25">
        <f>(E262-E261)/(C262-C261+D262-D261)</f>
        <v>1.922718516450739E-4</v>
      </c>
      <c r="O262" s="25">
        <f>(F262-F261)/(C262-C261+D262-D261)</f>
        <v>1.9860970156967079E-3</v>
      </c>
      <c r="P262" s="26">
        <f>SUM(N262:O262)</f>
        <v>2.1783688673417817E-3</v>
      </c>
      <c r="R262" s="24">
        <f>(C262-C$3)*0.33*3/32768</f>
        <v>87.84210662841798</v>
      </c>
      <c r="S262" s="24">
        <f>(D262-D$3)*0.0011*3/32768</f>
        <v>6.6362997985839858</v>
      </c>
      <c r="T262" s="24">
        <f>(E262-E$3)*17.4*3/32768</f>
        <v>328.48659667968747</v>
      </c>
      <c r="U262" s="24">
        <f>(E262-E$3)*18.8*3/32768</f>
        <v>354.91655273437505</v>
      </c>
      <c r="V262" s="24">
        <f>SUM(R262:U262)</f>
        <v>777.88155584106448</v>
      </c>
    </row>
    <row r="263" spans="1:22" x14ac:dyDescent="0.55000000000000004">
      <c r="B263">
        <v>45</v>
      </c>
      <c r="C263">
        <v>3556094</v>
      </c>
      <c r="D263">
        <v>84908094</v>
      </c>
      <c r="E263">
        <v>277284</v>
      </c>
      <c r="F263">
        <v>384115</v>
      </c>
      <c r="G263">
        <v>45</v>
      </c>
      <c r="H263" s="24">
        <f>(C263-C262)*0.33*3/32768/300</f>
        <v>4.6126181030273446E-2</v>
      </c>
      <c r="I263" s="24">
        <f>(D263-D262)*0.0011*3/327680/30</f>
        <v>3.1461238708496097E-3</v>
      </c>
      <c r="J263" s="24">
        <f>(E263-E262)*17.4*3/327680/30</f>
        <v>0.24346087646484371</v>
      </c>
      <c r="K263" s="24">
        <f>(F263-F262)*18.8*3/327680/30</f>
        <v>0.30121997070312501</v>
      </c>
      <c r="L263" s="24">
        <f>SUM(H263:K263)</f>
        <v>0.59395315206909172</v>
      </c>
      <c r="N263" s="25">
        <f>(E263-E262)/(C263-C262+D263-D262)</f>
        <v>4.6641741698606187E-3</v>
      </c>
      <c r="O263" s="25">
        <f>(F263-F262)/(C263-C262+D263-D262)</f>
        <v>5.3409773880787412E-3</v>
      </c>
      <c r="P263" s="26">
        <f>SUM(N263:O263)</f>
        <v>1.000515155793936E-2</v>
      </c>
      <c r="R263" s="24">
        <f>(C263-C$3)*0.33*3/32768</f>
        <v>101.6799609375</v>
      </c>
      <c r="S263" s="24">
        <f>(D263-D$3)*0.0011*3/32768</f>
        <v>7.5801369598388675</v>
      </c>
      <c r="T263" s="24">
        <f>(E263-E$3)*17.4*3/32768</f>
        <v>401.52485961914056</v>
      </c>
      <c r="U263" s="24">
        <f>(E263-E$3)*18.8*3/32768</f>
        <v>433.83145751953128</v>
      </c>
      <c r="V263" s="24">
        <f>SUM(R263:U263)</f>
        <v>944.61641503601072</v>
      </c>
    </row>
    <row r="264" spans="1:22" x14ac:dyDescent="0.55000000000000004">
      <c r="B264">
        <v>50</v>
      </c>
      <c r="C264">
        <v>4144784</v>
      </c>
      <c r="D264">
        <v>94149232</v>
      </c>
      <c r="E264">
        <v>324106</v>
      </c>
      <c r="F264">
        <v>450154</v>
      </c>
      <c r="G264">
        <v>50</v>
      </c>
      <c r="H264" s="24">
        <f>(C264-C263)*0.33*3/32768/300</f>
        <v>5.9285797119140636E-2</v>
      </c>
      <c r="I264" s="24">
        <f>(D264-D263)*0.0011*3/327680/30</f>
        <v>3.1021886596679692E-3</v>
      </c>
      <c r="J264" s="24">
        <f>(E264-E263)*17.4*3/327680/30</f>
        <v>0.24862756347656251</v>
      </c>
      <c r="K264" s="24">
        <f>(F264-F263)*18.8*3/327680/30</f>
        <v>0.37888586425781245</v>
      </c>
      <c r="L264" s="24">
        <f>SUM(H264:K264)</f>
        <v>0.68990141351318357</v>
      </c>
      <c r="N264" s="25">
        <f>(E264-E263)/(C264-C263+D264-D263)</f>
        <v>4.7632573021623575E-3</v>
      </c>
      <c r="O264" s="25">
        <f>(F264-F263)/(C264-C263+D264-D263)</f>
        <v>6.7182253850219965E-3</v>
      </c>
      <c r="P264" s="26">
        <f>SUM(N264:O264)</f>
        <v>1.1481482687184354E-2</v>
      </c>
      <c r="R264" s="24">
        <f>(C264-C$3)*0.33*3/32768</f>
        <v>119.46570007324219</v>
      </c>
      <c r="S264" s="24">
        <f>(D264-D$3)*0.0011*3/32768</f>
        <v>8.5107935577392588</v>
      </c>
      <c r="T264" s="24">
        <f>(E264-E$3)*17.4*3/32768</f>
        <v>476.11312866210938</v>
      </c>
      <c r="U264" s="24">
        <f>(E264-E$3)*18.8*3/32768</f>
        <v>514.42108154296875</v>
      </c>
      <c r="V264" s="24">
        <f>SUM(R264:U264)</f>
        <v>1118.5107038360595</v>
      </c>
    </row>
    <row r="265" spans="1:22" x14ac:dyDescent="0.55000000000000004">
      <c r="B265">
        <v>55</v>
      </c>
      <c r="C265">
        <v>4655435</v>
      </c>
      <c r="D265">
        <v>103466748</v>
      </c>
      <c r="E265">
        <v>331374</v>
      </c>
      <c r="F265">
        <v>478855</v>
      </c>
      <c r="G265">
        <v>55</v>
      </c>
      <c r="H265" s="24">
        <f>(C265-C264)*0.33*3/32768/300</f>
        <v>5.1426644897460939E-2</v>
      </c>
      <c r="I265" s="24">
        <f>(D265-D264)*0.0011*3/327680/30</f>
        <v>3.127828247070313E-3</v>
      </c>
      <c r="J265" s="24">
        <f>(E265-E264)*17.4*3/327680/30</f>
        <v>3.8593505859375002E-2</v>
      </c>
      <c r="K265" s="24">
        <f>(F265-F264)*18.8*3/327680/30</f>
        <v>0.16466638183593751</v>
      </c>
      <c r="L265" s="24">
        <f>SUM(H265:K265)</f>
        <v>0.25781436083984377</v>
      </c>
      <c r="N265" s="25">
        <f>(E265-E264)/(C265-C264+D265-D264)</f>
        <v>7.3950717361640275E-4</v>
      </c>
      <c r="O265" s="25">
        <f>(F265-F264)/(C265-C264+D265-D264)</f>
        <v>2.9202800481513999E-3</v>
      </c>
      <c r="P265" s="26">
        <f>SUM(N265:O265)</f>
        <v>3.6597872217678028E-3</v>
      </c>
      <c r="R265" s="24">
        <f>(C265-C$3)*0.33*3/32768</f>
        <v>134.89369354248049</v>
      </c>
      <c r="S265" s="24">
        <f>(D265-D$3)*0.0011*3/32768</f>
        <v>9.4491420318603527</v>
      </c>
      <c r="T265" s="24">
        <f>(E265-E$3)*17.4*3/32768</f>
        <v>487.69118041992181</v>
      </c>
      <c r="U265" s="24">
        <f>(E265-E$3)*18.8*3/32768</f>
        <v>526.93070068359384</v>
      </c>
      <c r="V265" s="24">
        <f>SUM(R265:U265)</f>
        <v>1158.9647166778564</v>
      </c>
    </row>
    <row r="266" spans="1:22" x14ac:dyDescent="0.55000000000000004">
      <c r="B266">
        <v>60</v>
      </c>
      <c r="C266">
        <v>5153915</v>
      </c>
      <c r="D266">
        <v>112796531</v>
      </c>
      <c r="E266">
        <v>334581</v>
      </c>
      <c r="F266">
        <v>507206</v>
      </c>
      <c r="G266">
        <v>60</v>
      </c>
      <c r="H266" s="24">
        <f>(C266-C265)*0.33*3/32768/300</f>
        <v>5.0200927734374998E-2</v>
      </c>
      <c r="I266" s="24">
        <f>(D266-D265)*0.0011*3/327680/30</f>
        <v>3.131946197509766E-3</v>
      </c>
      <c r="J266" s="24">
        <f>(E266-E265)*17.4*3/327680/30</f>
        <v>1.7029357910156251E-2</v>
      </c>
      <c r="K266" s="24">
        <f>(F266-F265)*18.8*3/327680/30</f>
        <v>0.16265832519531251</v>
      </c>
      <c r="L266" s="24">
        <f>SUM(H266:K266)</f>
        <v>0.23302055703735353</v>
      </c>
      <c r="N266" s="25">
        <f>(E266-E265)/(C266-C265+D266-D265)</f>
        <v>3.2630384433139404E-4</v>
      </c>
      <c r="O266" s="25">
        <f>(F266-F265)/(C266-C265+D266-D265)</f>
        <v>2.8846399409539611E-3</v>
      </c>
      <c r="P266" s="26">
        <f>SUM(N266:O266)</f>
        <v>3.2109437852853549E-3</v>
      </c>
      <c r="R266" s="24">
        <f>(C266-C$3)*0.33*3/32768</f>
        <v>149.95397186279297</v>
      </c>
      <c r="S266" s="24">
        <f>(D266-D$3)*0.0011*3/32768</f>
        <v>10.388725891113282</v>
      </c>
      <c r="T266" s="24">
        <f>(E266-E$3)*17.4*3/32768</f>
        <v>492.79998779296875</v>
      </c>
      <c r="U266" s="24">
        <f>(E266-E$3)*18.8*3/32768</f>
        <v>532.4505615234375</v>
      </c>
      <c r="V266" s="24">
        <f>SUM(R266:U266)</f>
        <v>1185.5932470703124</v>
      </c>
    </row>
    <row r="267" spans="1:22" x14ac:dyDescent="0.55000000000000004">
      <c r="B267">
        <v>65</v>
      </c>
      <c r="C267">
        <v>5678190</v>
      </c>
      <c r="D267">
        <v>122102197</v>
      </c>
      <c r="E267">
        <v>343722</v>
      </c>
      <c r="F267">
        <v>542433</v>
      </c>
      <c r="G267">
        <v>65</v>
      </c>
      <c r="H267" s="24">
        <f>(C267-C266)*0.33*3/32768/300</f>
        <v>5.279869079589844E-2</v>
      </c>
      <c r="I267" s="24">
        <f>(D267-D266)*0.0011*3/327680/30</f>
        <v>3.1238502807617186E-3</v>
      </c>
      <c r="J267" s="24">
        <f>(E267-E266)*17.4*3/327680/30</f>
        <v>4.8539245605468746E-2</v>
      </c>
      <c r="K267" s="24">
        <f>(F267-F266)*18.8*3/327680/30</f>
        <v>0.20210803222656246</v>
      </c>
      <c r="L267" s="24">
        <f>SUM(H267:K267)</f>
        <v>0.30656981890869139</v>
      </c>
      <c r="N267" s="25">
        <f>(E267-E266)/(C267-C266+D267-D266)</f>
        <v>9.2991402491632454E-4</v>
      </c>
      <c r="O267" s="25">
        <f>(F267-F266)/(C267-C266+D267-D266)</f>
        <v>3.5836430757824485E-3</v>
      </c>
      <c r="P267" s="26">
        <f>SUM(N267:O267)</f>
        <v>4.5135571006987727E-3</v>
      </c>
      <c r="R267" s="24">
        <f>(C267-C$3)*0.33*3/32768</f>
        <v>165.7935791015625</v>
      </c>
      <c r="S267" s="24">
        <f>(D267-D$3)*0.0011*3/32768</f>
        <v>11.325880975341798</v>
      </c>
      <c r="T267" s="24">
        <f>(E267-E$3)*17.4*3/32768</f>
        <v>507.36176147460935</v>
      </c>
      <c r="U267" s="24">
        <f>(E267-E$3)*18.8*3/32768</f>
        <v>548.1839721679687</v>
      </c>
      <c r="V267" s="24">
        <f>SUM(R267:U267)</f>
        <v>1232.6651937194824</v>
      </c>
    </row>
    <row r="268" spans="1:22" x14ac:dyDescent="0.55000000000000004">
      <c r="B268">
        <v>70</v>
      </c>
      <c r="C268">
        <v>6167933</v>
      </c>
      <c r="D268">
        <v>131440054</v>
      </c>
      <c r="E268">
        <v>344009</v>
      </c>
      <c r="F268">
        <v>561857</v>
      </c>
      <c r="G268">
        <v>70</v>
      </c>
      <c r="H268" s="24">
        <f>(C268-C267)*0.33*3/32768/300</f>
        <v>4.932104187011719E-2</v>
      </c>
      <c r="I268" s="24">
        <f>(D268-D267)*0.0011*3/327680/30</f>
        <v>3.1346565856933597E-3</v>
      </c>
      <c r="J268" s="24">
        <f>(E268-E267)*17.4*3/327680/30</f>
        <v>1.5239868164062499E-3</v>
      </c>
      <c r="K268" s="24">
        <f>(F268-F267)*18.8*3/327680/30</f>
        <v>0.11144140625000001</v>
      </c>
      <c r="L268" s="24">
        <f>SUM(H268:K268)</f>
        <v>0.16542109152221682</v>
      </c>
      <c r="N268" s="25">
        <f>(E268-E267)/(C268-C267+D268-D267)</f>
        <v>2.9203467784606618E-5</v>
      </c>
      <c r="O268" s="25">
        <f>(F268-F267)/(C268-C267+D268-D267)</f>
        <v>1.9764744189832715E-3</v>
      </c>
      <c r="P268" s="26">
        <f>SUM(N268:O268)</f>
        <v>2.0056778867678779E-3</v>
      </c>
      <c r="R268" s="24">
        <f>(C268-C$3)*0.33*3/32768</f>
        <v>180.58989166259767</v>
      </c>
      <c r="S268" s="24">
        <f>(D268-D$3)*0.0011*3/32768</f>
        <v>12.266277951049805</v>
      </c>
      <c r="T268" s="24">
        <f>(E268-E$3)*17.4*3/32768</f>
        <v>507.81895751953118</v>
      </c>
      <c r="U268" s="24">
        <f>(E268-E$3)*18.8*3/32768</f>
        <v>548.67795410156259</v>
      </c>
      <c r="V268" s="24">
        <f>SUM(R268:U268)</f>
        <v>1249.3530812347412</v>
      </c>
    </row>
    <row r="269" spans="1:22" x14ac:dyDescent="0.55000000000000004">
      <c r="B269">
        <v>75</v>
      </c>
      <c r="C269">
        <v>6652700</v>
      </c>
      <c r="D269">
        <v>140785169</v>
      </c>
      <c r="E269">
        <v>344086</v>
      </c>
      <c r="F269">
        <v>582947</v>
      </c>
      <c r="G269">
        <v>75</v>
      </c>
      <c r="H269" s="24">
        <f>(C269-C268)*0.33*3/32768/300</f>
        <v>4.8819918823242194E-2</v>
      </c>
      <c r="I269" s="24">
        <f>(D269-D268)*0.0011*3/327680/30</f>
        <v>3.1370930480957033E-3</v>
      </c>
      <c r="J269" s="24">
        <f>(E269-E268)*17.4*3/327680/30</f>
        <v>4.0887451171874994E-4</v>
      </c>
      <c r="K269" s="24">
        <f>(F269-F268)*18.8*3/327680/30</f>
        <v>0.120999755859375</v>
      </c>
      <c r="L269" s="24">
        <f>SUM(H269:K269)</f>
        <v>0.17336564224243164</v>
      </c>
      <c r="N269" s="25">
        <f>(E269-E268)/(C269-C268+D269-D268)</f>
        <v>7.8332578153023603E-6</v>
      </c>
      <c r="O269" s="25">
        <f>(F269-F268)/(C269-C268+D269-D268)</f>
        <v>2.1454987964250232E-3</v>
      </c>
      <c r="P269" s="26">
        <f>SUM(N269:O269)</f>
        <v>2.1533320542403253E-3</v>
      </c>
      <c r="R269" s="24">
        <f>(C269-C$3)*0.33*3/32768</f>
        <v>195.23586730957032</v>
      </c>
      <c r="S269" s="24">
        <f>(D269-D$3)*0.0011*3/32768</f>
        <v>13.207405865478515</v>
      </c>
      <c r="T269" s="24">
        <f>(E269-E$3)*17.4*3/32768</f>
        <v>507.94161987304688</v>
      </c>
      <c r="U269" s="24">
        <f>(E269-E$3)*18.8*3/32768</f>
        <v>548.81048583984375</v>
      </c>
      <c r="V269" s="24">
        <f>SUM(R269:U269)</f>
        <v>1265.1953788879396</v>
      </c>
    </row>
    <row r="270" spans="1:22" x14ac:dyDescent="0.55000000000000004">
      <c r="B270">
        <v>80</v>
      </c>
      <c r="C270">
        <v>7187283</v>
      </c>
      <c r="D270">
        <v>150078590</v>
      </c>
      <c r="E270">
        <v>356357</v>
      </c>
      <c r="F270">
        <v>625540</v>
      </c>
      <c r="G270">
        <v>80</v>
      </c>
      <c r="H270" s="24">
        <f>(C270-C269)*0.33*3/32768/300</f>
        <v>5.3836788940429689E-2</v>
      </c>
      <c r="I270" s="24">
        <f>(D270-D269)*0.0011*3/327680/30</f>
        <v>3.1197397155761719E-3</v>
      </c>
      <c r="J270" s="24">
        <f>(E270-E269)*17.4*3/327680/30</f>
        <v>6.515972900390625E-2</v>
      </c>
      <c r="K270" s="24">
        <f>(F270-F269)*18.8*3/327680/30</f>
        <v>0.24436901855468751</v>
      </c>
      <c r="L270" s="24">
        <f>SUM(H270:K270)</f>
        <v>0.36648527621459959</v>
      </c>
      <c r="N270" s="25">
        <f>(E270-E269)/(C270-C269+D270-D269)</f>
        <v>1.2485749904049693E-3</v>
      </c>
      <c r="O270" s="25">
        <f>(F270-F269)/(C270-C269+D270-D269)</f>
        <v>4.3338403199673099E-3</v>
      </c>
      <c r="P270" s="26">
        <f>SUM(N270:O270)</f>
        <v>5.5824153103722794E-3</v>
      </c>
      <c r="R270" s="24">
        <f>(C270-C$3)*0.33*3/32768</f>
        <v>211.38690399169923</v>
      </c>
      <c r="S270" s="24">
        <f>(D270-D$3)*0.0011*3/32768</f>
        <v>14.143327780151367</v>
      </c>
      <c r="T270" s="24">
        <f>(E270-E$3)*17.4*3/32768</f>
        <v>527.48953857421873</v>
      </c>
      <c r="U270" s="24">
        <f>(E270-E$3)*18.8*3/32768</f>
        <v>569.93122558593745</v>
      </c>
      <c r="V270" s="24">
        <f>SUM(R270:U270)</f>
        <v>1322.9509959320067</v>
      </c>
    </row>
    <row r="271" spans="1:22" x14ac:dyDescent="0.55000000000000004">
      <c r="B271">
        <v>85</v>
      </c>
      <c r="C271">
        <v>7672377</v>
      </c>
      <c r="D271">
        <v>159421727</v>
      </c>
      <c r="E271">
        <v>356504</v>
      </c>
      <c r="F271">
        <v>643208</v>
      </c>
      <c r="G271">
        <v>85</v>
      </c>
      <c r="H271" s="24">
        <f>(C271-C270)*0.33*3/32768/300</f>
        <v>4.8852850341796879E-2</v>
      </c>
      <c r="I271" s="24">
        <f>(D271-D270)*0.0011*3/327680/30</f>
        <v>3.1364290466308598E-3</v>
      </c>
      <c r="J271" s="24">
        <f>(E271-E270)*17.4*3/327680/30</f>
        <v>7.8057861328124987E-4</v>
      </c>
      <c r="K271" s="24">
        <f>(F271-F270)*18.8*3/327680/30</f>
        <v>0.10136669921875001</v>
      </c>
      <c r="L271" s="24">
        <f>SUM(H271:K271)</f>
        <v>0.15413655722045899</v>
      </c>
      <c r="N271" s="25">
        <f>(E271-E270)/(C271-C270+D271-D270)</f>
        <v>1.4956913405881486E-5</v>
      </c>
      <c r="O271" s="25">
        <f>(F271-F270)/(C271-C270+D271-D270)</f>
        <v>1.7976785445926128E-3</v>
      </c>
      <c r="P271" s="26">
        <f>SUM(N271:O271)</f>
        <v>1.8126354579984943E-3</v>
      </c>
      <c r="R271" s="24">
        <f>(C271-C$3)*0.33*3/32768</f>
        <v>226.04275909423828</v>
      </c>
      <c r="S271" s="24">
        <f>(D271-D$3)*0.0011*3/32768</f>
        <v>15.084256494140627</v>
      </c>
      <c r="T271" s="24">
        <f>(E271-E$3)*17.4*3/32768</f>
        <v>527.72371215820306</v>
      </c>
      <c r="U271" s="24">
        <f>(E271-E$3)*18.8*3/32768</f>
        <v>570.18424072265634</v>
      </c>
      <c r="V271" s="24">
        <f>SUM(R271:U271)</f>
        <v>1339.0349684692383</v>
      </c>
    </row>
    <row r="272" spans="1:22" x14ac:dyDescent="0.55000000000000004">
      <c r="B272">
        <v>90</v>
      </c>
      <c r="C272">
        <v>8161025</v>
      </c>
      <c r="D272">
        <v>168762994</v>
      </c>
      <c r="E272">
        <v>356581</v>
      </c>
      <c r="F272">
        <v>667806</v>
      </c>
      <c r="G272">
        <v>90</v>
      </c>
      <c r="H272" s="24">
        <f>(C272-C271)*0.33*3/32768/300</f>
        <v>4.9210766601562504E-2</v>
      </c>
      <c r="I272" s="24">
        <f>(D272-D271)*0.0011*3/327680/30</f>
        <v>3.1358013000488284E-3</v>
      </c>
      <c r="J272" s="24">
        <f>(E272-E271)*17.4*3/327680/30</f>
        <v>4.0887451171874994E-4</v>
      </c>
      <c r="K272" s="24">
        <f>(F272-F271)*18.8*3/327680/30</f>
        <v>0.14112622070312503</v>
      </c>
      <c r="L272" s="24">
        <f>SUM(H272:K272)</f>
        <v>0.19388166311645511</v>
      </c>
      <c r="N272" s="25">
        <f>(E272-E271)/(C272-C271+D272-D271)</f>
        <v>7.8332315182786417E-6</v>
      </c>
      <c r="O272" s="25">
        <f>(F272-F271)/(C272-C271+D272-D271)</f>
        <v>2.5023614141119225E-3</v>
      </c>
      <c r="P272" s="26">
        <f>SUM(N272:O272)</f>
        <v>2.5101946456302011E-3</v>
      </c>
      <c r="R272" s="24">
        <f>(C272-C$3)*0.33*3/32768</f>
        <v>240.80598907470704</v>
      </c>
      <c r="S272" s="24">
        <f>(D272-D$3)*0.0011*3/32768</f>
        <v>16.024996884155275</v>
      </c>
      <c r="T272" s="24">
        <f>(E272-E$3)*17.4*3/32768</f>
        <v>527.84637451171864</v>
      </c>
      <c r="U272" s="24">
        <f>(E272-E$3)*18.8*3/32768</f>
        <v>570.3167724609375</v>
      </c>
      <c r="V272" s="24">
        <f>SUM(R272:U272)</f>
        <v>1354.9941329315184</v>
      </c>
    </row>
    <row r="273" spans="1:22" x14ac:dyDescent="0.55000000000000004">
      <c r="B273">
        <v>95</v>
      </c>
      <c r="C273">
        <v>8652856</v>
      </c>
      <c r="D273">
        <v>178100507</v>
      </c>
      <c r="E273">
        <v>358722</v>
      </c>
      <c r="F273">
        <v>687733</v>
      </c>
      <c r="G273">
        <v>95</v>
      </c>
      <c r="H273" s="24">
        <f>(C273-C272)*0.33*3/32768/300</f>
        <v>4.9531320190429697E-2</v>
      </c>
      <c r="I273" s="24">
        <f>(D273-D272)*0.0011*3/327680/30</f>
        <v>3.1345411071777344E-3</v>
      </c>
      <c r="J273" s="24">
        <f>(E273-E272)*17.4*3/327680/30</f>
        <v>1.1368835449218748E-2</v>
      </c>
      <c r="K273" s="24">
        <f>(F273-F272)*18.8*3/327680/30</f>
        <v>0.1143272705078125</v>
      </c>
      <c r="L273" s="24">
        <f>SUM(H273:K273)</f>
        <v>0.17836196725463868</v>
      </c>
      <c r="N273" s="25">
        <f>(E273-E272)/(C273-C272+D273-D272)</f>
        <v>2.1781718088206091E-4</v>
      </c>
      <c r="O273" s="25">
        <f>(F273-F272)/(C273-C272+D273-D272)</f>
        <v>2.0272970403721756E-3</v>
      </c>
      <c r="P273" s="26">
        <f>SUM(N273:O273)</f>
        <v>2.2451142212542366E-3</v>
      </c>
      <c r="R273" s="24">
        <f>(C273-C$3)*0.33*3/32768</f>
        <v>255.66538513183596</v>
      </c>
      <c r="S273" s="24">
        <f>(D273-D$3)*0.0011*3/32768</f>
        <v>16.965359216308595</v>
      </c>
      <c r="T273" s="24">
        <f>(E273-E$3)*17.4*3/32768</f>
        <v>531.25702514648435</v>
      </c>
      <c r="U273" s="24">
        <f>(E273-E$3)*18.8*3/32768</f>
        <v>574.0018432617187</v>
      </c>
      <c r="V273" s="24">
        <f>SUM(R273:U273)</f>
        <v>1377.8896127563476</v>
      </c>
    </row>
    <row r="274" spans="1:22" x14ac:dyDescent="0.55000000000000004">
      <c r="B274">
        <v>100</v>
      </c>
      <c r="C274">
        <v>9131085</v>
      </c>
      <c r="D274">
        <v>187452025</v>
      </c>
      <c r="E274">
        <v>358722</v>
      </c>
      <c r="F274">
        <v>707900</v>
      </c>
      <c r="G274">
        <v>100</v>
      </c>
      <c r="H274" s="24">
        <f>(C274-C273)*0.33*3/32768/300</f>
        <v>4.8161489868164063E-2</v>
      </c>
      <c r="I274" s="24">
        <f>(D274-D273)*0.0011*3/327680/30</f>
        <v>3.1392424926757817E-3</v>
      </c>
      <c r="J274" s="24">
        <f>(E274-E273)*17.4*3/327680/30</f>
        <v>0</v>
      </c>
      <c r="K274" s="24">
        <f>(F274-F273)*18.8*3/327680/30</f>
        <v>0.11570422363281251</v>
      </c>
      <c r="L274" s="24">
        <f>SUM(H274:K274)</f>
        <v>0.16700495599365234</v>
      </c>
      <c r="N274" s="25">
        <f>(E274-E273)/(C274-C273+D274-D273)</f>
        <v>0</v>
      </c>
      <c r="O274" s="25">
        <f>(F274-F273)/(C274-C273+D274-D273)</f>
        <v>2.0516296095921898E-3</v>
      </c>
      <c r="P274" s="26">
        <f>SUM(N274:O274)</f>
        <v>2.0516296095921898E-3</v>
      </c>
      <c r="R274" s="24">
        <f>(C274-C$3)*0.33*3/32768</f>
        <v>270.11383209228518</v>
      </c>
      <c r="S274" s="24">
        <f>(D274-D$3)*0.0011*3/32768</f>
        <v>17.907131964111329</v>
      </c>
      <c r="T274" s="24">
        <f>(E274-E$3)*17.4*3/32768</f>
        <v>531.25702514648435</v>
      </c>
      <c r="U274" s="24">
        <f>(E274-E$3)*18.8*3/32768</f>
        <v>574.0018432617187</v>
      </c>
      <c r="V274" s="24">
        <f>SUM(R274:U274)</f>
        <v>1393.2798324645996</v>
      </c>
    </row>
    <row r="275" spans="1:22" x14ac:dyDescent="0.55000000000000004">
      <c r="B275">
        <v>105</v>
      </c>
      <c r="C275">
        <v>9691173</v>
      </c>
      <c r="D275">
        <v>196721836</v>
      </c>
      <c r="E275">
        <v>379690</v>
      </c>
      <c r="F275">
        <v>748819</v>
      </c>
      <c r="G275">
        <v>105</v>
      </c>
      <c r="H275" s="24">
        <f>(C275-C274)*0.33*3/32768/300</f>
        <v>5.6405346679687503E-2</v>
      </c>
      <c r="I275" s="24">
        <f>(D275-D274)*0.0011*3/327680/30</f>
        <v>3.1118139953613282E-3</v>
      </c>
      <c r="J275" s="24">
        <f>(E275-E274)*17.4*3/327680/30</f>
        <v>0.11134130859374999</v>
      </c>
      <c r="K275" s="24">
        <f>(F275-F274)*18.8*3/327680/30</f>
        <v>0.2347647705078125</v>
      </c>
      <c r="L275" s="24">
        <f>SUM(H275:K275)</f>
        <v>0.4056232397766113</v>
      </c>
      <c r="N275" s="25">
        <f>(E275-E274)/(C275-C274+D275-D274)</f>
        <v>2.1330839716664435E-3</v>
      </c>
      <c r="O275" s="25">
        <f>(F275-F274)/(C275-C274+D275-D274)</f>
        <v>4.1627080807239217E-3</v>
      </c>
      <c r="P275" s="26">
        <f>SUM(N275:O275)</f>
        <v>6.2957920523903652E-3</v>
      </c>
      <c r="R275" s="24">
        <f>(C275-C$3)*0.33*3/32768</f>
        <v>287.0354360961914</v>
      </c>
      <c r="S275" s="24">
        <f>(D275-D$3)*0.0011*3/32768</f>
        <v>18.840676162719728</v>
      </c>
      <c r="T275" s="24">
        <f>(E275-E$3)*17.4*3/32768</f>
        <v>564.65941772460928</v>
      </c>
      <c r="U275" s="24">
        <f>(E275-E$3)*18.8*3/32768</f>
        <v>610.0917846679688</v>
      </c>
      <c r="V275" s="24">
        <f>SUM(R275:U275)</f>
        <v>1480.6273146514891</v>
      </c>
    </row>
    <row r="276" spans="1:22" x14ac:dyDescent="0.55000000000000004">
      <c r="B276">
        <v>110</v>
      </c>
      <c r="C276">
        <v>10179398</v>
      </c>
      <c r="D276">
        <v>206063661</v>
      </c>
      <c r="E276">
        <v>380381</v>
      </c>
      <c r="F276">
        <v>768298</v>
      </c>
      <c r="G276">
        <v>110</v>
      </c>
      <c r="H276" s="24">
        <f>(C276-C275)*0.33*3/32768/300</f>
        <v>4.916816711425781E-2</v>
      </c>
      <c r="I276" s="24">
        <f>(D276-D275)*0.0011*3/327680/30</f>
        <v>3.1359886169433598E-3</v>
      </c>
      <c r="J276" s="24">
        <f>(E276-E275)*17.4*3/327680/30</f>
        <v>3.6692504882812494E-3</v>
      </c>
      <c r="K276" s="24">
        <f>(F276-F275)*18.8*3/327680/30</f>
        <v>0.11175695800781252</v>
      </c>
      <c r="L276" s="24">
        <f>SUM(H276:K276)</f>
        <v>0.16773036422729493</v>
      </c>
      <c r="N276" s="25">
        <f>(E276-E275)/(C276-C275+D276-D275)</f>
        <v>7.0294657707743087E-5</v>
      </c>
      <c r="O276" s="25">
        <f>(F276-F275)/(C276-C275+D276-D275)</f>
        <v>1.9815768994053949E-3</v>
      </c>
      <c r="P276" s="26">
        <f>SUM(N276:O276)</f>
        <v>2.051871557113138E-3</v>
      </c>
      <c r="R276" s="24">
        <f>(C276-C$3)*0.33*3/32768</f>
        <v>301.78588623046875</v>
      </c>
      <c r="S276" s="24">
        <f>(D276-D$3)*0.0011*3/32768</f>
        <v>19.781472747802738</v>
      </c>
      <c r="T276" s="24">
        <f>(E276-E$3)*17.4*3/32768</f>
        <v>565.76019287109364</v>
      </c>
      <c r="U276" s="24">
        <f>(E276-E$3)*18.8*3/32768</f>
        <v>611.2811279296875</v>
      </c>
      <c r="V276" s="24">
        <f>SUM(R276:U276)</f>
        <v>1498.6086797790526</v>
      </c>
    </row>
    <row r="277" spans="1:22" x14ac:dyDescent="0.55000000000000004">
      <c r="B277">
        <v>115</v>
      </c>
      <c r="C277">
        <v>10671850</v>
      </c>
      <c r="D277">
        <v>215401424</v>
      </c>
      <c r="E277">
        <v>382098</v>
      </c>
      <c r="F277">
        <v>788212</v>
      </c>
      <c r="G277">
        <v>115</v>
      </c>
      <c r="H277" s="24">
        <f>(C277-C276)*0.33*3/32768/300</f>
        <v>4.9593859863281249E-2</v>
      </c>
      <c r="I277" s="24">
        <f>(D277-D276)*0.0011*3/32768/300</f>
        <v>3.1346250305175783E-3</v>
      </c>
      <c r="J277" s="24">
        <f>(E277-E276)*17.4*3/32768/300</f>
        <v>9.1173706054687494E-3</v>
      </c>
      <c r="K277" s="24">
        <f>(F277-F276)*18.8*3/327680/30</f>
        <v>0.11425268554687501</v>
      </c>
      <c r="L277" s="24">
        <f>SUM(H277:K277)</f>
        <v>0.17609854104614259</v>
      </c>
      <c r="N277" s="25">
        <f>(E277-E276)/(C277-C276+D277-D276)</f>
        <v>1.7466555919682327E-4</v>
      </c>
      <c r="O277" s="25">
        <f>(F277-F276)/(C277-C276+D277-D276)</f>
        <v>2.0257949597236682E-3</v>
      </c>
      <c r="P277" s="26">
        <f>SUM(N277:O277)</f>
        <v>2.2004605189204916E-3</v>
      </c>
      <c r="R277" s="24">
        <f>(C277-C$3)*0.33*3/32768</f>
        <v>316.66404418945314</v>
      </c>
      <c r="S277" s="24">
        <f>(D277-D$3)*0.0011*3/32768</f>
        <v>20.72186025695801</v>
      </c>
      <c r="T277" s="24">
        <f>(E277-E$3)*17.4*3/32768</f>
        <v>568.49540405273433</v>
      </c>
      <c r="U277" s="24">
        <f>(E277-E$3)*18.8*3/32768</f>
        <v>614.23641357421877</v>
      </c>
      <c r="V277" s="24">
        <f>SUM(R277:U277)</f>
        <v>1520.1177220733643</v>
      </c>
    </row>
    <row r="278" spans="1:22" x14ac:dyDescent="0.55000000000000004">
      <c r="L278" s="21">
        <f>AVERAGE(L256:L277)</f>
        <v>0.31936818291958902</v>
      </c>
    </row>
    <row r="281" spans="1:22" s="4" customFormat="1" x14ac:dyDescent="0.55000000000000004">
      <c r="A281" s="8"/>
      <c r="C281" s="9" t="s">
        <v>1231</v>
      </c>
      <c r="D281" s="9"/>
      <c r="E281" s="9"/>
      <c r="F281" s="9"/>
      <c r="H281" s="10"/>
      <c r="I281" s="10"/>
      <c r="J281" s="10"/>
      <c r="K281" s="10"/>
      <c r="L281" s="11"/>
      <c r="N281" s="12"/>
      <c r="O281" s="13"/>
      <c r="P281" s="13"/>
      <c r="R281" s="14"/>
      <c r="S281" s="14"/>
      <c r="T281" s="14"/>
      <c r="U281" s="14"/>
      <c r="V281" s="15"/>
    </row>
    <row r="282" spans="1:22" s="4" customFormat="1" x14ac:dyDescent="0.55000000000000004">
      <c r="A282" s="8"/>
      <c r="C282" s="4" t="s">
        <v>1232</v>
      </c>
      <c r="D282" s="4" t="s">
        <v>1233</v>
      </c>
      <c r="E282" s="4" t="s">
        <v>1234</v>
      </c>
      <c r="F282" s="4" t="s">
        <v>1235</v>
      </c>
      <c r="H282" s="10" t="s">
        <v>1236</v>
      </c>
      <c r="I282" s="10"/>
      <c r="J282" s="10"/>
      <c r="K282" s="10"/>
      <c r="L282" s="11"/>
      <c r="N282" s="12" t="s">
        <v>1237</v>
      </c>
      <c r="O282" s="13"/>
      <c r="P282" s="13"/>
      <c r="R282" s="16" t="s">
        <v>1238</v>
      </c>
      <c r="S282" s="17"/>
      <c r="T282" s="17"/>
      <c r="U282" s="17"/>
      <c r="V282" s="18"/>
    </row>
    <row r="283" spans="1:22" ht="15.75" customHeight="1" x14ac:dyDescent="0.55000000000000004">
      <c r="A283" s="19" t="s">
        <v>1253</v>
      </c>
      <c r="B283">
        <v>5</v>
      </c>
      <c r="C283">
        <v>168941</v>
      </c>
      <c r="D283">
        <v>9661339</v>
      </c>
      <c r="E283">
        <v>30508</v>
      </c>
      <c r="F283">
        <v>86310</v>
      </c>
      <c r="G283" t="s">
        <v>1240</v>
      </c>
      <c r="H283" s="21" t="s">
        <v>1225</v>
      </c>
      <c r="I283" s="21" t="s">
        <v>1226</v>
      </c>
      <c r="J283" s="21" t="s">
        <v>1241</v>
      </c>
      <c r="K283" s="21" t="s">
        <v>1242</v>
      </c>
      <c r="L283" s="21" t="s">
        <v>1243</v>
      </c>
      <c r="M283" s="21" t="s">
        <v>1240</v>
      </c>
      <c r="N283" s="22" t="s">
        <v>1241</v>
      </c>
      <c r="O283" s="22" t="s">
        <v>1242</v>
      </c>
      <c r="P283" s="23" t="s">
        <v>1243</v>
      </c>
      <c r="Q283" s="21"/>
      <c r="R283" s="21" t="s">
        <v>1225</v>
      </c>
      <c r="S283" s="21" t="s">
        <v>1226</v>
      </c>
      <c r="T283" s="21" t="s">
        <v>1241</v>
      </c>
      <c r="U283" s="21" t="s">
        <v>1242</v>
      </c>
      <c r="V283" s="21" t="s">
        <v>1243</v>
      </c>
    </row>
    <row r="284" spans="1:22" x14ac:dyDescent="0.55000000000000004">
      <c r="A284" s="19"/>
      <c r="B284">
        <v>10</v>
      </c>
      <c r="C284">
        <v>440229</v>
      </c>
      <c r="D284">
        <v>19219630</v>
      </c>
      <c r="E284">
        <v>38396</v>
      </c>
      <c r="F284">
        <v>110985</v>
      </c>
      <c r="G284">
        <v>10</v>
      </c>
      <c r="H284" s="24">
        <f>(C284-C283)*0.33*3/32768/300</f>
        <v>2.73208740234375E-2</v>
      </c>
      <c r="I284" s="24">
        <f>(D284-D283)*0.0011*3/327680/30</f>
        <v>3.208654815673828E-3</v>
      </c>
      <c r="J284" s="24">
        <f>(E284-E283)*17.4*3/327680/30</f>
        <v>4.1885742187499998E-2</v>
      </c>
      <c r="K284" s="24">
        <f>(F284-F283)*18.8*3/327680/30</f>
        <v>0.14156799316406249</v>
      </c>
      <c r="L284" s="24">
        <f>SUM(H284:K284)</f>
        <v>0.21398326419067382</v>
      </c>
      <c r="M284">
        <v>10</v>
      </c>
      <c r="N284" s="25">
        <f>(E284-E283)/(C284-C283+D284-D283)</f>
        <v>8.0247587409389555E-4</v>
      </c>
      <c r="O284" s="25">
        <f>(F284-F283)/(C284-C283+D284-D283)</f>
        <v>2.5102804504648674E-3</v>
      </c>
      <c r="P284" s="26">
        <f>SUM(N284:O284)</f>
        <v>3.3127563245587627E-3</v>
      </c>
      <c r="Q284">
        <v>10</v>
      </c>
      <c r="R284" s="24">
        <f>(C284-C$3)*0.33*3/32768</f>
        <v>7.5421939086914076</v>
      </c>
      <c r="S284" s="24">
        <f>(D284-D$3)*0.0011*3/32768</f>
        <v>0.96478261413574229</v>
      </c>
      <c r="T284" s="24">
        <f>(E284-E$3)*17.4*3/32768</f>
        <v>20.972076416015621</v>
      </c>
      <c r="U284" s="24">
        <f>(E284-E$3)*18.8*3/32768</f>
        <v>22.65948486328125</v>
      </c>
      <c r="V284" s="24">
        <f>SUM(R284:U284)</f>
        <v>52.13853780212402</v>
      </c>
    </row>
    <row r="285" spans="1:22" x14ac:dyDescent="0.55000000000000004">
      <c r="A285" s="19"/>
      <c r="B285">
        <v>15</v>
      </c>
      <c r="C285">
        <v>715482</v>
      </c>
      <c r="D285">
        <v>28774009</v>
      </c>
      <c r="E285">
        <v>53628</v>
      </c>
      <c r="F285">
        <v>133224</v>
      </c>
      <c r="G285">
        <v>15</v>
      </c>
      <c r="H285" s="24">
        <f>(C285-C284)*0.33*3/32768/300</f>
        <v>2.7720181274414064E-2</v>
      </c>
      <c r="I285" s="24">
        <f>(D285-D284)*0.0011*3/327680/30</f>
        <v>3.2073415832519535E-3</v>
      </c>
      <c r="J285" s="24">
        <f>(E285-E284)*17.4*3/327680/30</f>
        <v>8.0882812499999998E-2</v>
      </c>
      <c r="K285" s="24">
        <f>(F285-F284)*18.8*3/327680/30</f>
        <v>0.12759191894531249</v>
      </c>
      <c r="L285" s="24">
        <f>SUM(H285:K285)</f>
        <v>0.23940225430297851</v>
      </c>
      <c r="M285">
        <v>15</v>
      </c>
      <c r="N285" s="25">
        <f>(E285-E284)/(C285-C284+D285-D284)</f>
        <v>1.5496002291845716E-3</v>
      </c>
      <c r="O285" s="25">
        <f>(F285-F284)/(C285-C284+D285-D284)</f>
        <v>2.2624448199078055E-3</v>
      </c>
      <c r="P285" s="26">
        <f>SUM(N285:O285)</f>
        <v>3.8120450490923769E-3</v>
      </c>
      <c r="Q285">
        <v>15</v>
      </c>
      <c r="R285" s="24">
        <f>(C285-C$3)*0.33*3/32768</f>
        <v>15.858248291015627</v>
      </c>
      <c r="S285" s="24">
        <f>(D285-D$3)*0.0011*3/32768</f>
        <v>1.9269850891113283</v>
      </c>
      <c r="T285" s="24">
        <f>(E285-E$3)*17.4*3/32768</f>
        <v>45.236920166015622</v>
      </c>
      <c r="U285" s="24">
        <f>(E285-E$3)*18.8*3/32768</f>
        <v>48.876672363281244</v>
      </c>
      <c r="V285" s="24">
        <f>SUM(R285:U285)</f>
        <v>111.89882590942382</v>
      </c>
    </row>
    <row r="286" spans="1:22" x14ac:dyDescent="0.55000000000000004">
      <c r="A286" s="19"/>
      <c r="B286">
        <v>20</v>
      </c>
      <c r="C286">
        <v>1024539</v>
      </c>
      <c r="D286">
        <v>38294411</v>
      </c>
      <c r="E286">
        <v>98143</v>
      </c>
      <c r="F286">
        <v>172632</v>
      </c>
      <c r="G286">
        <v>20</v>
      </c>
      <c r="H286" s="24">
        <f>(C286-C285)*0.33*3/32768/300</f>
        <v>3.1124514770507813E-2</v>
      </c>
      <c r="I286" s="24">
        <f>(D286-D285)*0.0011*3/327680/30</f>
        <v>3.1959357299804693E-3</v>
      </c>
      <c r="J286" s="24">
        <f>(E286-E285)*17.4*3/327680/30</f>
        <v>0.23637725830078121</v>
      </c>
      <c r="K286" s="24">
        <f>(F286-F285)*18.8*3/327680/30</f>
        <v>0.22609570312500002</v>
      </c>
      <c r="L286" s="24">
        <f>SUM(H286:K286)</f>
        <v>0.49679341192626947</v>
      </c>
      <c r="M286">
        <v>20</v>
      </c>
      <c r="N286" s="25">
        <f>(E286-E285)/(C286-C285+D286-D285)</f>
        <v>4.5287334735309437E-3</v>
      </c>
      <c r="O286" s="25">
        <f>(F286-F285)/(C286-C285+D286-D285)</f>
        <v>4.0091728344357506E-3</v>
      </c>
      <c r="P286" s="26">
        <f>SUM(N286:O286)</f>
        <v>8.5379063079666952E-3</v>
      </c>
      <c r="Q286">
        <v>20</v>
      </c>
      <c r="R286" s="24">
        <f>(C286-C$3)*0.33*3/32768</f>
        <v>25.195602722167973</v>
      </c>
      <c r="S286" s="24">
        <f>(D286-D$3)*0.0011*3/32768</f>
        <v>2.8857658081054689</v>
      </c>
      <c r="T286" s="24">
        <f>(E286-E$3)*17.4*3/32768</f>
        <v>116.15009765624998</v>
      </c>
      <c r="U286" s="24">
        <f>(E286-E$3)*18.8*3/32768</f>
        <v>125.49550781250001</v>
      </c>
      <c r="V286" s="24">
        <f>SUM(R286:U286)</f>
        <v>269.72697399902341</v>
      </c>
    </row>
    <row r="287" spans="1:22" x14ac:dyDescent="0.55000000000000004">
      <c r="A287" s="19"/>
      <c r="B287">
        <v>25</v>
      </c>
      <c r="C287">
        <v>1262787</v>
      </c>
      <c r="D287">
        <v>47886249</v>
      </c>
      <c r="E287">
        <v>98143</v>
      </c>
      <c r="F287">
        <v>189566</v>
      </c>
      <c r="G287">
        <v>25</v>
      </c>
      <c r="H287" s="24">
        <f>(C287-C286)*0.33*3/32768/300</f>
        <v>2.3993481445312499E-2</v>
      </c>
      <c r="I287" s="24">
        <f>(D287-D286)*0.0011*3/327680/30</f>
        <v>3.2199163208007811E-3</v>
      </c>
      <c r="J287" s="24">
        <f>(E287-E286)*17.4*3/327680/30</f>
        <v>0</v>
      </c>
      <c r="K287" s="24">
        <f>(F287-F286)*18.8*3/327680/30</f>
        <v>9.7155517578125003E-2</v>
      </c>
      <c r="L287" s="24">
        <f>SUM(H287:K287)</f>
        <v>0.12436891534423829</v>
      </c>
      <c r="M287">
        <v>25</v>
      </c>
      <c r="N287" s="25">
        <f>(E287-E286)/(C287-C286+D287-D286)</f>
        <v>0</v>
      </c>
      <c r="O287" s="25">
        <f>(F287-F286)/(C287-C286+D287-D286)</f>
        <v>1.7226705849775882E-3</v>
      </c>
      <c r="P287" s="26">
        <f>SUM(N287:O287)</f>
        <v>1.7226705849775882E-3</v>
      </c>
      <c r="Q287">
        <v>25</v>
      </c>
      <c r="R287" s="24">
        <f>(C287-C$3)*0.33*3/32768</f>
        <v>32.39364715576172</v>
      </c>
      <c r="S287" s="24">
        <f>(D287-D$3)*0.0011*3/32768</f>
        <v>3.8517407043457035</v>
      </c>
      <c r="T287" s="24">
        <f>(E287-E$3)*17.4*3/32768</f>
        <v>116.15009765624998</v>
      </c>
      <c r="U287" s="24">
        <f>(E287-E$3)*18.8*3/32768</f>
        <v>125.49550781250001</v>
      </c>
      <c r="V287" s="24">
        <f>SUM(R287:U287)</f>
        <v>277.89099332885741</v>
      </c>
    </row>
    <row r="288" spans="1:22" x14ac:dyDescent="0.55000000000000004">
      <c r="A288" s="19"/>
      <c r="B288">
        <v>30</v>
      </c>
      <c r="C288">
        <v>1570742</v>
      </c>
      <c r="D288">
        <v>57407817</v>
      </c>
      <c r="E288">
        <v>130771</v>
      </c>
      <c r="F288">
        <v>223347</v>
      </c>
      <c r="G288">
        <v>30</v>
      </c>
      <c r="H288" s="24">
        <f>(C288-C287)*0.33*3/32768/300</f>
        <v>3.101353454589844E-2</v>
      </c>
      <c r="I288" s="24">
        <f>(D288-D287)*0.0011*3/327680/30</f>
        <v>3.1963271484374998E-3</v>
      </c>
      <c r="J288" s="24">
        <f>(E288-E287)*17.4*3/327680/30</f>
        <v>0.17325659179687497</v>
      </c>
      <c r="K288" s="24">
        <f>(F288-F287)*18.8*3/327680/30</f>
        <v>0.19381188964843751</v>
      </c>
      <c r="L288" s="24">
        <f>SUM(H288:K288)</f>
        <v>0.40127834313964839</v>
      </c>
      <c r="M288">
        <v>30</v>
      </c>
      <c r="N288" s="25">
        <f>(E288-E287)/(C288-C287+D288-D287)</f>
        <v>3.3193879296075711E-3</v>
      </c>
      <c r="O288" s="25">
        <f>(F288-F287)/(C288-C287+D288-D287)</f>
        <v>3.4366876195314868E-3</v>
      </c>
      <c r="P288" s="26">
        <f>SUM(N288:O288)</f>
        <v>6.7560755491390574E-3</v>
      </c>
      <c r="Q288">
        <v>30</v>
      </c>
      <c r="R288" s="24">
        <f>(C288-C$3)*0.33*3/32768</f>
        <v>41.697707519531249</v>
      </c>
      <c r="S288" s="24">
        <f>(D288-D$3)*0.0011*3/32768</f>
        <v>4.8106388488769536</v>
      </c>
      <c r="T288" s="24">
        <f>(E288-E$3)*17.4*3/32768</f>
        <v>168.12707519531247</v>
      </c>
      <c r="U288" s="24">
        <f>(E288-E$3)*18.8*3/32768</f>
        <v>181.654541015625</v>
      </c>
      <c r="V288" s="24">
        <f>SUM(R288:U288)</f>
        <v>396.28996257934568</v>
      </c>
    </row>
    <row r="289" spans="2:22" x14ac:dyDescent="0.55000000000000004">
      <c r="B289">
        <v>35</v>
      </c>
      <c r="C289">
        <v>2028903</v>
      </c>
      <c r="D289">
        <v>66779045</v>
      </c>
      <c r="E289">
        <v>167002</v>
      </c>
      <c r="F289">
        <v>263877</v>
      </c>
      <c r="G289">
        <v>35</v>
      </c>
      <c r="H289" s="24">
        <f>(C289-C288)*0.33*3/32768/300</f>
        <v>4.6140481567382811E-2</v>
      </c>
      <c r="I289" s="24">
        <f>(D289-D288)*0.0011*3/327680/30</f>
        <v>3.1458590087890623E-3</v>
      </c>
      <c r="J289" s="24">
        <f>(E289-E288)*17.4*3/327680/30</f>
        <v>0.19238873291015623</v>
      </c>
      <c r="K289" s="24">
        <f>(F289-F288)*18.8*3/327680/30</f>
        <v>0.23253295898437501</v>
      </c>
      <c r="L289" s="24">
        <f>SUM(H289:K289)</f>
        <v>0.47420803247070309</v>
      </c>
      <c r="N289" s="25">
        <f>(E289-E288)/(C289-C288+D289-D288)</f>
        <v>3.6859869926808269E-3</v>
      </c>
      <c r="O289" s="25">
        <f>(F289-F288)/(C289-C288+D289-D288)</f>
        <v>4.123348867360932E-3</v>
      </c>
      <c r="P289" s="26">
        <f>SUM(N289:O289)</f>
        <v>7.8093358600417589E-3</v>
      </c>
      <c r="R289" s="24">
        <f>(C289-C$3)*0.33*3/32768</f>
        <v>55.539851989746097</v>
      </c>
      <c r="S289" s="24">
        <f>(D289-D$3)*0.0011*3/32768</f>
        <v>5.7543965515136719</v>
      </c>
      <c r="T289" s="24">
        <f>(E289-E$3)*17.4*3/32768</f>
        <v>225.84369506835935</v>
      </c>
      <c r="U289" s="24">
        <f>(E289-E$3)*18.8*3/32768</f>
        <v>244.01502685546876</v>
      </c>
      <c r="V289" s="24">
        <f>SUM(R289:U289)</f>
        <v>531.15297046508795</v>
      </c>
    </row>
    <row r="290" spans="2:22" x14ac:dyDescent="0.55000000000000004">
      <c r="B290">
        <v>40</v>
      </c>
      <c r="C290">
        <v>2409468</v>
      </c>
      <c r="D290">
        <v>76227906</v>
      </c>
      <c r="E290">
        <v>168902</v>
      </c>
      <c r="F290">
        <v>283042</v>
      </c>
      <c r="G290">
        <v>40</v>
      </c>
      <c r="H290" s="24">
        <f>(C290-C289)*0.33*3/32768/300</f>
        <v>3.8325942993164067E-2</v>
      </c>
      <c r="I290" s="24">
        <f>(D290-D289)*0.0011*3/327680/30</f>
        <v>3.1719198913574219E-3</v>
      </c>
      <c r="J290" s="24">
        <f>(E290-E289)*17.4*3/327680/30</f>
        <v>1.0089111328125001E-2</v>
      </c>
      <c r="K290" s="24">
        <f>(F290-F289)*18.8*3/327680/30</f>
        <v>0.1099554443359375</v>
      </c>
      <c r="L290" s="24">
        <f>SUM(H290:K290)</f>
        <v>0.16154241854858398</v>
      </c>
      <c r="N290" s="25">
        <f>(E290-E289)/(C290-C289+D290-D289)</f>
        <v>1.9329714675099034E-4</v>
      </c>
      <c r="O290" s="25">
        <f>(F290-F289)/(C290-C289+D290-D289)</f>
        <v>1.9497577986751209E-3</v>
      </c>
      <c r="P290" s="26">
        <f>SUM(N290:O290)</f>
        <v>2.1430549454261112E-3</v>
      </c>
      <c r="R290" s="24">
        <f>(C290-C$3)*0.33*3/32768</f>
        <v>67.037634887695305</v>
      </c>
      <c r="S290" s="24">
        <f>(D290-D$3)*0.0011*3/32768</f>
        <v>6.7059725189208992</v>
      </c>
      <c r="T290" s="24">
        <f>(E290-E$3)*17.4*3/32768</f>
        <v>228.87042846679685</v>
      </c>
      <c r="U290" s="24">
        <f>(E290-E$3)*18.8*3/32768</f>
        <v>247.28529052734376</v>
      </c>
      <c r="V290" s="24">
        <f>SUM(R290:U290)</f>
        <v>549.89932640075676</v>
      </c>
    </row>
    <row r="291" spans="2:22" x14ac:dyDescent="0.55000000000000004">
      <c r="B291">
        <v>45</v>
      </c>
      <c r="C291">
        <v>2838103</v>
      </c>
      <c r="D291">
        <v>85629262</v>
      </c>
      <c r="E291">
        <v>209705</v>
      </c>
      <c r="F291">
        <v>335901</v>
      </c>
      <c r="G291">
        <v>45</v>
      </c>
      <c r="H291" s="24">
        <f>(C291-C290)*0.33*3/32768/300</f>
        <v>4.3166976928710937E-2</v>
      </c>
      <c r="I291" s="24">
        <f>(D291-D290)*0.0011*3/327680/30</f>
        <v>3.1559727783203127E-3</v>
      </c>
      <c r="J291" s="24">
        <f>(E291-E290)*17.4*3/327680/30</f>
        <v>0.21666632080078121</v>
      </c>
      <c r="K291" s="24">
        <f>(F291-F290)*18.8*3/327680/30</f>
        <v>0.30326818847656251</v>
      </c>
      <c r="L291" s="24">
        <f>SUM(H291:K291)</f>
        <v>0.56625745898437496</v>
      </c>
      <c r="N291" s="25">
        <f>(E291-E290)/(C291-C290+D291-D290)</f>
        <v>4.1508685002865208E-3</v>
      </c>
      <c r="O291" s="25">
        <f>(F291-F290)/(C291-C290+D291-D290)</f>
        <v>5.3773192671285252E-3</v>
      </c>
      <c r="P291" s="26">
        <f>SUM(N291:O291)</f>
        <v>9.5281877674150452E-3</v>
      </c>
      <c r="R291" s="24">
        <f>(C291-C$3)*0.33*3/32768</f>
        <v>79.987727966308597</v>
      </c>
      <c r="S291" s="24">
        <f>(D291-D$3)*0.0011*3/32768</f>
        <v>7.6527643524169928</v>
      </c>
      <c r="T291" s="24">
        <f>(E291-E$3)*17.4*3/32768</f>
        <v>293.87032470703122</v>
      </c>
      <c r="U291" s="24">
        <f>(E291-E$3)*18.8*3/32768</f>
        <v>317.51506347656255</v>
      </c>
      <c r="V291" s="24">
        <f>SUM(R291:U291)</f>
        <v>699.0258805023193</v>
      </c>
    </row>
    <row r="292" spans="2:22" x14ac:dyDescent="0.55000000000000004">
      <c r="B292">
        <v>50</v>
      </c>
      <c r="C292">
        <v>3453207</v>
      </c>
      <c r="D292">
        <v>94843914</v>
      </c>
      <c r="E292">
        <v>275121</v>
      </c>
      <c r="F292">
        <v>404334</v>
      </c>
      <c r="G292">
        <v>50</v>
      </c>
      <c r="H292" s="24">
        <f>(C292-C291)*0.33*3/32768/300</f>
        <v>6.1945898437499994E-2</v>
      </c>
      <c r="I292" s="24">
        <f>(D292-D291)*0.0011*3/327680/30</f>
        <v>3.0932974853515624E-3</v>
      </c>
      <c r="J292" s="24">
        <f>(E292-E291)*17.4*3/327680/30</f>
        <v>0.34736279296874994</v>
      </c>
      <c r="K292" s="24">
        <f>(F292-F291)*18.8*3/327680/30</f>
        <v>0.39262097167968751</v>
      </c>
      <c r="L292" s="24">
        <f>SUM(H292:K292)</f>
        <v>0.80502296057128908</v>
      </c>
      <c r="N292" s="25">
        <f>(E292-E291)/(C292-C291+D292-D291)</f>
        <v>6.6548956047332202E-3</v>
      </c>
      <c r="O292" s="25">
        <f>(F292-F291)/(C292-C291+D292-D291)</f>
        <v>6.9618208224090199E-3</v>
      </c>
      <c r="P292" s="26">
        <f>SUM(N292:O292)</f>
        <v>1.3616716427142239E-2</v>
      </c>
      <c r="R292" s="24">
        <f>(C292-C$3)*0.33*3/32768</f>
        <v>98.571497497558596</v>
      </c>
      <c r="S292" s="24">
        <f>(D292-D$3)*0.0011*3/32768</f>
        <v>8.5807535980224614</v>
      </c>
      <c r="T292" s="24">
        <f>(E292-E$3)*17.4*3/32768</f>
        <v>398.07916259765625</v>
      </c>
      <c r="U292" s="24">
        <f>(E292-E$3)*18.8*3/32768</f>
        <v>430.1085205078125</v>
      </c>
      <c r="V292" s="24">
        <f>SUM(R292:U292)</f>
        <v>935.3399342010498</v>
      </c>
    </row>
    <row r="293" spans="2:22" x14ac:dyDescent="0.55000000000000004">
      <c r="B293">
        <v>55</v>
      </c>
      <c r="C293">
        <v>3933450</v>
      </c>
      <c r="D293">
        <v>104191312</v>
      </c>
      <c r="E293">
        <v>275359</v>
      </c>
      <c r="F293">
        <v>429854</v>
      </c>
      <c r="G293">
        <v>55</v>
      </c>
      <c r="H293" s="24">
        <f>(C293-C292)*0.33*3/32768/300</f>
        <v>4.8364315795898435E-2</v>
      </c>
      <c r="I293" s="24">
        <f>(D293-D292)*0.0011*3/327680/30</f>
        <v>3.1378594360351566E-3</v>
      </c>
      <c r="J293" s="24">
        <f>(E293-E292)*17.4*3/327680/30</f>
        <v>1.2637939453125E-3</v>
      </c>
      <c r="K293" s="24">
        <f>(F293-F292)*18.8*3/327680/30</f>
        <v>0.14641601562499998</v>
      </c>
      <c r="L293" s="24">
        <f>SUM(H293:K293)</f>
        <v>0.19918198480224608</v>
      </c>
      <c r="N293" s="25">
        <f>(E293-E292)/(C293-C292+D293-D292)</f>
        <v>2.4217408836973186E-5</v>
      </c>
      <c r="O293" s="25">
        <f>(F293-F292)/(C293-C292+D293-D292)</f>
        <v>2.5967574517628393E-3</v>
      </c>
      <c r="P293" s="26">
        <f>SUM(N293:O293)</f>
        <v>2.6209748605998126E-3</v>
      </c>
      <c r="R293" s="24">
        <f>(C293-C$3)*0.33*3/32768</f>
        <v>113.08079223632814</v>
      </c>
      <c r="S293" s="24">
        <f>(D293-D$3)*0.0011*3/32768</f>
        <v>9.5221114288330089</v>
      </c>
      <c r="T293" s="24">
        <f>(E293-E$3)*17.4*3/32768</f>
        <v>398.45830078124993</v>
      </c>
      <c r="U293" s="24">
        <f>(E293-E$3)*18.8*3/32768</f>
        <v>430.51816406250003</v>
      </c>
      <c r="V293" s="24">
        <f>SUM(R293:U293)</f>
        <v>951.5793685089111</v>
      </c>
    </row>
    <row r="294" spans="2:22" x14ac:dyDescent="0.55000000000000004">
      <c r="B294">
        <v>60</v>
      </c>
      <c r="C294">
        <v>4423074</v>
      </c>
      <c r="D294">
        <v>113531564</v>
      </c>
      <c r="E294">
        <v>275576</v>
      </c>
      <c r="F294">
        <v>458043</v>
      </c>
      <c r="G294">
        <v>60</v>
      </c>
      <c r="H294" s="24">
        <f>(C294-C293)*0.33*3/32768/300</f>
        <v>4.9309057617187499E-2</v>
      </c>
      <c r="I294" s="24">
        <f>(D294-D293)*0.0011*3/327680/30</f>
        <v>3.1354605712890626E-3</v>
      </c>
      <c r="J294" s="24">
        <f>(E294-E293)*17.4*3/327680/30</f>
        <v>1.1522827148437501E-3</v>
      </c>
      <c r="K294" s="24">
        <f>(F294-F293)*18.8*3/327680/30</f>
        <v>0.16172888183593753</v>
      </c>
      <c r="L294" s="24">
        <f>SUM(H294:K294)</f>
        <v>0.21532568273925784</v>
      </c>
      <c r="N294" s="25">
        <f>(E294-E293)/(C294-C293+D294-D293)</f>
        <v>2.2075558226777226E-5</v>
      </c>
      <c r="O294" s="25">
        <f>(F294-F293)/(C294-C293+D294-D293)</f>
        <v>2.8676862251365122E-3</v>
      </c>
      <c r="P294" s="26">
        <f>SUM(N294:O294)</f>
        <v>2.8897617833632894E-3</v>
      </c>
      <c r="R294" s="24">
        <f>(C294-C$3)*0.33*3/32768</f>
        <v>127.87350952148438</v>
      </c>
      <c r="S294" s="24">
        <f>(D294-D$3)*0.0011*3/32768</f>
        <v>10.462749600219727</v>
      </c>
      <c r="T294" s="24">
        <f>(E294-E$3)*17.4*3/32768</f>
        <v>398.80398559570313</v>
      </c>
      <c r="U294" s="24">
        <f>(E294-E$3)*18.8*3/32768</f>
        <v>430.89166259765625</v>
      </c>
      <c r="V294" s="24">
        <f>SUM(R294:U294)</f>
        <v>968.03190731506345</v>
      </c>
    </row>
    <row r="295" spans="2:22" x14ac:dyDescent="0.55000000000000004">
      <c r="B295">
        <v>65</v>
      </c>
      <c r="C295">
        <v>4949079</v>
      </c>
      <c r="D295">
        <v>122833247</v>
      </c>
      <c r="E295">
        <v>284715</v>
      </c>
      <c r="F295">
        <v>494351</v>
      </c>
      <c r="G295">
        <v>65</v>
      </c>
      <c r="H295" s="24">
        <f>(C295-C294)*0.33*3/32768/300</f>
        <v>5.297291564941406E-2</v>
      </c>
      <c r="I295" s="24">
        <f>(D295-D294)*0.0011*3/327680/30</f>
        <v>3.122513214111328E-3</v>
      </c>
      <c r="J295" s="24">
        <f>(E295-E294)*17.4*3/327680/30</f>
        <v>4.8528625488281248E-2</v>
      </c>
      <c r="K295" s="24">
        <f>(F295-F294)*18.8*3/327680/30</f>
        <v>0.20831005859375001</v>
      </c>
      <c r="L295" s="24">
        <f>SUM(H295:K295)</f>
        <v>0.31293411294555662</v>
      </c>
      <c r="N295" s="25">
        <f>(E295-E294)/(C295-C294+D295-D294)</f>
        <v>9.2992370128152215E-4</v>
      </c>
      <c r="O295" s="25">
        <f>(F295-F294)/(C295-C294+D295-D294)</f>
        <v>3.6944599787864653E-3</v>
      </c>
      <c r="P295" s="26">
        <f>SUM(N295:O295)</f>
        <v>4.6243836800679873E-3</v>
      </c>
      <c r="R295" s="24">
        <f>(C295-C$3)*0.33*3/32768</f>
        <v>143.7653842163086</v>
      </c>
      <c r="S295" s="24">
        <f>(D295-D$3)*0.0011*3/32768</f>
        <v>11.399503564453127</v>
      </c>
      <c r="T295" s="24">
        <f>(E295-E$3)*17.4*3/32768</f>
        <v>413.36257324218747</v>
      </c>
      <c r="U295" s="24">
        <f>(E295-E$3)*18.8*3/32768</f>
        <v>446.62163085937505</v>
      </c>
      <c r="V295" s="24">
        <f>SUM(R295:U295)</f>
        <v>1015.1490918823242</v>
      </c>
    </row>
    <row r="296" spans="2:22" x14ac:dyDescent="0.55000000000000004">
      <c r="B296">
        <v>70</v>
      </c>
      <c r="C296">
        <v>5437590</v>
      </c>
      <c r="D296">
        <v>132172846</v>
      </c>
      <c r="E296">
        <v>284931</v>
      </c>
      <c r="F296">
        <v>513320</v>
      </c>
      <c r="G296">
        <v>70</v>
      </c>
      <c r="H296" s="24">
        <f>(C296-C295)*0.33*3/32768/300</f>
        <v>4.9196969604492186E-2</v>
      </c>
      <c r="I296" s="24">
        <f>(D296-D295)*0.0011*3/327680/30</f>
        <v>3.1352413635253903E-3</v>
      </c>
      <c r="J296" s="24">
        <f>(E296-E295)*17.4*3/327680/30</f>
        <v>1.1469726562499999E-3</v>
      </c>
      <c r="K296" s="24">
        <f>(F296-F295)*18.8*3/327680/30</f>
        <v>0.1088309326171875</v>
      </c>
      <c r="L296" s="24">
        <f>SUM(H296:K296)</f>
        <v>0.16231011624145508</v>
      </c>
      <c r="N296" s="25">
        <f>(E296-E295)/(C296-C295+D296-D295)</f>
        <v>2.1977775991518208E-5</v>
      </c>
      <c r="O296" s="25">
        <f>(F296-F295)/(C296-C295+D296-D295)</f>
        <v>1.9300760776995781E-3</v>
      </c>
      <c r="P296" s="26">
        <f>SUM(N296:O296)</f>
        <v>1.9520538536910964E-3</v>
      </c>
      <c r="R296" s="24">
        <f>(C296-C$3)*0.33*3/32768</f>
        <v>158.52447509765625</v>
      </c>
      <c r="S296" s="24">
        <f>(D296-D$3)*0.0011*3/32768</f>
        <v>12.340075973510743</v>
      </c>
      <c r="T296" s="24">
        <f>(E296-E$3)*17.4*3/32768</f>
        <v>413.7066650390625</v>
      </c>
      <c r="U296" s="24">
        <f>(E296-E$3)*18.8*3/32768</f>
        <v>446.993408203125</v>
      </c>
      <c r="V296" s="24">
        <f>SUM(R296:U296)</f>
        <v>1031.5646243133544</v>
      </c>
    </row>
    <row r="297" spans="2:22" x14ac:dyDescent="0.55000000000000004">
      <c r="B297">
        <v>75</v>
      </c>
      <c r="C297">
        <v>5921227</v>
      </c>
      <c r="D297">
        <v>141517274</v>
      </c>
      <c r="E297">
        <v>285008</v>
      </c>
      <c r="F297">
        <v>534349</v>
      </c>
      <c r="G297">
        <v>75</v>
      </c>
      <c r="H297" s="24">
        <f>(C297-C296)*0.33*3/32768/300</f>
        <v>4.8706118774414067E-2</v>
      </c>
      <c r="I297" s="24">
        <f>(D297-D296)*0.0011*3/327680/30</f>
        <v>3.1368624267578129E-3</v>
      </c>
      <c r="J297" s="24">
        <f>(E297-E296)*17.4*3/327680/30</f>
        <v>4.0887451171874994E-4</v>
      </c>
      <c r="K297" s="24">
        <f>(F297-F296)*18.8*3/327680/30</f>
        <v>0.12064978027343751</v>
      </c>
      <c r="L297" s="24">
        <f>SUM(H297:K297)</f>
        <v>0.17290163598632813</v>
      </c>
      <c r="N297" s="25">
        <f>(E297-E296)/(C297-C296+D297-D296)</f>
        <v>7.8347060179190916E-6</v>
      </c>
      <c r="O297" s="25">
        <f>(F297-F296)/(C297-C296+D297-D296)</f>
        <v>2.1396887383223454E-3</v>
      </c>
      <c r="P297" s="26">
        <f>SUM(N297:O297)</f>
        <v>2.1475234443402644E-3</v>
      </c>
      <c r="R297" s="24">
        <f>(C297-C$3)*0.33*3/32768</f>
        <v>173.13631072998049</v>
      </c>
      <c r="S297" s="24">
        <f>(D297-D$3)*0.0011*3/32768</f>
        <v>13.281134701538088</v>
      </c>
      <c r="T297" s="24">
        <f>(E297-E$3)*17.4*3/32768</f>
        <v>413.82932739257808</v>
      </c>
      <c r="U297" s="24">
        <f>(E297-E$3)*18.8*3/32768</f>
        <v>447.12593994140627</v>
      </c>
      <c r="V297" s="24">
        <f>SUM(R297:U297)</f>
        <v>1047.3727127655029</v>
      </c>
    </row>
    <row r="298" spans="2:22" x14ac:dyDescent="0.55000000000000004">
      <c r="B298">
        <v>80</v>
      </c>
      <c r="C298">
        <v>6458536</v>
      </c>
      <c r="D298">
        <v>150809219</v>
      </c>
      <c r="E298">
        <v>297286</v>
      </c>
      <c r="F298">
        <v>577281</v>
      </c>
      <c r="G298">
        <v>80</v>
      </c>
      <c r="H298" s="24">
        <f>(C298-C297)*0.33*3/32768/300</f>
        <v>5.4111318969726568E-2</v>
      </c>
      <c r="I298" s="24">
        <f>(D298-D297)*0.0011*3/327680/30</f>
        <v>3.1192442321777347E-3</v>
      </c>
      <c r="J298" s="24">
        <f>(E298-E297)*17.4*3/327680/30</f>
        <v>6.5196899414062495E-2</v>
      </c>
      <c r="K298" s="24">
        <f>(F298-F297)*18.8*3/327680/30</f>
        <v>0.24631396484374998</v>
      </c>
      <c r="L298" s="24">
        <f>SUM(H298:K298)</f>
        <v>0.36874142745971678</v>
      </c>
      <c r="N298" s="25">
        <f>(E298-E297)/(C298-C297+D298-D297)</f>
        <v>1.249128367218916E-3</v>
      </c>
      <c r="O298" s="25">
        <f>(F298-F297)/(C298-C297+D298-D297)</f>
        <v>4.3677780633199631E-3</v>
      </c>
      <c r="P298" s="26">
        <f>SUM(N298:O298)</f>
        <v>5.6169064305388794E-3</v>
      </c>
      <c r="R298" s="24">
        <f>(C298-C$3)*0.33*3/32768</f>
        <v>189.36970642089847</v>
      </c>
      <c r="S298" s="24">
        <f>(D298-D$3)*0.0011*3/32768</f>
        <v>14.216907971191407</v>
      </c>
      <c r="T298" s="24">
        <f>(E298-E$3)*17.4*3/32768</f>
        <v>433.38839721679688</v>
      </c>
      <c r="U298" s="24">
        <f>(E298-E$3)*18.8*3/32768</f>
        <v>468.25872802734375</v>
      </c>
      <c r="V298" s="24">
        <f>SUM(R298:U298)</f>
        <v>1105.2337396362304</v>
      </c>
    </row>
    <row r="299" spans="2:22" x14ac:dyDescent="0.55000000000000004">
      <c r="B299">
        <v>85</v>
      </c>
      <c r="C299">
        <v>6941585</v>
      </c>
      <c r="D299">
        <v>160153874</v>
      </c>
      <c r="E299">
        <v>297363</v>
      </c>
      <c r="F299">
        <v>594468</v>
      </c>
      <c r="G299">
        <v>85</v>
      </c>
      <c r="H299" s="24">
        <f>(C299-C298)*0.33*3/32768/300</f>
        <v>4.8646902465820312E-2</v>
      </c>
      <c r="I299" s="24">
        <f>(D299-D298)*0.0011*3/327680/30</f>
        <v>3.1369386291503908E-3</v>
      </c>
      <c r="J299" s="24">
        <f>(E299-E298)*17.4*3/327680/30</f>
        <v>4.0887451171874994E-4</v>
      </c>
      <c r="K299" s="24">
        <f>(F299-F298)*18.8*3/327680/30</f>
        <v>9.8607055664062512E-2</v>
      </c>
      <c r="L299" s="24">
        <f>SUM(H299:K299)</f>
        <v>0.15079977127075195</v>
      </c>
      <c r="N299" s="25">
        <f>(E299-E298)/(C299-C298+D299-D298)</f>
        <v>7.8349938093373582E-6</v>
      </c>
      <c r="O299" s="25">
        <f>(F299-F298)/(C299-C298+D299-D298)</f>
        <v>1.7488316701439115E-3</v>
      </c>
      <c r="P299" s="26">
        <f>SUM(N299:O299)</f>
        <v>1.7566666639532488E-3</v>
      </c>
      <c r="R299" s="24">
        <f>(C299-C$3)*0.33*3/32768</f>
        <v>203.96377716064455</v>
      </c>
      <c r="S299" s="24">
        <f>(D299-D$3)*0.0011*3/32768</f>
        <v>15.157989559936524</v>
      </c>
      <c r="T299" s="24">
        <f>(E299-E$3)*17.4*3/32768</f>
        <v>433.51105957031245</v>
      </c>
      <c r="U299" s="24">
        <f>(E299-E$3)*18.8*3/32768</f>
        <v>468.39125976562502</v>
      </c>
      <c r="V299" s="24">
        <f>SUM(R299:U299)</f>
        <v>1121.0240860565186</v>
      </c>
    </row>
    <row r="300" spans="2:22" x14ac:dyDescent="0.55000000000000004">
      <c r="B300">
        <v>90</v>
      </c>
      <c r="C300">
        <v>7436019</v>
      </c>
      <c r="D300">
        <v>169489257</v>
      </c>
      <c r="E300">
        <v>297651</v>
      </c>
      <c r="F300">
        <v>617067</v>
      </c>
      <c r="G300">
        <v>90</v>
      </c>
      <c r="H300" s="24">
        <f>(C300-C299)*0.33*3/32768/300</f>
        <v>4.9793463134765625E-2</v>
      </c>
      <c r="I300" s="24">
        <f>(D300-D299)*0.0011*3/327680/30</f>
        <v>3.133826080322265E-3</v>
      </c>
      <c r="J300" s="24">
        <f>(E300-E299)*17.4*3/327680/30</f>
        <v>1.5292968749999998E-3</v>
      </c>
      <c r="K300" s="24">
        <f>(F300-F299)*18.8*3/327680/30</f>
        <v>0.1296573486328125</v>
      </c>
      <c r="L300" s="24">
        <f>SUM(H300:K300)</f>
        <v>0.18411393472290039</v>
      </c>
      <c r="N300" s="25">
        <f>(E300-E299)/(C300-C299+D300-D299)</f>
        <v>2.929861257844373E-5</v>
      </c>
      <c r="O300" s="25">
        <f>(F300-F299)/(C300-C299+D300-D299)</f>
        <v>2.2990255057647561E-3</v>
      </c>
      <c r="P300" s="26">
        <f>SUM(N300:O300)</f>
        <v>2.3283241183431999E-3</v>
      </c>
      <c r="R300" s="24">
        <f>(C300-C$3)*0.33*3/32768</f>
        <v>218.90181610107425</v>
      </c>
      <c r="S300" s="24">
        <f>(D300-D$3)*0.0011*3/32768</f>
        <v>16.098137384033205</v>
      </c>
      <c r="T300" s="24">
        <f>(E300-E$3)*17.4*3/32768</f>
        <v>433.9698486328125</v>
      </c>
      <c r="U300" s="24">
        <f>(E300-E$3)*18.8*3/32768</f>
        <v>468.886962890625</v>
      </c>
      <c r="V300" s="24">
        <f>SUM(R300:U300)</f>
        <v>1137.8567650085449</v>
      </c>
    </row>
    <row r="301" spans="2:22" x14ac:dyDescent="0.55000000000000004">
      <c r="B301">
        <v>95</v>
      </c>
      <c r="C301">
        <v>7926856</v>
      </c>
      <c r="D301">
        <v>178827545</v>
      </c>
      <c r="E301">
        <v>300721</v>
      </c>
      <c r="F301">
        <v>638075</v>
      </c>
      <c r="G301">
        <v>95</v>
      </c>
      <c r="H301" s="24">
        <f>(C301-C300)*0.33*3/32768/300</f>
        <v>4.9431216430664067E-2</v>
      </c>
      <c r="I301" s="24">
        <f>(D301-D300)*0.0011*3/327680/30</f>
        <v>3.1348012695312502E-3</v>
      </c>
      <c r="J301" s="24">
        <f>(E301-E300)*17.4*3/327680/30</f>
        <v>1.6301879882812498E-2</v>
      </c>
      <c r="K301" s="24">
        <f>(F301-F300)*18.8*3/327680/30</f>
        <v>0.12052929687500002</v>
      </c>
      <c r="L301" s="24">
        <f>SUM(H301:K301)</f>
        <v>0.18939719445800784</v>
      </c>
      <c r="N301" s="25">
        <f>(E301-E300)/(C301-C300+D301-D300)</f>
        <v>3.1233705950427937E-4</v>
      </c>
      <c r="O301" s="25">
        <f>(F301-F300)/(C301-C300+D301-D300)</f>
        <v>2.1373214808032251E-3</v>
      </c>
      <c r="P301" s="26">
        <f>SUM(N301:O301)</f>
        <v>2.4496585403075044E-3</v>
      </c>
      <c r="R301" s="24">
        <f>(C301-C$3)*0.33*3/32768</f>
        <v>233.73118103027346</v>
      </c>
      <c r="S301" s="24">
        <f>(D301-D$3)*0.0011*3/32768</f>
        <v>17.03857776489258</v>
      </c>
      <c r="T301" s="24">
        <f>(E301-E$3)*17.4*3/32768</f>
        <v>438.86041259765625</v>
      </c>
      <c r="U301" s="24">
        <f>(E301-E$3)*18.8*3/32768</f>
        <v>474.1710205078125</v>
      </c>
      <c r="V301" s="24">
        <f>SUM(R301:U301)</f>
        <v>1163.8011919006349</v>
      </c>
    </row>
    <row r="302" spans="2:22" x14ac:dyDescent="0.55000000000000004">
      <c r="B302">
        <v>100</v>
      </c>
      <c r="C302">
        <v>8416548</v>
      </c>
      <c r="D302">
        <v>188167664</v>
      </c>
      <c r="E302">
        <v>301008</v>
      </c>
      <c r="F302">
        <v>658091</v>
      </c>
      <c r="G302">
        <v>100</v>
      </c>
      <c r="H302" s="24">
        <f>(C302-C301)*0.33*3/32768/300</f>
        <v>4.9315905761718758E-2</v>
      </c>
      <c r="I302" s="24">
        <f>(D302-D301)*0.0011*3/327680/30</f>
        <v>3.1354159240722657E-3</v>
      </c>
      <c r="J302" s="24">
        <f>(E302-E301)*17.4*3/327680/30</f>
        <v>1.5239868164062499E-3</v>
      </c>
      <c r="K302" s="24">
        <f>(F302-F301)*18.8*3/327680/30</f>
        <v>0.11483789062499999</v>
      </c>
      <c r="L302" s="24">
        <f>SUM(H302:K302)</f>
        <v>0.16881319912719728</v>
      </c>
      <c r="N302" s="25">
        <f>(E302-E301)/(C302-C301+D302-D301)</f>
        <v>2.9196899106198483E-5</v>
      </c>
      <c r="O302" s="25">
        <f>(F302-F301)/(C302-C301+D302-D301)</f>
        <v>2.03625481710686E-3</v>
      </c>
      <c r="P302" s="26">
        <f>SUM(N302:O302)</f>
        <v>2.0654517162130583E-3</v>
      </c>
      <c r="R302" s="24">
        <f>(C302-C$3)*0.33*3/32768</f>
        <v>248.52595275878906</v>
      </c>
      <c r="S302" s="24">
        <f>(D302-D$3)*0.0011*3/32768</f>
        <v>17.979202542114258</v>
      </c>
      <c r="T302" s="24">
        <f>(E302-E$3)*17.4*3/32768</f>
        <v>439.31760864257808</v>
      </c>
      <c r="U302" s="24">
        <f>(E302-E$3)*18.8*3/32768</f>
        <v>474.66500244140627</v>
      </c>
      <c r="V302" s="24">
        <f>SUM(R302:U302)</f>
        <v>1180.4877663848877</v>
      </c>
    </row>
    <row r="303" spans="2:22" x14ac:dyDescent="0.55000000000000004">
      <c r="B303">
        <v>105</v>
      </c>
      <c r="C303">
        <v>8942963</v>
      </c>
      <c r="D303">
        <v>197469471</v>
      </c>
      <c r="E303">
        <v>303574</v>
      </c>
      <c r="F303">
        <v>697348</v>
      </c>
      <c r="G303">
        <v>105</v>
      </c>
      <c r="H303" s="24">
        <f>(C303-C302)*0.33*3/32768/300</f>
        <v>5.3014205932617194E-2</v>
      </c>
      <c r="I303" s="24">
        <f>(D303-D302)*0.0011*3/327680/30</f>
        <v>3.1225548400878908E-3</v>
      </c>
      <c r="J303" s="24">
        <f>(E303-E302)*17.4*3/327680/30</f>
        <v>1.3625610351562499E-2</v>
      </c>
      <c r="K303" s="24">
        <f>(F303-F302)*18.8*3/327680/30</f>
        <v>0.22522937011718749</v>
      </c>
      <c r="L303" s="24">
        <f>SUM(H303:K303)</f>
        <v>0.29499174124145511</v>
      </c>
      <c r="N303" s="25">
        <f>(E303-E302)/(C303-C302+D303-D302)</f>
        <v>2.6108486356942281E-4</v>
      </c>
      <c r="O303" s="25">
        <f>(F303-F302)/(C303-C302+D303-D302)</f>
        <v>3.9943135187625999E-3</v>
      </c>
      <c r="P303" s="26">
        <f>SUM(N303:O303)</f>
        <v>4.2553983823320225E-3</v>
      </c>
      <c r="R303" s="24">
        <f>(C303-C$3)*0.33*3/32768</f>
        <v>264.43021453857426</v>
      </c>
      <c r="S303" s="24">
        <f>(D303-D$3)*0.0011*3/32768</f>
        <v>18.915968994140627</v>
      </c>
      <c r="T303" s="24">
        <f>(E303-E$3)*17.4*3/32768</f>
        <v>443.40529174804681</v>
      </c>
      <c r="U303" s="24">
        <f>(E303-E$3)*18.8*3/32768</f>
        <v>479.08157958984378</v>
      </c>
      <c r="V303" s="24">
        <f>SUM(R303:U303)</f>
        <v>1205.8330548706056</v>
      </c>
    </row>
    <row r="304" spans="2:22" x14ac:dyDescent="0.55000000000000004">
      <c r="B304">
        <v>110</v>
      </c>
      <c r="C304">
        <v>9438807</v>
      </c>
      <c r="D304">
        <v>206803395</v>
      </c>
      <c r="E304">
        <v>304337</v>
      </c>
      <c r="F304">
        <v>717244</v>
      </c>
      <c r="G304">
        <v>110</v>
      </c>
      <c r="H304" s="24">
        <f>(C304-C303)*0.33*3/32768/300</f>
        <v>4.9935461425781258E-2</v>
      </c>
      <c r="I304" s="24">
        <f>(D304-D303)*0.0011*3/327680/30</f>
        <v>3.1333363037109379E-3</v>
      </c>
      <c r="J304" s="24">
        <f>(E304-E303)*17.4*3/327680/30</f>
        <v>4.05157470703125E-3</v>
      </c>
      <c r="K304" s="24">
        <f>(F304-F303)*18.8*3/327680/30</f>
        <v>0.11414941406249998</v>
      </c>
      <c r="L304" s="24">
        <f>SUM(H304:K304)</f>
        <v>0.17126978649902341</v>
      </c>
      <c r="N304" s="25">
        <f>(E304-E303)/(C304-C303+D304-D303)</f>
        <v>7.7621364003707921E-5</v>
      </c>
      <c r="O304" s="25">
        <f>(F304-F303)/(C304-C303+D304-D303)</f>
        <v>2.0240559085422972E-3</v>
      </c>
      <c r="P304" s="26">
        <f>SUM(N304:O304)</f>
        <v>2.101677272546005E-3</v>
      </c>
      <c r="R304" s="24">
        <f>(C304-C$3)*0.33*3/32768</f>
        <v>279.41085296630865</v>
      </c>
      <c r="S304" s="24">
        <f>(D304-D$3)*0.0011*3/32768</f>
        <v>19.855969885253906</v>
      </c>
      <c r="T304" s="24">
        <f>(E304-E$3)*17.4*3/32768</f>
        <v>444.62076416015623</v>
      </c>
      <c r="U304" s="24">
        <f>(E304-E$3)*18.8*3/32768</f>
        <v>480.39484863281245</v>
      </c>
      <c r="V304" s="24">
        <f>SUM(R304:U304)</f>
        <v>1224.2824356445312</v>
      </c>
    </row>
    <row r="305" spans="1:22" x14ac:dyDescent="0.55000000000000004">
      <c r="B305">
        <v>115</v>
      </c>
      <c r="C305">
        <v>9935696</v>
      </c>
      <c r="D305">
        <v>216136522</v>
      </c>
      <c r="E305">
        <v>305477</v>
      </c>
      <c r="F305">
        <v>736549</v>
      </c>
      <c r="G305">
        <v>115</v>
      </c>
      <c r="H305" s="24">
        <f>(C305-C304)*0.33*3/32768/300</f>
        <v>5.0040701293945312E-2</v>
      </c>
      <c r="I305" s="24">
        <f>(D305-D304)*0.0011*3/32768/300</f>
        <v>3.1330687561035159E-3</v>
      </c>
      <c r="J305" s="24">
        <f>(E305-E304)*17.4*3/32768/300</f>
        <v>6.0534667968750004E-3</v>
      </c>
      <c r="K305" s="24">
        <f>(F305-F304)*18.8*3/327680/30</f>
        <v>0.11075866699218749</v>
      </c>
      <c r="L305" s="24">
        <f>SUM(H305:K305)</f>
        <v>0.16998590383911133</v>
      </c>
      <c r="N305" s="25">
        <f>(E305-E304)/(C305-C304+D305-D304)</f>
        <v>1.1597132700496113E-4</v>
      </c>
      <c r="O305" s="25">
        <f>(F305-F304)/(C305-C304+D305-D304)</f>
        <v>1.9638828665182232E-3</v>
      </c>
      <c r="P305" s="26">
        <f>SUM(N305:O305)</f>
        <v>2.0798541935231844E-3</v>
      </c>
      <c r="R305" s="24">
        <f>(C305-C$3)*0.33*3/32768</f>
        <v>294.42306335449217</v>
      </c>
      <c r="S305" s="24">
        <f>(D305-D$3)*0.0011*3/32768</f>
        <v>20.795890512084963</v>
      </c>
      <c r="T305" s="24">
        <f>(E305-E$3)*17.4*3/32768</f>
        <v>446.43680419921873</v>
      </c>
      <c r="U305" s="24">
        <f>(E305-E$3)*18.8*3/32768</f>
        <v>482.35700683593745</v>
      </c>
      <c r="V305" s="24">
        <f>SUM(R305:U305)</f>
        <v>1244.0127649017334</v>
      </c>
    </row>
    <row r="306" spans="1:22" x14ac:dyDescent="0.55000000000000004">
      <c r="L306" s="21">
        <f>AVERAGE(L284:L305)</f>
        <v>0.28380107049144404</v>
      </c>
    </row>
    <row r="309" spans="1:22" s="4" customFormat="1" x14ac:dyDescent="0.55000000000000004">
      <c r="A309" s="8"/>
      <c r="C309" s="9" t="s">
        <v>1231</v>
      </c>
      <c r="D309" s="9"/>
      <c r="E309" s="9"/>
      <c r="F309" s="9"/>
      <c r="H309" s="10"/>
      <c r="I309" s="10"/>
      <c r="J309" s="10"/>
      <c r="K309" s="10"/>
      <c r="L309" s="11"/>
      <c r="N309" s="12"/>
      <c r="O309" s="13"/>
      <c r="P309" s="13"/>
      <c r="R309" s="14"/>
      <c r="S309" s="14"/>
      <c r="T309" s="14"/>
      <c r="U309" s="14"/>
      <c r="V309" s="15"/>
    </row>
    <row r="310" spans="1:22" s="4" customFormat="1" x14ac:dyDescent="0.55000000000000004">
      <c r="A310" s="8"/>
      <c r="C310" s="4" t="s">
        <v>1232</v>
      </c>
      <c r="D310" s="4" t="s">
        <v>1233</v>
      </c>
      <c r="E310" s="4" t="s">
        <v>1234</v>
      </c>
      <c r="F310" s="4" t="s">
        <v>1235</v>
      </c>
      <c r="H310" s="10" t="s">
        <v>1236</v>
      </c>
      <c r="I310" s="10"/>
      <c r="J310" s="10"/>
      <c r="K310" s="10"/>
      <c r="L310" s="11"/>
      <c r="N310" s="12" t="s">
        <v>1237</v>
      </c>
      <c r="O310" s="13"/>
      <c r="P310" s="13"/>
      <c r="R310" s="16" t="s">
        <v>1238</v>
      </c>
      <c r="S310" s="17"/>
      <c r="T310" s="17"/>
      <c r="U310" s="17"/>
      <c r="V310" s="18"/>
    </row>
    <row r="311" spans="1:22" ht="15.75" customHeight="1" x14ac:dyDescent="0.55000000000000004">
      <c r="A311" s="19" t="s">
        <v>1254</v>
      </c>
      <c r="B311">
        <v>5</v>
      </c>
      <c r="C311">
        <v>100898</v>
      </c>
      <c r="D311">
        <v>9729448</v>
      </c>
      <c r="E311">
        <v>13071</v>
      </c>
      <c r="F311">
        <v>65202</v>
      </c>
      <c r="G311" t="s">
        <v>1240</v>
      </c>
      <c r="H311" s="21" t="s">
        <v>1225</v>
      </c>
      <c r="I311" s="21" t="s">
        <v>1226</v>
      </c>
      <c r="J311" s="21" t="s">
        <v>1241</v>
      </c>
      <c r="K311" s="21" t="s">
        <v>1242</v>
      </c>
      <c r="L311" s="21" t="s">
        <v>1243</v>
      </c>
      <c r="M311" s="21" t="s">
        <v>1240</v>
      </c>
      <c r="N311" s="22" t="s">
        <v>1241</v>
      </c>
      <c r="O311" s="22" t="s">
        <v>1242</v>
      </c>
      <c r="P311" s="23" t="s">
        <v>1243</v>
      </c>
      <c r="Q311" s="21"/>
      <c r="R311" s="21" t="s">
        <v>1225</v>
      </c>
      <c r="S311" s="21" t="s">
        <v>1226</v>
      </c>
      <c r="T311" s="21" t="s">
        <v>1241</v>
      </c>
      <c r="U311" s="21" t="s">
        <v>1242</v>
      </c>
      <c r="V311" s="21" t="s">
        <v>1243</v>
      </c>
    </row>
    <row r="312" spans="1:22" x14ac:dyDescent="0.55000000000000004">
      <c r="A312" s="19"/>
      <c r="B312">
        <v>10</v>
      </c>
      <c r="C312">
        <v>183969</v>
      </c>
      <c r="D312">
        <v>19475651</v>
      </c>
      <c r="E312">
        <v>15684</v>
      </c>
      <c r="F312">
        <v>81997</v>
      </c>
      <c r="G312">
        <v>10</v>
      </c>
      <c r="H312" s="24">
        <f>(C312-C311)*0.33*3/32768/300</f>
        <v>8.3659149169921891E-3</v>
      </c>
      <c r="I312" s="24">
        <f>(D312-D311)*0.0011*3/327680/30</f>
        <v>3.2717356262207033E-3</v>
      </c>
      <c r="J312" s="24">
        <f>(E312-E311)*17.4*3/327680/30</f>
        <v>1.3875183105468748E-2</v>
      </c>
      <c r="K312" s="24">
        <f>(F312-F311)*18.8*3/327680/30</f>
        <v>9.6358032226562501E-2</v>
      </c>
      <c r="L312" s="24">
        <f>SUM(H312:K312)</f>
        <v>0.12187086587524415</v>
      </c>
      <c r="M312">
        <v>10</v>
      </c>
      <c r="N312" s="25">
        <f>(E312-E311)/(C312-C311+D312-D311)</f>
        <v>2.6583855531954855E-4</v>
      </c>
      <c r="O312" s="25">
        <f>(F312-F311)/(C312-C311+D312-D311)</f>
        <v>1.7086714644438644E-3</v>
      </c>
      <c r="P312" s="26">
        <f>SUM(N312:O312)</f>
        <v>1.9745100197634128E-3</v>
      </c>
      <c r="Q312">
        <v>10</v>
      </c>
      <c r="R312" s="24">
        <f>(C312-C$3)*0.33*3/32768</f>
        <v>-0.20003631591796878</v>
      </c>
      <c r="S312" s="24">
        <f>(D312-D$3)*0.0011*3/32768</f>
        <v>0.99056597900390631</v>
      </c>
      <c r="T312" s="24">
        <f>(E312-E$3)*17.4*3/32768</f>
        <v>-15.208538818359374</v>
      </c>
      <c r="U312" s="24">
        <f>(E312-E$3)*18.8*3/32768</f>
        <v>-16.432214355468751</v>
      </c>
      <c r="V312" s="24">
        <f>SUM(R312:U312)</f>
        <v>-30.85022351074219</v>
      </c>
    </row>
    <row r="313" spans="1:22" x14ac:dyDescent="0.55000000000000004">
      <c r="A313" s="19"/>
      <c r="B313">
        <v>15</v>
      </c>
      <c r="C313">
        <v>267350</v>
      </c>
      <c r="D313">
        <v>29221627</v>
      </c>
      <c r="E313">
        <v>18297</v>
      </c>
      <c r="F313">
        <v>98979</v>
      </c>
      <c r="G313">
        <v>15</v>
      </c>
      <c r="H313" s="24">
        <f>(C313-C312)*0.33*3/32768/300</f>
        <v>8.3971343994140631E-3</v>
      </c>
      <c r="I313" s="24">
        <f>(D313-D312)*0.0011*3/327680/30</f>
        <v>3.2716594238281255E-3</v>
      </c>
      <c r="J313" s="24">
        <f>(E313-E312)*17.4*3/327680/30</f>
        <v>1.3875183105468748E-2</v>
      </c>
      <c r="K313" s="24">
        <f>(F313-F312)*18.8*3/327680/30</f>
        <v>9.7430908203125013E-2</v>
      </c>
      <c r="L313" s="24">
        <f>SUM(H313:K313)</f>
        <v>0.12297488513183595</v>
      </c>
      <c r="M313">
        <v>15</v>
      </c>
      <c r="N313" s="25">
        <f>(E313-E312)/(C313-C312+D313-D312)</f>
        <v>2.6583631055418987E-4</v>
      </c>
      <c r="O313" s="25">
        <f>(F313-F312)/(C313-C312+D313-D312)</f>
        <v>1.7276816784658447E-3</v>
      </c>
      <c r="P313" s="26">
        <f>SUM(N313:O313)</f>
        <v>1.9935179890200345E-3</v>
      </c>
      <c r="Q313">
        <v>15</v>
      </c>
      <c r="R313" s="24">
        <f>(C313-C$3)*0.33*3/32768</f>
        <v>2.3191040039062503</v>
      </c>
      <c r="S313" s="24">
        <f>(D313-D$3)*0.0011*3/32768</f>
        <v>1.9720638061523439</v>
      </c>
      <c r="T313" s="24">
        <f>(E313-E$3)*17.4*3/32768</f>
        <v>-11.04598388671875</v>
      </c>
      <c r="U313" s="24">
        <f>(E313-E$3)*18.8*3/32768</f>
        <v>-11.934741210937501</v>
      </c>
      <c r="V313" s="24">
        <f>SUM(R313:U313)</f>
        <v>-18.689557287597658</v>
      </c>
    </row>
    <row r="314" spans="1:22" x14ac:dyDescent="0.55000000000000004">
      <c r="A314" s="19"/>
      <c r="B314">
        <v>20</v>
      </c>
      <c r="C314">
        <v>350923</v>
      </c>
      <c r="D314">
        <v>38967331</v>
      </c>
      <c r="E314">
        <v>20910</v>
      </c>
      <c r="F314">
        <v>116152</v>
      </c>
      <c r="G314">
        <v>20</v>
      </c>
      <c r="H314" s="24">
        <f>(C314-C313)*0.33*3/32768/300</f>
        <v>8.4164703369140632E-3</v>
      </c>
      <c r="I314" s="24">
        <f>(D314-D313)*0.0011*3/327680/30</f>
        <v>3.2715681152343749E-3</v>
      </c>
      <c r="J314" s="24">
        <f>(E314-E313)*17.4*3/327680/30</f>
        <v>1.3875183105468748E-2</v>
      </c>
      <c r="K314" s="24">
        <f>(F314-F313)*18.8*3/327680/30</f>
        <v>9.8526733398437497E-2</v>
      </c>
      <c r="L314" s="24">
        <f>SUM(H314:K314)</f>
        <v>0.12408995495605468</v>
      </c>
      <c r="M314">
        <v>20</v>
      </c>
      <c r="N314" s="25">
        <f>(E314-E313)/(C314-C313+D314-D313)</f>
        <v>2.6583847418279086E-4</v>
      </c>
      <c r="O314" s="25">
        <f>(F314-F313)/(C314-C313+D314-D313)</f>
        <v>1.7471274845545608E-3</v>
      </c>
      <c r="P314" s="26">
        <f>SUM(N314:O314)</f>
        <v>2.0129659587373515E-3</v>
      </c>
      <c r="Q314">
        <v>20</v>
      </c>
      <c r="R314" s="24">
        <f>(C314-C$3)*0.33*3/32768</f>
        <v>4.8440451049804683</v>
      </c>
      <c r="S314" s="24">
        <f>(D314-D$3)*0.0011*3/32768</f>
        <v>2.9535342407226564</v>
      </c>
      <c r="T314" s="24">
        <f>(E314-E$3)*17.4*3/32768</f>
        <v>-6.8834289550781245</v>
      </c>
      <c r="U314" s="24">
        <f>(E314-E$3)*18.8*3/32768</f>
        <v>-7.4372680664062507</v>
      </c>
      <c r="V314" s="24">
        <f>SUM(R314:U314)</f>
        <v>-6.5231176757812506</v>
      </c>
    </row>
    <row r="315" spans="1:22" x14ac:dyDescent="0.55000000000000004">
      <c r="A315" s="19"/>
      <c r="B315">
        <v>25</v>
      </c>
      <c r="C315">
        <v>434731</v>
      </c>
      <c r="D315">
        <v>48712880</v>
      </c>
      <c r="E315">
        <v>23523</v>
      </c>
      <c r="F315">
        <v>133134</v>
      </c>
      <c r="G315">
        <v>25</v>
      </c>
      <c r="H315" s="24">
        <f>(C315-C314)*0.33*3/32768/300</f>
        <v>8.4401367187500013E-3</v>
      </c>
      <c r="I315" s="24">
        <f>(D315-D314)*0.0011*3/327680/30</f>
        <v>3.2715160827636717E-3</v>
      </c>
      <c r="J315" s="24">
        <f>(E315-E314)*17.4*3/327680/30</f>
        <v>1.3875183105468748E-2</v>
      </c>
      <c r="K315" s="24">
        <f>(F315-F314)*18.8*3/327680/30</f>
        <v>9.7430908203125013E-2</v>
      </c>
      <c r="L315" s="24">
        <f>SUM(H315:K315)</f>
        <v>0.12301774411010744</v>
      </c>
      <c r="M315">
        <v>25</v>
      </c>
      <c r="N315" s="25">
        <f>(E315-E314)/(C315-C314+D315-D314)</f>
        <v>2.6583631055418987E-4</v>
      </c>
      <c r="O315" s="25">
        <f>(F315-F314)/(C315-C314+D315-D314)</f>
        <v>1.7276816784658447E-3</v>
      </c>
      <c r="P315" s="26">
        <f>SUM(N315:O315)</f>
        <v>1.9935179890200345E-3</v>
      </c>
      <c r="Q315">
        <v>25</v>
      </c>
      <c r="R315" s="24">
        <f>(C315-C$3)*0.33*3/32768</f>
        <v>7.3760861206054686</v>
      </c>
      <c r="S315" s="24">
        <f>(D315-D$3)*0.0011*3/32768</f>
        <v>3.9349890655517581</v>
      </c>
      <c r="T315" s="24">
        <f>(E315-E$3)*17.4*3/32768</f>
        <v>-2.7208740234374997</v>
      </c>
      <c r="U315" s="24">
        <f>(E315-E$3)*18.8*3/32768</f>
        <v>-2.9397949218750004</v>
      </c>
      <c r="V315" s="24">
        <f>SUM(R315:U315)</f>
        <v>5.6504062408447275</v>
      </c>
    </row>
    <row r="316" spans="1:22" x14ac:dyDescent="0.55000000000000004">
      <c r="A316" s="19"/>
      <c r="B316">
        <v>30</v>
      </c>
      <c r="C316">
        <v>582892</v>
      </c>
      <c r="D316">
        <v>58394071</v>
      </c>
      <c r="E316">
        <v>38429</v>
      </c>
      <c r="F316">
        <v>153003</v>
      </c>
      <c r="G316">
        <v>30</v>
      </c>
      <c r="H316" s="24">
        <f>(C316-C315)*0.33*3/32768/300</f>
        <v>1.4920999145507813E-2</v>
      </c>
      <c r="I316" s="24">
        <f>(D316-D315)*0.0011*3/327680/30</f>
        <v>3.2499115295410155E-3</v>
      </c>
      <c r="J316" s="24">
        <f>(E316-E315)*17.4*3/327680/30</f>
        <v>7.9151733398437493E-2</v>
      </c>
      <c r="K316" s="24">
        <f>(F316-F315)*18.8*3/327680/30</f>
        <v>0.11399450683593751</v>
      </c>
      <c r="L316" s="24">
        <f>SUM(H316:K316)</f>
        <v>0.21131715090942382</v>
      </c>
      <c r="M316">
        <v>30</v>
      </c>
      <c r="N316" s="25">
        <f>(E316-E315)/(C316-C315+D316-D315)</f>
        <v>1.5164784006107422E-3</v>
      </c>
      <c r="O316" s="25">
        <f>(F316-F315)/(C316-C315+D316-D315)</f>
        <v>2.0213946962119173E-3</v>
      </c>
      <c r="P316" s="26">
        <f>SUM(N316:O316)</f>
        <v>3.5378730968226597E-3</v>
      </c>
      <c r="Q316">
        <v>30</v>
      </c>
      <c r="R316" s="24">
        <f>(C316-C$3)*0.33*3/32768</f>
        <v>11.852385864257812</v>
      </c>
      <c r="S316" s="24">
        <f>(D316-D$3)*0.0011*3/32768</f>
        <v>4.9099625244140626</v>
      </c>
      <c r="T316" s="24">
        <f>(E316-E$3)*17.4*3/32768</f>
        <v>21.024645996093749</v>
      </c>
      <c r="U316" s="24">
        <f>(E316-E$3)*18.8*3/32768</f>
        <v>22.716284179687502</v>
      </c>
      <c r="V316" s="24">
        <f>SUM(R316:U316)</f>
        <v>60.503278564453126</v>
      </c>
    </row>
    <row r="317" spans="1:22" x14ac:dyDescent="0.55000000000000004">
      <c r="B317">
        <v>35</v>
      </c>
      <c r="C317">
        <v>782948</v>
      </c>
      <c r="D317">
        <v>68023484</v>
      </c>
      <c r="E317">
        <v>40330</v>
      </c>
      <c r="F317">
        <v>201976</v>
      </c>
      <c r="G317">
        <v>35</v>
      </c>
      <c r="H317" s="24">
        <f>(C317-C316)*0.33*3/32768/300</f>
        <v>2.01472412109375E-2</v>
      </c>
      <c r="I317" s="24">
        <f>(D317-D316)*0.0011*3/327680/30</f>
        <v>3.2325299987792976E-3</v>
      </c>
      <c r="J317" s="24">
        <f>(E317-E316)*17.4*3/327680/30</f>
        <v>1.0094421386718748E-2</v>
      </c>
      <c r="K317" s="24">
        <f>(F317-F316)*18.8*3/327680/30</f>
        <v>0.28097302246093753</v>
      </c>
      <c r="L317" s="24">
        <f>SUM(H317:K317)</f>
        <v>0.31444721505737305</v>
      </c>
      <c r="N317" s="25">
        <f>(E317-E316)/(C317-C316+D317-D316)</f>
        <v>1.9339803604853935E-4</v>
      </c>
      <c r="O317" s="25">
        <f>(F317-F316)/(C317-C316+D317-D316)</f>
        <v>4.9822630296712878E-3</v>
      </c>
      <c r="P317" s="26">
        <f>SUM(N317:O317)</f>
        <v>5.175661065719827E-3</v>
      </c>
      <c r="R317" s="24">
        <f>(C317-C$3)*0.33*3/32768</f>
        <v>17.896558227539064</v>
      </c>
      <c r="S317" s="24">
        <f>(D317-D$3)*0.0011*3/32768</f>
        <v>5.8797215240478522</v>
      </c>
      <c r="T317" s="24">
        <f>(E317-E$3)*17.4*3/32768</f>
        <v>24.052972412109373</v>
      </c>
      <c r="U317" s="24">
        <f>(E317-E$3)*18.8*3/32768</f>
        <v>25.988269042968753</v>
      </c>
      <c r="V317" s="24">
        <f>SUM(R317:U317)</f>
        <v>73.817521206665049</v>
      </c>
    </row>
    <row r="318" spans="1:22" x14ac:dyDescent="0.55000000000000004">
      <c r="B318">
        <v>40</v>
      </c>
      <c r="C318">
        <v>1123217</v>
      </c>
      <c r="D318">
        <v>77512938</v>
      </c>
      <c r="E318">
        <v>123489</v>
      </c>
      <c r="F318">
        <v>250093</v>
      </c>
      <c r="G318">
        <v>40</v>
      </c>
      <c r="H318" s="24">
        <f>(C318-C317)*0.33*3/32768/300</f>
        <v>3.4267813110351562E-2</v>
      </c>
      <c r="I318" s="24">
        <f>(D318-D317)*0.0011*3/327680/30</f>
        <v>3.1855466918945313E-3</v>
      </c>
      <c r="J318" s="24">
        <f>(E318-E317)*17.4*3/327680/30</f>
        <v>0.44157916259765623</v>
      </c>
      <c r="K318" s="24">
        <f>(F318-F317)*18.8*3/327680/30</f>
        <v>0.27606188964843753</v>
      </c>
      <c r="L318" s="24">
        <f>SUM(H318:K318)</f>
        <v>0.75509441204833982</v>
      </c>
      <c r="N318" s="25">
        <f>(E318-E317)/(C318-C317+D318-D317)</f>
        <v>8.4599535510817541E-3</v>
      </c>
      <c r="O318" s="25">
        <f>(F318-F317)/(C318-C317+D318-D317)</f>
        <v>4.8950514678796136E-3</v>
      </c>
      <c r="P318" s="26">
        <f>SUM(N318:O318)</f>
        <v>1.3355005018961367E-2</v>
      </c>
      <c r="R318" s="24">
        <f>(C318-C$3)*0.33*3/32768</f>
        <v>28.176902160644534</v>
      </c>
      <c r="S318" s="24">
        <f>(D318-D$3)*0.0011*3/32768</f>
        <v>6.8353855316162111</v>
      </c>
      <c r="T318" s="24">
        <f>(E318-E$3)*17.4*3/32768</f>
        <v>156.52672119140624</v>
      </c>
      <c r="U318" s="24">
        <f>(E318-E$3)*18.8*3/32768</f>
        <v>169.12082519531251</v>
      </c>
      <c r="V318" s="24">
        <f>SUM(R318:U318)</f>
        <v>360.65983407897949</v>
      </c>
    </row>
    <row r="319" spans="1:22" x14ac:dyDescent="0.55000000000000004">
      <c r="B319">
        <v>45</v>
      </c>
      <c r="C319">
        <v>1350388</v>
      </c>
      <c r="D319">
        <v>87115597</v>
      </c>
      <c r="E319">
        <v>138312</v>
      </c>
      <c r="F319">
        <v>273358</v>
      </c>
      <c r="G319">
        <v>45</v>
      </c>
      <c r="H319" s="24">
        <f>(C319-C318)*0.33*3/32768/300</f>
        <v>2.2877938842773442E-2</v>
      </c>
      <c r="I319" s="24">
        <f>(D319-D318)*0.0011*3/327680/30</f>
        <v>3.2235488586425786E-3</v>
      </c>
      <c r="J319" s="24">
        <f>(E319-E318)*17.4*3/327680/30</f>
        <v>7.8710998535156243E-2</v>
      </c>
      <c r="K319" s="24">
        <f>(F319-F318)*18.8*3/327680/30</f>
        <v>0.13347839355468752</v>
      </c>
      <c r="L319" s="24">
        <f>SUM(H319:K319)</f>
        <v>0.23829087979125979</v>
      </c>
      <c r="N319" s="25">
        <f>(E319-E318)/(C319-C318+D319-D318)</f>
        <v>1.5079609718581094E-3</v>
      </c>
      <c r="O319" s="25">
        <f>(F319-F318)/(C319-C318+D319-D318)</f>
        <v>2.3667754172757819E-3</v>
      </c>
      <c r="P319" s="26">
        <f>SUM(N319:O319)</f>
        <v>3.8747363891338911E-3</v>
      </c>
      <c r="R319" s="24">
        <f>(C319-C$3)*0.33*3/32768</f>
        <v>35.040283813476563</v>
      </c>
      <c r="S319" s="24">
        <f>(D319-D$3)*0.0011*3/32768</f>
        <v>7.8024501892089848</v>
      </c>
      <c r="T319" s="24">
        <f>(E319-E$3)*17.4*3/32768</f>
        <v>180.1400207519531</v>
      </c>
      <c r="U319" s="24">
        <f>(E319-E$3)*18.8*3/32768</f>
        <v>194.63404541015626</v>
      </c>
      <c r="V319" s="24">
        <f>SUM(R319:U319)</f>
        <v>417.61680016479488</v>
      </c>
    </row>
    <row r="320" spans="1:22" x14ac:dyDescent="0.55000000000000004">
      <c r="B320">
        <v>50</v>
      </c>
      <c r="C320">
        <v>1620976</v>
      </c>
      <c r="D320">
        <v>96674378</v>
      </c>
      <c r="E320">
        <v>181783</v>
      </c>
      <c r="F320">
        <v>316129</v>
      </c>
      <c r="G320">
        <v>50</v>
      </c>
      <c r="H320" s="24">
        <f>(C320-C319)*0.33*3/32768/300</f>
        <v>2.7250378417968749E-2</v>
      </c>
      <c r="I320" s="24">
        <f>(D320-D319)*0.0011*3/327680/30</f>
        <v>3.2088193054199219E-3</v>
      </c>
      <c r="J320" s="24">
        <f>(E320-E319)*17.4*3/327680/30</f>
        <v>0.23083355712890621</v>
      </c>
      <c r="K320" s="24">
        <f>(F320-F319)*18.8*3/327680/30</f>
        <v>0.24539025878906254</v>
      </c>
      <c r="L320" s="24">
        <f>SUM(H320:K320)</f>
        <v>0.50668301364135737</v>
      </c>
      <c r="N320" s="25">
        <f>(E320-E319)/(C320-C319+D320-D319)</f>
        <v>4.4225626283843859E-3</v>
      </c>
      <c r="O320" s="25">
        <f>(F320-F319)/(C320-C319+D320-D319)</f>
        <v>4.351347477137139E-3</v>
      </c>
      <c r="P320" s="26">
        <f>SUM(N320:O320)</f>
        <v>8.7739101055215249E-3</v>
      </c>
      <c r="R320" s="24">
        <f>(C320-C$3)*0.33*3/32768</f>
        <v>43.215397338867191</v>
      </c>
      <c r="S320" s="24">
        <f>(D320-D$3)*0.0011*3/32768</f>
        <v>8.7650959808349622</v>
      </c>
      <c r="T320" s="24">
        <f>(E320-E$3)*17.4*3/32768</f>
        <v>249.39008789062498</v>
      </c>
      <c r="U320" s="24">
        <f>(E320-E$3)*18.8*3/32768</f>
        <v>269.45595703125002</v>
      </c>
      <c r="V320" s="24">
        <f>SUM(R320:U320)</f>
        <v>570.82653824157717</v>
      </c>
    </row>
    <row r="321" spans="2:22" x14ac:dyDescent="0.55000000000000004">
      <c r="B321">
        <v>55</v>
      </c>
      <c r="C321">
        <v>2058275</v>
      </c>
      <c r="D321">
        <v>106066507</v>
      </c>
      <c r="E321">
        <v>229049</v>
      </c>
      <c r="F321">
        <v>357220</v>
      </c>
      <c r="G321">
        <v>55</v>
      </c>
      <c r="H321" s="24">
        <f>(C321-C320)*0.33*3/32768/300</f>
        <v>4.4039511108398439E-2</v>
      </c>
      <c r="I321" s="24">
        <f>(D321-D320)*0.0011*3/327680/30</f>
        <v>3.1528753356933601E-3</v>
      </c>
      <c r="J321" s="24">
        <f>(E321-E320)*17.4*3/327680/30</f>
        <v>0.25098522949218743</v>
      </c>
      <c r="K321" s="24">
        <f>(F321-F320)*18.8*3/327680/30</f>
        <v>0.23575158691406256</v>
      </c>
      <c r="L321" s="24">
        <f>SUM(H321:K321)</f>
        <v>0.53392920285034173</v>
      </c>
      <c r="N321" s="25">
        <f>(E321-E320)/(C321-C320+D321-D320)</f>
        <v>4.8086216207087534E-3</v>
      </c>
      <c r="O321" s="25">
        <f>(F321-F320)/(C321-C320+D321-D320)</f>
        <v>4.1804060215914901E-3</v>
      </c>
      <c r="P321" s="26">
        <f>SUM(N321:O321)</f>
        <v>8.9890276423002444E-3</v>
      </c>
      <c r="R321" s="24">
        <f>(C321-C$3)*0.33*3/32768</f>
        <v>56.427250671386723</v>
      </c>
      <c r="S321" s="24">
        <f>(D321-D$3)*0.0011*3/32768</f>
        <v>9.71095858154297</v>
      </c>
      <c r="T321" s="24">
        <f>(E321-E$3)*17.4*3/32768</f>
        <v>324.68565673828124</v>
      </c>
      <c r="U321" s="24">
        <f>(E321-E$3)*18.8*3/32768</f>
        <v>350.80979003906253</v>
      </c>
      <c r="V321" s="24">
        <f>SUM(R321:U321)</f>
        <v>741.63365603027341</v>
      </c>
    </row>
    <row r="322" spans="2:22" x14ac:dyDescent="0.55000000000000004">
      <c r="B322">
        <v>60</v>
      </c>
      <c r="C322">
        <v>2456408</v>
      </c>
      <c r="D322">
        <v>115497601</v>
      </c>
      <c r="E322">
        <v>229126</v>
      </c>
      <c r="F322">
        <v>384259</v>
      </c>
      <c r="G322">
        <v>60</v>
      </c>
      <c r="H322" s="24">
        <f>(C322-C321)*0.33*3/32768/300</f>
        <v>4.0095181274414068E-2</v>
      </c>
      <c r="I322" s="24">
        <f>(D322-D321)*0.0011*3/327680/30</f>
        <v>3.1659556274414068E-3</v>
      </c>
      <c r="J322" s="24">
        <f>(E322-E321)*17.4*3/327680/30</f>
        <v>4.0887451171874994E-4</v>
      </c>
      <c r="K322" s="24">
        <f>(F322-F321)*18.8*3/327680/30</f>
        <v>0.15513098144531251</v>
      </c>
      <c r="L322" s="24">
        <f>SUM(H322:K322)</f>
        <v>0.19880099285888675</v>
      </c>
      <c r="N322" s="25">
        <f>(E322-E321)/(C322-C321+D322-D321)</f>
        <v>7.8337798079136847E-6</v>
      </c>
      <c r="O322" s="25">
        <f>(F322-F321)/(C322-C321+D322-D321)</f>
        <v>2.7508775613789365E-3</v>
      </c>
      <c r="P322" s="26">
        <f>SUM(N322:O322)</f>
        <v>2.7587113411868501E-3</v>
      </c>
      <c r="R322" s="24">
        <f>(C322-C$3)*0.33*3/32768</f>
        <v>68.455805053710947</v>
      </c>
      <c r="S322" s="24">
        <f>(D322-D$3)*0.0011*3/32768</f>
        <v>10.660745269775392</v>
      </c>
      <c r="T322" s="24">
        <f>(E322-E$3)*17.4*3/32768</f>
        <v>324.80831909179682</v>
      </c>
      <c r="U322" s="24">
        <f>(E322-E$3)*18.8*3/32768</f>
        <v>350.94232177734375</v>
      </c>
      <c r="V322" s="24">
        <f>SUM(R322:U322)</f>
        <v>754.86719119262693</v>
      </c>
    </row>
    <row r="323" spans="2:22" x14ac:dyDescent="0.55000000000000004">
      <c r="B323">
        <v>65</v>
      </c>
      <c r="C323">
        <v>2979337</v>
      </c>
      <c r="D323">
        <v>124804312</v>
      </c>
      <c r="E323">
        <v>238263</v>
      </c>
      <c r="F323">
        <v>422112</v>
      </c>
      <c r="G323">
        <v>65</v>
      </c>
      <c r="H323" s="24">
        <f>(C323-C322)*0.33*3/32768/300</f>
        <v>5.2663137817382813E-2</v>
      </c>
      <c r="I323" s="24">
        <f>(D323-D322)*0.0011*3/327680/30</f>
        <v>3.1242010803222654E-3</v>
      </c>
      <c r="J323" s="24">
        <f>(E323-E322)*17.4*3/327680/30</f>
        <v>4.8518005371093749E-2</v>
      </c>
      <c r="K323" s="24">
        <f>(F323-F322)*18.8*3/327680/30</f>
        <v>0.21717419433593751</v>
      </c>
      <c r="L323" s="24">
        <f>SUM(H323:K323)</f>
        <v>0.32147953860473633</v>
      </c>
      <c r="N323" s="25">
        <f>(E323-E322)/(C323-C322+D323-D322)</f>
        <v>9.2953556793534653E-4</v>
      </c>
      <c r="O323" s="25">
        <f>(F323-F322)/(C323-C322+D323-D322)</f>
        <v>3.850904000553428E-3</v>
      </c>
      <c r="P323" s="26">
        <f>SUM(N323:O323)</f>
        <v>4.7804395684887743E-3</v>
      </c>
      <c r="R323" s="24">
        <f>(C323-C$3)*0.33*3/32768</f>
        <v>84.254746398925789</v>
      </c>
      <c r="S323" s="24">
        <f>(D323-D$3)*0.0011*3/32768</f>
        <v>11.59800559387207</v>
      </c>
      <c r="T323" s="24">
        <f>(E323-E$3)*17.4*3/32768</f>
        <v>339.36372070312495</v>
      </c>
      <c r="U323" s="24">
        <f>(E323-E$3)*18.8*3/32768</f>
        <v>366.66884765625002</v>
      </c>
      <c r="V323" s="24">
        <f>SUM(R323:U323)</f>
        <v>801.88532035217281</v>
      </c>
    </row>
    <row r="324" spans="2:22" x14ac:dyDescent="0.55000000000000004">
      <c r="B324">
        <v>70</v>
      </c>
      <c r="C324">
        <v>3477235</v>
      </c>
      <c r="D324">
        <v>134136169</v>
      </c>
      <c r="E324">
        <v>238551</v>
      </c>
      <c r="F324">
        <v>441315</v>
      </c>
      <c r="G324">
        <v>70</v>
      </c>
      <c r="H324" s="24">
        <f>(C324-C323)*0.33*3/32768/300</f>
        <v>5.0142315673828125E-2</v>
      </c>
      <c r="I324" s="24">
        <f>(D324-D323)*0.0011*3/327680/30</f>
        <v>3.1326424255371096E-3</v>
      </c>
      <c r="J324" s="24">
        <f>(E324-E323)*17.4*3/327680/30</f>
        <v>1.5292968749999998E-3</v>
      </c>
      <c r="K324" s="24">
        <f>(F324-F323)*18.8*3/327680/30</f>
        <v>0.11017346191406251</v>
      </c>
      <c r="L324" s="24">
        <f>SUM(H324:K324)</f>
        <v>0.16497771688842774</v>
      </c>
      <c r="N324" s="25">
        <f>(E324-E323)/(C324-C323+D324-D323)</f>
        <v>2.9298797375926459E-5</v>
      </c>
      <c r="O324" s="25">
        <f>(F324-F323)/(C324-C323+D324-D323)</f>
        <v>1.9535583542010966E-3</v>
      </c>
      <c r="P324" s="26">
        <f>SUM(N324:O324)</f>
        <v>1.9828571515770233E-3</v>
      </c>
      <c r="R324" s="24">
        <f>(C324-C$3)*0.33*3/32768</f>
        <v>99.297441101074227</v>
      </c>
      <c r="S324" s="24">
        <f>(D324-D$3)*0.0011*3/32768</f>
        <v>12.537798321533202</v>
      </c>
      <c r="T324" s="24">
        <f>(E324-E$3)*17.4*3/32768</f>
        <v>339.82250976562494</v>
      </c>
      <c r="U324" s="24">
        <f>(E324-E$3)*18.8*3/32768</f>
        <v>367.16455078125</v>
      </c>
      <c r="V324" s="24">
        <f>SUM(R324:U324)</f>
        <v>818.8222999694824</v>
      </c>
    </row>
    <row r="325" spans="2:22" x14ac:dyDescent="0.55000000000000004">
      <c r="B325">
        <v>75</v>
      </c>
      <c r="C325">
        <v>3961657</v>
      </c>
      <c r="D325">
        <v>143481671</v>
      </c>
      <c r="E325">
        <v>238628</v>
      </c>
      <c r="F325">
        <v>462228</v>
      </c>
      <c r="G325">
        <v>75</v>
      </c>
      <c r="H325" s="24">
        <f>(C325-C324)*0.33*3/32768/300</f>
        <v>4.878517456054688E-2</v>
      </c>
      <c r="I325" s="24">
        <f>(D325-D324)*0.0011*3/327680/30</f>
        <v>3.1372229614257813E-3</v>
      </c>
      <c r="J325" s="24">
        <f>(E325-E324)*17.4*3/327680/30</f>
        <v>4.0887451171874994E-4</v>
      </c>
      <c r="K325" s="24">
        <f>(F325-F324)*18.8*3/327680/30</f>
        <v>0.11998425292968752</v>
      </c>
      <c r="L325" s="24">
        <f>SUM(H325:K325)</f>
        <v>0.17231552496337893</v>
      </c>
      <c r="N325" s="25">
        <f>(E325-E324)/(C325-C324+D325-D324)</f>
        <v>7.8332243463937261E-6</v>
      </c>
      <c r="O325" s="25">
        <f>(F325-F324)/(C325-C324+D325-D324)</f>
        <v>2.1274833864432727E-3</v>
      </c>
      <c r="P325" s="26">
        <f>SUM(N325:O325)</f>
        <v>2.1353166107896662E-3</v>
      </c>
      <c r="R325" s="24">
        <f>(C325-C$3)*0.33*3/32768</f>
        <v>113.93299346923828</v>
      </c>
      <c r="S325" s="24">
        <f>(D325-D$3)*0.0011*3/32768</f>
        <v>13.478965209960938</v>
      </c>
      <c r="T325" s="24">
        <f>(E325-E$3)*17.4*3/32768</f>
        <v>339.94517211914058</v>
      </c>
      <c r="U325" s="24">
        <f>(E325-E$3)*18.8*3/32768</f>
        <v>367.29708251953127</v>
      </c>
      <c r="V325" s="24">
        <f>SUM(R325:U325)</f>
        <v>834.65421331787104</v>
      </c>
    </row>
    <row r="326" spans="2:22" x14ac:dyDescent="0.55000000000000004">
      <c r="B326">
        <v>80</v>
      </c>
      <c r="C326">
        <v>4496134</v>
      </c>
      <c r="D326">
        <v>152776786</v>
      </c>
      <c r="E326">
        <v>247903</v>
      </c>
      <c r="F326">
        <v>511197</v>
      </c>
      <c r="G326">
        <v>80</v>
      </c>
      <c r="H326" s="24">
        <f>(C326-C325)*0.33*3/32768/300</f>
        <v>5.3826113891601558E-2</v>
      </c>
      <c r="I326" s="24">
        <f>(D326-D325)*0.0011*3/327680/30</f>
        <v>3.1203083801269534E-3</v>
      </c>
      <c r="J326" s="24">
        <f>(E326-E325)*17.4*3/327680/30</f>
        <v>4.9250793457031247E-2</v>
      </c>
      <c r="K326" s="24">
        <f>(F326-F325)*18.8*3/327680/30</f>
        <v>0.28095007324218751</v>
      </c>
      <c r="L326" s="24">
        <f>SUM(H326:K326)</f>
        <v>0.3871472889709473</v>
      </c>
      <c r="N326" s="25">
        <f>(E326-E325)/(C326-C325+D326-D325)</f>
        <v>9.4357934693525423E-4</v>
      </c>
      <c r="O326" s="25">
        <f>(F326-F325)/(C326-C325+D326-D325)</f>
        <v>4.9817937509512092E-3</v>
      </c>
      <c r="P326" s="26">
        <f>SUM(N326:O326)</f>
        <v>5.9253730978864631E-3</v>
      </c>
      <c r="R326" s="24">
        <f>(C326-C$3)*0.33*3/32768</f>
        <v>130.08082763671877</v>
      </c>
      <c r="S326" s="24">
        <f>(D326-D$3)*0.0011*3/32768</f>
        <v>14.415057723999025</v>
      </c>
      <c r="T326" s="24">
        <f>(E326-E$3)*17.4*3/32768</f>
        <v>354.72041015624995</v>
      </c>
      <c r="U326" s="24">
        <f>(E326-E$3)*18.8*3/32768</f>
        <v>383.26113281250002</v>
      </c>
      <c r="V326" s="24">
        <f>SUM(R326:U326)</f>
        <v>882.47742832946778</v>
      </c>
    </row>
    <row r="327" spans="2:22" x14ac:dyDescent="0.55000000000000004">
      <c r="B327">
        <v>85</v>
      </c>
      <c r="C327">
        <v>4978969</v>
      </c>
      <c r="D327">
        <v>162124009</v>
      </c>
      <c r="E327">
        <v>247980</v>
      </c>
      <c r="F327">
        <v>528247</v>
      </c>
      <c r="G327">
        <v>85</v>
      </c>
      <c r="H327" s="24">
        <f>(C327-C326)*0.33*3/32768/300</f>
        <v>4.8625350952148441E-2</v>
      </c>
      <c r="I327" s="24">
        <f>(D327-D326)*0.0011*3/327680/30</f>
        <v>3.1378006896972664E-3</v>
      </c>
      <c r="J327" s="24">
        <f>(E327-E326)*17.4*3/327680/30</f>
        <v>4.0887451171874994E-4</v>
      </c>
      <c r="K327" s="24">
        <f>(F327-F326)*18.8*3/327680/30</f>
        <v>9.7821044921875003E-2</v>
      </c>
      <c r="L327" s="24">
        <f>SUM(H327:K327)</f>
        <v>0.14999307107543947</v>
      </c>
      <c r="N327" s="25">
        <f>(E327-E326)/(C327-C326+D327-D326)</f>
        <v>7.833117566549455E-6</v>
      </c>
      <c r="O327" s="25">
        <f>(F327-F326)/(C327-C326+D327-D326)</f>
        <v>1.7344760325930936E-3</v>
      </c>
      <c r="P327" s="26">
        <f>SUM(N327:O327)</f>
        <v>1.742309150159643E-3</v>
      </c>
      <c r="R327" s="24">
        <f>(C327-C$3)*0.33*3/32768</f>
        <v>144.66843292236328</v>
      </c>
      <c r="S327" s="24">
        <f>(D327-D$3)*0.0011*3/32768</f>
        <v>15.356397930908205</v>
      </c>
      <c r="T327" s="24">
        <f>(E327-E$3)*17.4*3/32768</f>
        <v>354.84307250976559</v>
      </c>
      <c r="U327" s="24">
        <f>(E327-E$3)*18.8*3/32768</f>
        <v>383.3936645507813</v>
      </c>
      <c r="V327" s="24">
        <f>SUM(R327:U327)</f>
        <v>898.26156791381834</v>
      </c>
    </row>
    <row r="328" spans="2:22" x14ac:dyDescent="0.55000000000000004">
      <c r="B328">
        <v>90</v>
      </c>
      <c r="C328">
        <v>5481627</v>
      </c>
      <c r="D328">
        <v>171451249</v>
      </c>
      <c r="E328">
        <v>251140</v>
      </c>
      <c r="F328">
        <v>553289</v>
      </c>
      <c r="G328">
        <v>90</v>
      </c>
      <c r="H328" s="24">
        <f>(C328-C327)*0.33*3/32768/300</f>
        <v>5.0621685791015628E-2</v>
      </c>
      <c r="I328" s="24">
        <f>(D328-D327)*0.0011*3/327680/30</f>
        <v>3.1310925292968748E-3</v>
      </c>
      <c r="J328" s="24">
        <f>(E328-E327)*17.4*3/327680/30</f>
        <v>1.6779785156249998E-2</v>
      </c>
      <c r="K328" s="24">
        <f>(F328-F327)*18.8*3/327680/30</f>
        <v>0.14367358398437499</v>
      </c>
      <c r="L328" s="24">
        <f>SUM(H328:K328)</f>
        <v>0.2142061474609375</v>
      </c>
      <c r="N328" s="25">
        <f>(E328-E327)/(C328-C327+D328-D327)</f>
        <v>3.2146823903971331E-4</v>
      </c>
      <c r="O328" s="25">
        <f>(F328-F327)/(C328-C327+D328-D327)</f>
        <v>2.5475340639343359E-3</v>
      </c>
      <c r="P328" s="26">
        <f>SUM(N328:O328)</f>
        <v>2.8690023029740493E-3</v>
      </c>
      <c r="R328" s="24">
        <f>(C328-C$3)*0.33*3/32768</f>
        <v>159.85493865966799</v>
      </c>
      <c r="S328" s="24">
        <f>(D328-D$3)*0.0011*3/32768</f>
        <v>16.295725689697267</v>
      </c>
      <c r="T328" s="24">
        <f>(E328-E$3)*17.4*3/32768</f>
        <v>359.87700805664059</v>
      </c>
      <c r="U328" s="24">
        <f>(E328-E$3)*18.8*3/32768</f>
        <v>388.8326293945313</v>
      </c>
      <c r="V328" s="24">
        <f>SUM(R328:U328)</f>
        <v>924.86030180053717</v>
      </c>
    </row>
    <row r="329" spans="2:22" x14ac:dyDescent="0.55000000000000004">
      <c r="B329">
        <v>95</v>
      </c>
      <c r="C329">
        <v>5970060</v>
      </c>
      <c r="D329">
        <v>180792975</v>
      </c>
      <c r="E329">
        <v>251314</v>
      </c>
      <c r="F329">
        <v>572990</v>
      </c>
      <c r="G329">
        <v>95</v>
      </c>
      <c r="H329" s="24">
        <f>(C329-C328)*0.33*3/32768/300</f>
        <v>4.9189114379882819E-2</v>
      </c>
      <c r="I329" s="24">
        <f>(D329-D328)*0.0011*3/327680/30</f>
        <v>3.1359553833007815E-3</v>
      </c>
      <c r="J329" s="24">
        <f>(E329-E328)*17.4*3/327680/30</f>
        <v>9.2395019531249999E-4</v>
      </c>
      <c r="K329" s="24">
        <f>(F329-F328)*18.8*3/327680/30</f>
        <v>0.11303063964843749</v>
      </c>
      <c r="L329" s="24">
        <f>SUM(H329:K329)</f>
        <v>0.16627965960693358</v>
      </c>
      <c r="N329" s="25">
        <f>(E329-E328)/(C329-C328+D329-D328)</f>
        <v>1.7700629257370101E-5</v>
      </c>
      <c r="O329" s="25">
        <f>(F329-F328)/(C329-C328+D329-D328)</f>
        <v>2.0041384885025764E-3</v>
      </c>
      <c r="P329" s="26">
        <f>SUM(N329:O329)</f>
        <v>2.0218391177599464E-3</v>
      </c>
      <c r="R329" s="24">
        <f>(C329-C$3)*0.33*3/32768</f>
        <v>174.61167297363284</v>
      </c>
      <c r="S329" s="24">
        <f>(D329-D$3)*0.0011*3/32768</f>
        <v>17.236512304687501</v>
      </c>
      <c r="T329" s="24">
        <f>(E329-E$3)*17.4*3/32768</f>
        <v>360.15419311523436</v>
      </c>
      <c r="U329" s="24">
        <f>(E329-E$3)*18.8*3/32768</f>
        <v>389.13211669921878</v>
      </c>
      <c r="V329" s="24">
        <f>SUM(R329:U329)</f>
        <v>941.13449509277348</v>
      </c>
    </row>
    <row r="330" spans="2:22" x14ac:dyDescent="0.55000000000000004">
      <c r="B330">
        <v>100</v>
      </c>
      <c r="C330">
        <v>6462294</v>
      </c>
      <c r="D330">
        <v>190130324</v>
      </c>
      <c r="E330">
        <v>252190</v>
      </c>
      <c r="F330">
        <v>592363</v>
      </c>
      <c r="G330">
        <v>100</v>
      </c>
      <c r="H330" s="24">
        <f>(C330-C329)*0.33*3/32768/300</f>
        <v>4.9571905517578126E-2</v>
      </c>
      <c r="I330" s="24">
        <f>(D330-D329)*0.0011*3/327680/30</f>
        <v>3.1344860534667975E-3</v>
      </c>
      <c r="J330" s="24">
        <f>(E330-E329)*17.4*3/327680/30</f>
        <v>4.6516113281249993E-3</v>
      </c>
      <c r="K330" s="24">
        <f>(F330-F329)*18.8*3/327680/30</f>
        <v>0.11114880371093752</v>
      </c>
      <c r="L330" s="24">
        <f>SUM(H330:K330)</f>
        <v>0.16850680661010745</v>
      </c>
      <c r="N330" s="25">
        <f>(E330-E329)/(C330-C329+D330-D329)</f>
        <v>8.9118734741850189E-5</v>
      </c>
      <c r="O330" s="25">
        <f>(F330-F329)/(C330-C329+D330-D329)</f>
        <v>1.9708872695820361E-3</v>
      </c>
      <c r="P330" s="26">
        <f>SUM(N330:O330)</f>
        <v>2.0600060043238864E-3</v>
      </c>
      <c r="R330" s="24">
        <f>(C330-C$3)*0.33*3/32768</f>
        <v>189.48324462890625</v>
      </c>
      <c r="S330" s="24">
        <f>(D330-D$3)*0.0011*3/32768</f>
        <v>18.176858120727537</v>
      </c>
      <c r="T330" s="24">
        <f>(E330-E$3)*17.4*3/32768</f>
        <v>361.54967651367184</v>
      </c>
      <c r="U330" s="24">
        <f>(E330-E$3)*18.8*3/32768</f>
        <v>390.6398803710938</v>
      </c>
      <c r="V330" s="24">
        <f>SUM(R330:U330)</f>
        <v>959.84965963439936</v>
      </c>
    </row>
    <row r="331" spans="2:22" x14ac:dyDescent="0.55000000000000004">
      <c r="B331">
        <v>105</v>
      </c>
      <c r="C331">
        <v>6979183</v>
      </c>
      <c r="D331">
        <v>199443072</v>
      </c>
      <c r="E331">
        <v>256549</v>
      </c>
      <c r="F331">
        <v>628113</v>
      </c>
      <c r="G331">
        <v>105</v>
      </c>
      <c r="H331" s="24">
        <f>(C331-C330)*0.33*3/32768/300</f>
        <v>5.2054861450195312E-2</v>
      </c>
      <c r="I331" s="24">
        <f>(D331-D330)*0.0011*3/327680/30</f>
        <v>3.1262276611328126E-3</v>
      </c>
      <c r="J331" s="24">
        <f>(E331-E330)*17.4*3/327680/30</f>
        <v>2.314654541015625E-2</v>
      </c>
      <c r="K331" s="24">
        <f>(F331-F330)*18.8*3/327680/30</f>
        <v>0.205108642578125</v>
      </c>
      <c r="L331" s="24">
        <f>SUM(H331:K331)</f>
        <v>0.28343627709960939</v>
      </c>
      <c r="N331" s="25">
        <f>(E331-E330)/(C331-C330+D331-D330)</f>
        <v>4.4345482951201553E-4</v>
      </c>
      <c r="O331" s="25">
        <f>(F331-F330)/(C331-C330+D331-D330)</f>
        <v>3.6369603475692948E-3</v>
      </c>
      <c r="P331" s="26">
        <f>SUM(N331:O331)</f>
        <v>4.0804151770813101E-3</v>
      </c>
      <c r="R331" s="24">
        <f>(C331-C$3)*0.33*3/32768</f>
        <v>205.09970306396485</v>
      </c>
      <c r="S331" s="24">
        <f>(D331-D$3)*0.0011*3/32768</f>
        <v>19.114726419067384</v>
      </c>
      <c r="T331" s="24">
        <f>(E331-E$3)*17.4*3/32768</f>
        <v>368.49364013671874</v>
      </c>
      <c r="U331" s="24">
        <f>(E331-E$3)*18.8*3/32768</f>
        <v>398.14255371093753</v>
      </c>
      <c r="V331" s="24">
        <f>SUM(R331:U331)</f>
        <v>990.85062333068845</v>
      </c>
    </row>
    <row r="332" spans="2:22" x14ac:dyDescent="0.55000000000000004">
      <c r="B332">
        <v>110</v>
      </c>
      <c r="C332">
        <v>7467400</v>
      </c>
      <c r="D332">
        <v>208782995</v>
      </c>
      <c r="E332">
        <v>257420</v>
      </c>
      <c r="F332">
        <v>646808</v>
      </c>
      <c r="G332">
        <v>110</v>
      </c>
      <c r="H332" s="24">
        <f>(C332-C331)*0.33*3/32768/300</f>
        <v>4.9167361450195318E-2</v>
      </c>
      <c r="I332" s="24">
        <f>(D332-D331)*0.0011*3/327680/30</f>
        <v>3.1353501281738282E-3</v>
      </c>
      <c r="J332" s="24">
        <f>(E332-E331)*17.4*3/327680/30</f>
        <v>4.6250610351562501E-3</v>
      </c>
      <c r="K332" s="24">
        <f>(F332-F331)*18.8*3/327680/30</f>
        <v>0.10725891113281251</v>
      </c>
      <c r="L332" s="24">
        <f>SUM(H332:K332)</f>
        <v>0.16418668374633791</v>
      </c>
      <c r="N332" s="25">
        <f>(E332-E331)/(C332-C331+D332-D331)</f>
        <v>8.8623076187355898E-5</v>
      </c>
      <c r="O332" s="25">
        <f>(F332-F331)/(C332-C331+D332-D331)</f>
        <v>1.9021910554794701E-3</v>
      </c>
      <c r="P332" s="26">
        <f>SUM(N332:O332)</f>
        <v>1.9908141316668259E-3</v>
      </c>
      <c r="R332" s="24">
        <f>(C332-C$3)*0.33*3/32768</f>
        <v>219.84991149902345</v>
      </c>
      <c r="S332" s="24">
        <f>(D332-D$3)*0.0011*3/32768</f>
        <v>20.055331457519532</v>
      </c>
      <c r="T332" s="24">
        <f>(E332-E$3)*17.4*3/32768</f>
        <v>369.88115844726559</v>
      </c>
      <c r="U332" s="24">
        <f>(E332-E$3)*18.8*3/32768</f>
        <v>399.6417114257813</v>
      </c>
      <c r="V332" s="24">
        <f>SUM(R332:U332)</f>
        <v>1009.4281128295898</v>
      </c>
    </row>
    <row r="333" spans="2:22" x14ac:dyDescent="0.55000000000000004">
      <c r="B333">
        <v>115</v>
      </c>
      <c r="C333">
        <v>7947492</v>
      </c>
      <c r="D333">
        <v>218132751</v>
      </c>
      <c r="E333">
        <v>257420</v>
      </c>
      <c r="F333">
        <v>664352</v>
      </c>
      <c r="G333">
        <v>115</v>
      </c>
      <c r="H333" s="24">
        <f>(C333-C332)*0.33*3/32768/300</f>
        <v>4.8349108886718756E-2</v>
      </c>
      <c r="I333" s="24">
        <f>(D333-D332)*0.0011*3/32768/300</f>
        <v>3.1386510009765631E-3</v>
      </c>
      <c r="J333" s="24">
        <f>(E333-E332)*17.4*3/32768/300</f>
        <v>0</v>
      </c>
      <c r="K333" s="24">
        <f>(F333-F332)*18.8*3/327680/30</f>
        <v>0.1006552734375</v>
      </c>
      <c r="L333" s="24">
        <f>SUM(H333:K333)</f>
        <v>0.15214303332519533</v>
      </c>
      <c r="N333" s="25">
        <f>(E333-E332)/(C333-C332+D333-D332)</f>
        <v>0</v>
      </c>
      <c r="O333" s="25">
        <f>(F333-F332)/(C333-C332+D333-D332)</f>
        <v>1.7847681876667879E-3</v>
      </c>
      <c r="P333" s="26">
        <f>SUM(N333:O333)</f>
        <v>1.7847681876667879E-3</v>
      </c>
      <c r="R333" s="24">
        <f>(C333-C$3)*0.33*3/32768</f>
        <v>234.35464416503908</v>
      </c>
      <c r="S333" s="24">
        <f>(D333-D$3)*0.0011*3/32768</f>
        <v>20.996926757812499</v>
      </c>
      <c r="T333" s="24">
        <f>(E333-E$3)*17.4*3/32768</f>
        <v>369.88115844726559</v>
      </c>
      <c r="U333" s="24">
        <f>(E333-E$3)*18.8*3/32768</f>
        <v>399.6417114257813</v>
      </c>
      <c r="V333" s="24">
        <f>SUM(R333:U333)</f>
        <v>1024.8744407958984</v>
      </c>
    </row>
    <row r="334" spans="2:22" x14ac:dyDescent="0.55000000000000004">
      <c r="L334" s="21">
        <f>AVERAGE(L312:L333)</f>
        <v>0.25432673025373975</v>
      </c>
    </row>
    <row r="337" spans="1:22" s="4" customFormat="1" x14ac:dyDescent="0.55000000000000004">
      <c r="A337" s="8"/>
      <c r="C337" s="9" t="s">
        <v>1231</v>
      </c>
      <c r="D337" s="9"/>
      <c r="E337" s="9"/>
      <c r="F337" s="9"/>
      <c r="H337" s="10"/>
      <c r="I337" s="10"/>
      <c r="J337" s="10"/>
      <c r="K337" s="10"/>
      <c r="L337" s="11"/>
      <c r="N337" s="12"/>
      <c r="O337" s="13"/>
      <c r="P337" s="13"/>
      <c r="R337" s="14"/>
      <c r="S337" s="14"/>
      <c r="T337" s="14"/>
      <c r="U337" s="14"/>
      <c r="V337" s="15"/>
    </row>
    <row r="338" spans="1:22" s="4" customFormat="1" x14ac:dyDescent="0.55000000000000004">
      <c r="A338" s="8"/>
      <c r="C338" s="4" t="s">
        <v>1232</v>
      </c>
      <c r="D338" s="4" t="s">
        <v>1233</v>
      </c>
      <c r="E338" s="4" t="s">
        <v>1234</v>
      </c>
      <c r="F338" s="4" t="s">
        <v>1235</v>
      </c>
      <c r="H338" s="10" t="s">
        <v>1236</v>
      </c>
      <c r="I338" s="10"/>
      <c r="J338" s="10"/>
      <c r="K338" s="10"/>
      <c r="L338" s="11"/>
      <c r="N338" s="12" t="s">
        <v>1237</v>
      </c>
      <c r="O338" s="13"/>
      <c r="P338" s="13"/>
      <c r="R338" s="16" t="s">
        <v>1238</v>
      </c>
      <c r="S338" s="17"/>
      <c r="T338" s="17"/>
      <c r="U338" s="17"/>
      <c r="V338" s="18"/>
    </row>
    <row r="339" spans="1:22" ht="15.75" customHeight="1" x14ac:dyDescent="0.55000000000000004">
      <c r="A339" s="19" t="s">
        <v>1255</v>
      </c>
      <c r="B339">
        <v>5</v>
      </c>
      <c r="C339">
        <v>345651</v>
      </c>
      <c r="D339">
        <v>9484518</v>
      </c>
      <c r="E339">
        <v>110121</v>
      </c>
      <c r="F339">
        <v>129766</v>
      </c>
      <c r="G339" t="s">
        <v>1240</v>
      </c>
      <c r="H339" s="21" t="s">
        <v>1225</v>
      </c>
      <c r="I339" s="21" t="s">
        <v>1226</v>
      </c>
      <c r="J339" s="21" t="s">
        <v>1241</v>
      </c>
      <c r="K339" s="21" t="s">
        <v>1242</v>
      </c>
      <c r="L339" s="21" t="s">
        <v>1243</v>
      </c>
      <c r="M339" s="21" t="s">
        <v>1240</v>
      </c>
      <c r="N339" s="22" t="s">
        <v>1241</v>
      </c>
      <c r="O339" s="22" t="s">
        <v>1242</v>
      </c>
      <c r="P339" s="23" t="s">
        <v>1243</v>
      </c>
      <c r="Q339" s="21"/>
      <c r="R339" s="21" t="s">
        <v>1225</v>
      </c>
      <c r="S339" s="21" t="s">
        <v>1226</v>
      </c>
      <c r="T339" s="21" t="s">
        <v>1241</v>
      </c>
      <c r="U339" s="21" t="s">
        <v>1242</v>
      </c>
      <c r="V339" s="21" t="s">
        <v>1243</v>
      </c>
    </row>
    <row r="340" spans="1:22" x14ac:dyDescent="0.55000000000000004">
      <c r="A340" s="19"/>
      <c r="B340">
        <v>10</v>
      </c>
      <c r="C340">
        <v>869185</v>
      </c>
      <c r="D340">
        <v>18790739</v>
      </c>
      <c r="E340">
        <v>182469</v>
      </c>
      <c r="F340">
        <v>204012</v>
      </c>
      <c r="G340">
        <v>10</v>
      </c>
      <c r="H340" s="24">
        <f>(C340-C339)*0.33*3/32768/300</f>
        <v>5.2724066162109381E-2</v>
      </c>
      <c r="I340" s="24">
        <f>(D340-D339)*0.0011*3/327680/30</f>
        <v>3.1240365905761723E-3</v>
      </c>
      <c r="J340" s="24">
        <f>(E340-E339)*17.4*3/327680/30</f>
        <v>0.38417211914062493</v>
      </c>
      <c r="K340" s="24">
        <f>(F340-F339)*18.8*3/327680/30</f>
        <v>0.42597192382812504</v>
      </c>
      <c r="L340" s="24">
        <f>SUM(H340:K340)</f>
        <v>0.86599214572143546</v>
      </c>
      <c r="M340">
        <v>10</v>
      </c>
      <c r="N340" s="25">
        <f>(E340-E339)/(C340-C339+D340-D339)</f>
        <v>7.3601020574775265E-3</v>
      </c>
      <c r="O340" s="25">
        <f>(F340-F339)/(C340-C339+D340-D339)</f>
        <v>7.5531892707397085E-3</v>
      </c>
      <c r="P340" s="26">
        <f>SUM(N340:O340)</f>
        <v>1.4913291328217235E-2</v>
      </c>
      <c r="Q340">
        <v>10</v>
      </c>
      <c r="R340" s="24">
        <f>(C340-C$3)*0.33*3/32768</f>
        <v>20.501985168457033</v>
      </c>
      <c r="S340" s="24">
        <f>(D340-D$3)*0.0011*3/32768</f>
        <v>0.92158985595703125</v>
      </c>
      <c r="T340" s="24">
        <f>(E340-E$3)*17.4*3/32768</f>
        <v>250.48289794921874</v>
      </c>
      <c r="U340" s="24">
        <f>(E340-E$3)*18.8*3/32768</f>
        <v>270.63669433593748</v>
      </c>
      <c r="V340" s="24">
        <f>SUM(R340:U340)</f>
        <v>542.54316730957021</v>
      </c>
    </row>
    <row r="341" spans="1:22" x14ac:dyDescent="0.55000000000000004">
      <c r="A341" s="19"/>
      <c r="B341">
        <v>15</v>
      </c>
      <c r="C341">
        <v>1244412</v>
      </c>
      <c r="D341">
        <v>28244864</v>
      </c>
      <c r="E341">
        <v>186760</v>
      </c>
      <c r="F341">
        <v>223561</v>
      </c>
      <c r="G341">
        <v>15</v>
      </c>
      <c r="H341" s="24">
        <f>(C341-C340)*0.33*3/32768/300</f>
        <v>3.7788363647460937E-2</v>
      </c>
      <c r="I341" s="24">
        <f>(D341-D340)*0.0011*3/327680/30</f>
        <v>3.1736869812011722E-3</v>
      </c>
      <c r="J341" s="24">
        <f>(E341-E340)*17.4*3/327680/30</f>
        <v>2.2785461425781247E-2</v>
      </c>
      <c r="K341" s="24">
        <f>(F341-F340)*18.8*3/327680/30</f>
        <v>0.11215856933593751</v>
      </c>
      <c r="L341" s="24">
        <f>SUM(H341:K341)</f>
        <v>0.17590608139038089</v>
      </c>
      <c r="M341">
        <v>15</v>
      </c>
      <c r="N341" s="25">
        <f>(E341-E340)/(C341-C340+D341-D340)</f>
        <v>4.3654963216293403E-4</v>
      </c>
      <c r="O341" s="25">
        <f>(F341-F340)/(C341-C340+D341-D340)</f>
        <v>1.9888391421937074E-3</v>
      </c>
      <c r="P341" s="26">
        <f>SUM(N341:O341)</f>
        <v>2.4253887743566414E-3</v>
      </c>
      <c r="Q341">
        <v>15</v>
      </c>
      <c r="R341" s="24">
        <f>(C341-C$3)*0.33*3/32768</f>
        <v>31.838494262695313</v>
      </c>
      <c r="S341" s="24">
        <f>(D341-D$3)*0.0011*3/32768</f>
        <v>1.8736959503173829</v>
      </c>
      <c r="T341" s="24">
        <f>(E341-E$3)*17.4*3/32768</f>
        <v>257.31853637695309</v>
      </c>
      <c r="U341" s="24">
        <f>(E341-E$3)*18.8*3/32768</f>
        <v>278.0223266601563</v>
      </c>
      <c r="V341" s="24">
        <f>SUM(R341:U341)</f>
        <v>569.05305325012205</v>
      </c>
    </row>
    <row r="342" spans="1:22" x14ac:dyDescent="0.55000000000000004">
      <c r="A342" s="19"/>
      <c r="B342">
        <v>20</v>
      </c>
      <c r="C342">
        <v>1688923</v>
      </c>
      <c r="D342">
        <v>37629804</v>
      </c>
      <c r="E342">
        <v>248878</v>
      </c>
      <c r="F342">
        <v>268631</v>
      </c>
      <c r="G342">
        <v>20</v>
      </c>
      <c r="H342" s="24">
        <f>(C342-C341)*0.33*3/32768/300</f>
        <v>4.4765817260742191E-2</v>
      </c>
      <c r="I342" s="24">
        <f>(D342-D341)*0.0011*3/327680/30</f>
        <v>3.1504620361328126E-3</v>
      </c>
      <c r="J342" s="24">
        <f>(E342-E341)*17.4*3/327680/30</f>
        <v>0.32985021972656248</v>
      </c>
      <c r="K342" s="24">
        <f>(F342-F341)*18.8*3/327680/30</f>
        <v>0.258580322265625</v>
      </c>
      <c r="L342" s="24">
        <f>SUM(H342:K342)</f>
        <v>0.6363468212890625</v>
      </c>
      <c r="M342">
        <v>20</v>
      </c>
      <c r="N342" s="25">
        <f>(E342-E341)/(C342-C341+D342-D341)</f>
        <v>6.3195798015575847E-3</v>
      </c>
      <c r="O342" s="25">
        <f>(F342-F341)/(C342-C341+D342-D341)</f>
        <v>4.5852001296918824E-3</v>
      </c>
      <c r="P342" s="26">
        <f>SUM(N342:O342)</f>
        <v>1.0904779931249466E-2</v>
      </c>
      <c r="Q342">
        <v>20</v>
      </c>
      <c r="R342" s="24">
        <f>(C342-C$3)*0.33*3/32768</f>
        <v>45.268239440917966</v>
      </c>
      <c r="S342" s="24">
        <f>(D342-D$3)*0.0011*3/32768</f>
        <v>2.8188345611572267</v>
      </c>
      <c r="T342" s="24">
        <f>(E342-E$3)*17.4*3/32768</f>
        <v>356.27360229492183</v>
      </c>
      <c r="U342" s="24">
        <f>(E342-E$3)*18.8*3/32768</f>
        <v>384.93929443359377</v>
      </c>
      <c r="V342" s="24">
        <f>SUM(R342:U342)</f>
        <v>789.29997073059076</v>
      </c>
    </row>
    <row r="343" spans="1:22" x14ac:dyDescent="0.55000000000000004">
      <c r="A343" s="19"/>
      <c r="B343">
        <v>25</v>
      </c>
      <c r="C343">
        <v>2030885</v>
      </c>
      <c r="D343">
        <v>47117068</v>
      </c>
      <c r="E343">
        <v>248878</v>
      </c>
      <c r="F343">
        <v>285783</v>
      </c>
      <c r="G343">
        <v>25</v>
      </c>
      <c r="H343" s="24">
        <f>(C343-C342)*0.33*3/32768/300</f>
        <v>3.4438311767578125E-2</v>
      </c>
      <c r="I343" s="24">
        <f>(D343-D342)*0.0011*3/327680/30</f>
        <v>3.1848115234375E-3</v>
      </c>
      <c r="J343" s="24">
        <f>(E343-E342)*17.4*3/327680/30</f>
        <v>0</v>
      </c>
      <c r="K343" s="24">
        <f>(F343-F342)*18.8*3/327680/30</f>
        <v>9.8406250000000001E-2</v>
      </c>
      <c r="L343" s="24">
        <f>SUM(H343:K343)</f>
        <v>0.13602937329101561</v>
      </c>
      <c r="M343">
        <v>25</v>
      </c>
      <c r="N343" s="25">
        <f>(E343-E342)/(C343-C342+D343-D342)</f>
        <v>0</v>
      </c>
      <c r="O343" s="25">
        <f>(F343-F342)/(C343-C342+D343-D342)</f>
        <v>1.7450000640945687E-3</v>
      </c>
      <c r="P343" s="26">
        <f>SUM(N343:O343)</f>
        <v>1.7450000640945687E-3</v>
      </c>
      <c r="Q343">
        <v>25</v>
      </c>
      <c r="R343" s="24">
        <f>(C343-C$3)*0.33*3/32768</f>
        <v>55.599732971191401</v>
      </c>
      <c r="S343" s="24">
        <f>(D343-D$3)*0.0011*3/32768</f>
        <v>3.7742780181884772</v>
      </c>
      <c r="T343" s="24">
        <f>(E343-E$3)*17.4*3/32768</f>
        <v>356.27360229492183</v>
      </c>
      <c r="U343" s="24">
        <f>(E343-E$3)*18.8*3/32768</f>
        <v>384.93929443359377</v>
      </c>
      <c r="V343" s="24">
        <f>SUM(R343:U343)</f>
        <v>800.58690771789543</v>
      </c>
    </row>
    <row r="344" spans="1:22" x14ac:dyDescent="0.55000000000000004">
      <c r="A344" s="19"/>
      <c r="B344">
        <v>30</v>
      </c>
      <c r="C344">
        <v>2519748</v>
      </c>
      <c r="D344">
        <v>56458164</v>
      </c>
      <c r="E344">
        <v>315377</v>
      </c>
      <c r="F344">
        <v>338359</v>
      </c>
      <c r="G344">
        <v>30</v>
      </c>
      <c r="H344" s="24">
        <f>(C344-C343)*0.33*3/32768/300</f>
        <v>4.923241882324219E-2</v>
      </c>
      <c r="I344" s="24">
        <f>(D344-D343)*0.0011*3/327680/30</f>
        <v>3.1357438964843753E-3</v>
      </c>
      <c r="J344" s="24">
        <f>(E344-E343)*17.4*3/327680/30</f>
        <v>0.35311358642578122</v>
      </c>
      <c r="K344" s="24">
        <f>(F344-F343)*18.8*3/327680/30</f>
        <v>0.30164453125000001</v>
      </c>
      <c r="L344" s="24">
        <f>SUM(H344:K344)</f>
        <v>0.70712628039550784</v>
      </c>
      <c r="M344">
        <v>30</v>
      </c>
      <c r="N344" s="25">
        <f>(E344-E343)/(C344-C343+D344-D343)</f>
        <v>6.7649315729597648E-3</v>
      </c>
      <c r="O344" s="25">
        <f>(F344-F343)/(C344-C343+D344-D343)</f>
        <v>5.3485472319874374E-3</v>
      </c>
      <c r="P344" s="26">
        <f>SUM(N344:O344)</f>
        <v>1.2113478804947203E-2</v>
      </c>
      <c r="Q344">
        <v>30</v>
      </c>
      <c r="R344" s="24">
        <f>(C344-C$3)*0.33*3/32768</f>
        <v>70.36945861816406</v>
      </c>
      <c r="S344" s="24">
        <f>(D344-D$3)*0.0011*3/32768</f>
        <v>4.7150011871337894</v>
      </c>
      <c r="T344" s="24">
        <f>(E344-E$3)*17.4*3/32768</f>
        <v>462.20767822265623</v>
      </c>
      <c r="U344" s="24">
        <f>(E344-E$3)*18.8*3/32768</f>
        <v>499.39680175781245</v>
      </c>
      <c r="V344" s="24">
        <f>SUM(R344:U344)</f>
        <v>1036.6889397857665</v>
      </c>
    </row>
    <row r="345" spans="1:22" x14ac:dyDescent="0.55000000000000004">
      <c r="B345">
        <v>35</v>
      </c>
      <c r="C345">
        <v>3003499</v>
      </c>
      <c r="D345">
        <v>65804265</v>
      </c>
      <c r="E345">
        <v>332115</v>
      </c>
      <c r="F345">
        <v>379284</v>
      </c>
      <c r="G345">
        <v>35</v>
      </c>
      <c r="H345" s="24">
        <f>(C345-C344)*0.33*3/32768/300</f>
        <v>4.871759948730469E-2</v>
      </c>
      <c r="I345" s="24">
        <f>(D345-D344)*0.0011*3/327680/30</f>
        <v>3.1374240417480471E-3</v>
      </c>
      <c r="J345" s="24">
        <f>(E345-E344)*17.4*3/327680/30</f>
        <v>8.887976074218748E-2</v>
      </c>
      <c r="K345" s="24">
        <f>(F345-F344)*18.8*3/327680/30</f>
        <v>0.23479919433593749</v>
      </c>
      <c r="L345" s="24">
        <f>SUM(H345:K345)</f>
        <v>0.37553397860717774</v>
      </c>
      <c r="N345" s="25">
        <f>(E345-E344)/(C345-C344+D345-D344)</f>
        <v>1.7027723306515703E-3</v>
      </c>
      <c r="O345" s="25">
        <f>(F345-F344)/(C345-C344+D345-D344)</f>
        <v>4.1633383696926462E-3</v>
      </c>
      <c r="P345" s="26">
        <f>SUM(N345:O345)</f>
        <v>5.8661107003442165E-3</v>
      </c>
      <c r="R345" s="24">
        <f>(C345-C$3)*0.33*3/32768</f>
        <v>84.984738464355473</v>
      </c>
      <c r="S345" s="24">
        <f>(D345-D$3)*0.0011*3/32768</f>
        <v>5.6562283996582039</v>
      </c>
      <c r="T345" s="24">
        <f>(E345-E$3)*17.4*3/32768</f>
        <v>488.87160644531247</v>
      </c>
      <c r="U345" s="24">
        <f>(E345-E$3)*18.8*3/32768</f>
        <v>528.20610351562505</v>
      </c>
      <c r="V345" s="24">
        <f>SUM(R345:U345)</f>
        <v>1107.7186768249512</v>
      </c>
    </row>
    <row r="346" spans="1:22" x14ac:dyDescent="0.55000000000000004">
      <c r="B346">
        <v>40</v>
      </c>
      <c r="C346">
        <v>3437119</v>
      </c>
      <c r="D346">
        <v>75200777</v>
      </c>
      <c r="E346">
        <v>334015</v>
      </c>
      <c r="F346">
        <v>397312</v>
      </c>
      <c r="G346">
        <v>40</v>
      </c>
      <c r="H346" s="24">
        <f>(C346-C345)*0.33*3/32768/300</f>
        <v>4.3669006347656254E-2</v>
      </c>
      <c r="I346" s="24">
        <f>(D346-D345)*0.0011*3/327680/30</f>
        <v>3.1543466796875004E-3</v>
      </c>
      <c r="J346" s="24">
        <f>(E346-E345)*17.4*3/327680/30</f>
        <v>1.0089111328125001E-2</v>
      </c>
      <c r="K346" s="24">
        <f>(F346-F345)*18.8*3/327680/30</f>
        <v>0.10343212890625002</v>
      </c>
      <c r="L346" s="24">
        <f>SUM(H346:K346)</f>
        <v>0.16034459326171879</v>
      </c>
      <c r="N346" s="25">
        <f>(E346-E345)/(C346-C345+D346-D345)</f>
        <v>1.9328326415148851E-4</v>
      </c>
      <c r="O346" s="25">
        <f>(F346-F345)/(C346-C345+D346-D345)</f>
        <v>1.833952992696334E-3</v>
      </c>
      <c r="P346" s="26">
        <f>SUM(N346:O346)</f>
        <v>2.0272362568478225E-3</v>
      </c>
      <c r="R346" s="24">
        <f>(C346-C$3)*0.33*3/32768</f>
        <v>98.085440368652343</v>
      </c>
      <c r="S346" s="24">
        <f>(D346-D$3)*0.0011*3/32768</f>
        <v>6.6025324035644539</v>
      </c>
      <c r="T346" s="24">
        <f>(E346-E$3)*17.4*3/32768</f>
        <v>491.89833984374997</v>
      </c>
      <c r="U346" s="24">
        <f>(E346-E$3)*18.8*3/32768</f>
        <v>531.47636718750005</v>
      </c>
      <c r="V346" s="24">
        <f>SUM(R346:U346)</f>
        <v>1128.0626798034668</v>
      </c>
    </row>
    <row r="347" spans="1:22" x14ac:dyDescent="0.55000000000000004">
      <c r="B347">
        <v>45</v>
      </c>
      <c r="C347">
        <v>3930984</v>
      </c>
      <c r="D347">
        <v>84536956</v>
      </c>
      <c r="E347">
        <v>377761</v>
      </c>
      <c r="F347">
        <v>446948</v>
      </c>
      <c r="G347">
        <v>45</v>
      </c>
      <c r="H347" s="24">
        <f>(C347-C346)*0.33*3/32768/300</f>
        <v>4.9736160278320313E-2</v>
      </c>
      <c r="I347" s="24">
        <f>(D347-D346)*0.0011*3/327680/30</f>
        <v>3.1340932922363286E-3</v>
      </c>
      <c r="J347" s="24">
        <f>(E347-E346)*17.4*3/327680/30</f>
        <v>0.23229382324218747</v>
      </c>
      <c r="K347" s="24">
        <f>(F347-F346)*18.8*3/327680/30</f>
        <v>0.28477685546875003</v>
      </c>
      <c r="L347" s="24">
        <f>SUM(H347:K347)</f>
        <v>0.56994093228149412</v>
      </c>
      <c r="N347" s="25">
        <f>(E347-E346)/(C347-C346+D347-D346)</f>
        <v>4.450234403833798E-3</v>
      </c>
      <c r="O347" s="25">
        <f>(F347-F346)/(C347-C346+D347-D346)</f>
        <v>5.0494178866340783E-3</v>
      </c>
      <c r="P347" s="26">
        <f>SUM(N347:O347)</f>
        <v>9.4996522904678762E-3</v>
      </c>
      <c r="R347" s="24">
        <f>(C347-C$3)*0.33*3/32768</f>
        <v>113.00628845214844</v>
      </c>
      <c r="S347" s="24">
        <f>(D347-D$3)*0.0011*3/32768</f>
        <v>7.5427603912353529</v>
      </c>
      <c r="T347" s="24">
        <f>(E347-E$3)*17.4*3/32768</f>
        <v>561.58648681640614</v>
      </c>
      <c r="U347" s="24">
        <f>(E347-E$3)*18.8*3/32768</f>
        <v>606.7716064453125</v>
      </c>
      <c r="V347" s="24">
        <f>SUM(R347:U347)</f>
        <v>1288.9071421051024</v>
      </c>
    </row>
    <row r="348" spans="1:22" x14ac:dyDescent="0.55000000000000004">
      <c r="B348">
        <v>50</v>
      </c>
      <c r="C348">
        <v>4512094</v>
      </c>
      <c r="D348">
        <v>93785450</v>
      </c>
      <c r="E348">
        <v>424100</v>
      </c>
      <c r="F348">
        <v>518874</v>
      </c>
      <c r="G348">
        <v>50</v>
      </c>
      <c r="H348" s="24">
        <f>(C348-C347)*0.33*3/32768/300</f>
        <v>5.8522430419921875E-2</v>
      </c>
      <c r="I348" s="24">
        <f>(D348-D347)*0.0011*3/327680/30</f>
        <v>3.1046580200195313E-3</v>
      </c>
      <c r="J348" s="24">
        <f>(E348-E347)*17.4*3/327680/30</f>
        <v>0.24606280517578125</v>
      </c>
      <c r="K348" s="24">
        <f>(F348-F347)*18.8*3/327680/30</f>
        <v>0.41266137695312499</v>
      </c>
      <c r="L348" s="24">
        <f>SUM(H348:K348)</f>
        <v>0.72035127056884762</v>
      </c>
      <c r="N348" s="25">
        <f>(E348-E347)/(C348-C347+D348-D347)</f>
        <v>4.7142285691264881E-3</v>
      </c>
      <c r="O348" s="25">
        <f>(F348-F347)/(C348-C347+D348-D347)</f>
        <v>7.3172835853814663E-3</v>
      </c>
      <c r="P348" s="26">
        <f>SUM(N348:O348)</f>
        <v>1.2031512154507954E-2</v>
      </c>
      <c r="R348" s="24">
        <f>(C348-C$3)*0.33*3/32768</f>
        <v>130.563017578125</v>
      </c>
      <c r="S348" s="24">
        <f>(D348-D$3)*0.0011*3/32768</f>
        <v>8.4741577972412117</v>
      </c>
      <c r="T348" s="24">
        <f>(E348-E$3)*17.4*3/32768</f>
        <v>635.40532836914053</v>
      </c>
      <c r="U348" s="24">
        <f>(E348-E$3)*18.8*3/32768</f>
        <v>686.5298950195313</v>
      </c>
      <c r="V348" s="24">
        <f>SUM(R348:U348)</f>
        <v>1460.9723987640382</v>
      </c>
    </row>
    <row r="349" spans="1:22" x14ac:dyDescent="0.55000000000000004">
      <c r="B349">
        <v>55</v>
      </c>
      <c r="C349">
        <v>5030874</v>
      </c>
      <c r="D349">
        <v>103096039</v>
      </c>
      <c r="E349">
        <v>432340</v>
      </c>
      <c r="F349">
        <v>548331</v>
      </c>
      <c r="G349">
        <v>55</v>
      </c>
      <c r="H349" s="24">
        <f>(C349-C348)*0.33*3/32768/300</f>
        <v>5.2245300292968748E-2</v>
      </c>
      <c r="I349" s="24">
        <f>(D349-D348)*0.0011*3/327680/30</f>
        <v>3.1255028991699217E-3</v>
      </c>
      <c r="J349" s="24">
        <f>(E349-E348)*17.4*3/327680/30</f>
        <v>4.37548828125E-2</v>
      </c>
      <c r="K349" s="24">
        <f>(F349-F348)*18.8*3/327680/30</f>
        <v>0.16900378417968748</v>
      </c>
      <c r="L349" s="24">
        <f>SUM(H349:K349)</f>
        <v>0.26812947018432615</v>
      </c>
      <c r="N349" s="25">
        <f>(E349-E348)/(C349-C348+D349-D348)</f>
        <v>8.3830406611044926E-4</v>
      </c>
      <c r="O349" s="25">
        <f>(F349-F348)/(C349-C348+D349-D348)</f>
        <v>2.9968353004145025E-3</v>
      </c>
      <c r="P349" s="26">
        <f>SUM(N349:O349)</f>
        <v>3.8351393665249519E-3</v>
      </c>
      <c r="R349" s="24">
        <f>(C349-C$3)*0.33*3/32768</f>
        <v>146.23660766601563</v>
      </c>
      <c r="S349" s="24">
        <f>(D349-D$3)*0.0011*3/32768</f>
        <v>9.4118086669921883</v>
      </c>
      <c r="T349" s="24">
        <f>(E349-E$3)*17.4*3/32768</f>
        <v>648.53179321289053</v>
      </c>
      <c r="U349" s="24">
        <f>(E349-E$3)*18.8*3/32768</f>
        <v>700.7125122070313</v>
      </c>
      <c r="V349" s="24">
        <f>SUM(R349:U349)</f>
        <v>1504.8927217529297</v>
      </c>
    </row>
    <row r="350" spans="1:22" x14ac:dyDescent="0.55000000000000004">
      <c r="B350">
        <v>60</v>
      </c>
      <c r="C350">
        <v>5531743</v>
      </c>
      <c r="D350">
        <v>112424261</v>
      </c>
      <c r="E350">
        <v>435551</v>
      </c>
      <c r="F350">
        <v>575661</v>
      </c>
      <c r="G350">
        <v>60</v>
      </c>
      <c r="H350" s="24">
        <f>(C350-C349)*0.33*3/32768/300</f>
        <v>5.044151916503907E-2</v>
      </c>
      <c r="I350" s="24">
        <f>(D350-D349)*0.0011*3/327680/30</f>
        <v>3.131422180175781E-3</v>
      </c>
      <c r="J350" s="24">
        <f>(E350-E349)*17.4*3/327680/30</f>
        <v>1.7050598144531248E-2</v>
      </c>
      <c r="K350" s="24">
        <f>(F350-F349)*18.8*3/327680/30</f>
        <v>0.156800537109375</v>
      </c>
      <c r="L350" s="24">
        <f>SUM(H350:K350)</f>
        <v>0.22742407659912109</v>
      </c>
      <c r="N350" s="25">
        <f>(E350-E349)/(C350-C349+D350-D349)</f>
        <v>3.2668331181387981E-4</v>
      </c>
      <c r="O350" s="25">
        <f>(F350-F349)/(C350-C349+D350-D349)</f>
        <v>2.7805216169023159E-3</v>
      </c>
      <c r="P350" s="26">
        <f>SUM(N350:O350)</f>
        <v>3.1072049287161957E-3</v>
      </c>
      <c r="R350" s="24">
        <f>(C350-C$3)*0.33*3/32768</f>
        <v>161.36906341552734</v>
      </c>
      <c r="S350" s="24">
        <f>(D350-D$3)*0.0011*3/32768</f>
        <v>10.351235321044923</v>
      </c>
      <c r="T350" s="24">
        <f>(E350-E$3)*17.4*3/32768</f>
        <v>653.64697265624989</v>
      </c>
      <c r="U350" s="24">
        <f>(E350-E$3)*18.8*3/32768</f>
        <v>706.2392578125</v>
      </c>
      <c r="V350" s="24">
        <f>SUM(R350:U350)</f>
        <v>1531.6065292053222</v>
      </c>
    </row>
    <row r="351" spans="1:22" x14ac:dyDescent="0.55000000000000004">
      <c r="B351">
        <v>65</v>
      </c>
      <c r="C351">
        <v>6058619</v>
      </c>
      <c r="D351">
        <v>121726640</v>
      </c>
      <c r="E351">
        <v>444687</v>
      </c>
      <c r="F351">
        <v>612352</v>
      </c>
      <c r="G351">
        <v>65</v>
      </c>
      <c r="H351" s="24">
        <f>(C351-C350)*0.33*3/32768/300</f>
        <v>5.3060632324218752E-2</v>
      </c>
      <c r="I351" s="24">
        <f>(D351-D350)*0.0011*3/327680/30</f>
        <v>3.1227468566894533E-3</v>
      </c>
      <c r="J351" s="24">
        <f>(E351-E350)*17.4*3/327680/30</f>
        <v>4.85126953125E-2</v>
      </c>
      <c r="K351" s="24">
        <f>(F351-F350)*18.8*3/327680/30</f>
        <v>0.21050744628906251</v>
      </c>
      <c r="L351" s="24">
        <f>SUM(H351:K351)</f>
        <v>0.31520352078247071</v>
      </c>
      <c r="N351" s="25">
        <f>(E351-E350)/(C351-C350+D351-D350)</f>
        <v>9.2947023960615529E-4</v>
      </c>
      <c r="O351" s="25">
        <f>(F351-F350)/(C351-C350+D351-D350)</f>
        <v>3.7328363136371985E-3</v>
      </c>
      <c r="P351" s="26">
        <f>SUM(N351:O351)</f>
        <v>4.6623065532433536E-3</v>
      </c>
      <c r="R351" s="24">
        <f>(C351-C$3)*0.33*3/32768</f>
        <v>177.28725311279297</v>
      </c>
      <c r="S351" s="24">
        <f>(D351-D$3)*0.0011*3/32768</f>
        <v>11.288059378051758</v>
      </c>
      <c r="T351" s="24">
        <f>(E351-E$3)*17.4*3/32768</f>
        <v>668.20078124999998</v>
      </c>
      <c r="U351" s="24">
        <f>(E351-E$3)*18.8*3/32768</f>
        <v>721.96406250000007</v>
      </c>
      <c r="V351" s="24">
        <f>SUM(R351:U351)</f>
        <v>1578.740156240845</v>
      </c>
    </row>
    <row r="352" spans="1:22" x14ac:dyDescent="0.55000000000000004">
      <c r="B352">
        <v>70</v>
      </c>
      <c r="C352">
        <v>6547916</v>
      </c>
      <c r="D352">
        <v>131064948</v>
      </c>
      <c r="E352">
        <v>444905</v>
      </c>
      <c r="F352">
        <v>631138</v>
      </c>
      <c r="G352">
        <v>70</v>
      </c>
      <c r="H352" s="24">
        <f>(C352-C351)*0.33*3/32768/300</f>
        <v>4.9276126098632814E-2</v>
      </c>
      <c r="I352" s="24">
        <f>(D352-D351)*0.0011*3/327680/30</f>
        <v>3.1348079833984376E-3</v>
      </c>
      <c r="J352" s="24">
        <f>(E352-E351)*17.4*3/327680/30</f>
        <v>1.1575927734374998E-3</v>
      </c>
      <c r="K352" s="24">
        <f>(F352-F351)*18.8*3/327680/30</f>
        <v>0.10778100585937499</v>
      </c>
      <c r="L352" s="24">
        <f>SUM(H352:K352)</f>
        <v>0.16134953271484373</v>
      </c>
      <c r="N352" s="25">
        <f>(E352-E351)/(C352-C351+D352-D351)</f>
        <v>2.2182413721349201E-5</v>
      </c>
      <c r="O352" s="25">
        <f>(F352-F351)/(C352-C351+D352-D351)</f>
        <v>1.9115542393085599E-3</v>
      </c>
      <c r="P352" s="26">
        <f>SUM(N352:O352)</f>
        <v>1.9337366530299091E-3</v>
      </c>
      <c r="R352" s="24">
        <f>(C352-C$3)*0.33*3/32768</f>
        <v>192.07009094238282</v>
      </c>
      <c r="S352" s="24">
        <f>(D352-D$3)*0.0011*3/32768</f>
        <v>12.22850177307129</v>
      </c>
      <c r="T352" s="24">
        <f>(E352-E$3)*17.4*3/32768</f>
        <v>668.54805908203116</v>
      </c>
      <c r="U352" s="24">
        <f>(E352-E$3)*18.8*3/32768</f>
        <v>722.33928222656255</v>
      </c>
      <c r="V352" s="24">
        <f>SUM(R352:U352)</f>
        <v>1595.1859340240478</v>
      </c>
    </row>
    <row r="353" spans="1:22" x14ac:dyDescent="0.55000000000000004">
      <c r="B353">
        <v>75</v>
      </c>
      <c r="C353">
        <v>7035471</v>
      </c>
      <c r="D353">
        <v>140407103</v>
      </c>
      <c r="E353">
        <v>444982</v>
      </c>
      <c r="F353">
        <v>653094</v>
      </c>
      <c r="G353">
        <v>75</v>
      </c>
      <c r="H353" s="24">
        <f>(C353-C352)*0.33*3/32768/300</f>
        <v>4.9100692749023435E-2</v>
      </c>
      <c r="I353" s="24">
        <f>(D353-D352)*0.0011*3/327680/30</f>
        <v>3.1360993957519536E-3</v>
      </c>
      <c r="J353" s="24">
        <f>(E353-E352)*17.4*3/327680/30</f>
        <v>4.0887451171874994E-4</v>
      </c>
      <c r="K353" s="24">
        <f>(F353-F352)*18.8*3/327680/30</f>
        <v>0.12596826171875</v>
      </c>
      <c r="L353" s="24">
        <f>SUM(H353:K353)</f>
        <v>0.17861392837524415</v>
      </c>
      <c r="N353" s="25">
        <f>(E353-E352)/(C353-C352+D353-D352)</f>
        <v>7.8333948814359736E-6</v>
      </c>
      <c r="O353" s="25">
        <f>(F353-F352)/(C353-C352+D353-D352)</f>
        <v>2.2336365976208862E-3</v>
      </c>
      <c r="P353" s="26">
        <f>SUM(N353:O353)</f>
        <v>2.2414699925023219E-3</v>
      </c>
      <c r="R353" s="24">
        <f>(C353-C$3)*0.33*3/32768</f>
        <v>206.80029876708983</v>
      </c>
      <c r="S353" s="24">
        <f>(D353-D$3)*0.0011*3/32768</f>
        <v>13.169331591796876</v>
      </c>
      <c r="T353" s="24">
        <f>(E353-E$3)*17.4*3/32768</f>
        <v>668.67072143554685</v>
      </c>
      <c r="U353" s="24">
        <f>(E353-E$3)*18.8*3/32768</f>
        <v>722.47181396484382</v>
      </c>
      <c r="V353" s="24">
        <f>SUM(R353:U353)</f>
        <v>1611.1121657592776</v>
      </c>
    </row>
    <row r="354" spans="1:22" x14ac:dyDescent="0.55000000000000004">
      <c r="B354">
        <v>80</v>
      </c>
      <c r="C354">
        <v>7575634</v>
      </c>
      <c r="D354">
        <v>149694848</v>
      </c>
      <c r="E354">
        <v>457256</v>
      </c>
      <c r="F354">
        <v>694992</v>
      </c>
      <c r="G354">
        <v>80</v>
      </c>
      <c r="H354" s="24">
        <f>(C354-C353)*0.33*3/32768/300</f>
        <v>5.4398739624023439E-2</v>
      </c>
      <c r="I354" s="24">
        <f>(D354-D353)*0.0011*3/327680/30</f>
        <v>3.1178343200683593E-3</v>
      </c>
      <c r="J354" s="24">
        <f>(E354-E353)*17.4*3/327680/30</f>
        <v>6.5175659179687498E-2</v>
      </c>
      <c r="K354" s="24">
        <f>(F354-F353)*18.8*3/327680/30</f>
        <v>0.24038159179687504</v>
      </c>
      <c r="L354" s="24">
        <f>SUM(H354:K354)</f>
        <v>0.36307382492065432</v>
      </c>
      <c r="N354" s="25">
        <f>(E354-E353)/(C354-C353+D354-D353)</f>
        <v>1.2488924397745685E-3</v>
      </c>
      <c r="O354" s="25">
        <f>(F354-F353)/(C354-C353+D354-D353)</f>
        <v>4.2631656706595134E-3</v>
      </c>
      <c r="P354" s="26">
        <f>SUM(N354:O354)</f>
        <v>5.5120581104340823E-3</v>
      </c>
      <c r="R354" s="24">
        <f>(C354-C$3)*0.33*3/32768</f>
        <v>223.11992065429689</v>
      </c>
      <c r="S354" s="24">
        <f>(D354-D$3)*0.0011*3/32768</f>
        <v>14.104681887817385</v>
      </c>
      <c r="T354" s="24">
        <f>(E354-E$3)*17.4*3/32768</f>
        <v>688.22341918945301</v>
      </c>
      <c r="U354" s="24">
        <f>(E354-E$3)*18.8*3/32768</f>
        <v>743.59771728515625</v>
      </c>
      <c r="V354" s="24">
        <f>SUM(R354:U354)</f>
        <v>1669.0457390167235</v>
      </c>
    </row>
    <row r="355" spans="1:22" x14ac:dyDescent="0.55000000000000004">
      <c r="B355">
        <v>85</v>
      </c>
      <c r="C355">
        <v>8063368</v>
      </c>
      <c r="D355">
        <v>159037039</v>
      </c>
      <c r="E355">
        <v>457334</v>
      </c>
      <c r="F355">
        <v>714913</v>
      </c>
      <c r="G355">
        <v>85</v>
      </c>
      <c r="H355" s="24">
        <f>(C355-C354)*0.33*3/32768/300</f>
        <v>4.9118719482421878E-2</v>
      </c>
      <c r="I355" s="24">
        <f>(D355-D354)*0.0011*3/327680/30</f>
        <v>3.136111480712891E-3</v>
      </c>
      <c r="J355" s="24">
        <f>(E355-E354)*17.4*3/327680/30</f>
        <v>4.1418457031249997E-4</v>
      </c>
      <c r="K355" s="24">
        <f>(F355-F354)*18.8*3/327680/30</f>
        <v>0.11429284667968749</v>
      </c>
      <c r="L355" s="24">
        <f>SUM(H355:K355)</f>
        <v>0.16696186221313475</v>
      </c>
      <c r="N355" s="25">
        <f>(E355-E354)/(C355-C354+D355-D354)</f>
        <v>7.9349537254862071E-6</v>
      </c>
      <c r="O355" s="25">
        <f>(F355-F354)/(C355-C354+D355-D354)</f>
        <v>2.0265668354539838E-3</v>
      </c>
      <c r="P355" s="26">
        <f>SUM(N355:O355)</f>
        <v>2.0345017891794702E-3</v>
      </c>
      <c r="R355" s="24">
        <f>(C355-C$3)*0.33*3/32768</f>
        <v>237.85553649902346</v>
      </c>
      <c r="S355" s="24">
        <f>(D355-D$3)*0.0011*3/32768</f>
        <v>15.04551533203125</v>
      </c>
      <c r="T355" s="24">
        <f>(E355-E$3)*17.4*3/32768</f>
        <v>688.34767456054681</v>
      </c>
      <c r="U355" s="24">
        <f>(E355-E$3)*18.8*3/32768</f>
        <v>743.73197021484384</v>
      </c>
      <c r="V355" s="24">
        <f>SUM(R355:U355)</f>
        <v>1684.9806966064452</v>
      </c>
    </row>
    <row r="356" spans="1:22" x14ac:dyDescent="0.55000000000000004">
      <c r="B356">
        <v>90</v>
      </c>
      <c r="C356">
        <v>8565067</v>
      </c>
      <c r="D356">
        <v>168364945</v>
      </c>
      <c r="E356">
        <v>458188</v>
      </c>
      <c r="F356">
        <v>740015</v>
      </c>
      <c r="G356">
        <v>90</v>
      </c>
      <c r="H356" s="24">
        <f>(C356-C355)*0.33*3/32768/300</f>
        <v>5.0525106811523439E-2</v>
      </c>
      <c r="I356" s="24">
        <f>(D356-D355)*0.0011*3/327680/30</f>
        <v>3.1313161010742192E-3</v>
      </c>
      <c r="J356" s="24">
        <f>(E356-E355)*17.4*3/327680/30</f>
        <v>4.5347900390624992E-3</v>
      </c>
      <c r="K356" s="24">
        <f>(F356-F355)*18.8*3/327680/30</f>
        <v>0.14401782226562501</v>
      </c>
      <c r="L356" s="24">
        <f>SUM(H356:K356)</f>
        <v>0.20220903521728517</v>
      </c>
      <c r="N356" s="25">
        <f>(E356-E355)/(C356-C355+D356-D355)</f>
        <v>8.6880398551111664E-5</v>
      </c>
      <c r="O356" s="25">
        <f>(F356-F355)/(C356-C355+D356-D355)</f>
        <v>2.5537140098712001E-3</v>
      </c>
      <c r="P356" s="26">
        <f>SUM(N356:O356)</f>
        <v>2.6405944084223116E-3</v>
      </c>
      <c r="R356" s="24">
        <f>(C356-C$3)*0.33*3/32768</f>
        <v>253.01306854248048</v>
      </c>
      <c r="S356" s="24">
        <f>(D356-D$3)*0.0011*3/32768</f>
        <v>15.984910162353518</v>
      </c>
      <c r="T356" s="24">
        <f>(E356-E$3)*17.4*3/32768</f>
        <v>689.70811157226558</v>
      </c>
      <c r="U356" s="24">
        <f>(E356-E$3)*18.8*3/32768</f>
        <v>745.20186767578127</v>
      </c>
      <c r="V356" s="24">
        <f>SUM(R356:U356)</f>
        <v>1703.9079579528807</v>
      </c>
    </row>
    <row r="357" spans="1:22" x14ac:dyDescent="0.55000000000000004">
      <c r="B357">
        <v>95</v>
      </c>
      <c r="C357">
        <v>9057270</v>
      </c>
      <c r="D357">
        <v>177702189</v>
      </c>
      <c r="E357">
        <v>458363</v>
      </c>
      <c r="F357">
        <v>761582</v>
      </c>
      <c r="G357">
        <v>95</v>
      </c>
      <c r="H357" s="24">
        <f>(C357-C356)*0.33*3/32768/300</f>
        <v>4.9568783569335945E-2</v>
      </c>
      <c r="I357" s="24">
        <f>(D357-D356)*0.0011*3/327680/30</f>
        <v>3.1344508056640624E-3</v>
      </c>
      <c r="J357" s="24">
        <f>(E357-E356)*17.4*3/327680/30</f>
        <v>9.2926025390624976E-4</v>
      </c>
      <c r="K357" s="24">
        <f>(F357-F356)*18.8*3/327680/30</f>
        <v>0.1237364501953125</v>
      </c>
      <c r="L357" s="24">
        <f>SUM(H357:K357)</f>
        <v>0.17736894482421875</v>
      </c>
      <c r="N357" s="25">
        <f>(E357-E356)/(C357-C356+D357-D356)</f>
        <v>1.7803646532709316E-5</v>
      </c>
      <c r="O357" s="25">
        <f>(F357-F356)/(C357-C356+D357-D356)</f>
        <v>2.1941213986910965E-3</v>
      </c>
      <c r="P357" s="26">
        <f>SUM(N357:O357)</f>
        <v>2.2119250452238056E-3</v>
      </c>
      <c r="R357" s="24">
        <f>(C357-C$3)*0.33*3/32768</f>
        <v>267.88370361328123</v>
      </c>
      <c r="S357" s="24">
        <f>(D357-D$3)*0.0011*3/32768</f>
        <v>16.925245404052735</v>
      </c>
      <c r="T357" s="24">
        <f>(E357-E$3)*17.4*3/32768</f>
        <v>689.98688964843745</v>
      </c>
      <c r="U357" s="24">
        <f>(E357-E$3)*18.8*3/32768</f>
        <v>745.50307617187502</v>
      </c>
      <c r="V357" s="24">
        <f>SUM(R357:U357)</f>
        <v>1720.2989148376464</v>
      </c>
    </row>
    <row r="358" spans="1:22" x14ac:dyDescent="0.55000000000000004">
      <c r="B358">
        <v>100</v>
      </c>
      <c r="C358">
        <v>9551273</v>
      </c>
      <c r="D358">
        <v>187037869</v>
      </c>
      <c r="E358">
        <v>459237</v>
      </c>
      <c r="F358">
        <v>782069</v>
      </c>
      <c r="G358">
        <v>100</v>
      </c>
      <c r="H358" s="24">
        <f>(C358-C357)*0.33*3/32768/300</f>
        <v>4.9750057983398446E-2</v>
      </c>
      <c r="I358" s="24">
        <f>(D358-D357)*0.0011*3/327680/30</f>
        <v>3.1339257812500005E-3</v>
      </c>
      <c r="J358" s="24">
        <f>(E358-E357)*17.4*3/327680/30</f>
        <v>4.6409912109374998E-3</v>
      </c>
      <c r="K358" s="24">
        <f>(F358-F357)*18.8*3/327680/30</f>
        <v>0.1175401611328125</v>
      </c>
      <c r="L358" s="24">
        <f>SUM(H358:K358)</f>
        <v>0.17506513610839844</v>
      </c>
      <c r="N358" s="25">
        <f>(E358-E357)/(C358-C357+D358-D357)</f>
        <v>8.8914362752084687E-5</v>
      </c>
      <c r="O358" s="25">
        <f>(F358-F357)/(C358-C357+D358-D357)</f>
        <v>2.0841974252882823E-3</v>
      </c>
      <c r="P358" s="26">
        <f>SUM(N358:O358)</f>
        <v>2.173111788040367E-3</v>
      </c>
      <c r="R358" s="24">
        <f>(C358-C$3)*0.33*3/32768</f>
        <v>282.80872100830078</v>
      </c>
      <c r="S358" s="24">
        <f>(D358-D$3)*0.0011*3/32768</f>
        <v>17.865423138427737</v>
      </c>
      <c r="T358" s="24">
        <f>(E358-E$3)*17.4*3/32768</f>
        <v>691.37918701171873</v>
      </c>
      <c r="U358" s="24">
        <f>(E358-E$3)*18.8*3/32768</f>
        <v>747.00739746093757</v>
      </c>
      <c r="V358" s="24">
        <f>SUM(R358:U358)</f>
        <v>1739.0607286193849</v>
      </c>
    </row>
    <row r="359" spans="1:22" x14ac:dyDescent="0.55000000000000004">
      <c r="B359">
        <v>105</v>
      </c>
      <c r="C359">
        <v>10115610</v>
      </c>
      <c r="D359">
        <v>196303325</v>
      </c>
      <c r="E359">
        <v>481112</v>
      </c>
      <c r="F359">
        <v>827321</v>
      </c>
      <c r="G359">
        <v>105</v>
      </c>
      <c r="H359" s="24">
        <f>(C359-C358)*0.33*3/32768/300</f>
        <v>5.6833255004882823E-2</v>
      </c>
      <c r="I359" s="24">
        <f>(D359-D358)*0.0011*3/327680/30</f>
        <v>3.1103520507812501E-3</v>
      </c>
      <c r="J359" s="24">
        <f>(E359-E358)*17.4*3/327680/30</f>
        <v>0.11615753173828122</v>
      </c>
      <c r="K359" s="24">
        <f>(F359-F358)*18.8*3/327680/30</f>
        <v>0.25962451171874995</v>
      </c>
      <c r="L359" s="24">
        <f>SUM(H359:K359)</f>
        <v>0.43572565051269524</v>
      </c>
      <c r="N359" s="25">
        <f>(E359-E358)/(C359-C358+D359-D358)</f>
        <v>2.2253774825166713E-3</v>
      </c>
      <c r="O359" s="25">
        <f>(F359-F358)/(C359-C358+D359-D358)</f>
        <v>4.6035557412043163E-3</v>
      </c>
      <c r="P359" s="26">
        <f>SUM(N359:O359)</f>
        <v>6.8289332237209876E-3</v>
      </c>
      <c r="R359" s="24">
        <f>(C359-C$3)*0.33*3/32768</f>
        <v>299.85869750976565</v>
      </c>
      <c r="S359" s="24">
        <f>(D359-D$3)*0.0011*3/32768</f>
        <v>18.798528753662112</v>
      </c>
      <c r="T359" s="24">
        <f>(E359-E$3)*17.4*3/32768</f>
        <v>726.2264465332031</v>
      </c>
      <c r="U359" s="24">
        <f>(E359-E$3)*18.8*3/32768</f>
        <v>784.65845947265632</v>
      </c>
      <c r="V359" s="24">
        <f>SUM(R359:U359)</f>
        <v>1829.5421322692873</v>
      </c>
    </row>
    <row r="360" spans="1:22" x14ac:dyDescent="0.55000000000000004">
      <c r="B360">
        <v>110</v>
      </c>
      <c r="C360">
        <v>10606875</v>
      </c>
      <c r="D360">
        <v>205641958</v>
      </c>
      <c r="E360">
        <v>481421</v>
      </c>
      <c r="F360">
        <v>849447</v>
      </c>
      <c r="G360">
        <v>110</v>
      </c>
      <c r="H360" s="24">
        <f>(C360-C359)*0.33*3/32768/300</f>
        <v>4.9474319458007815E-2</v>
      </c>
      <c r="I360" s="24">
        <f>(D360-D359)*0.0011*3/327680/30</f>
        <v>3.1349170837402349E-3</v>
      </c>
      <c r="J360" s="24">
        <f>(E360-E359)*17.4*3/327680/30</f>
        <v>1.6408081054687499E-3</v>
      </c>
      <c r="K360" s="24">
        <f>(F360-F359)*18.8*3/327680/30</f>
        <v>0.12694360351562498</v>
      </c>
      <c r="L360" s="24">
        <f>SUM(H360:K360)</f>
        <v>0.18119364816284178</v>
      </c>
      <c r="N360" s="25">
        <f>(E360-E359)/(C360-C359+D360-D359)</f>
        <v>3.1434710716225134E-5</v>
      </c>
      <c r="O360" s="25">
        <f>(F360-F359)/(C360-C359+D360-D359)</f>
        <v>2.2508880560103473E-3</v>
      </c>
      <c r="P360" s="26">
        <f>SUM(N360:O360)</f>
        <v>2.2823227667265727E-3</v>
      </c>
      <c r="R360" s="24">
        <f>(C360-C$3)*0.33*3/32768</f>
        <v>314.70099334716798</v>
      </c>
      <c r="S360" s="24">
        <f>(D360-D$3)*0.0011*3/32768</f>
        <v>19.739003878784182</v>
      </c>
      <c r="T360" s="24">
        <f>(E360-E$3)*17.4*3/32768</f>
        <v>726.71868896484364</v>
      </c>
      <c r="U360" s="24">
        <f>(E360-E$3)*18.8*3/32768</f>
        <v>785.1903076171875</v>
      </c>
      <c r="V360" s="24">
        <f>SUM(R360:U360)</f>
        <v>1846.3489938079833</v>
      </c>
    </row>
    <row r="361" spans="1:22" x14ac:dyDescent="0.55000000000000004">
      <c r="B361">
        <v>115</v>
      </c>
      <c r="C361">
        <v>11100454</v>
      </c>
      <c r="D361">
        <v>214978358</v>
      </c>
      <c r="E361">
        <v>482607</v>
      </c>
      <c r="F361">
        <v>874789</v>
      </c>
      <c r="G361">
        <v>115</v>
      </c>
      <c r="H361" s="24">
        <f>(C361-C360)*0.33*3/32768/300</f>
        <v>4.9707357788085937E-2</v>
      </c>
      <c r="I361" s="24">
        <f>(D361-D360)*0.0011*3/32768/300</f>
        <v>3.1341674804687501E-3</v>
      </c>
      <c r="J361" s="24">
        <f>(E361-E360)*17.4*3/32768/300</f>
        <v>6.2977294921875001E-3</v>
      </c>
      <c r="K361" s="24">
        <f>(F361-F360)*18.8*3/327680/30</f>
        <v>0.14539477539062501</v>
      </c>
      <c r="L361" s="24">
        <f>SUM(H361:K361)</f>
        <v>0.2045340301513672</v>
      </c>
      <c r="N361" s="25">
        <f>(E361-E360)/(C361-C360+D361-D360)</f>
        <v>1.2065132590822422E-4</v>
      </c>
      <c r="O361" s="25">
        <f>(F361-F360)/(C361-C360+D361-D360)</f>
        <v>2.5780319571384637E-3</v>
      </c>
      <c r="P361" s="26">
        <f>SUM(N361:O361)</f>
        <v>2.698683283046688E-3</v>
      </c>
      <c r="R361" s="24">
        <f>(C361-C$3)*0.33*3/32768</f>
        <v>329.61320068359373</v>
      </c>
      <c r="S361" s="24">
        <f>(D361-D$3)*0.0011*3/32768</f>
        <v>20.679254122924807</v>
      </c>
      <c r="T361" s="24">
        <f>(E361-E$3)*17.4*3/32768</f>
        <v>728.60800781249998</v>
      </c>
      <c r="U361" s="24">
        <f>(E361-E$3)*18.8*3/32768</f>
        <v>787.23164062500007</v>
      </c>
      <c r="V361" s="24">
        <f>SUM(R361:U361)</f>
        <v>1866.1321032440187</v>
      </c>
    </row>
    <row r="362" spans="1:22" x14ac:dyDescent="0.55000000000000004">
      <c r="L362" s="21">
        <f>AVERAGE(L340:L361)</f>
        <v>0.33656473352605643</v>
      </c>
    </row>
    <row r="365" spans="1:22" s="4" customFormat="1" x14ac:dyDescent="0.55000000000000004">
      <c r="A365" s="8"/>
      <c r="C365" s="9" t="s">
        <v>1231</v>
      </c>
      <c r="D365" s="9"/>
      <c r="E365" s="9"/>
      <c r="F365" s="9"/>
      <c r="H365" s="10"/>
      <c r="I365" s="10"/>
      <c r="J365" s="10"/>
      <c r="K365" s="10"/>
      <c r="L365" s="11"/>
      <c r="N365" s="12"/>
      <c r="O365" s="13"/>
      <c r="P365" s="13"/>
      <c r="R365" s="14"/>
      <c r="S365" s="14"/>
      <c r="T365" s="14"/>
      <c r="U365" s="14"/>
      <c r="V365" s="15"/>
    </row>
    <row r="366" spans="1:22" s="4" customFormat="1" x14ac:dyDescent="0.55000000000000004">
      <c r="A366" s="8"/>
      <c r="C366" s="4" t="s">
        <v>1232</v>
      </c>
      <c r="D366" s="4" t="s">
        <v>1233</v>
      </c>
      <c r="E366" s="4" t="s">
        <v>1234</v>
      </c>
      <c r="F366" s="4" t="s">
        <v>1235</v>
      </c>
      <c r="H366" s="10" t="s">
        <v>1236</v>
      </c>
      <c r="I366" s="10"/>
      <c r="J366" s="10"/>
      <c r="K366" s="10"/>
      <c r="L366" s="11"/>
      <c r="N366" s="12" t="s">
        <v>1237</v>
      </c>
      <c r="O366" s="13"/>
      <c r="P366" s="13"/>
      <c r="R366" s="16" t="s">
        <v>1238</v>
      </c>
      <c r="S366" s="17"/>
      <c r="T366" s="17"/>
      <c r="U366" s="17"/>
      <c r="V366" s="18"/>
    </row>
    <row r="367" spans="1:22" ht="15.75" customHeight="1" x14ac:dyDescent="0.55000000000000004">
      <c r="A367" s="19" t="s">
        <v>1256</v>
      </c>
      <c r="B367">
        <v>5</v>
      </c>
      <c r="C367">
        <v>177059</v>
      </c>
      <c r="D367">
        <v>9653165</v>
      </c>
      <c r="E367">
        <v>25728</v>
      </c>
      <c r="F367">
        <v>88826</v>
      </c>
      <c r="G367" t="s">
        <v>1240</v>
      </c>
      <c r="H367" s="21" t="s">
        <v>1225</v>
      </c>
      <c r="I367" s="21" t="s">
        <v>1226</v>
      </c>
      <c r="J367" s="21" t="s">
        <v>1241</v>
      </c>
      <c r="K367" s="21" t="s">
        <v>1242</v>
      </c>
      <c r="L367" s="21" t="s">
        <v>1243</v>
      </c>
      <c r="M367" s="21" t="s">
        <v>1240</v>
      </c>
      <c r="N367" s="22" t="s">
        <v>1241</v>
      </c>
      <c r="O367" s="22" t="s">
        <v>1242</v>
      </c>
      <c r="P367" s="23" t="s">
        <v>1243</v>
      </c>
      <c r="Q367" s="21"/>
      <c r="R367" s="21" t="s">
        <v>1225</v>
      </c>
      <c r="S367" s="21" t="s">
        <v>1226</v>
      </c>
      <c r="T367" s="21" t="s">
        <v>1241</v>
      </c>
      <c r="U367" s="21" t="s">
        <v>1242</v>
      </c>
      <c r="V367" s="21" t="s">
        <v>1243</v>
      </c>
    </row>
    <row r="368" spans="1:22" x14ac:dyDescent="0.55000000000000004">
      <c r="A368" s="19"/>
      <c r="B368">
        <v>10</v>
      </c>
      <c r="C368">
        <v>545380</v>
      </c>
      <c r="D368">
        <v>19114745</v>
      </c>
      <c r="E368">
        <v>47518</v>
      </c>
      <c r="F368">
        <v>129749</v>
      </c>
      <c r="G368">
        <v>10</v>
      </c>
      <c r="H368" s="24">
        <f>(C368-C367)*0.33*3/32768/300</f>
        <v>3.7092874145507819E-2</v>
      </c>
      <c r="I368" s="24">
        <f>(D368-D367)*0.0011*3/327680/30</f>
        <v>3.1761895751953127E-3</v>
      </c>
      <c r="J368" s="24">
        <f>(E368-E367)*17.4*3/327680/30</f>
        <v>0.11570617675781247</v>
      </c>
      <c r="K368" s="24">
        <f>(F368-F367)*18.8*3/327680/30</f>
        <v>0.23478771972656254</v>
      </c>
      <c r="L368" s="24">
        <f>SUM(H368:K368)</f>
        <v>0.39076296020507817</v>
      </c>
      <c r="M368">
        <v>10</v>
      </c>
      <c r="N368" s="25">
        <f>(E368-E367)/(C368-C367+D368-D367)</f>
        <v>2.2167059464790135E-3</v>
      </c>
      <c r="O368" s="25">
        <f>(F368-F367)/(C368-C367+D368-D367)</f>
        <v>4.1631141554731837E-3</v>
      </c>
      <c r="P368" s="26">
        <f>SUM(N368:O368)</f>
        <v>6.3798201019521971E-3</v>
      </c>
      <c r="Q368">
        <v>10</v>
      </c>
      <c r="R368" s="24">
        <f>(C368-C$3)*0.33*3/32768</f>
        <v>10.719058227539064</v>
      </c>
      <c r="S368" s="24">
        <f>(D368-D$3)*0.0011*3/32768</f>
        <v>0.9542198547363282</v>
      </c>
      <c r="T368" s="24">
        <f>(E368-E$3)*17.4*3/32768</f>
        <v>35.503582763671872</v>
      </c>
      <c r="U368" s="24">
        <f>(E368-E$3)*18.8*3/32768</f>
        <v>38.360192871093751</v>
      </c>
      <c r="V368" s="24">
        <f>SUM(R368:U368)</f>
        <v>85.537053717041005</v>
      </c>
    </row>
    <row r="369" spans="1:22" x14ac:dyDescent="0.55000000000000004">
      <c r="A369" s="19"/>
      <c r="B369">
        <v>15</v>
      </c>
      <c r="C369">
        <v>863008</v>
      </c>
      <c r="D369">
        <v>28626791</v>
      </c>
      <c r="E369">
        <v>47675</v>
      </c>
      <c r="F369">
        <v>147190</v>
      </c>
      <c r="G369">
        <v>15</v>
      </c>
      <c r="H369" s="24">
        <f>(C369-C368)*0.33*3/32768/300</f>
        <v>3.1987683105468755E-2</v>
      </c>
      <c r="I369" s="24">
        <f>(D369-D368)*0.0011*3/327680/30</f>
        <v>3.1931306762695314E-3</v>
      </c>
      <c r="J369" s="24">
        <f>(E369-E368)*17.4*3/327680/30</f>
        <v>8.3367919921874993E-4</v>
      </c>
      <c r="K369" s="24">
        <f>(F369-F368)*18.8*3/327680/30</f>
        <v>0.1000643310546875</v>
      </c>
      <c r="L369" s="24">
        <f>SUM(H369:K369)</f>
        <v>0.13607882403564453</v>
      </c>
      <c r="M369">
        <v>15</v>
      </c>
      <c r="N369" s="25">
        <f>(E369-E368)/(C369-C368+D369-D368)</f>
        <v>1.5972045461528021E-5</v>
      </c>
      <c r="O369" s="25">
        <f>(F369-F368)/(C369-C368+D369-D368)</f>
        <v>1.7743213050605748E-3</v>
      </c>
      <c r="P369" s="26">
        <f>SUM(N369:O369)</f>
        <v>1.7902933505221028E-3</v>
      </c>
      <c r="Q369">
        <v>15</v>
      </c>
      <c r="R369" s="24">
        <f>(C369-C$3)*0.33*3/32768</f>
        <v>20.315363159179689</v>
      </c>
      <c r="S369" s="24">
        <f>(D369-D$3)*0.0011*3/32768</f>
        <v>1.9121590576171874</v>
      </c>
      <c r="T369" s="24">
        <f>(E369-E$3)*17.4*3/32768</f>
        <v>35.753686523437494</v>
      </c>
      <c r="U369" s="24">
        <f>(E369-E$3)*18.8*3/32768</f>
        <v>38.630419921875003</v>
      </c>
      <c r="V369" s="24">
        <f>SUM(R369:U369)</f>
        <v>96.611628662109382</v>
      </c>
    </row>
    <row r="370" spans="1:22" x14ac:dyDescent="0.55000000000000004">
      <c r="A370" s="19"/>
      <c r="B370">
        <v>20</v>
      </c>
      <c r="C370">
        <v>1196386</v>
      </c>
      <c r="D370">
        <v>38123032</v>
      </c>
      <c r="E370">
        <v>53775</v>
      </c>
      <c r="F370">
        <v>172291</v>
      </c>
      <c r="G370">
        <v>20</v>
      </c>
      <c r="H370" s="24">
        <f>(C370-C369)*0.33*3/32768/300</f>
        <v>3.3573834228515627E-2</v>
      </c>
      <c r="I370" s="24">
        <f>(D370-D369)*0.0011*3/327680/30</f>
        <v>3.1878250427246095E-3</v>
      </c>
      <c r="J370" s="24">
        <f>(E370-E369)*17.4*3/327680/30</f>
        <v>3.2391357421874996E-2</v>
      </c>
      <c r="K370" s="24">
        <f>(F370-F369)*18.8*3/327680/30</f>
        <v>0.14401208496093751</v>
      </c>
      <c r="L370" s="24">
        <f>SUM(H370:K370)</f>
        <v>0.21316510165405272</v>
      </c>
      <c r="M370">
        <v>20</v>
      </c>
      <c r="N370" s="25">
        <f>(E370-E369)/(C370-C369+D370-D369)</f>
        <v>6.2057339150174587E-4</v>
      </c>
      <c r="O370" s="25">
        <f>(F370-F369)/(C370-C369+D370-D369)</f>
        <v>2.5536086393582497E-3</v>
      </c>
      <c r="P370" s="26">
        <f>SUM(N370:O370)</f>
        <v>3.1741820308599953E-3</v>
      </c>
      <c r="Q370">
        <v>20</v>
      </c>
      <c r="R370" s="24">
        <f>(C370-C$3)*0.33*3/32768</f>
        <v>30.387513427734376</v>
      </c>
      <c r="S370" s="24">
        <f>(D370-D$3)*0.0011*3/32768</f>
        <v>2.8685065704345707</v>
      </c>
      <c r="T370" s="24">
        <f>(E370-E$3)*17.4*3/32768</f>
        <v>45.471093749999994</v>
      </c>
      <c r="U370" s="24">
        <f>(E370-E$3)*18.8*3/32768</f>
        <v>49.129687500000003</v>
      </c>
      <c r="V370" s="24">
        <f>SUM(R370:U370)</f>
        <v>127.85680124816894</v>
      </c>
    </row>
    <row r="371" spans="1:22" x14ac:dyDescent="0.55000000000000004">
      <c r="A371" s="19"/>
      <c r="B371">
        <v>25</v>
      </c>
      <c r="C371">
        <v>1515309</v>
      </c>
      <c r="D371">
        <v>47633484</v>
      </c>
      <c r="E371">
        <v>53775</v>
      </c>
      <c r="F371">
        <v>189225</v>
      </c>
      <c r="G371">
        <v>25</v>
      </c>
      <c r="H371" s="24">
        <f>(C371-C370)*0.33*3/32768/300</f>
        <v>3.2118099975585943E-2</v>
      </c>
      <c r="I371" s="24">
        <f>(D371-D370)*0.0011*3/327680/30</f>
        <v>3.1925955810546878E-3</v>
      </c>
      <c r="J371" s="24">
        <f>(E371-E370)*17.4*3/327680/30</f>
        <v>0</v>
      </c>
      <c r="K371" s="24">
        <f>(F371-F370)*18.8*3/327680/30</f>
        <v>9.7155517578125003E-2</v>
      </c>
      <c r="L371" s="24">
        <f>SUM(H371:K371)</f>
        <v>0.13246621313476564</v>
      </c>
      <c r="M371">
        <v>25</v>
      </c>
      <c r="N371" s="25">
        <f>(E371-E370)/(C371-C370+D371-D370)</f>
        <v>0</v>
      </c>
      <c r="O371" s="25">
        <f>(F371-F370)/(C371-C370+D371-D370)</f>
        <v>1.7227951929802252E-3</v>
      </c>
      <c r="P371" s="26">
        <f>SUM(N371:O371)</f>
        <v>1.7227951929802252E-3</v>
      </c>
      <c r="Q371">
        <v>25</v>
      </c>
      <c r="R371" s="24">
        <f>(C371-C$3)*0.33*3/32768</f>
        <v>40.022943420410158</v>
      </c>
      <c r="S371" s="24">
        <f>(D371-D$3)*0.0011*3/32768</f>
        <v>3.8262852447509772</v>
      </c>
      <c r="T371" s="24">
        <f>(E371-E$3)*17.4*3/32768</f>
        <v>45.471093749999994</v>
      </c>
      <c r="U371" s="24">
        <f>(E371-E$3)*18.8*3/32768</f>
        <v>49.129687500000003</v>
      </c>
      <c r="V371" s="24">
        <f>SUM(R371:U371)</f>
        <v>138.45000991516113</v>
      </c>
    </row>
    <row r="372" spans="1:22" x14ac:dyDescent="0.55000000000000004">
      <c r="A372" s="19"/>
      <c r="B372">
        <v>30</v>
      </c>
      <c r="C372">
        <v>1855657</v>
      </c>
      <c r="D372">
        <v>57122989</v>
      </c>
      <c r="E372">
        <v>64111</v>
      </c>
      <c r="F372">
        <v>209798</v>
      </c>
      <c r="G372">
        <v>30</v>
      </c>
      <c r="H372" s="24">
        <f>(C372-C371)*0.33*3/32768/300</f>
        <v>3.4275769042968751E-2</v>
      </c>
      <c r="I372" s="24">
        <f>(D372-D371)*0.0011*3/327680/30</f>
        <v>3.1855638122558596E-3</v>
      </c>
      <c r="J372" s="24">
        <f>(E372-E371)*17.4*3/327680/30</f>
        <v>5.4884765624999998E-2</v>
      </c>
      <c r="K372" s="24">
        <f>(F372-F371)*18.8*3/327680/30</f>
        <v>0.11803356933593752</v>
      </c>
      <c r="L372" s="24">
        <f>SUM(H372:K372)</f>
        <v>0.21037966781616213</v>
      </c>
      <c r="M372">
        <v>30</v>
      </c>
      <c r="N372" s="25">
        <f>(E372-E371)/(C372-C371+D372-D371)</f>
        <v>1.0514908005236701E-3</v>
      </c>
      <c r="O372" s="25">
        <f>(F372-F371)/(C372-C371+D372-D371)</f>
        <v>2.0929102398581137E-3</v>
      </c>
      <c r="P372" s="26">
        <f>SUM(N372:O372)</f>
        <v>3.1444010403817836E-3</v>
      </c>
      <c r="Q372">
        <v>30</v>
      </c>
      <c r="R372" s="24">
        <f>(C372-C$3)*0.33*3/32768</f>
        <v>50.305674133300784</v>
      </c>
      <c r="S372" s="24">
        <f>(D372-D$3)*0.0011*3/32768</f>
        <v>4.7819543884277342</v>
      </c>
      <c r="T372" s="24">
        <f>(E372-E$3)*17.4*3/32768</f>
        <v>61.9365234375</v>
      </c>
      <c r="U372" s="24">
        <f>(E372-E$3)*18.8*3/32768</f>
        <v>66.919921875</v>
      </c>
      <c r="V372" s="24">
        <f>SUM(R372:U372)</f>
        <v>183.9440738342285</v>
      </c>
    </row>
    <row r="373" spans="1:22" x14ac:dyDescent="0.55000000000000004">
      <c r="B373">
        <v>35</v>
      </c>
      <c r="C373">
        <v>2658662</v>
      </c>
      <c r="D373">
        <v>66149539</v>
      </c>
      <c r="E373">
        <v>372482</v>
      </c>
      <c r="F373">
        <v>362250</v>
      </c>
      <c r="G373">
        <v>35</v>
      </c>
      <c r="H373" s="24">
        <f>(C373-C372)*0.33*3/32768/300</f>
        <v>8.0869033813476571E-2</v>
      </c>
      <c r="I373" s="24">
        <f>(D373-D372)*0.0011*3/327680/30</f>
        <v>3.0301528930664059E-3</v>
      </c>
      <c r="J373" s="24">
        <f>(E373-E372)*17.4*3/327680/30</f>
        <v>1.6374680786132811</v>
      </c>
      <c r="K373" s="24">
        <f>(F373-F372)*18.8*3/327680/30</f>
        <v>0.87466357421875007</v>
      </c>
      <c r="L373" s="24">
        <f>SUM(H373:K373)</f>
        <v>2.5960308395385745</v>
      </c>
      <c r="N373" s="25">
        <f>(E373-E372)/(C373-C372+D373-D372)</f>
        <v>3.1371816933726905E-2</v>
      </c>
      <c r="O373" s="25">
        <f>(F373-F372)/(C373-C372+D373-D372)</f>
        <v>1.55095525687582E-2</v>
      </c>
      <c r="P373" s="26">
        <f>SUM(N373:O373)</f>
        <v>4.6881369502485101E-2</v>
      </c>
      <c r="R373" s="24">
        <f>(C373-C$3)*0.33*3/32768</f>
        <v>74.566384277343758</v>
      </c>
      <c r="S373" s="24">
        <f>(D373-D$3)*0.0011*3/32768</f>
        <v>5.6910002563476567</v>
      </c>
      <c r="T373" s="24">
        <f>(E373-E$3)*17.4*3/32768</f>
        <v>553.17694702148435</v>
      </c>
      <c r="U373" s="24">
        <f>(E373-E$3)*18.8*3/32768</f>
        <v>597.6854370117187</v>
      </c>
      <c r="V373" s="24">
        <f>SUM(R373:U373)</f>
        <v>1231.1197685668944</v>
      </c>
    </row>
    <row r="374" spans="1:22" x14ac:dyDescent="0.55000000000000004">
      <c r="B374">
        <v>40</v>
      </c>
      <c r="C374">
        <v>3069829</v>
      </c>
      <c r="D374">
        <v>75566421</v>
      </c>
      <c r="E374">
        <v>387843</v>
      </c>
      <c r="F374">
        <v>383325</v>
      </c>
      <c r="G374">
        <v>40</v>
      </c>
      <c r="H374" s="24">
        <f>(C374-C373)*0.33*3/32768/300</f>
        <v>4.1407809448242197E-2</v>
      </c>
      <c r="I374" s="24">
        <f>(D374-D373)*0.0011*3/327680/30</f>
        <v>3.1611847534179687E-3</v>
      </c>
      <c r="J374" s="24">
        <f>(E374-E373)*17.4*3/327680/30</f>
        <v>8.1567810058593745E-2</v>
      </c>
      <c r="K374" s="24">
        <f>(F374-F373)*18.8*3/327680/30</f>
        <v>0.1209136962890625</v>
      </c>
      <c r="L374" s="24">
        <f>SUM(H374:K374)</f>
        <v>0.24705050054931643</v>
      </c>
      <c r="N374" s="25">
        <f>(E374-E373)/(C374-C373+D374-D373)</f>
        <v>1.5629755203703196E-3</v>
      </c>
      <c r="O374" s="25">
        <f>(F374-F373)/(C374-C373+D374-D373)</f>
        <v>2.1443727030664985E-3</v>
      </c>
      <c r="P374" s="26">
        <f>SUM(N374:O374)</f>
        <v>3.7073482234368182E-3</v>
      </c>
      <c r="R374" s="24">
        <f>(C374-C$3)*0.33*3/32768</f>
        <v>86.988727111816402</v>
      </c>
      <c r="S374" s="24">
        <f>(D374-D$3)*0.0011*3/32768</f>
        <v>6.6393556823730471</v>
      </c>
      <c r="T374" s="24">
        <f>(E374-E$3)*17.4*3/32768</f>
        <v>577.64729003906245</v>
      </c>
      <c r="U374" s="24">
        <f>(E374-E$3)*18.8*3/32768</f>
        <v>624.12465820312502</v>
      </c>
      <c r="V374" s="24">
        <f>SUM(R374:U374)</f>
        <v>1295.400031036377</v>
      </c>
    </row>
    <row r="375" spans="1:22" x14ac:dyDescent="0.55000000000000004">
      <c r="B375">
        <v>45</v>
      </c>
      <c r="C375">
        <v>3454685</v>
      </c>
      <c r="D375">
        <v>85009730</v>
      </c>
      <c r="E375">
        <v>389743</v>
      </c>
      <c r="F375">
        <v>402434</v>
      </c>
      <c r="G375">
        <v>45</v>
      </c>
      <c r="H375" s="24">
        <f>(C375-C374)*0.33*3/32768/300</f>
        <v>3.8758081054687504E-2</v>
      </c>
      <c r="I375" s="24">
        <f>(D375-D374)*0.0011*3/327680/30</f>
        <v>3.1700561218261716E-3</v>
      </c>
      <c r="J375" s="24">
        <f>(E375-E374)*17.4*3/327680/30</f>
        <v>1.0089111328125001E-2</v>
      </c>
      <c r="K375" s="24">
        <f>(F375-F374)*18.8*3/327680/30</f>
        <v>0.10963415527343751</v>
      </c>
      <c r="L375" s="24">
        <f>SUM(H375:K375)</f>
        <v>0.16165140377807619</v>
      </c>
      <c r="N375" s="25">
        <f>(E375-E374)/(C375-C374+D375-D374)</f>
        <v>1.9332194768809845E-4</v>
      </c>
      <c r="O375" s="25">
        <f>(F375-F374)/(C375-C374+D375-D374)</f>
        <v>1.9443100517746701E-3</v>
      </c>
      <c r="P375" s="26">
        <f>SUM(N375:O375)</f>
        <v>2.1376319994627687E-3</v>
      </c>
      <c r="R375" s="24">
        <f>(C375-C$3)*0.33*3/32768</f>
        <v>98.616151428222665</v>
      </c>
      <c r="S375" s="24">
        <f>(D375-D$3)*0.0011*3/32768</f>
        <v>7.5903725189208995</v>
      </c>
      <c r="T375" s="24">
        <f>(E375-E$3)*17.4*3/32768</f>
        <v>580.67402343749995</v>
      </c>
      <c r="U375" s="24">
        <f>(E375-E$3)*18.8*3/32768</f>
        <v>627.39492187500002</v>
      </c>
      <c r="V375" s="24">
        <f>SUM(R375:U375)</f>
        <v>1314.2754692596436</v>
      </c>
    </row>
    <row r="376" spans="1:22" x14ac:dyDescent="0.55000000000000004">
      <c r="B376">
        <v>50</v>
      </c>
      <c r="C376">
        <v>3980214</v>
      </c>
      <c r="D376">
        <v>94312019</v>
      </c>
      <c r="E376">
        <v>458177</v>
      </c>
      <c r="F376">
        <v>453530</v>
      </c>
      <c r="G376">
        <v>50</v>
      </c>
      <c r="H376" s="24">
        <f>(C376-C375)*0.33*3/32768/300</f>
        <v>5.2924978637695318E-2</v>
      </c>
      <c r="I376" s="24">
        <f>(D376-D375)*0.0011*3/327680/30</f>
        <v>3.1227166442871095E-3</v>
      </c>
      <c r="J376" s="24">
        <f>(E376-E375)*17.4*3/327680/30</f>
        <v>0.36338854980468749</v>
      </c>
      <c r="K376" s="24">
        <f>(F376-F375)*18.8*3/327680/30</f>
        <v>0.29315332031250008</v>
      </c>
      <c r="L376" s="24">
        <f>SUM(H376:K376)</f>
        <v>0.71258956539917007</v>
      </c>
      <c r="N376" s="25">
        <f>(E376-E375)/(C376-C375+D376-D375)</f>
        <v>6.9632954130815199E-3</v>
      </c>
      <c r="O376" s="25">
        <f>(F376-F375)/(C376-C375+D376-D375)</f>
        <v>5.1991194790135514E-3</v>
      </c>
      <c r="P376" s="26">
        <f>SUM(N376:O376)</f>
        <v>1.2162414892095071E-2</v>
      </c>
      <c r="R376" s="24">
        <f>(C376-C$3)*0.33*3/32768</f>
        <v>114.49364501953127</v>
      </c>
      <c r="S376" s="24">
        <f>(D376-D$3)*0.0011*3/32768</f>
        <v>8.527187512207032</v>
      </c>
      <c r="T376" s="24">
        <f>(E376-E$3)*17.4*3/32768</f>
        <v>689.69058837890623</v>
      </c>
      <c r="U376" s="24">
        <f>(E376-E$3)*18.8*3/32768</f>
        <v>745.18293457031257</v>
      </c>
      <c r="V376" s="24">
        <f>SUM(R376:U376)</f>
        <v>1557.8943554809571</v>
      </c>
    </row>
    <row r="377" spans="1:22" x14ac:dyDescent="0.55000000000000004">
      <c r="B377">
        <v>55</v>
      </c>
      <c r="C377">
        <v>4455488</v>
      </c>
      <c r="D377">
        <v>103666849</v>
      </c>
      <c r="E377">
        <v>466091</v>
      </c>
      <c r="F377">
        <v>478419</v>
      </c>
      <c r="G377">
        <v>55</v>
      </c>
      <c r="H377" s="24">
        <f>(C377-C376)*0.33*3/32768/300</f>
        <v>4.7863897705078123E-2</v>
      </c>
      <c r="I377" s="24">
        <f>(D377-D376)*0.0011*3/327680/30</f>
        <v>3.140354309082031E-3</v>
      </c>
      <c r="J377" s="24">
        <f>(E377-E376)*17.4*3/327680/30</f>
        <v>4.2023803710937495E-2</v>
      </c>
      <c r="K377" s="24">
        <f>(F377-F376)*18.8*3/327680/30</f>
        <v>0.14279577636718752</v>
      </c>
      <c r="L377" s="24">
        <f>SUM(H377:K377)</f>
        <v>0.23582383209228516</v>
      </c>
      <c r="N377" s="25">
        <f>(E377-E376)/(C377-C376+D377-D376)</f>
        <v>8.0507795237975098E-4</v>
      </c>
      <c r="O377" s="25">
        <f>(F377-F376)/(C377-C376+D377-D376)</f>
        <v>2.5319162442228485E-3</v>
      </c>
      <c r="P377" s="26">
        <f>SUM(N377:O377)</f>
        <v>3.3369941966025995E-3</v>
      </c>
      <c r="R377" s="24">
        <f>(C377-C$3)*0.33*3/32768</f>
        <v>128.8528143310547</v>
      </c>
      <c r="S377" s="24">
        <f>(D377-D$3)*0.0011*3/32768</f>
        <v>9.4692938049316417</v>
      </c>
      <c r="T377" s="24">
        <f>(E377-E$3)*17.4*3/32768</f>
        <v>702.29772949218739</v>
      </c>
      <c r="U377" s="24">
        <f>(E377-E$3)*18.8*3/32768</f>
        <v>758.804443359375</v>
      </c>
      <c r="V377" s="24">
        <f>SUM(R377:U377)</f>
        <v>1599.4242809875486</v>
      </c>
    </row>
    <row r="378" spans="1:22" x14ac:dyDescent="0.55000000000000004">
      <c r="B378">
        <v>60</v>
      </c>
      <c r="C378">
        <v>5047527</v>
      </c>
      <c r="D378">
        <v>112904598</v>
      </c>
      <c r="E378">
        <v>534309</v>
      </c>
      <c r="F378">
        <v>526940</v>
      </c>
      <c r="G378">
        <v>60</v>
      </c>
      <c r="H378" s="24">
        <f>(C378-C377)*0.33*3/32768/300</f>
        <v>5.9623068237304684E-2</v>
      </c>
      <c r="I378" s="24">
        <f>(D378-D377)*0.0011*3/327680/30</f>
        <v>3.101050994873047E-3</v>
      </c>
      <c r="J378" s="24">
        <f>(E378-E377)*17.4*3/327680/30</f>
        <v>0.36224157714843747</v>
      </c>
      <c r="K378" s="24">
        <f>(F378-F377)*18.8*3/327680/30</f>
        <v>0.27837976074218757</v>
      </c>
      <c r="L378" s="24">
        <f>SUM(H378:K378)</f>
        <v>0.70334545712280283</v>
      </c>
      <c r="N378" s="25">
        <f>(E378-E377)/(C378-C377+D378-D377)</f>
        <v>6.9399258661529632E-3</v>
      </c>
      <c r="O378" s="25">
        <f>(F378-F377)/(C378-C377+D378-D377)</f>
        <v>4.9361186629864242E-3</v>
      </c>
      <c r="P378" s="26">
        <f>SUM(N378:O378)</f>
        <v>1.1876044529139387E-2</v>
      </c>
      <c r="R378" s="24">
        <f>(C378-C$3)*0.33*3/32768</f>
        <v>146.73973480224609</v>
      </c>
      <c r="S378" s="24">
        <f>(D378-D$3)*0.0011*3/32768</f>
        <v>10.399609103393555</v>
      </c>
      <c r="T378" s="24">
        <f>(E378-E$3)*17.4*3/32768</f>
        <v>810.97020263671868</v>
      </c>
      <c r="U378" s="24">
        <f>(E378-E$3)*18.8*3/32768</f>
        <v>876.22067871093759</v>
      </c>
      <c r="V378" s="24">
        <f>SUM(R378:U378)</f>
        <v>1844.3302252532958</v>
      </c>
    </row>
    <row r="379" spans="1:22" x14ac:dyDescent="0.55000000000000004">
      <c r="B379">
        <v>65</v>
      </c>
      <c r="C379">
        <v>5586964</v>
      </c>
      <c r="D379">
        <v>122194875</v>
      </c>
      <c r="E379">
        <v>546431</v>
      </c>
      <c r="F379">
        <v>562513</v>
      </c>
      <c r="G379">
        <v>65</v>
      </c>
      <c r="H379" s="24">
        <f>(C379-C378)*0.33*3/32768/300</f>
        <v>5.4325625610351577E-2</v>
      </c>
      <c r="I379" s="24">
        <f>(D379-D378)*0.0011*3/327680/30</f>
        <v>3.1186842956542971E-3</v>
      </c>
      <c r="J379" s="24">
        <f>(E379-E378)*17.4*3/327680/30</f>
        <v>6.4368530273437488E-2</v>
      </c>
      <c r="K379" s="24">
        <f>(F379-F378)*18.8*3/327680/30</f>
        <v>0.20409313964843753</v>
      </c>
      <c r="L379" s="24">
        <f>SUM(H379:K379)</f>
        <v>0.32590597982788089</v>
      </c>
      <c r="N379" s="25">
        <f>(E379-E378)/(C379-C378+D379-D378)</f>
        <v>1.2331996637948979E-3</v>
      </c>
      <c r="O379" s="25">
        <f>(F379-F378)/(C379-C378+D379-D378)</f>
        <v>3.6189252301745503E-3</v>
      </c>
      <c r="P379" s="26">
        <f>SUM(N379:O379)</f>
        <v>4.8521248939694481E-3</v>
      </c>
      <c r="R379" s="24">
        <f>(C379-C$3)*0.33*3/32768</f>
        <v>163.03742248535158</v>
      </c>
      <c r="S379" s="24">
        <f>(D379-D$3)*0.0011*3/32768</f>
        <v>11.335214392089844</v>
      </c>
      <c r="T379" s="24">
        <f>(E379-E$3)*17.4*3/32768</f>
        <v>830.28076171875</v>
      </c>
      <c r="U379" s="24">
        <f>(E379-E$3)*18.8*3/32768</f>
        <v>897.0849609375</v>
      </c>
      <c r="V379" s="24">
        <f>SUM(R379:U379)</f>
        <v>1901.7383595336914</v>
      </c>
    </row>
    <row r="380" spans="1:22" x14ac:dyDescent="0.55000000000000004">
      <c r="B380">
        <v>70</v>
      </c>
      <c r="C380">
        <v>6083274</v>
      </c>
      <c r="D380">
        <v>131528424</v>
      </c>
      <c r="E380">
        <v>546719</v>
      </c>
      <c r="F380">
        <v>581249</v>
      </c>
      <c r="G380">
        <v>70</v>
      </c>
      <c r="H380" s="24">
        <f>(C380-C379)*0.33*3/32768/300</f>
        <v>4.9982391357421878E-2</v>
      </c>
      <c r="I380" s="24">
        <f>(D380-D379)*0.0011*3/327680/30</f>
        <v>3.1332104187011722E-3</v>
      </c>
      <c r="J380" s="24">
        <f>(E380-E379)*17.4*3/327680/30</f>
        <v>1.5292968749999998E-3</v>
      </c>
      <c r="K380" s="24">
        <f>(F380-F379)*18.8*3/327680/30</f>
        <v>0.107494140625</v>
      </c>
      <c r="L380" s="24">
        <f>SUM(H380:K380)</f>
        <v>0.16213903927612305</v>
      </c>
      <c r="N380" s="25">
        <f>(E380-E379)/(C380-C379+D380-D379)</f>
        <v>2.9298487394376665E-5</v>
      </c>
      <c r="O380" s="25">
        <f>(F380-F379)/(C380-C379+D380-D379)</f>
        <v>1.9060293743786152E-3</v>
      </c>
      <c r="P380" s="26">
        <f>SUM(N380:O380)</f>
        <v>1.9353278617729919E-3</v>
      </c>
      <c r="R380" s="24">
        <f>(C380-C$3)*0.33*3/32768</f>
        <v>178.03213989257813</v>
      </c>
      <c r="S380" s="24">
        <f>(D380-D$3)*0.0011*3/32768</f>
        <v>12.275177517700197</v>
      </c>
      <c r="T380" s="24">
        <f>(E380-E$3)*17.4*3/32768</f>
        <v>830.73955078124993</v>
      </c>
      <c r="U380" s="24">
        <f>(E380-E$3)*18.8*3/32768</f>
        <v>897.58066406250009</v>
      </c>
      <c r="V380" s="24">
        <f>SUM(R380:U380)</f>
        <v>1918.6275322540282</v>
      </c>
    </row>
    <row r="381" spans="1:22" x14ac:dyDescent="0.55000000000000004">
      <c r="B381">
        <v>75</v>
      </c>
      <c r="C381">
        <v>6567127</v>
      </c>
      <c r="D381">
        <v>140873992</v>
      </c>
      <c r="E381">
        <v>546796</v>
      </c>
      <c r="F381">
        <v>602193</v>
      </c>
      <c r="G381">
        <v>75</v>
      </c>
      <c r="H381" s="24">
        <f>(C381-C380)*0.33*3/32768/300</f>
        <v>4.8727871704101575E-2</v>
      </c>
      <c r="I381" s="24">
        <f>(D381-D380)*0.0011*3/327680/30</f>
        <v>3.1372451171875005E-3</v>
      </c>
      <c r="J381" s="24">
        <f>(E381-E380)*17.4*3/327680/30</f>
        <v>4.0887451171874994E-4</v>
      </c>
      <c r="K381" s="24">
        <f>(F381-F380)*18.8*3/327680/30</f>
        <v>0.12016210937500001</v>
      </c>
      <c r="L381" s="24">
        <f>SUM(H381:K381)</f>
        <v>0.17243610070800783</v>
      </c>
      <c r="N381" s="25">
        <f>(E381-E380)/(C381-C380+D381-D380)</f>
        <v>7.8336251952175001E-6</v>
      </c>
      <c r="O381" s="25">
        <f>(F381-F380)/(C381-C380+D381-D380)</f>
        <v>2.1307460530991603E-3</v>
      </c>
      <c r="P381" s="26">
        <f>SUM(N381:O381)</f>
        <v>2.138579678294378E-3</v>
      </c>
      <c r="R381" s="24">
        <f>(C381-C$3)*0.33*3/32768</f>
        <v>192.65050140380859</v>
      </c>
      <c r="S381" s="24">
        <f>(D381-D$3)*0.0011*3/32768</f>
        <v>13.216351052856446</v>
      </c>
      <c r="T381" s="24">
        <f>(E381-E$3)*17.4*3/32768</f>
        <v>830.86221313476563</v>
      </c>
      <c r="U381" s="24">
        <f>(E381-E$3)*18.8*3/32768</f>
        <v>897.71319580078125</v>
      </c>
      <c r="V381" s="24">
        <f>SUM(R381:U381)</f>
        <v>1934.442261392212</v>
      </c>
    </row>
    <row r="382" spans="1:22" x14ac:dyDescent="0.55000000000000004">
      <c r="B382">
        <v>80</v>
      </c>
      <c r="C382">
        <v>7102815</v>
      </c>
      <c r="D382">
        <v>150166269</v>
      </c>
      <c r="E382">
        <v>557713</v>
      </c>
      <c r="F382">
        <v>643074</v>
      </c>
      <c r="G382">
        <v>80</v>
      </c>
      <c r="H382" s="24">
        <f>(C382-C381)*0.33*3/32768/300</f>
        <v>5.3948071289062496E-2</v>
      </c>
      <c r="I382" s="24">
        <f>(D382-D381)*0.0011*3/327680/30</f>
        <v>3.1193556823730473E-3</v>
      </c>
      <c r="J382" s="24">
        <f>(E382-E381)*17.4*3/327680/30</f>
        <v>5.7969909667968743E-2</v>
      </c>
      <c r="K382" s="24">
        <f>(F382-F381)*18.8*3/327680/30</f>
        <v>0.23454675292968752</v>
      </c>
      <c r="L382" s="24">
        <f>SUM(H382:K382)</f>
        <v>0.34958408956909182</v>
      </c>
      <c r="N382" s="25">
        <f>(E382-E381)/(C382-C381+D382-D381)</f>
        <v>1.1108098166812764E-3</v>
      </c>
      <c r="O382" s="25">
        <f>(F382-F381)/(C382-C381+D382-D381)</f>
        <v>4.1596607232524743E-3</v>
      </c>
      <c r="P382" s="26">
        <f>SUM(N382:O382)</f>
        <v>5.2704705399337507E-3</v>
      </c>
      <c r="R382" s="24">
        <f>(C382-C$3)*0.33*3/32768</f>
        <v>208.83492279052734</v>
      </c>
      <c r="S382" s="24">
        <f>(D382-D$3)*0.0011*3/32768</f>
        <v>14.152157757568361</v>
      </c>
      <c r="T382" s="24">
        <f>(E382-E$3)*17.4*3/32768</f>
        <v>848.2531860351562</v>
      </c>
      <c r="U382" s="24">
        <f>(E382-E$3)*18.8*3/32768</f>
        <v>916.50344238281241</v>
      </c>
      <c r="V382" s="24">
        <f>SUM(R382:U382)</f>
        <v>1987.7437089660643</v>
      </c>
    </row>
    <row r="383" spans="1:22" x14ac:dyDescent="0.55000000000000004">
      <c r="B383">
        <v>85</v>
      </c>
      <c r="C383">
        <v>7585546</v>
      </c>
      <c r="D383">
        <v>159513630</v>
      </c>
      <c r="E383">
        <v>557790</v>
      </c>
      <c r="F383">
        <v>660290</v>
      </c>
      <c r="G383">
        <v>85</v>
      </c>
      <c r="H383" s="24">
        <f>(C383-C382)*0.33*3/32768/300</f>
        <v>4.861487731933594E-2</v>
      </c>
      <c r="I383" s="24">
        <f>(D383-D382)*0.0011*3/327680/30</f>
        <v>3.1378470153808598E-3</v>
      </c>
      <c r="J383" s="24">
        <f>(E383-E382)*17.4*3/327680/30</f>
        <v>4.0887451171874994E-4</v>
      </c>
      <c r="K383" s="24">
        <f>(F383-F382)*18.8*3/327680/30</f>
        <v>9.8773437499999991E-2</v>
      </c>
      <c r="L383" s="24">
        <f>SUM(H383:K383)</f>
        <v>0.15093503634643554</v>
      </c>
      <c r="N383" s="25">
        <f>(E383-E382)/(C383-C382+D383-D382)</f>
        <v>7.8330904736191693E-6</v>
      </c>
      <c r="O383" s="25">
        <f>(F383-F382)/(C383-C382+D383-D382)</f>
        <v>1.7513569557639948E-3</v>
      </c>
      <c r="P383" s="26">
        <f>SUM(N383:O383)</f>
        <v>1.7591900462376139E-3</v>
      </c>
      <c r="R383" s="24">
        <f>(C383-C$3)*0.33*3/32768</f>
        <v>223.41938598632811</v>
      </c>
      <c r="S383" s="24">
        <f>(D383-D$3)*0.0011*3/32768</f>
        <v>15.093511862182616</v>
      </c>
      <c r="T383" s="24">
        <f>(E383-E$3)*17.4*3/32768</f>
        <v>848.37584838867178</v>
      </c>
      <c r="U383" s="24">
        <f>(E383-E$3)*18.8*3/32768</f>
        <v>916.6359741210938</v>
      </c>
      <c r="V383" s="24">
        <f>SUM(R383:U383)</f>
        <v>2003.5247203582762</v>
      </c>
    </row>
    <row r="384" spans="1:22" x14ac:dyDescent="0.55000000000000004">
      <c r="B384">
        <v>90</v>
      </c>
      <c r="C384">
        <v>8077630</v>
      </c>
      <c r="D384">
        <v>168849105</v>
      </c>
      <c r="E384">
        <v>558077</v>
      </c>
      <c r="F384">
        <v>683169</v>
      </c>
      <c r="G384">
        <v>90</v>
      </c>
      <c r="H384" s="24">
        <f>(C384-C383)*0.33*3/32768/300</f>
        <v>4.9556799316406254E-2</v>
      </c>
      <c r="I384" s="24">
        <f>(D384-D383)*0.0011*3/327680/30</f>
        <v>3.1338569641113285E-3</v>
      </c>
      <c r="J384" s="24">
        <f>(E384-E383)*17.4*3/327680/30</f>
        <v>1.5239868164062499E-3</v>
      </c>
      <c r="K384" s="24">
        <f>(F384-F383)*18.8*3/327680/30</f>
        <v>0.13126379394531251</v>
      </c>
      <c r="L384" s="24">
        <f>SUM(H384:K384)</f>
        <v>0.18547843704223635</v>
      </c>
      <c r="N384" s="25">
        <f>(E384-E383)/(C384-C383+D384-D383)</f>
        <v>2.9203589619762142E-5</v>
      </c>
      <c r="O384" s="25">
        <f>(F384-F383)/(C384-C383+D384-D383)</f>
        <v>2.3280450415001323E-3</v>
      </c>
      <c r="P384" s="26">
        <f>SUM(N384:O384)</f>
        <v>2.3572486311198943E-3</v>
      </c>
      <c r="R384" s="24">
        <f>(C384-C$3)*0.33*3/32768</f>
        <v>238.28642578125002</v>
      </c>
      <c r="S384" s="24">
        <f>(D384-D$3)*0.0011*3/32768</f>
        <v>16.033668951416018</v>
      </c>
      <c r="T384" s="24">
        <f>(E384-E$3)*17.4*3/32768</f>
        <v>848.83304443359361</v>
      </c>
      <c r="U384" s="24">
        <f>(E384-E$3)*18.8*3/32768</f>
        <v>917.12995605468757</v>
      </c>
      <c r="V384" s="24">
        <f>SUM(R384:U384)</f>
        <v>2020.2830952209474</v>
      </c>
    </row>
    <row r="385" spans="1:22" x14ac:dyDescent="0.55000000000000004">
      <c r="B385">
        <v>95</v>
      </c>
      <c r="C385">
        <v>8567119</v>
      </c>
      <c r="D385">
        <v>178189323</v>
      </c>
      <c r="E385">
        <v>561149</v>
      </c>
      <c r="F385">
        <v>702272</v>
      </c>
      <c r="G385">
        <v>95</v>
      </c>
      <c r="H385" s="24">
        <f>(C385-C384)*0.33*3/32768/300</f>
        <v>4.929546203613281E-2</v>
      </c>
      <c r="I385" s="24">
        <f>(D385-D384)*0.0011*3/327680/30</f>
        <v>3.135449157714844E-3</v>
      </c>
      <c r="J385" s="24">
        <f>(E385-E384)*17.4*3/327680/30</f>
        <v>1.6312500000000001E-2</v>
      </c>
      <c r="K385" s="24">
        <f>(F385-F384)*18.8*3/327680/30</f>
        <v>0.10959973144531251</v>
      </c>
      <c r="L385" s="24">
        <f>SUM(H385:K385)</f>
        <v>0.17834314263916018</v>
      </c>
      <c r="N385" s="25">
        <f>(E385-E384)/(C385-C384+D385-D384)</f>
        <v>3.1252203142982795E-4</v>
      </c>
      <c r="O385" s="25">
        <f>(F385-F384)/(C385-C384+D385-D384)</f>
        <v>1.9433946505221366E-3</v>
      </c>
      <c r="P385" s="26">
        <f>SUM(N385:O385)</f>
        <v>2.2559166819519647E-3</v>
      </c>
      <c r="R385" s="24">
        <f>(C385-C$3)*0.33*3/32768</f>
        <v>253.07506439208987</v>
      </c>
      <c r="S385" s="24">
        <f>(D385-D$3)*0.0011*3/32768</f>
        <v>16.97430369873047</v>
      </c>
      <c r="T385" s="24">
        <f>(E385-E$3)*17.4*3/32768</f>
        <v>853.72679443359368</v>
      </c>
      <c r="U385" s="24">
        <f>(E385-E$3)*18.8*3/32768</f>
        <v>922.41745605468759</v>
      </c>
      <c r="V385" s="24">
        <f>SUM(R385:U385)</f>
        <v>2046.1936185791017</v>
      </c>
    </row>
    <row r="386" spans="1:22" x14ac:dyDescent="0.55000000000000004">
      <c r="B386">
        <v>100</v>
      </c>
      <c r="C386">
        <v>9050370</v>
      </c>
      <c r="D386">
        <v>187535455</v>
      </c>
      <c r="E386">
        <v>561443</v>
      </c>
      <c r="F386">
        <v>719954</v>
      </c>
      <c r="G386">
        <v>100</v>
      </c>
      <c r="H386" s="24">
        <f>(C386-C385)*0.33*3/32768/300</f>
        <v>4.8667245483398444E-2</v>
      </c>
      <c r="I386" s="24">
        <f>(D386-D385)*0.0011*3/327680/30</f>
        <v>3.1374344482421879E-3</v>
      </c>
      <c r="J386" s="24">
        <f>(E386-E385)*17.4*3/327680/30</f>
        <v>1.5611572265624997E-3</v>
      </c>
      <c r="K386" s="24">
        <f>(F386-F385)*18.8*3/327680/30</f>
        <v>0.10144702148437501</v>
      </c>
      <c r="L386" s="24">
        <f>SUM(H386:K386)</f>
        <v>0.15481285864257815</v>
      </c>
      <c r="N386" s="25">
        <f>(E386-E385)/(C386-C385+D386-D385)</f>
        <v>2.9910320922483131E-5</v>
      </c>
      <c r="O386" s="25">
        <f>(F386-F385)/(C386-C385+D386-D385)</f>
        <v>1.798892158337914E-3</v>
      </c>
      <c r="P386" s="26">
        <f>SUM(N386:O386)</f>
        <v>1.8288024792603972E-3</v>
      </c>
      <c r="R386" s="24">
        <f>(C386-C$3)*0.33*3/32768</f>
        <v>267.67523803710935</v>
      </c>
      <c r="S386" s="24">
        <f>(D386-D$3)*0.0011*3/32768</f>
        <v>17.915534033203127</v>
      </c>
      <c r="T386" s="24">
        <f>(E386-E$3)*17.4*3/32768</f>
        <v>854.19514160156245</v>
      </c>
      <c r="U386" s="24">
        <f>(E386-E$3)*18.8*3/32768</f>
        <v>922.92348632812491</v>
      </c>
      <c r="V386" s="24">
        <f>SUM(R386:U386)</f>
        <v>2062.7093999999997</v>
      </c>
    </row>
    <row r="387" spans="1:22" x14ac:dyDescent="0.55000000000000004">
      <c r="B387">
        <v>105</v>
      </c>
      <c r="C387">
        <v>9590121</v>
      </c>
      <c r="D387">
        <v>196825684</v>
      </c>
      <c r="E387">
        <v>578398</v>
      </c>
      <c r="F387">
        <v>756235</v>
      </c>
      <c r="G387">
        <v>105</v>
      </c>
      <c r="H387" s="24">
        <f>(C387-C386)*0.33*3/32768/300</f>
        <v>5.4357247924804689E-2</v>
      </c>
      <c r="I387" s="24">
        <f>(D387-D386)*0.0011*3/327680/30</f>
        <v>3.118668182373047E-3</v>
      </c>
      <c r="J387" s="24">
        <f>(E387-E386)*17.4*3/327680/30</f>
        <v>9.0032043457031252E-2</v>
      </c>
      <c r="K387" s="24">
        <f>(F387-F386)*18.8*3/327680/30</f>
        <v>0.20815515136718751</v>
      </c>
      <c r="L387" s="24">
        <f>SUM(H387:K387)</f>
        <v>0.35566311093139646</v>
      </c>
      <c r="N387" s="25">
        <f>(E387-E386)/(C387-C386+D387-D386)</f>
        <v>1.7248254828595786E-3</v>
      </c>
      <c r="O387" s="25">
        <f>(F387-F386)/(C387-C386+D387-D386)</f>
        <v>3.6908518633812074E-3</v>
      </c>
      <c r="P387" s="26">
        <f>SUM(N387:O387)</f>
        <v>5.4156773462407859E-3</v>
      </c>
      <c r="R387" s="24">
        <f>(C387-C$3)*0.33*3/32768</f>
        <v>283.98241241455077</v>
      </c>
      <c r="S387" s="24">
        <f>(D387-D$3)*0.0011*3/32768</f>
        <v>18.85113448791504</v>
      </c>
      <c r="T387" s="24">
        <f>(E387-E$3)*17.4*3/32768</f>
        <v>881.20475463867183</v>
      </c>
      <c r="U387" s="24">
        <f>(E387-E$3)*18.8*3/32768</f>
        <v>952.10628662109366</v>
      </c>
      <c r="V387" s="24">
        <f>SUM(R387:U387)</f>
        <v>2136.1445881622312</v>
      </c>
    </row>
    <row r="388" spans="1:22" x14ac:dyDescent="0.55000000000000004">
      <c r="B388">
        <v>110</v>
      </c>
      <c r="C388">
        <v>10074982</v>
      </c>
      <c r="D388">
        <v>206170841</v>
      </c>
      <c r="E388">
        <v>579095</v>
      </c>
      <c r="F388">
        <v>773806</v>
      </c>
      <c r="G388">
        <v>110</v>
      </c>
      <c r="H388" s="24">
        <f>(C388-C387)*0.33*3/32768/300</f>
        <v>4.8829385375976565E-2</v>
      </c>
      <c r="I388" s="24">
        <f>(D388-D387)*0.0011*3/327680/30</f>
        <v>3.137107147216797E-3</v>
      </c>
      <c r="J388" s="24">
        <f>(E388-E387)*17.4*3/327680/30</f>
        <v>3.7011108398437493E-3</v>
      </c>
      <c r="K388" s="24">
        <f>(F388-F387)*18.8*3/327680/30</f>
        <v>0.10081018066406248</v>
      </c>
      <c r="L388" s="24">
        <f>SUM(H388:K388)</f>
        <v>0.15647778402709961</v>
      </c>
      <c r="N388" s="25">
        <f>(E388-E387)/(C388-C387+D388-D387)</f>
        <v>7.0905261821494118E-5</v>
      </c>
      <c r="O388" s="25">
        <f>(F388-F387)/(C388-C387+D388-D387)</f>
        <v>1.7874840107108653E-3</v>
      </c>
      <c r="P388" s="26">
        <f>SUM(N388:O388)</f>
        <v>1.8583892725323595E-3</v>
      </c>
      <c r="R388" s="24">
        <f>(C388-C$3)*0.33*3/32768</f>
        <v>298.63122802734381</v>
      </c>
      <c r="S388" s="24">
        <f>(D388-D$3)*0.0011*3/32768</f>
        <v>19.792266632080079</v>
      </c>
      <c r="T388" s="24">
        <f>(E388-E$3)*17.4*3/32768</f>
        <v>882.31508789062491</v>
      </c>
      <c r="U388" s="24">
        <f>(E388-E$3)*18.8*3/32768</f>
        <v>953.30595703125005</v>
      </c>
      <c r="V388" s="24">
        <f>SUM(R388:U388)</f>
        <v>2154.0445395812985</v>
      </c>
    </row>
    <row r="389" spans="1:22" x14ac:dyDescent="0.55000000000000004">
      <c r="B389">
        <v>115</v>
      </c>
      <c r="C389">
        <v>10566545</v>
      </c>
      <c r="D389">
        <v>215509435</v>
      </c>
      <c r="E389">
        <v>581577</v>
      </c>
      <c r="F389">
        <v>793212</v>
      </c>
      <c r="G389">
        <v>115</v>
      </c>
      <c r="H389" s="24">
        <f>(C389-C388)*0.33*3/32768/300</f>
        <v>4.9504330444335935E-2</v>
      </c>
      <c r="I389" s="24">
        <f>(D389-D388)*0.0011*3/32768/300</f>
        <v>3.1349039916992189E-3</v>
      </c>
      <c r="J389" s="24">
        <f>(E389-E388)*17.4*3/32768/300</f>
        <v>1.31795654296875E-2</v>
      </c>
      <c r="K389" s="24">
        <f>(F389-F388)*18.8*3/327680/30</f>
        <v>0.111338134765625</v>
      </c>
      <c r="L389" s="24">
        <f>SUM(H389:K389)</f>
        <v>0.17715693463134766</v>
      </c>
      <c r="N389" s="25">
        <f>(E389-E388)/(C389-C388+D389-D388)</f>
        <v>2.5248833767354883E-4</v>
      </c>
      <c r="O389" s="25">
        <f>(F389-F388)/(C389-C388+D389-D388)</f>
        <v>1.9741292026159906E-3</v>
      </c>
      <c r="P389" s="26">
        <f>SUM(N389:O389)</f>
        <v>2.2266175402895394E-3</v>
      </c>
      <c r="R389" s="24">
        <f>(C389-C$3)*0.33*3/32768</f>
        <v>313.48252716064457</v>
      </c>
      <c r="S389" s="24">
        <f>(D389-D$3)*0.0011*3/32768</f>
        <v>20.732737829589844</v>
      </c>
      <c r="T389" s="24">
        <f>(E389-E$3)*17.4*3/32768</f>
        <v>886.26895751953111</v>
      </c>
      <c r="U389" s="24">
        <f>(E389-E$3)*18.8*3/32768</f>
        <v>957.57795410156257</v>
      </c>
      <c r="V389" s="24">
        <f>SUM(R389:U389)</f>
        <v>2178.0621766113281</v>
      </c>
    </row>
    <row r="390" spans="1:22" x14ac:dyDescent="0.55000000000000004">
      <c r="L390" s="21">
        <f>AVERAGE(L368:L389)</f>
        <v>0.3685580399530583</v>
      </c>
    </row>
    <row r="393" spans="1:22" s="4" customFormat="1" x14ac:dyDescent="0.55000000000000004">
      <c r="A393" s="8"/>
      <c r="C393" s="9" t="s">
        <v>1231</v>
      </c>
      <c r="D393" s="9"/>
      <c r="E393" s="9"/>
      <c r="F393" s="9"/>
      <c r="H393" s="10"/>
      <c r="I393" s="10"/>
      <c r="J393" s="10"/>
      <c r="K393" s="10"/>
      <c r="L393" s="11"/>
      <c r="N393" s="12"/>
      <c r="O393" s="13"/>
      <c r="P393" s="13"/>
      <c r="R393" s="14"/>
      <c r="S393" s="14"/>
      <c r="T393" s="14"/>
      <c r="U393" s="14"/>
      <c r="V393" s="15"/>
    </row>
    <row r="394" spans="1:22" s="4" customFormat="1" x14ac:dyDescent="0.55000000000000004">
      <c r="A394" s="8"/>
      <c r="C394" s="4" t="s">
        <v>1232</v>
      </c>
      <c r="D394" s="4" t="s">
        <v>1233</v>
      </c>
      <c r="E394" s="4" t="s">
        <v>1234</v>
      </c>
      <c r="F394" s="4" t="s">
        <v>1235</v>
      </c>
      <c r="H394" s="10" t="s">
        <v>1236</v>
      </c>
      <c r="I394" s="10"/>
      <c r="J394" s="10"/>
      <c r="K394" s="10"/>
      <c r="L394" s="11"/>
      <c r="N394" s="12" t="s">
        <v>1237</v>
      </c>
      <c r="O394" s="13"/>
      <c r="P394" s="13"/>
      <c r="R394" s="16" t="s">
        <v>1238</v>
      </c>
      <c r="S394" s="17"/>
      <c r="T394" s="17"/>
      <c r="U394" s="17"/>
      <c r="V394" s="18"/>
    </row>
    <row r="395" spans="1:22" ht="15.75" customHeight="1" x14ac:dyDescent="0.55000000000000004">
      <c r="A395" s="19" t="s">
        <v>1257</v>
      </c>
      <c r="B395">
        <v>5</v>
      </c>
      <c r="C395">
        <v>170688</v>
      </c>
      <c r="D395">
        <v>9664038</v>
      </c>
      <c r="E395">
        <v>24108</v>
      </c>
      <c r="F395">
        <v>94165</v>
      </c>
      <c r="G395" t="s">
        <v>1240</v>
      </c>
      <c r="H395" s="21" t="s">
        <v>1225</v>
      </c>
      <c r="I395" s="21" t="s">
        <v>1226</v>
      </c>
      <c r="J395" s="21" t="s">
        <v>1241</v>
      </c>
      <c r="K395" s="21" t="s">
        <v>1242</v>
      </c>
      <c r="L395" s="21" t="s">
        <v>1243</v>
      </c>
      <c r="M395" s="21" t="s">
        <v>1240</v>
      </c>
      <c r="N395" s="22" t="s">
        <v>1241</v>
      </c>
      <c r="O395" s="22" t="s">
        <v>1242</v>
      </c>
      <c r="P395" s="23" t="s">
        <v>1243</v>
      </c>
      <c r="Q395" s="21"/>
      <c r="R395" s="21" t="s">
        <v>1225</v>
      </c>
      <c r="S395" s="21" t="s">
        <v>1226</v>
      </c>
      <c r="T395" s="21" t="s">
        <v>1241</v>
      </c>
      <c r="U395" s="21" t="s">
        <v>1242</v>
      </c>
      <c r="V395" s="21" t="s">
        <v>1243</v>
      </c>
    </row>
    <row r="396" spans="1:22" x14ac:dyDescent="0.55000000000000004">
      <c r="A396" s="19"/>
      <c r="B396">
        <v>10</v>
      </c>
      <c r="C396">
        <v>581046</v>
      </c>
      <c r="D396">
        <v>19078752</v>
      </c>
      <c r="E396">
        <v>71881</v>
      </c>
      <c r="F396">
        <v>146787</v>
      </c>
      <c r="G396">
        <v>10</v>
      </c>
      <c r="H396" s="24">
        <f>(C396-C395)*0.33*3/32768/300</f>
        <v>4.132633666992188E-2</v>
      </c>
      <c r="I396" s="24">
        <f>(D396-D395)*0.0011*3/327680/30</f>
        <v>3.1604569702148437E-3</v>
      </c>
      <c r="J396" s="24">
        <f>(E396-E395)*17.4*3/327680/30</f>
        <v>0.25367742919921871</v>
      </c>
      <c r="K396" s="24">
        <f>(F396-F395)*18.8*3/327680/30</f>
        <v>0.30190844726562499</v>
      </c>
      <c r="L396" s="24">
        <f>SUM(H396:K396)</f>
        <v>0.60007267010498044</v>
      </c>
      <c r="M396">
        <v>10</v>
      </c>
      <c r="N396" s="25">
        <f>(E396-E395)/(C396-C395+D396-D395)</f>
        <v>4.8623562249721936E-3</v>
      </c>
      <c r="O396" s="25">
        <f>(F396-F395)/(C396-C395+D396-D395)</f>
        <v>5.3558895039140684E-3</v>
      </c>
      <c r="P396" s="26">
        <f>SUM(N396:O396)</f>
        <v>1.0218245728886261E-2</v>
      </c>
      <c r="Q396">
        <v>10</v>
      </c>
      <c r="R396" s="24">
        <f>(C396-C$3)*0.33*3/32768</f>
        <v>11.796613769531252</v>
      </c>
      <c r="S396" s="24">
        <f>(D396-D$3)*0.0011*3/32768</f>
        <v>0.95059507141113286</v>
      </c>
      <c r="T396" s="24">
        <f>(E396-E$3)*17.4*3/32768</f>
        <v>74.314270019531236</v>
      </c>
      <c r="U396" s="24">
        <f>(E396-E$3)*18.8*3/32768</f>
        <v>80.2935791015625</v>
      </c>
      <c r="V396" s="24">
        <f>SUM(R396:U396)</f>
        <v>167.35505796203611</v>
      </c>
    </row>
    <row r="397" spans="1:22" x14ac:dyDescent="0.55000000000000004">
      <c r="A397" s="19"/>
      <c r="B397">
        <v>15</v>
      </c>
      <c r="C397">
        <v>909897</v>
      </c>
      <c r="D397">
        <v>28579560</v>
      </c>
      <c r="E397">
        <v>75791</v>
      </c>
      <c r="F397">
        <v>169375</v>
      </c>
      <c r="G397">
        <v>15</v>
      </c>
      <c r="H397" s="24">
        <f>(C397-C396)*0.33*3/32768/300</f>
        <v>3.3117929077148438E-2</v>
      </c>
      <c r="I397" s="24">
        <f>(D397-D396)*0.0011*3/327680/30</f>
        <v>3.1893581542968754E-3</v>
      </c>
      <c r="J397" s="24">
        <f>(E397-E396)*17.4*3/327680/30</f>
        <v>2.0762329101562501E-2</v>
      </c>
      <c r="K397" s="24">
        <f>(F397-F396)*18.8*3/327680/30</f>
        <v>0.12959423828125002</v>
      </c>
      <c r="L397" s="24">
        <f>SUM(H397:K397)</f>
        <v>0.18666385461425783</v>
      </c>
      <c r="M397">
        <v>15</v>
      </c>
      <c r="N397" s="25">
        <f>(E397-E396)/(C397-C396+D397-D396)</f>
        <v>3.9777575193605396E-4</v>
      </c>
      <c r="O397" s="25">
        <f>(F397-F396)/(C397-C396+D397-D396)</f>
        <v>2.2979433976295619E-3</v>
      </c>
      <c r="P397" s="26">
        <f>SUM(N397:O397)</f>
        <v>2.695719149565616E-3</v>
      </c>
      <c r="Q397">
        <v>15</v>
      </c>
      <c r="R397" s="24">
        <f>(C397-C$3)*0.33*3/32768</f>
        <v>21.731992492675779</v>
      </c>
      <c r="S397" s="24">
        <f>(D397-D$3)*0.0011*3/32768</f>
        <v>1.9074025177001954</v>
      </c>
      <c r="T397" s="24">
        <f>(E397-E$3)*17.4*3/32768</f>
        <v>80.542968749999986</v>
      </c>
      <c r="U397" s="24">
        <f>(E397-E$3)*18.8*3/32768</f>
        <v>87.0234375</v>
      </c>
      <c r="V397" s="24">
        <f>SUM(R397:U397)</f>
        <v>191.20580126037595</v>
      </c>
    </row>
    <row r="398" spans="1:22" x14ac:dyDescent="0.55000000000000004">
      <c r="A398" s="19"/>
      <c r="B398">
        <v>20</v>
      </c>
      <c r="C398">
        <v>1274727</v>
      </c>
      <c r="D398">
        <v>38044632</v>
      </c>
      <c r="E398">
        <v>116623</v>
      </c>
      <c r="F398">
        <v>208115</v>
      </c>
      <c r="G398">
        <v>20</v>
      </c>
      <c r="H398" s="24">
        <f>(C398-C397)*0.33*3/32768/300</f>
        <v>3.6741302490234377E-2</v>
      </c>
      <c r="I398" s="24">
        <f>(D398-D397)*0.0011*3/327680/30</f>
        <v>3.17736181640625E-3</v>
      </c>
      <c r="J398" s="24">
        <f>(E398-E397)*17.4*3/327680/30</f>
        <v>0.21682031249999997</v>
      </c>
      <c r="K398" s="24">
        <f>(F398-F397)*18.8*3/327680/30</f>
        <v>0.22226318359375</v>
      </c>
      <c r="L398" s="24">
        <f>SUM(H398:K398)</f>
        <v>0.47900216040039056</v>
      </c>
      <c r="M398">
        <v>20</v>
      </c>
      <c r="N398" s="25">
        <f>(E398-E397)/(C398-C397+D398-D397)</f>
        <v>4.1538562642842222E-3</v>
      </c>
      <c r="O398" s="25">
        <f>(F398-F397)/(C398-C397+D398-D397)</f>
        <v>3.9410362382046125E-3</v>
      </c>
      <c r="P398" s="26">
        <f>SUM(N398:O398)</f>
        <v>8.0948925024888346E-3</v>
      </c>
      <c r="Q398">
        <v>20</v>
      </c>
      <c r="R398" s="24">
        <f>(C398-C$3)*0.33*3/32768</f>
        <v>32.754383239746097</v>
      </c>
      <c r="S398" s="24">
        <f>(D398-D$3)*0.0011*3/32768</f>
        <v>2.8606110626220707</v>
      </c>
      <c r="T398" s="24">
        <f>(E398-E$3)*17.4*3/32768</f>
        <v>145.58906249999998</v>
      </c>
      <c r="U398" s="24">
        <f>(E398-E$3)*18.8*3/32768</f>
        <v>157.30312500000002</v>
      </c>
      <c r="V398" s="24">
        <f>SUM(R398:U398)</f>
        <v>338.50718180236817</v>
      </c>
    </row>
    <row r="399" spans="1:22" x14ac:dyDescent="0.55000000000000004">
      <c r="A399" s="19"/>
      <c r="B399">
        <v>25</v>
      </c>
      <c r="C399">
        <v>1572569</v>
      </c>
      <c r="D399">
        <v>47575750</v>
      </c>
      <c r="E399">
        <v>116623</v>
      </c>
      <c r="F399">
        <v>225050</v>
      </c>
      <c r="G399">
        <v>25</v>
      </c>
      <c r="H399" s="24">
        <f>(C399-C398)*0.33*3/32768/300</f>
        <v>2.9995074462890625E-2</v>
      </c>
      <c r="I399" s="24">
        <f>(D399-D398)*0.0011*3/327680/30</f>
        <v>3.1995330200195317E-3</v>
      </c>
      <c r="J399" s="24">
        <f>(E399-E398)*17.4*3/327680/30</f>
        <v>0</v>
      </c>
      <c r="K399" s="24">
        <f>(F399-F398)*18.8*3/327680/30</f>
        <v>9.7161254882812492E-2</v>
      </c>
      <c r="L399" s="24">
        <f>SUM(H399:K399)</f>
        <v>0.13035586236572266</v>
      </c>
      <c r="M399">
        <v>25</v>
      </c>
      <c r="N399" s="25">
        <f>(E399-E398)/(C399-C398+D399-D398)</f>
        <v>0</v>
      </c>
      <c r="O399" s="25">
        <f>(F399-F398)/(C399-C398+D399-D398)</f>
        <v>1.7229696732919862E-3</v>
      </c>
      <c r="P399" s="26">
        <f>SUM(N399:O399)</f>
        <v>1.7229696732919862E-3</v>
      </c>
      <c r="Q399">
        <v>25</v>
      </c>
      <c r="R399" s="24">
        <f>(C399-C$3)*0.33*3/32768</f>
        <v>41.75290557861328</v>
      </c>
      <c r="S399" s="24">
        <f>(D399-D$3)*0.0011*3/32768</f>
        <v>3.8204709686279301</v>
      </c>
      <c r="T399" s="24">
        <f>(E399-E$3)*17.4*3/32768</f>
        <v>145.58906249999998</v>
      </c>
      <c r="U399" s="24">
        <f>(E399-E$3)*18.8*3/32768</f>
        <v>157.30312500000002</v>
      </c>
      <c r="V399" s="24">
        <f>SUM(R399:U399)</f>
        <v>348.46556404724123</v>
      </c>
    </row>
    <row r="400" spans="1:22" x14ac:dyDescent="0.55000000000000004">
      <c r="A400" s="19"/>
      <c r="B400">
        <v>30</v>
      </c>
      <c r="C400">
        <v>1957630</v>
      </c>
      <c r="D400">
        <v>57020611</v>
      </c>
      <c r="E400">
        <v>156789</v>
      </c>
      <c r="F400">
        <v>263982</v>
      </c>
      <c r="G400">
        <v>30</v>
      </c>
      <c r="H400" s="24">
        <f>(C400-C399)*0.33*3/32768/300</f>
        <v>3.8778726196289061E-2</v>
      </c>
      <c r="I400" s="24">
        <f>(D400-D399)*0.0011*3/327680/30</f>
        <v>3.1705771179199225E-3</v>
      </c>
      <c r="J400" s="24">
        <f>(E400-E399)*17.4*3/327680/30</f>
        <v>0.21328381347656247</v>
      </c>
      <c r="K400" s="24">
        <f>(F400-F399)*18.8*3/327680/30</f>
        <v>0.22336474609374998</v>
      </c>
      <c r="L400" s="24">
        <f>SUM(H400:K400)</f>
        <v>0.47859786288452144</v>
      </c>
      <c r="M400">
        <v>30</v>
      </c>
      <c r="N400" s="25">
        <f>(E400-E399)/(C400-C399+D400-D399)</f>
        <v>4.0860954949591662E-3</v>
      </c>
      <c r="O400" s="25">
        <f>(F400-F399)/(C400-C399+D400-D399)</f>
        <v>3.9605604195028198E-3</v>
      </c>
      <c r="P400" s="26">
        <f>SUM(N400:O400)</f>
        <v>8.0466559144619851E-3</v>
      </c>
      <c r="Q400">
        <v>30</v>
      </c>
      <c r="R400" s="24">
        <f>(C400-C$3)*0.33*3/32768</f>
        <v>53.386523437500003</v>
      </c>
      <c r="S400" s="24">
        <f>(D400-D$3)*0.0011*3/32768</f>
        <v>4.7716441040039062</v>
      </c>
      <c r="T400" s="24">
        <f>(E400-E$3)*17.4*3/32768</f>
        <v>209.57420654296874</v>
      </c>
      <c r="U400" s="24">
        <f>(E400-E$3)*18.8*3/32768</f>
        <v>226.43649902343748</v>
      </c>
      <c r="V400" s="24">
        <f>SUM(R400:U400)</f>
        <v>494.16887310791014</v>
      </c>
    </row>
    <row r="401" spans="2:22" x14ac:dyDescent="0.55000000000000004">
      <c r="B401">
        <v>35</v>
      </c>
      <c r="C401">
        <v>2417180</v>
      </c>
      <c r="D401">
        <v>66390645</v>
      </c>
      <c r="E401">
        <v>178815</v>
      </c>
      <c r="F401">
        <v>301220</v>
      </c>
      <c r="G401">
        <v>35</v>
      </c>
      <c r="H401" s="24">
        <f>(C401-C400)*0.33*3/32768/300</f>
        <v>4.6280364990234378E-2</v>
      </c>
      <c r="I401" s="24">
        <f>(D401-D400)*0.0011*3/327680/30</f>
        <v>3.1454581909179688E-3</v>
      </c>
      <c r="J401" s="24">
        <f>(E401-E400)*17.4*3/327680/30</f>
        <v>0.1169593505859375</v>
      </c>
      <c r="K401" s="24">
        <f>(F401-F400)*18.8*3/327680/30</f>
        <v>0.21364575195312502</v>
      </c>
      <c r="L401" s="24">
        <f>SUM(H401:K401)</f>
        <v>0.38003092572021485</v>
      </c>
      <c r="N401" s="25">
        <f>(E401-E400)/(C401-C400+D401-D400)</f>
        <v>2.2407865887305099E-3</v>
      </c>
      <c r="O401" s="25">
        <f>(F401-F400)/(C401-C400+D401-D400)</f>
        <v>3.7883597108483939E-3</v>
      </c>
      <c r="P401" s="26">
        <f>SUM(N401:O401)</f>
        <v>6.0291462995789042E-3</v>
      </c>
      <c r="R401" s="24">
        <f>(C401-C$3)*0.33*3/32768</f>
        <v>67.270632934570315</v>
      </c>
      <c r="S401" s="24">
        <f>(D401-D$3)*0.0011*3/32768</f>
        <v>5.7152815612792969</v>
      </c>
      <c r="T401" s="24">
        <f>(E401-E$3)*17.4*3/32768</f>
        <v>244.66201171874997</v>
      </c>
      <c r="U401" s="24">
        <f>(E401-E$3)*18.8*3/32768</f>
        <v>264.34746093750005</v>
      </c>
      <c r="V401" s="24">
        <f>SUM(R401:U401)</f>
        <v>581.99538715209962</v>
      </c>
    </row>
    <row r="402" spans="2:22" x14ac:dyDescent="0.55000000000000004">
      <c r="B402">
        <v>40</v>
      </c>
      <c r="C402">
        <v>2810982</v>
      </c>
      <c r="D402">
        <v>75826325</v>
      </c>
      <c r="E402">
        <v>180715</v>
      </c>
      <c r="F402">
        <v>319355</v>
      </c>
      <c r="G402">
        <v>40</v>
      </c>
      <c r="H402" s="24">
        <f>(C402-C401)*0.33*3/32768/300</f>
        <v>3.9659014892578122E-2</v>
      </c>
      <c r="I402" s="24">
        <f>(D402-D401)*0.0011*3/327680/30</f>
        <v>3.1674951171875008E-3</v>
      </c>
      <c r="J402" s="24">
        <f>(E402-E401)*17.4*3/327680/30</f>
        <v>1.0089111328125001E-2</v>
      </c>
      <c r="K402" s="24">
        <f>(F402-F401)*18.8*3/327680/30</f>
        <v>0.10404602050781249</v>
      </c>
      <c r="L402" s="24">
        <f>SUM(H402:K402)</f>
        <v>0.1569616418457031</v>
      </c>
      <c r="N402" s="25">
        <f>(E402-E401)/(C402-C401+D402-D401)</f>
        <v>1.9329604550880706E-4</v>
      </c>
      <c r="O402" s="25">
        <f>(F402-F401)/(C402-C401+D402-D401)</f>
        <v>1.8449598870011665E-3</v>
      </c>
      <c r="P402" s="26">
        <f>SUM(N402:O402)</f>
        <v>2.0382559325099734E-3</v>
      </c>
      <c r="R402" s="24">
        <f>(C402-C$3)*0.33*3/32768</f>
        <v>79.168337402343752</v>
      </c>
      <c r="S402" s="24">
        <f>(D402-D$3)*0.0011*3/32768</f>
        <v>6.6655300964355471</v>
      </c>
      <c r="T402" s="24">
        <f>(E402-E$3)*17.4*3/32768</f>
        <v>247.68874511718747</v>
      </c>
      <c r="U402" s="24">
        <f>(E402-E$3)*18.8*3/32768</f>
        <v>267.61772460937505</v>
      </c>
      <c r="V402" s="24">
        <f>SUM(R402:U402)</f>
        <v>601.1403372253418</v>
      </c>
    </row>
    <row r="403" spans="2:22" x14ac:dyDescent="0.55000000000000004">
      <c r="B403">
        <v>45</v>
      </c>
      <c r="C403">
        <v>3260778</v>
      </c>
      <c r="D403">
        <v>85206353</v>
      </c>
      <c r="E403">
        <v>224463</v>
      </c>
      <c r="F403">
        <v>356853</v>
      </c>
      <c r="G403">
        <v>45</v>
      </c>
      <c r="H403" s="24">
        <f>(C403-C402)*0.33*3/32768/300</f>
        <v>4.5298059082031245E-2</v>
      </c>
      <c r="I403" s="24">
        <f>(D403-D402)*0.0011*3/327680/30</f>
        <v>3.1488131103515624E-3</v>
      </c>
      <c r="J403" s="24">
        <f>(E403-E402)*17.4*3/327680/30</f>
        <v>0.23230444335937497</v>
      </c>
      <c r="K403" s="24">
        <f>(F403-F402)*18.8*3/327680/30</f>
        <v>0.21513745117187502</v>
      </c>
      <c r="L403" s="24">
        <f>SUM(H403:K403)</f>
        <v>0.4958887667236328</v>
      </c>
      <c r="N403" s="25">
        <f>(E403-E402)/(C403-C402+D403-D402)</f>
        <v>4.4505374663880047E-3</v>
      </c>
      <c r="O403" s="25">
        <f>(F403-F402)/(C403-C402+D403-D402)</f>
        <v>3.8147173336979382E-3</v>
      </c>
      <c r="P403" s="26">
        <f>SUM(N403:O403)</f>
        <v>8.2652548000859433E-3</v>
      </c>
      <c r="R403" s="24">
        <f>(C403-C$3)*0.33*3/32768</f>
        <v>92.757755126953128</v>
      </c>
      <c r="S403" s="24">
        <f>(D403-D$3)*0.0011*3/32768</f>
        <v>7.6101740295410165</v>
      </c>
      <c r="T403" s="24">
        <f>(E403-E$3)*17.4*3/32768</f>
        <v>317.38007812499995</v>
      </c>
      <c r="U403" s="24">
        <f>(E403-E$3)*18.8*3/32768</f>
        <v>342.91640625000002</v>
      </c>
      <c r="V403" s="24">
        <f>SUM(R403:U403)</f>
        <v>760.66441353149412</v>
      </c>
    </row>
    <row r="404" spans="2:22" x14ac:dyDescent="0.55000000000000004">
      <c r="B404">
        <v>50</v>
      </c>
      <c r="C404">
        <v>3759743</v>
      </c>
      <c r="D404">
        <v>94535697</v>
      </c>
      <c r="E404">
        <v>267614</v>
      </c>
      <c r="F404">
        <v>393908</v>
      </c>
      <c r="G404">
        <v>50</v>
      </c>
      <c r="H404" s="24">
        <f>(C404-C403)*0.33*3/32768/300</f>
        <v>5.0249771118164067E-2</v>
      </c>
      <c r="I404" s="24">
        <f>(D404-D403)*0.0011*3/327680/30</f>
        <v>3.1317988281249999E-3</v>
      </c>
      <c r="J404" s="24">
        <f>(E404-E403)*17.4*3/327680/30</f>
        <v>0.22913433837890623</v>
      </c>
      <c r="K404" s="24">
        <f>(F404-F403)*18.8*3/327680/30</f>
        <v>0.2125958251953125</v>
      </c>
      <c r="L404" s="24">
        <f>SUM(H404:K404)</f>
        <v>0.4951117335205078</v>
      </c>
      <c r="N404" s="25">
        <f>(E404-E403)/(C404-C403+D404-D403)</f>
        <v>4.3904806004776611E-3</v>
      </c>
      <c r="O404" s="25">
        <f>(F404-F403)/(C404-C403+D404-D403)</f>
        <v>3.7702314813260348E-3</v>
      </c>
      <c r="P404" s="26">
        <f>SUM(N404:O404)</f>
        <v>8.1607120818036963E-3</v>
      </c>
      <c r="R404" s="24">
        <f>(C404-C$3)*0.33*3/32768</f>
        <v>107.83268646240234</v>
      </c>
      <c r="S404" s="24">
        <f>(D404-D$3)*0.0011*3/32768</f>
        <v>8.5497136779785166</v>
      </c>
      <c r="T404" s="24">
        <f>(E404-E$3)*17.4*3/32768</f>
        <v>386.12037963867181</v>
      </c>
      <c r="U404" s="24">
        <f>(E404-E$3)*18.8*3/32768</f>
        <v>417.18753662109378</v>
      </c>
      <c r="V404" s="24">
        <f>SUM(R404:U404)</f>
        <v>919.69031640014646</v>
      </c>
    </row>
    <row r="405" spans="2:22" x14ac:dyDescent="0.55000000000000004">
      <c r="B405">
        <v>55</v>
      </c>
      <c r="C405">
        <v>4258405</v>
      </c>
      <c r="D405">
        <v>103866064</v>
      </c>
      <c r="E405">
        <v>274473</v>
      </c>
      <c r="F405">
        <v>421666</v>
      </c>
      <c r="G405">
        <v>55</v>
      </c>
      <c r="H405" s="24">
        <f>(C405-C404)*0.33*3/32768/300</f>
        <v>5.0219256591796879E-2</v>
      </c>
      <c r="I405" s="24">
        <f>(D405-D404)*0.0011*3/327680/30</f>
        <v>3.1321422424316408E-3</v>
      </c>
      <c r="J405" s="24">
        <f>(E405-E404)*17.4*3/327680/30</f>
        <v>3.6421691894531247E-2</v>
      </c>
      <c r="K405" s="24">
        <f>(F405-F404)*18.8*3/327680/30</f>
        <v>0.15925610351562502</v>
      </c>
      <c r="L405" s="24">
        <f>SUM(H405:K405)</f>
        <v>0.2490291942443848</v>
      </c>
      <c r="N405" s="25">
        <f>(E405-E404)/(C405-C404+D405-D404)</f>
        <v>6.9783088441391307E-4</v>
      </c>
      <c r="O405" s="25">
        <f>(F405-F404)/(C405-C404+D405-D404)</f>
        <v>2.824083640408427E-3</v>
      </c>
      <c r="P405" s="26">
        <f>SUM(N405:O405)</f>
        <v>3.5219145248223402E-3</v>
      </c>
      <c r="R405" s="24">
        <f>(C405-C$3)*0.33*3/32768</f>
        <v>122.89846343994139</v>
      </c>
      <c r="S405" s="24">
        <f>(D405-D$3)*0.0011*3/32768</f>
        <v>9.4893563507080074</v>
      </c>
      <c r="T405" s="24">
        <f>(E405-E$3)*17.4*3/32768</f>
        <v>397.0468872070312</v>
      </c>
      <c r="U405" s="24">
        <f>(E405-E$3)*18.8*3/32768</f>
        <v>428.99318847656252</v>
      </c>
      <c r="V405" s="24">
        <f>SUM(R405:U405)</f>
        <v>958.4278954742432</v>
      </c>
    </row>
    <row r="406" spans="2:22" x14ac:dyDescent="0.55000000000000004">
      <c r="B406">
        <v>60</v>
      </c>
      <c r="C406">
        <v>4749461</v>
      </c>
      <c r="D406">
        <v>113204991</v>
      </c>
      <c r="E406">
        <v>274782</v>
      </c>
      <c r="F406">
        <v>449243</v>
      </c>
      <c r="G406">
        <v>60</v>
      </c>
      <c r="H406" s="24">
        <f>(C406-C405)*0.33*3/32768/300</f>
        <v>4.9453271484375005E-2</v>
      </c>
      <c r="I406" s="24">
        <f>(D406-D405)*0.0011*3/327680/30</f>
        <v>3.1350157775878905E-3</v>
      </c>
      <c r="J406" s="24">
        <f>(E406-E405)*17.4*3/327680/30</f>
        <v>1.6408081054687499E-3</v>
      </c>
      <c r="K406" s="24">
        <f>(F406-F405)*18.8*3/327680/30</f>
        <v>0.15821765136718749</v>
      </c>
      <c r="L406" s="24">
        <f>SUM(H406:K406)</f>
        <v>0.21244674673461914</v>
      </c>
      <c r="N406" s="25">
        <f>(E406-E405)/(C406-C405+D406-D405)</f>
        <v>3.1434438899843468E-5</v>
      </c>
      <c r="O406" s="25">
        <f>(F406-F405)/(C406-C405+D406-D405)</f>
        <v>2.80539650984137E-3</v>
      </c>
      <c r="P406" s="26">
        <f>SUM(N406:O406)</f>
        <v>2.8368309487412134E-3</v>
      </c>
      <c r="R406" s="24">
        <f>(C406-C$3)*0.33*3/32768</f>
        <v>137.73444488525394</v>
      </c>
      <c r="S406" s="24">
        <f>(D406-D$3)*0.0011*3/32768</f>
        <v>10.429861083984376</v>
      </c>
      <c r="T406" s="24">
        <f>(E406-E$3)*17.4*3/32768</f>
        <v>397.53912963867185</v>
      </c>
      <c r="U406" s="24">
        <f>(E406-E$3)*18.8*3/32768</f>
        <v>429.5250366210937</v>
      </c>
      <c r="V406" s="24">
        <f>SUM(R406:U406)</f>
        <v>975.22847222900384</v>
      </c>
    </row>
    <row r="407" spans="2:22" x14ac:dyDescent="0.55000000000000004">
      <c r="B407">
        <v>65</v>
      </c>
      <c r="C407">
        <v>5285904</v>
      </c>
      <c r="D407">
        <v>122498508</v>
      </c>
      <c r="E407">
        <v>285527</v>
      </c>
      <c r="F407">
        <v>489780</v>
      </c>
      <c r="G407">
        <v>65</v>
      </c>
      <c r="H407" s="24">
        <f>(C407-C406)*0.33*3/32768/300</f>
        <v>5.4024105834960943E-2</v>
      </c>
      <c r="I407" s="24">
        <f>(D407-D406)*0.0011*3/327680/30</f>
        <v>3.1197719421386725E-3</v>
      </c>
      <c r="J407" s="24">
        <f>(E407-E406)*17.4*3/327680/30</f>
        <v>5.7056579589843739E-2</v>
      </c>
      <c r="K407" s="24">
        <f>(F407-F406)*18.8*3/327680/30</f>
        <v>0.2325731201171875</v>
      </c>
      <c r="L407" s="24">
        <f>SUM(H407:K407)</f>
        <v>0.34677357748413085</v>
      </c>
      <c r="N407" s="25">
        <f>(E407-E406)/(C407-C406+D407-D406)</f>
        <v>1.0930868487765972E-3</v>
      </c>
      <c r="O407" s="25">
        <f>(F407-F406)/(C407-C406+D407-D406)</f>
        <v>4.1238214601076705E-3</v>
      </c>
      <c r="P407" s="26">
        <f>SUM(N407:O407)</f>
        <v>5.2169083088842681E-3</v>
      </c>
      <c r="R407" s="24">
        <f>(C407-C$3)*0.33*3/32768</f>
        <v>153.9416766357422</v>
      </c>
      <c r="S407" s="24">
        <f>(D407-D$3)*0.0011*3/32768</f>
        <v>11.365792666625978</v>
      </c>
      <c r="T407" s="24">
        <f>(E407-E$3)*17.4*3/32768</f>
        <v>414.65610351562498</v>
      </c>
      <c r="U407" s="24">
        <f>(E407-E$3)*18.8*3/32768</f>
        <v>448.01923828124995</v>
      </c>
      <c r="V407" s="24">
        <f>SUM(R407:U407)</f>
        <v>1027.982811099243</v>
      </c>
    </row>
    <row r="408" spans="2:22" x14ac:dyDescent="0.55000000000000004">
      <c r="B408">
        <v>70</v>
      </c>
      <c r="C408">
        <v>5769898</v>
      </c>
      <c r="D408">
        <v>131842265</v>
      </c>
      <c r="E408">
        <v>285835</v>
      </c>
      <c r="F408">
        <v>508471</v>
      </c>
      <c r="G408">
        <v>70</v>
      </c>
      <c r="H408" s="24">
        <f>(C408-C407)*0.33*3/32768/300</f>
        <v>4.8742071533203132E-2</v>
      </c>
      <c r="I408" s="24">
        <f>(D408-D407)*0.0011*3/327680/30</f>
        <v>3.1366371765136716E-3</v>
      </c>
      <c r="J408" s="24">
        <f>(E408-E407)*17.4*3/327680/30</f>
        <v>1.6354980468749997E-3</v>
      </c>
      <c r="K408" s="24">
        <f>(F408-F407)*18.8*3/327680/30</f>
        <v>0.1072359619140625</v>
      </c>
      <c r="L408" s="24">
        <f>SUM(H408:K408)</f>
        <v>0.16075016867065431</v>
      </c>
      <c r="N408" s="25">
        <f>(E408-E407)/(C408-C407+D408-D407)</f>
        <v>3.1339825357805666E-5</v>
      </c>
      <c r="O408" s="25">
        <f>(F408-F407)/(C408-C407+D408-D407)</f>
        <v>1.9018593368920315E-3</v>
      </c>
      <c r="P408" s="26">
        <f>SUM(N408:O408)</f>
        <v>1.9331991622498373E-3</v>
      </c>
      <c r="R408" s="24">
        <f>(C408-C$3)*0.33*3/32768</f>
        <v>168.56429809570312</v>
      </c>
      <c r="S408" s="24">
        <f>(D408-D$3)*0.0011*3/32768</f>
        <v>12.30678381958008</v>
      </c>
      <c r="T408" s="24">
        <f>(E408-E$3)*17.4*3/32768</f>
        <v>415.14675292968747</v>
      </c>
      <c r="U408" s="24">
        <f>(E408-E$3)*18.8*3/32768</f>
        <v>448.54936523437505</v>
      </c>
      <c r="V408" s="24">
        <f>SUM(R408:U408)</f>
        <v>1044.5672000793456</v>
      </c>
    </row>
    <row r="409" spans="2:22" x14ac:dyDescent="0.55000000000000004">
      <c r="B409">
        <v>75</v>
      </c>
      <c r="C409">
        <v>6256224</v>
      </c>
      <c r="D409">
        <v>141184011</v>
      </c>
      <c r="E409">
        <v>286695</v>
      </c>
      <c r="F409">
        <v>530343</v>
      </c>
      <c r="G409">
        <v>75</v>
      </c>
      <c r="H409" s="24">
        <f>(C409-C408)*0.33*3/32768/300</f>
        <v>4.8976922607421883E-2</v>
      </c>
      <c r="I409" s="24">
        <f>(D409-D408)*0.0011*3/327680/30</f>
        <v>3.1359620971679689E-3</v>
      </c>
      <c r="J409" s="24">
        <f>(E409-E408)*17.4*3/327680/30</f>
        <v>4.5666503906249987E-3</v>
      </c>
      <c r="K409" s="24">
        <f>(F409-F408)*18.8*3/327680/30</f>
        <v>0.12548632812499999</v>
      </c>
      <c r="L409" s="24">
        <f>SUM(H409:K409)</f>
        <v>0.18216586322021483</v>
      </c>
      <c r="N409" s="25">
        <f>(E409-E408)/(C409-C408+D409-D408)</f>
        <v>8.7504446446871775E-5</v>
      </c>
      <c r="O409" s="25">
        <f>(F409-F408)/(C409-C408+D409-D408)</f>
        <v>2.225461921727883E-3</v>
      </c>
      <c r="P409" s="26">
        <f>SUM(N409:O409)</f>
        <v>2.3129663681747546E-3</v>
      </c>
      <c r="R409" s="24">
        <f>(C409-C$3)*0.33*3/32768</f>
        <v>183.25737487792969</v>
      </c>
      <c r="S409" s="24">
        <f>(D409-D$3)*0.0011*3/32768</f>
        <v>13.24757244873047</v>
      </c>
      <c r="T409" s="24">
        <f>(E409-E$3)*17.4*3/32768</f>
        <v>416.51674804687497</v>
      </c>
      <c r="U409" s="24">
        <f>(E409-E$3)*18.8*3/32768</f>
        <v>450.02958984375005</v>
      </c>
      <c r="V409" s="24">
        <f>SUM(R409:U409)</f>
        <v>1063.0512852172851</v>
      </c>
    </row>
    <row r="410" spans="2:22" x14ac:dyDescent="0.55000000000000004">
      <c r="B410">
        <v>80</v>
      </c>
      <c r="C410">
        <v>6793892</v>
      </c>
      <c r="D410">
        <v>150476040</v>
      </c>
      <c r="E410">
        <v>299853</v>
      </c>
      <c r="F410">
        <v>571176</v>
      </c>
      <c r="G410">
        <v>80</v>
      </c>
      <c r="H410" s="24">
        <f>(C410-C409)*0.33*3/32768/300</f>
        <v>5.4147473144531257E-2</v>
      </c>
      <c r="I410" s="24">
        <f>(D410-D409)*0.0011*3/327680/30</f>
        <v>3.1192724304199221E-3</v>
      </c>
      <c r="J410" s="24">
        <f>(E410-E409)*17.4*3/327680/30</f>
        <v>6.9869750976562492E-2</v>
      </c>
      <c r="K410" s="24">
        <f>(F410-F409)*18.8*3/327680/30</f>
        <v>0.23427136230468754</v>
      </c>
      <c r="L410" s="24">
        <f>SUM(H410:K410)</f>
        <v>0.36140785885620119</v>
      </c>
      <c r="N410" s="25">
        <f>(E410-E409)/(C410-C409+D410-D409)</f>
        <v>1.3385967034385698E-3</v>
      </c>
      <c r="O410" s="25">
        <f>(F410-F409)/(C410-C409+D410-D409)</f>
        <v>4.1540446261975322E-3</v>
      </c>
      <c r="P410" s="26">
        <f>SUM(N410:O410)</f>
        <v>5.4926413296361018E-3</v>
      </c>
      <c r="R410" s="24">
        <f>(C410-C$3)*0.33*3/32768</f>
        <v>199.50161682128908</v>
      </c>
      <c r="S410" s="24">
        <f>(D410-D$3)*0.0011*3/32768</f>
        <v>14.183354177856447</v>
      </c>
      <c r="T410" s="24">
        <f>(E410-E$3)*17.4*3/32768</f>
        <v>437.4776733398437</v>
      </c>
      <c r="U410" s="24">
        <f>(E410-E$3)*18.8*3/32768</f>
        <v>472.67702636718752</v>
      </c>
      <c r="V410" s="24">
        <f>SUM(R410:U410)</f>
        <v>1123.8396707061768</v>
      </c>
    </row>
    <row r="411" spans="2:22" x14ac:dyDescent="0.55000000000000004">
      <c r="B411">
        <v>85</v>
      </c>
      <c r="C411">
        <v>7280471</v>
      </c>
      <c r="D411">
        <v>159817178</v>
      </c>
      <c r="E411">
        <v>300721</v>
      </c>
      <c r="F411">
        <v>589155</v>
      </c>
      <c r="G411">
        <v>85</v>
      </c>
      <c r="H411" s="24">
        <f>(C411-C410)*0.33*3/32768/300</f>
        <v>4.900240173339844E-2</v>
      </c>
      <c r="I411" s="24">
        <f>(D411-D410)*0.0011*3/327680/30</f>
        <v>3.135757995605469E-3</v>
      </c>
      <c r="J411" s="24">
        <f>(E411-E410)*17.4*3/327680/30</f>
        <v>4.6091308593750003E-3</v>
      </c>
      <c r="K411" s="24">
        <f>(F411-F410)*18.8*3/327680/30</f>
        <v>0.10315100097656252</v>
      </c>
      <c r="L411" s="24">
        <f>SUM(H411:K411)</f>
        <v>0.15989829156494142</v>
      </c>
      <c r="N411" s="25">
        <f>(E411-E410)/(C411-C410+D411-D410)</f>
        <v>8.8321631565092891E-5</v>
      </c>
      <c r="O411" s="25">
        <f>(F411-F410)/(C411-C410+D411-D410)</f>
        <v>1.8294177579594529E-3</v>
      </c>
      <c r="P411" s="26">
        <f>SUM(N411:O411)</f>
        <v>1.9177393895245458E-3</v>
      </c>
      <c r="R411" s="24">
        <f>(C411-C$3)*0.33*3/32768</f>
        <v>214.20233734130858</v>
      </c>
      <c r="S411" s="24">
        <f>(D411-D$3)*0.0011*3/32768</f>
        <v>15.124081576538087</v>
      </c>
      <c r="T411" s="24">
        <f>(E411-E$3)*17.4*3/32768</f>
        <v>438.86041259765625</v>
      </c>
      <c r="U411" s="24">
        <f>(E411-E$3)*18.8*3/32768</f>
        <v>474.1710205078125</v>
      </c>
      <c r="V411" s="24">
        <f>SUM(R411:U411)</f>
        <v>1142.3578520233154</v>
      </c>
    </row>
    <row r="412" spans="2:22" x14ac:dyDescent="0.55000000000000004">
      <c r="B412">
        <v>90</v>
      </c>
      <c r="C412">
        <v>7769891</v>
      </c>
      <c r="D412">
        <v>169157535</v>
      </c>
      <c r="E412">
        <v>301029</v>
      </c>
      <c r="F412">
        <v>612403</v>
      </c>
      <c r="G412">
        <v>90</v>
      </c>
      <c r="H412" s="24">
        <f>(C412-C411)*0.33*3/32768/300</f>
        <v>4.9288513183593757E-2</v>
      </c>
      <c r="I412" s="24">
        <f>(D412-D411)*0.0011*3/327680/30</f>
        <v>3.1354958190917969E-3</v>
      </c>
      <c r="J412" s="24">
        <f>(E412-E411)*17.4*3/327680/30</f>
        <v>1.6354980468749997E-3</v>
      </c>
      <c r="K412" s="24">
        <f>(F412-F411)*18.8*3/327680/30</f>
        <v>0.13338085937500002</v>
      </c>
      <c r="L412" s="24">
        <f>SUM(H412:K412)</f>
        <v>0.18744036642456058</v>
      </c>
      <c r="N412" s="25">
        <f>(E412-E411)/(C412-C411+D412-D411)</f>
        <v>3.133336595530092E-5</v>
      </c>
      <c r="O412" s="25">
        <f>(F412-F411)/(C412-C411+D412-D411)</f>
        <v>2.365058739379337E-3</v>
      </c>
      <c r="P412" s="26">
        <f>SUM(N412:O412)</f>
        <v>2.3963921053346379E-3</v>
      </c>
      <c r="R412" s="24">
        <f>(C412-C$3)*0.33*3/32768</f>
        <v>228.98889129638673</v>
      </c>
      <c r="S412" s="24">
        <f>(D412-D$3)*0.0011*3/32768</f>
        <v>16.064730322265625</v>
      </c>
      <c r="T412" s="24">
        <f>(E412-E$3)*17.4*3/32768</f>
        <v>439.35106201171868</v>
      </c>
      <c r="U412" s="24">
        <f>(E412-E$3)*18.8*3/32768</f>
        <v>474.70114746093753</v>
      </c>
      <c r="V412" s="24">
        <f>SUM(R412:U412)</f>
        <v>1159.1058310913086</v>
      </c>
    </row>
    <row r="413" spans="2:22" x14ac:dyDescent="0.55000000000000004">
      <c r="B413">
        <v>95</v>
      </c>
      <c r="C413">
        <v>8258826</v>
      </c>
      <c r="D413">
        <v>178496336</v>
      </c>
      <c r="E413">
        <v>301900</v>
      </c>
      <c r="F413">
        <v>632726</v>
      </c>
      <c r="G413">
        <v>95</v>
      </c>
      <c r="H413" s="24">
        <f>(C413-C412)*0.33*3/32768/300</f>
        <v>4.9239669799804688E-2</v>
      </c>
      <c r="I413" s="24">
        <f>(D413-D412)*0.0011*3/327680/30</f>
        <v>3.1349734802246093E-3</v>
      </c>
      <c r="J413" s="24">
        <f>(E413-E412)*17.4*3/327680/30</f>
        <v>4.6250610351562501E-3</v>
      </c>
      <c r="K413" s="24">
        <f>(F413-F412)*18.8*3/327680/30</f>
        <v>0.11659924316406252</v>
      </c>
      <c r="L413" s="24">
        <f>SUM(H413:K413)</f>
        <v>0.17359894747924806</v>
      </c>
      <c r="N413" s="25">
        <f>(E413-E412)/(C413-C412+D413-D412)</f>
        <v>8.8626719317653634E-5</v>
      </c>
      <c r="O413" s="25">
        <f>(F413-F412)/(C413-C412+D413-D412)</f>
        <v>2.0679228664669054E-3</v>
      </c>
      <c r="P413" s="26">
        <f>SUM(N413:O413)</f>
        <v>2.1565495857845591E-3</v>
      </c>
      <c r="R413" s="24">
        <f>(C413-C$3)*0.33*3/32768</f>
        <v>243.76079223632814</v>
      </c>
      <c r="S413" s="24">
        <f>(D413-D$3)*0.0011*3/32768</f>
        <v>17.005222366333008</v>
      </c>
      <c r="T413" s="24">
        <f>(E413-E$3)*17.4*3/32768</f>
        <v>440.73858032226559</v>
      </c>
      <c r="U413" s="24">
        <f>(E413-E$3)*18.8*3/32768</f>
        <v>476.2003051757813</v>
      </c>
      <c r="V413" s="24">
        <f>SUM(R413:U413)</f>
        <v>1177.7049001007081</v>
      </c>
    </row>
    <row r="414" spans="2:22" x14ac:dyDescent="0.55000000000000004">
      <c r="B414">
        <v>100</v>
      </c>
      <c r="C414">
        <v>8742128</v>
      </c>
      <c r="D414">
        <v>187842780</v>
      </c>
      <c r="E414">
        <v>302209</v>
      </c>
      <c r="F414">
        <v>650877</v>
      </c>
      <c r="G414">
        <v>100</v>
      </c>
      <c r="H414" s="24">
        <f>(C414-C413)*0.33*3/32768/300</f>
        <v>4.8672381591796876E-2</v>
      </c>
      <c r="I414" s="24">
        <f>(D414-D413)*0.0011*3/327680/30</f>
        <v>3.1375391845703125E-3</v>
      </c>
      <c r="J414" s="24">
        <f>(E414-E413)*17.4*3/327680/30</f>
        <v>1.6408081054687499E-3</v>
      </c>
      <c r="K414" s="24">
        <f>(F414-F413)*18.8*3/327680/30</f>
        <v>0.10413781738281248</v>
      </c>
      <c r="L414" s="24">
        <f>SUM(H414:K414)</f>
        <v>0.15758854626464841</v>
      </c>
      <c r="N414" s="25">
        <f>(E414-E413)/(C414-C413+D414-D413)</f>
        <v>3.1435196799591773E-5</v>
      </c>
      <c r="O414" s="25">
        <f>(F414-F413)/(C414-C413+D414-D413)</f>
        <v>1.8465380488977029E-3</v>
      </c>
      <c r="P414" s="26">
        <f>SUM(N414:O414)</f>
        <v>1.8779732456972948E-3</v>
      </c>
      <c r="R414" s="24">
        <f>(C414-C$3)*0.33*3/32768</f>
        <v>258.36250671386722</v>
      </c>
      <c r="S414" s="24">
        <f>(D414-D$3)*0.0011*3/32768</f>
        <v>17.946484121704103</v>
      </c>
      <c r="T414" s="24">
        <f>(E414-E$3)*17.4*3/32768</f>
        <v>441.23082275390618</v>
      </c>
      <c r="U414" s="24">
        <f>(E414-E$3)*18.8*3/32768</f>
        <v>476.73215332031253</v>
      </c>
      <c r="V414" s="24">
        <f>SUM(R414:U414)</f>
        <v>1194.2719669097901</v>
      </c>
    </row>
    <row r="415" spans="2:22" x14ac:dyDescent="0.55000000000000004">
      <c r="B415">
        <v>105</v>
      </c>
      <c r="C415">
        <v>9250729</v>
      </c>
      <c r="D415">
        <v>197161880</v>
      </c>
      <c r="E415">
        <v>303454</v>
      </c>
      <c r="F415">
        <v>685080</v>
      </c>
      <c r="G415">
        <v>105</v>
      </c>
      <c r="H415" s="24">
        <f>(C415-C414)*0.33*3/32768/300</f>
        <v>5.1220193481445318E-2</v>
      </c>
      <c r="I415" s="24">
        <f>(D415-D414)*0.0011*3/327680/30</f>
        <v>3.1283599853515623E-3</v>
      </c>
      <c r="J415" s="24">
        <f>(E415-E414)*17.4*3/327680/30</f>
        <v>6.6110229492187499E-3</v>
      </c>
      <c r="K415" s="24">
        <f>(F415-F414)*18.8*3/327680/30</f>
        <v>0.19623303222656252</v>
      </c>
      <c r="L415" s="24">
        <f>SUM(H415:K415)</f>
        <v>0.25719260864257815</v>
      </c>
      <c r="N415" s="25">
        <f>(E415-E414)/(C415-C414+D415-D414)</f>
        <v>1.2668273078312008E-4</v>
      </c>
      <c r="O415" s="25">
        <f>(F415-F414)/(C415-C414+D415-D414)</f>
        <v>3.4802646112249446E-3</v>
      </c>
      <c r="P415" s="26">
        <f>SUM(N415:O415)</f>
        <v>3.6069473420080648E-3</v>
      </c>
      <c r="R415" s="24">
        <f>(C415-C$3)*0.33*3/32768</f>
        <v>273.72856475830076</v>
      </c>
      <c r="S415" s="24">
        <f>(D415-D$3)*0.0011*3/32768</f>
        <v>18.884992117309572</v>
      </c>
      <c r="T415" s="24">
        <f>(E415-E$3)*17.4*3/32768</f>
        <v>443.21412963867181</v>
      </c>
      <c r="U415" s="24">
        <f>(E415-E$3)*18.8*3/32768</f>
        <v>478.87503662109378</v>
      </c>
      <c r="V415" s="24">
        <f>SUM(R415:U415)</f>
        <v>1214.7027231353759</v>
      </c>
    </row>
    <row r="416" spans="2:22" x14ac:dyDescent="0.55000000000000004">
      <c r="B416">
        <v>110</v>
      </c>
      <c r="C416">
        <v>9738335</v>
      </c>
      <c r="D416">
        <v>206504071</v>
      </c>
      <c r="E416">
        <v>303841</v>
      </c>
      <c r="F416">
        <v>703827</v>
      </c>
      <c r="G416">
        <v>110</v>
      </c>
      <c r="H416" s="24">
        <f>(C416-C415)*0.33*3/32768/300</f>
        <v>4.9105828857421881E-2</v>
      </c>
      <c r="I416" s="24">
        <f>(D416-D415)*0.0011*3/327680/30</f>
        <v>3.136111480712891E-3</v>
      </c>
      <c r="J416" s="24">
        <f>(E416-E415)*17.4*3/327680/30</f>
        <v>2.0549926757812498E-3</v>
      </c>
      <c r="K416" s="24">
        <f>(F416-F415)*18.8*3/327680/30</f>
        <v>0.1075572509765625</v>
      </c>
      <c r="L416" s="24">
        <f>SUM(H416:K416)</f>
        <v>0.16185418399047852</v>
      </c>
      <c r="N416" s="25">
        <f>(E416-E415)/(C416-C415+D416-D415)</f>
        <v>3.9370090755689053E-5</v>
      </c>
      <c r="O416" s="25">
        <f>(F416-F415)/(C416-C415+D416-D415)</f>
        <v>1.9071604428860535E-3</v>
      </c>
      <c r="P416" s="26">
        <f>SUM(N416:O416)</f>
        <v>1.9465305336417427E-3</v>
      </c>
      <c r="R416" s="24">
        <f>(C416-C$3)*0.33*3/32768</f>
        <v>288.46031341552737</v>
      </c>
      <c r="S416" s="24">
        <f>(D416-D$3)*0.0011*3/32768</f>
        <v>19.825825561523438</v>
      </c>
      <c r="T416" s="24">
        <f>(E416-E$3)*17.4*3/32768</f>
        <v>443.83062744140625</v>
      </c>
      <c r="U416" s="24">
        <f>(E416-E$3)*18.8*3/32768</f>
        <v>479.5411376953125</v>
      </c>
      <c r="V416" s="24">
        <f>SUM(R416:U416)</f>
        <v>1231.6579041137695</v>
      </c>
    </row>
    <row r="417" spans="1:22" x14ac:dyDescent="0.55000000000000004">
      <c r="B417">
        <v>115</v>
      </c>
      <c r="C417">
        <v>10230702</v>
      </c>
      <c r="D417">
        <v>215839455</v>
      </c>
      <c r="E417">
        <v>306320</v>
      </c>
      <c r="F417">
        <v>723344</v>
      </c>
      <c r="G417">
        <v>115</v>
      </c>
      <c r="H417" s="24">
        <f>(C417-C416)*0.33*3/32768/300</f>
        <v>4.9585299682617198E-2</v>
      </c>
      <c r="I417" s="24">
        <f>(D417-D416)*0.0011*3/32768/300</f>
        <v>3.1338264160156253E-3</v>
      </c>
      <c r="J417" s="24">
        <f>(E417-E416)*17.4*3/32768/300</f>
        <v>1.3163635253906248E-2</v>
      </c>
      <c r="K417" s="24">
        <f>(F417-F416)*18.8*3/327680/30</f>
        <v>0.11197497558593751</v>
      </c>
      <c r="L417" s="24">
        <f>SUM(H417:K417)</f>
        <v>0.17785773693847656</v>
      </c>
      <c r="N417" s="25">
        <f>(E417-E416)/(C417-C416+D417-D416)</f>
        <v>2.5224489305844235E-4</v>
      </c>
      <c r="O417" s="25">
        <f>(F417-F416)/(C417-C416+D417-D416)</f>
        <v>1.9859070503516012E-3</v>
      </c>
      <c r="P417" s="26">
        <f>SUM(N417:O417)</f>
        <v>2.2381519434100435E-3</v>
      </c>
      <c r="R417" s="24">
        <f>(C417-C$3)*0.33*3/32768</f>
        <v>303.33590332031247</v>
      </c>
      <c r="S417" s="24">
        <f>(D417-D$3)*0.0011*3/32768</f>
        <v>20.765973486328125</v>
      </c>
      <c r="T417" s="24">
        <f>(E417-E$3)*17.4*3/32768</f>
        <v>447.77971801757809</v>
      </c>
      <c r="U417" s="24">
        <f>(E417-E$3)*18.8*3/32768</f>
        <v>483.8079711914063</v>
      </c>
      <c r="V417" s="24">
        <f>SUM(R417:U417)</f>
        <v>1255.6895660156249</v>
      </c>
    </row>
    <row r="418" spans="1:22" x14ac:dyDescent="0.55000000000000004">
      <c r="L418" s="21">
        <f>AVERAGE(L396:L417)</f>
        <v>0.28139498039523037</v>
      </c>
    </row>
    <row r="421" spans="1:22" s="4" customFormat="1" x14ac:dyDescent="0.55000000000000004">
      <c r="A421" s="8"/>
      <c r="C421" s="9" t="s">
        <v>1231</v>
      </c>
      <c r="D421" s="9"/>
      <c r="E421" s="9"/>
      <c r="F421" s="9"/>
      <c r="H421" s="10"/>
      <c r="I421" s="10"/>
      <c r="J421" s="10"/>
      <c r="K421" s="10"/>
      <c r="L421" s="11"/>
      <c r="N421" s="12"/>
      <c r="O421" s="13"/>
      <c r="P421" s="13"/>
      <c r="R421" s="14"/>
      <c r="S421" s="14"/>
      <c r="T421" s="14"/>
      <c r="U421" s="14"/>
      <c r="V421" s="15"/>
    </row>
    <row r="422" spans="1:22" s="4" customFormat="1" x14ac:dyDescent="0.55000000000000004">
      <c r="A422" s="8"/>
      <c r="C422" s="4" t="s">
        <v>1232</v>
      </c>
      <c r="D422" s="4" t="s">
        <v>1233</v>
      </c>
      <c r="E422" s="4" t="s">
        <v>1234</v>
      </c>
      <c r="F422" s="4" t="s">
        <v>1235</v>
      </c>
      <c r="H422" s="10" t="s">
        <v>1236</v>
      </c>
      <c r="I422" s="10"/>
      <c r="J422" s="10"/>
      <c r="K422" s="10"/>
      <c r="L422" s="11"/>
      <c r="N422" s="12" t="s">
        <v>1237</v>
      </c>
      <c r="O422" s="13"/>
      <c r="P422" s="13"/>
      <c r="R422" s="16" t="s">
        <v>1238</v>
      </c>
      <c r="S422" s="17"/>
      <c r="T422" s="17"/>
      <c r="U422" s="17"/>
      <c r="V422" s="18"/>
    </row>
    <row r="423" spans="1:22" ht="15.75" customHeight="1" x14ac:dyDescent="0.55000000000000004">
      <c r="A423" s="19" t="s">
        <v>1258</v>
      </c>
      <c r="B423">
        <v>5</v>
      </c>
      <c r="C423">
        <v>182438</v>
      </c>
      <c r="D423">
        <v>9647804</v>
      </c>
      <c r="E423">
        <v>24193</v>
      </c>
      <c r="F423">
        <v>92264</v>
      </c>
      <c r="G423" t="s">
        <v>1240</v>
      </c>
      <c r="H423" s="21" t="s">
        <v>1225</v>
      </c>
      <c r="I423" s="21" t="s">
        <v>1226</v>
      </c>
      <c r="J423" s="21" t="s">
        <v>1241</v>
      </c>
      <c r="K423" s="21" t="s">
        <v>1242</v>
      </c>
      <c r="L423" s="21" t="s">
        <v>1243</v>
      </c>
      <c r="M423" s="21" t="s">
        <v>1240</v>
      </c>
      <c r="N423" s="22" t="s">
        <v>1241</v>
      </c>
      <c r="O423" s="22" t="s">
        <v>1242</v>
      </c>
      <c r="P423" s="23" t="s">
        <v>1243</v>
      </c>
      <c r="Q423" s="21"/>
      <c r="R423" s="21" t="s">
        <v>1225</v>
      </c>
      <c r="S423" s="21" t="s">
        <v>1226</v>
      </c>
      <c r="T423" s="21" t="s">
        <v>1241</v>
      </c>
      <c r="U423" s="21" t="s">
        <v>1242</v>
      </c>
      <c r="V423" s="21" t="s">
        <v>1243</v>
      </c>
    </row>
    <row r="424" spans="1:22" x14ac:dyDescent="0.55000000000000004">
      <c r="A424" s="19"/>
      <c r="B424">
        <v>10</v>
      </c>
      <c r="C424">
        <v>630307</v>
      </c>
      <c r="D424">
        <v>19028083</v>
      </c>
      <c r="E424">
        <v>77762</v>
      </c>
      <c r="F424">
        <v>147850</v>
      </c>
      <c r="G424">
        <v>10</v>
      </c>
      <c r="H424" s="24">
        <f>(C424-C423)*0.33*3/32768/300</f>
        <v>4.5103994750976567E-2</v>
      </c>
      <c r="I424" s="24">
        <f>(D424-D423)*0.0011*3/327680/30</f>
        <v>3.1488973693847657E-3</v>
      </c>
      <c r="J424" s="24">
        <f>(E424-E423)*17.4*3/327680/30</f>
        <v>0.28445452880859373</v>
      </c>
      <c r="K424" s="24">
        <f>(F424-F423)*18.8*3/327680/30</f>
        <v>0.31891381835937505</v>
      </c>
      <c r="L424" s="24">
        <f>SUM(H424:K424)</f>
        <v>0.65162123928833005</v>
      </c>
      <c r="M424">
        <v>10</v>
      </c>
      <c r="N424" s="25">
        <f>(E424-E423)/(C424-C423+D424-D423)</f>
        <v>5.4505691204487358E-3</v>
      </c>
      <c r="O424" s="25">
        <f>(F424-F423)/(C424-C423+D424-D423)</f>
        <v>5.6557959851642444E-3</v>
      </c>
      <c r="P424" s="26">
        <f>SUM(N424:O424)</f>
        <v>1.110636510561298E-2</v>
      </c>
      <c r="Q424">
        <v>10</v>
      </c>
      <c r="R424" s="24">
        <f>(C424-C$3)*0.33*3/32768</f>
        <v>13.284906921386721</v>
      </c>
      <c r="S424" s="24">
        <f>(D424-D$3)*0.0011*3/32768</f>
        <v>0.94549229736328133</v>
      </c>
      <c r="T424" s="24">
        <f>(E424-E$3)*17.4*3/32768</f>
        <v>83.682806396484366</v>
      </c>
      <c r="U424" s="24">
        <f>(E424-E$3)*18.8*3/32768</f>
        <v>90.415905761718761</v>
      </c>
      <c r="V424" s="24">
        <f>SUM(R424:U424)</f>
        <v>188.32911137695314</v>
      </c>
    </row>
    <row r="425" spans="1:22" x14ac:dyDescent="0.55000000000000004">
      <c r="A425" s="19"/>
      <c r="B425">
        <v>15</v>
      </c>
      <c r="C425">
        <v>972414</v>
      </c>
      <c r="D425">
        <v>28514350</v>
      </c>
      <c r="E425">
        <v>79652</v>
      </c>
      <c r="F425">
        <v>166091</v>
      </c>
      <c r="G425">
        <v>15</v>
      </c>
      <c r="H425" s="24">
        <f>(C425-C424)*0.33*3/32768/300</f>
        <v>3.4452914428710943E-2</v>
      </c>
      <c r="I425" s="24">
        <f>(D425-D424)*0.0011*3/327680/30</f>
        <v>3.1844768371582033E-3</v>
      </c>
      <c r="J425" s="24">
        <f>(E425-E424)*17.4*3/327680/30</f>
        <v>1.0036010742187499E-2</v>
      </c>
      <c r="K425" s="24">
        <f>(F425-F424)*18.8*3/327680/30</f>
        <v>0.10465417480468749</v>
      </c>
      <c r="L425" s="24">
        <f>SUM(H425:K425)</f>
        <v>0.15232757681274411</v>
      </c>
      <c r="M425">
        <v>15</v>
      </c>
      <c r="N425" s="25">
        <f>(E425-E424)/(C425-C424+D425-D424)</f>
        <v>1.9230037440577658E-4</v>
      </c>
      <c r="O425" s="25">
        <f>(F425-F424)/(C425-C424+D425-D424)</f>
        <v>1.8559529785903549E-3</v>
      </c>
      <c r="P425" s="26">
        <f>SUM(N425:O425)</f>
        <v>2.0482533529961313E-3</v>
      </c>
      <c r="Q425">
        <v>15</v>
      </c>
      <c r="R425" s="24">
        <f>(C425-C$3)*0.33*3/32768</f>
        <v>23.62078125</v>
      </c>
      <c r="S425" s="24">
        <f>(D425-D$3)*0.0011*3/32768</f>
        <v>1.9008353485107423</v>
      </c>
      <c r="T425" s="24">
        <f>(E425-E$3)*17.4*3/32768</f>
        <v>86.693609619140616</v>
      </c>
      <c r="U425" s="24">
        <f>(E425-E$3)*18.8*3/32768</f>
        <v>93.668957519531261</v>
      </c>
      <c r="V425" s="24">
        <f>SUM(R425:U425)</f>
        <v>205.88418373718264</v>
      </c>
    </row>
    <row r="426" spans="1:22" x14ac:dyDescent="0.55000000000000004">
      <c r="A426" s="19"/>
      <c r="B426">
        <v>20</v>
      </c>
      <c r="C426">
        <v>1357046</v>
      </c>
      <c r="D426">
        <v>37959660</v>
      </c>
      <c r="E426">
        <v>120597</v>
      </c>
      <c r="F426">
        <v>201571</v>
      </c>
      <c r="G426">
        <v>20</v>
      </c>
      <c r="H426" s="24">
        <f>(C426-C425)*0.33*3/32768/300</f>
        <v>3.8735522460937505E-2</v>
      </c>
      <c r="I426" s="24">
        <f>(D426-D425)*0.0011*3/327680/30</f>
        <v>3.1707278442382812E-3</v>
      </c>
      <c r="J426" s="24">
        <f>(E426-E425)*17.4*3/327680/30</f>
        <v>0.21742034912109373</v>
      </c>
      <c r="K426" s="24">
        <f>(F426-F425)*18.8*3/327680/30</f>
        <v>0.20355957031250002</v>
      </c>
      <c r="L426" s="24">
        <f>SUM(H426:K426)</f>
        <v>0.4628861697387695</v>
      </c>
      <c r="M426">
        <v>20</v>
      </c>
      <c r="N426" s="25">
        <f>(E426-E425)/(C426-C425+D426-D425)</f>
        <v>4.1653348514162141E-3</v>
      </c>
      <c r="O426" s="25">
        <f>(F426-F425)/(C426-C425+D426-D425)</f>
        <v>3.6093804012271892E-3</v>
      </c>
      <c r="P426" s="26">
        <f>SUM(N426:O426)</f>
        <v>7.7747152526434033E-3</v>
      </c>
      <c r="Q426">
        <v>20</v>
      </c>
      <c r="R426" s="24">
        <f>(C426-C$3)*0.33*3/32768</f>
        <v>35.241437988281255</v>
      </c>
      <c r="S426" s="24">
        <f>(D426-D$3)*0.0011*3/32768</f>
        <v>2.8520537017822267</v>
      </c>
      <c r="T426" s="24">
        <f>(E426-E$3)*17.4*3/32768</f>
        <v>151.91971435546873</v>
      </c>
      <c r="U426" s="24">
        <f>(E426-E$3)*18.8*3/32768</f>
        <v>164.14313964843751</v>
      </c>
      <c r="V426" s="24">
        <f>SUM(R426:U426)</f>
        <v>354.15634569396968</v>
      </c>
    </row>
    <row r="427" spans="1:22" x14ac:dyDescent="0.55000000000000004">
      <c r="A427" s="19"/>
      <c r="B427">
        <v>25</v>
      </c>
      <c r="C427">
        <v>1679605</v>
      </c>
      <c r="D427">
        <v>47466030</v>
      </c>
      <c r="E427">
        <v>123587</v>
      </c>
      <c r="F427">
        <v>218528</v>
      </c>
      <c r="G427">
        <v>25</v>
      </c>
      <c r="H427" s="24">
        <f>(C427-C426)*0.33*3/32768/300</f>
        <v>3.2484274291992188E-2</v>
      </c>
      <c r="I427" s="24">
        <f>(D427-D426)*0.0011*3/327680/30</f>
        <v>3.1912252807617192E-3</v>
      </c>
      <c r="J427" s="24">
        <f>(E427-E426)*17.4*3/327680/30</f>
        <v>1.5877075195312496E-2</v>
      </c>
      <c r="K427" s="24">
        <f>(F427-F426)*18.8*3/327680/30</f>
        <v>9.7287475585937505E-2</v>
      </c>
      <c r="L427" s="24">
        <f>SUM(H427:K427)</f>
        <v>0.14884005035400391</v>
      </c>
      <c r="M427">
        <v>25</v>
      </c>
      <c r="N427" s="25">
        <f>(E427-E426)/(C427-C426+D427-D426)</f>
        <v>3.0420404908815599E-4</v>
      </c>
      <c r="O427" s="25">
        <f>(F427-F426)/(C427-C426+D427-D426)</f>
        <v>1.7252133981230306E-3</v>
      </c>
      <c r="P427" s="26">
        <f>SUM(N427:O427)</f>
        <v>2.0294174472111864E-3</v>
      </c>
      <c r="Q427">
        <v>25</v>
      </c>
      <c r="R427" s="24">
        <f>(C427-C$3)*0.33*3/32768</f>
        <v>44.986720275878909</v>
      </c>
      <c r="S427" s="24">
        <f>(D427-D$3)*0.0011*3/32768</f>
        <v>3.8094212860107421</v>
      </c>
      <c r="T427" s="24">
        <f>(E427-E$3)*17.4*3/32768</f>
        <v>156.68283691406248</v>
      </c>
      <c r="U427" s="24">
        <f>(E427-E$3)*18.8*3/32768</f>
        <v>169.28950195312501</v>
      </c>
      <c r="V427" s="24">
        <f>SUM(R427:U427)</f>
        <v>374.76848042907716</v>
      </c>
    </row>
    <row r="428" spans="1:22" x14ac:dyDescent="0.55000000000000004">
      <c r="A428" s="19"/>
      <c r="B428">
        <v>30</v>
      </c>
      <c r="C428">
        <v>1996648</v>
      </c>
      <c r="D428">
        <v>56977280</v>
      </c>
      <c r="E428">
        <v>123587</v>
      </c>
      <c r="F428">
        <v>235462</v>
      </c>
      <c r="G428">
        <v>30</v>
      </c>
      <c r="H428" s="24">
        <f>(C428-C427)*0.33*3/32768/300</f>
        <v>3.1928768920898437E-2</v>
      </c>
      <c r="I428" s="24">
        <f>(D428-D427)*0.0011*3/327680/30</f>
        <v>3.1928634643554688E-3</v>
      </c>
      <c r="J428" s="24">
        <f>(E428-E427)*17.4*3/327680/30</f>
        <v>0</v>
      </c>
      <c r="K428" s="24">
        <f>(F428-F427)*18.8*3/327680/30</f>
        <v>9.7155517578125003E-2</v>
      </c>
      <c r="L428" s="24">
        <f>SUM(H428:K428)</f>
        <v>0.13227714996337891</v>
      </c>
      <c r="M428">
        <v>30</v>
      </c>
      <c r="N428" s="25">
        <f>(E428-E427)/(C428-C427+D428-D427)</f>
        <v>0</v>
      </c>
      <c r="O428" s="25">
        <f>(F428-F427)/(C428-C427+D428-D427)</f>
        <v>1.7229848560680883E-3</v>
      </c>
      <c r="P428" s="26">
        <f>SUM(N428:O428)</f>
        <v>1.7229848560680883E-3</v>
      </c>
      <c r="Q428">
        <v>30</v>
      </c>
      <c r="R428" s="24">
        <f>(C428-C$3)*0.33*3/32768</f>
        <v>54.565350952148435</v>
      </c>
      <c r="S428" s="24">
        <f>(D428-D$3)*0.0011*3/32768</f>
        <v>4.7672803253173832</v>
      </c>
      <c r="T428" s="24">
        <f>(E428-E$3)*17.4*3/32768</f>
        <v>156.68283691406248</v>
      </c>
      <c r="U428" s="24">
        <f>(E428-E$3)*18.8*3/32768</f>
        <v>169.28950195312501</v>
      </c>
      <c r="V428" s="24">
        <f>SUM(R428:U428)</f>
        <v>385.30497014465334</v>
      </c>
    </row>
    <row r="429" spans="1:22" x14ac:dyDescent="0.55000000000000004">
      <c r="B429">
        <v>35</v>
      </c>
      <c r="C429">
        <v>2434509</v>
      </c>
      <c r="D429">
        <v>66369352</v>
      </c>
      <c r="E429">
        <v>150645</v>
      </c>
      <c r="F429">
        <v>270911</v>
      </c>
      <c r="G429">
        <v>35</v>
      </c>
      <c r="H429" s="24">
        <f>(C429-C428)*0.33*3/32768/300</f>
        <v>4.4096109008789061E-2</v>
      </c>
      <c r="I429" s="24">
        <f>(D429-D428)*0.0011*3/327680/30</f>
        <v>3.1528562011718751E-3</v>
      </c>
      <c r="J429" s="24">
        <f>(E429-E428)*17.4*3/327680/30</f>
        <v>0.14367956542968749</v>
      </c>
      <c r="K429" s="24">
        <f>(F429-F428)*18.8*3/327680/30</f>
        <v>0.20338171386718751</v>
      </c>
      <c r="L429" s="24">
        <f>SUM(H429:K429)</f>
        <v>0.39431024450683594</v>
      </c>
      <c r="N429" s="25">
        <f>(E429-E428)/(C429-C428+D429-D428)</f>
        <v>2.7526128611456454E-3</v>
      </c>
      <c r="O429" s="25">
        <f>(F429-F428)/(C429-C428+D429-D428)</f>
        <v>3.606230072982186E-3</v>
      </c>
      <c r="P429" s="26">
        <f>SUM(N429:O429)</f>
        <v>6.3588429341278315E-3</v>
      </c>
      <c r="R429" s="24">
        <f>(C429-C$3)*0.33*3/32768</f>
        <v>67.794183654785158</v>
      </c>
      <c r="S429" s="24">
        <f>(D429-D$3)*0.0011*3/32768</f>
        <v>5.7131371856689457</v>
      </c>
      <c r="T429" s="24">
        <f>(E429-E$3)*17.4*3/32768</f>
        <v>199.78670654296872</v>
      </c>
      <c r="U429" s="24">
        <f>(E429-E$3)*18.8*3/32768</f>
        <v>215.86149902343752</v>
      </c>
      <c r="V429" s="24">
        <f>SUM(R429:U429)</f>
        <v>489.1555264068603</v>
      </c>
    </row>
    <row r="430" spans="1:22" x14ac:dyDescent="0.55000000000000004">
      <c r="B430">
        <v>40</v>
      </c>
      <c r="C430">
        <v>2806025</v>
      </c>
      <c r="D430">
        <v>75827765</v>
      </c>
      <c r="E430">
        <v>152545</v>
      </c>
      <c r="F430">
        <v>290652</v>
      </c>
      <c r="G430">
        <v>40</v>
      </c>
      <c r="H430" s="24">
        <f>(C430-C429)*0.33*3/32768/300</f>
        <v>3.7414636230468749E-2</v>
      </c>
      <c r="I430" s="24">
        <f>(D430-D429)*0.0011*3/327680/30</f>
        <v>3.1751264343261722E-3</v>
      </c>
      <c r="J430" s="24">
        <f>(E430-E429)*17.4*3/327680/30</f>
        <v>1.0089111328125001E-2</v>
      </c>
      <c r="K430" s="24">
        <f>(F430-F429)*18.8*3/327680/30</f>
        <v>0.11326013183593749</v>
      </c>
      <c r="L430" s="24">
        <f>SUM(H430:K430)</f>
        <v>0.1639390058288574</v>
      </c>
      <c r="N430" s="25">
        <f>(E430-E429)/(C430-C429+D430-D429)</f>
        <v>1.9328725568618045E-4</v>
      </c>
      <c r="O430" s="25">
        <f>(F430-F429)/(C430-C429+D430-D429)</f>
        <v>2.0082545865794149E-3</v>
      </c>
      <c r="P430" s="26">
        <f>SUM(N430:O430)</f>
        <v>2.2015418422655954E-3</v>
      </c>
      <c r="R430" s="24">
        <f>(C430-C$3)*0.33*3/32768</f>
        <v>79.018574523925793</v>
      </c>
      <c r="S430" s="24">
        <f>(D430-D$3)*0.0011*3/32768</f>
        <v>6.6656751159667973</v>
      </c>
      <c r="T430" s="24">
        <f>(E430-E$3)*17.4*3/32768</f>
        <v>202.81343994140622</v>
      </c>
      <c r="U430" s="24">
        <f>(E430-E$3)*18.8*3/32768</f>
        <v>219.13176269531252</v>
      </c>
      <c r="V430" s="24">
        <f>SUM(R430:U430)</f>
        <v>507.62945227661135</v>
      </c>
    </row>
    <row r="431" spans="1:22" x14ac:dyDescent="0.55000000000000004">
      <c r="B431">
        <v>45</v>
      </c>
      <c r="C431">
        <v>3242024</v>
      </c>
      <c r="D431">
        <v>85221649</v>
      </c>
      <c r="E431">
        <v>194663</v>
      </c>
      <c r="F431">
        <v>345235</v>
      </c>
      <c r="G431">
        <v>45</v>
      </c>
      <c r="H431" s="24">
        <f>(C431-C430)*0.33*3/32768/300</f>
        <v>4.3908590698242191E-2</v>
      </c>
      <c r="I431" s="24">
        <f>(D431-D430)*0.0011*3/327680/30</f>
        <v>3.1534644775390625E-3</v>
      </c>
      <c r="J431" s="24">
        <f>(E431-E430)*17.4*3/327680/30</f>
        <v>0.22364904785156245</v>
      </c>
      <c r="K431" s="24">
        <f>(F431-F430)*18.8*3/327680/30</f>
        <v>0.31315930175781248</v>
      </c>
      <c r="L431" s="24">
        <f>SUM(H431:K431)</f>
        <v>0.58387040478515617</v>
      </c>
      <c r="N431" s="25">
        <f>(E431-E430)/(C431-C430+D431-D430)</f>
        <v>4.2846898584652533E-3</v>
      </c>
      <c r="O431" s="25">
        <f>(F431-F430)/(C431-C430+D431-D430)</f>
        <v>5.5527619199536755E-3</v>
      </c>
      <c r="P431" s="26">
        <f>SUM(N431:O431)</f>
        <v>9.8374517784189288E-3</v>
      </c>
      <c r="R431" s="24">
        <f>(C431-C$3)*0.33*3/32768</f>
        <v>92.191151733398442</v>
      </c>
      <c r="S431" s="24">
        <f>(D431-D$3)*0.0011*3/32768</f>
        <v>7.6117144592285158</v>
      </c>
      <c r="T431" s="24">
        <f>(E431-E$3)*17.4*3/32768</f>
        <v>269.90815429687495</v>
      </c>
      <c r="U431" s="24">
        <f>(E431-E$3)*18.8*3/32768</f>
        <v>291.62490234375002</v>
      </c>
      <c r="V431" s="24">
        <f>SUM(R431:U431)</f>
        <v>661.33592283325197</v>
      </c>
    </row>
    <row r="432" spans="1:22" x14ac:dyDescent="0.55000000000000004">
      <c r="B432">
        <v>50</v>
      </c>
      <c r="C432">
        <v>3780912</v>
      </c>
      <c r="D432">
        <v>94512089</v>
      </c>
      <c r="E432">
        <v>222434</v>
      </c>
      <c r="F432">
        <v>396755</v>
      </c>
      <c r="G432">
        <v>50</v>
      </c>
      <c r="H432" s="24">
        <f>(C432-C431)*0.33*3/32768/300</f>
        <v>5.4270336914062502E-2</v>
      </c>
      <c r="I432" s="24">
        <f>(D432-D431)*0.0011*3/327680/30</f>
        <v>3.1187390136718754E-3</v>
      </c>
      <c r="J432" s="24">
        <f>(E432-E431)*17.4*3/327680/30</f>
        <v>0.14746563720703124</v>
      </c>
      <c r="K432" s="24">
        <f>(F432-F431)*18.8*3/327680/30</f>
        <v>0.29558593750000001</v>
      </c>
      <c r="L432" s="24">
        <f>SUM(H432:K432)</f>
        <v>0.50044065063476562</v>
      </c>
      <c r="N432" s="25">
        <f>(E432-E431)/(C432-C431+D432-D431)</f>
        <v>2.8253203067391789E-3</v>
      </c>
      <c r="O432" s="25">
        <f>(F432-F431)/(C432-C431+D432-D431)</f>
        <v>5.2414569948220262E-3</v>
      </c>
      <c r="P432" s="26">
        <f>SUM(N432:O432)</f>
        <v>8.0667773015612055E-3</v>
      </c>
      <c r="R432" s="24">
        <f>(C432-C$3)*0.33*3/32768</f>
        <v>108.4722528076172</v>
      </c>
      <c r="S432" s="24">
        <f>(D432-D$3)*0.0011*3/32768</f>
        <v>8.547336163330078</v>
      </c>
      <c r="T432" s="24">
        <f>(E432-E$3)*17.4*3/32768</f>
        <v>314.14784545898436</v>
      </c>
      <c r="U432" s="24">
        <f>(E432-E$3)*18.8*3/32768</f>
        <v>339.42410888671878</v>
      </c>
      <c r="V432" s="24">
        <f>SUM(R432:U432)</f>
        <v>770.59154331665036</v>
      </c>
    </row>
    <row r="433" spans="2:22" x14ac:dyDescent="0.55000000000000004">
      <c r="B433">
        <v>55</v>
      </c>
      <c r="C433">
        <v>4239581</v>
      </c>
      <c r="D433">
        <v>103881648</v>
      </c>
      <c r="E433">
        <v>222672</v>
      </c>
      <c r="F433">
        <v>420994</v>
      </c>
      <c r="G433">
        <v>55</v>
      </c>
      <c r="H433" s="24">
        <f>(C433-C432)*0.33*3/32768/300</f>
        <v>4.619164123535157E-2</v>
      </c>
      <c r="I433" s="24">
        <f>(D433-D432)*0.0011*3/327680/30</f>
        <v>3.1452987365722654E-3</v>
      </c>
      <c r="J433" s="24">
        <f>(E433-E432)*17.4*3/327680/30</f>
        <v>1.2637939453125E-3</v>
      </c>
      <c r="K433" s="24">
        <f>(F433-F432)*18.8*3/327680/30</f>
        <v>0.13906652832031252</v>
      </c>
      <c r="L433" s="24">
        <f>SUM(H433:K433)</f>
        <v>0.18966726223754887</v>
      </c>
      <c r="N433" s="25">
        <f>(E433-E432)/(C433-C432+D433-D432)</f>
        <v>2.4215962429850019E-5</v>
      </c>
      <c r="O433" s="25">
        <f>(F433-F432)/(C433-C432+D433-D432)</f>
        <v>2.4662635014165322E-3</v>
      </c>
      <c r="P433" s="26">
        <f>SUM(N433:O433)</f>
        <v>2.4904794638463822E-3</v>
      </c>
      <c r="R433" s="24">
        <f>(C433-C$3)*0.33*3/32768</f>
        <v>122.32974517822265</v>
      </c>
      <c r="S433" s="24">
        <f>(D433-D$3)*0.0011*3/32768</f>
        <v>9.4909257843017585</v>
      </c>
      <c r="T433" s="24">
        <f>(E433-E$3)*17.4*3/32768</f>
        <v>314.5269836425781</v>
      </c>
      <c r="U433" s="24">
        <f>(E433-E$3)*18.8*3/32768</f>
        <v>339.83375244140626</v>
      </c>
      <c r="V433" s="24">
        <f>SUM(R433:U433)</f>
        <v>786.18140704650887</v>
      </c>
    </row>
    <row r="434" spans="2:22" x14ac:dyDescent="0.55000000000000004">
      <c r="B434">
        <v>60</v>
      </c>
      <c r="C434">
        <v>4691462</v>
      </c>
      <c r="D434">
        <v>113257958</v>
      </c>
      <c r="E434">
        <v>222889</v>
      </c>
      <c r="F434">
        <v>448517</v>
      </c>
      <c r="G434">
        <v>60</v>
      </c>
      <c r="H434" s="24">
        <f>(C434-C433)*0.33*3/32768/300</f>
        <v>4.550803527832032E-2</v>
      </c>
      <c r="I434" s="24">
        <f>(D434-D433)*0.0011*3/327680/30</f>
        <v>3.1475650024414066E-3</v>
      </c>
      <c r="J434" s="24">
        <f>(E434-E433)*17.4*3/327680/30</f>
        <v>1.1522827148437501E-3</v>
      </c>
      <c r="K434" s="24">
        <f>(F434-F433)*18.8*3/327680/30</f>
        <v>0.15790783691406254</v>
      </c>
      <c r="L434" s="24">
        <f>SUM(H434:K434)</f>
        <v>0.20771571990966803</v>
      </c>
      <c r="N434" s="25">
        <f>(E434-E433)/(C434-C433+D434-D433)</f>
        <v>2.20793429838716E-5</v>
      </c>
      <c r="O434" s="25">
        <f>(F434-F433)/(C434-C433+D434-D433)</f>
        <v>2.800413626475106E-3</v>
      </c>
      <c r="P434" s="26">
        <f>SUM(N434:O434)</f>
        <v>2.8224929694589777E-3</v>
      </c>
      <c r="R434" s="24">
        <f>(C434-C$3)*0.33*3/32768</f>
        <v>135.98215576171876</v>
      </c>
      <c r="S434" s="24">
        <f>(D434-D$3)*0.0011*3/32768</f>
        <v>10.43519528503418</v>
      </c>
      <c r="T434" s="24">
        <f>(E434-E$3)*17.4*3/32768</f>
        <v>314.87266845703124</v>
      </c>
      <c r="U434" s="24">
        <f>(E434-E$3)*18.8*3/32768</f>
        <v>340.20725097656253</v>
      </c>
      <c r="V434" s="24">
        <f>SUM(R434:U434)</f>
        <v>801.49727048034674</v>
      </c>
    </row>
    <row r="435" spans="2:22" x14ac:dyDescent="0.55000000000000004">
      <c r="B435">
        <v>65</v>
      </c>
      <c r="C435">
        <v>5194657</v>
      </c>
      <c r="D435">
        <v>122584464</v>
      </c>
      <c r="E435">
        <v>232032</v>
      </c>
      <c r="F435">
        <v>486445</v>
      </c>
      <c r="G435">
        <v>65</v>
      </c>
      <c r="H435" s="24">
        <f>(C435-C434)*0.33*3/32768/300</f>
        <v>5.0675765991210944E-2</v>
      </c>
      <c r="I435" s="24">
        <f>(D435-D434)*0.0011*3/327680/30</f>
        <v>3.1308461303710938E-3</v>
      </c>
      <c r="J435" s="24">
        <f>(E435-E434)*17.4*3/327680/30</f>
        <v>4.8549865722656252E-2</v>
      </c>
      <c r="K435" s="24">
        <f>(F435-F434)*18.8*3/327680/30</f>
        <v>0.21760449218750003</v>
      </c>
      <c r="L435" s="24">
        <f>SUM(H435:K435)</f>
        <v>0.31996097003173829</v>
      </c>
      <c r="N435" s="25">
        <f>(E435-E434)/(C435-C434+D435-D434)</f>
        <v>9.3014019449828638E-4</v>
      </c>
      <c r="O435" s="25">
        <f>(F435-F434)/(C435-C434+D435-D434)</f>
        <v>3.8585100401324515E-3</v>
      </c>
      <c r="P435" s="26">
        <f>SUM(N435:O435)</f>
        <v>4.7886502346307378E-3</v>
      </c>
      <c r="R435" s="24">
        <f>(C435-C$3)*0.33*3/32768</f>
        <v>151.18488555908203</v>
      </c>
      <c r="S435" s="24">
        <f>(D435-D$3)*0.0011*3/32768</f>
        <v>11.374449124145508</v>
      </c>
      <c r="T435" s="24">
        <f>(E435-E$3)*17.4*3/32768</f>
        <v>329.4376281738281</v>
      </c>
      <c r="U435" s="24">
        <f>(E435-E$3)*18.8*3/32768</f>
        <v>355.94410400390626</v>
      </c>
      <c r="V435" s="24">
        <f>SUM(R435:U435)</f>
        <v>847.94106686096188</v>
      </c>
    </row>
    <row r="436" spans="2:22" x14ac:dyDescent="0.55000000000000004">
      <c r="B436">
        <v>70</v>
      </c>
      <c r="C436">
        <v>5664179</v>
      </c>
      <c r="D436">
        <v>131942614</v>
      </c>
      <c r="E436">
        <v>232320</v>
      </c>
      <c r="F436">
        <v>505323</v>
      </c>
      <c r="G436">
        <v>70</v>
      </c>
      <c r="H436" s="24">
        <f>(C436-C435)*0.33*3/32768/300</f>
        <v>4.7284625244140628E-2</v>
      </c>
      <c r="I436" s="24">
        <f>(D436-D435)*0.0011*3/327680/30</f>
        <v>3.1414688110351563E-3</v>
      </c>
      <c r="J436" s="24">
        <f>(E436-E435)*17.4*3/327680/30</f>
        <v>1.5292968749999998E-3</v>
      </c>
      <c r="K436" s="24">
        <f>(F436-F435)*18.8*3/327680/30</f>
        <v>0.10830883789062501</v>
      </c>
      <c r="L436" s="24">
        <f>SUM(H436:K436)</f>
        <v>0.1602642288208008</v>
      </c>
      <c r="N436" s="25">
        <f>(E436-E435)/(C436-C435+D436-D435)</f>
        <v>2.9305007330321972E-5</v>
      </c>
      <c r="O436" s="25">
        <f>(F436-F435)/(C436-C435+D436-D435)</f>
        <v>1.9209025291035354E-3</v>
      </c>
      <c r="P436" s="26">
        <f>SUM(N436:O436)</f>
        <v>1.9502075364338574E-3</v>
      </c>
      <c r="R436" s="24">
        <f>(C436-C$3)*0.33*3/32768</f>
        <v>165.37027313232423</v>
      </c>
      <c r="S436" s="24">
        <f>(D436-D$3)*0.0011*3/32768</f>
        <v>12.316889767456054</v>
      </c>
      <c r="T436" s="24">
        <f>(E436-E$3)*17.4*3/32768</f>
        <v>329.89641723632809</v>
      </c>
      <c r="U436" s="24">
        <f>(E436-E$3)*18.8*3/32768</f>
        <v>356.4398071289063</v>
      </c>
      <c r="V436" s="24">
        <f>SUM(R436:U436)</f>
        <v>864.02338726501466</v>
      </c>
    </row>
    <row r="437" spans="2:22" x14ac:dyDescent="0.55000000000000004">
      <c r="B437">
        <v>75</v>
      </c>
      <c r="C437">
        <v>6128262</v>
      </c>
      <c r="D437">
        <v>141307040</v>
      </c>
      <c r="E437">
        <v>232398</v>
      </c>
      <c r="F437">
        <v>526295</v>
      </c>
      <c r="G437">
        <v>75</v>
      </c>
      <c r="H437" s="24">
        <f>(C437-C436)*0.33*3/32768/300</f>
        <v>4.6736874389648443E-2</v>
      </c>
      <c r="I437" s="24">
        <f>(D437-D436)*0.0011*3/327680/30</f>
        <v>3.1435756225585932E-3</v>
      </c>
      <c r="J437" s="24">
        <f>(E437-E436)*17.4*3/327680/30</f>
        <v>4.1418457031249997E-4</v>
      </c>
      <c r="K437" s="24">
        <f>(F437-F436)*18.8*3/327680/30</f>
        <v>0.12032275390625</v>
      </c>
      <c r="L437" s="24">
        <f>SUM(H437:K437)</f>
        <v>0.17061738848876953</v>
      </c>
      <c r="N437" s="25">
        <f>(E437-E436)/(C437-C436+D437-D436)</f>
        <v>7.9360969196853764E-6</v>
      </c>
      <c r="O437" s="25">
        <f>(F437-F436)/(C437-C436+D437-D436)</f>
        <v>2.1337926230723296E-3</v>
      </c>
      <c r="P437" s="26">
        <f>SUM(N437:O437)</f>
        <v>2.1417287199920151E-3</v>
      </c>
      <c r="R437" s="24">
        <f>(C437-C$3)*0.33*3/32768</f>
        <v>179.39133544921876</v>
      </c>
      <c r="S437" s="24">
        <f>(D437-D$3)*0.0011*3/32768</f>
        <v>13.259962454223635</v>
      </c>
      <c r="T437" s="24">
        <f>(E437-E$3)*17.4*3/32768</f>
        <v>330.02067260742183</v>
      </c>
      <c r="U437" s="24">
        <f>(E437-E$3)*18.8*3/32768</f>
        <v>356.57406005859377</v>
      </c>
      <c r="V437" s="24">
        <f>SUM(R437:U437)</f>
        <v>879.24603056945796</v>
      </c>
    </row>
    <row r="438" spans="2:22" x14ac:dyDescent="0.55000000000000004">
      <c r="B438">
        <v>80</v>
      </c>
      <c r="C438">
        <v>6658458</v>
      </c>
      <c r="D438">
        <v>150604745</v>
      </c>
      <c r="E438">
        <v>252152</v>
      </c>
      <c r="F438">
        <v>564750</v>
      </c>
      <c r="G438">
        <v>80</v>
      </c>
      <c r="H438" s="24">
        <f>(C438-C437)*0.33*3/32768/300</f>
        <v>5.3394982910156256E-2</v>
      </c>
      <c r="I438" s="24">
        <f>(D438-D437)*0.0011*3/327680/30</f>
        <v>3.1211778259277343E-3</v>
      </c>
      <c r="J438" s="24">
        <f>(E438-E437)*17.4*3/327680/30</f>
        <v>0.10489489746093748</v>
      </c>
      <c r="K438" s="24">
        <f>(F438-F437)*18.8*3/327680/30</f>
        <v>0.2206280517578125</v>
      </c>
      <c r="L438" s="24">
        <f>SUM(H438:K438)</f>
        <v>0.38203910995483398</v>
      </c>
      <c r="N438" s="25">
        <f>(E438-E437)/(C438-C437+D438-D437)</f>
        <v>2.0099917571412248E-3</v>
      </c>
      <c r="O438" s="25">
        <f>(F438-F437)/(C438-C437+D438-D437)</f>
        <v>3.9128395778508553E-3</v>
      </c>
      <c r="P438" s="26">
        <f>SUM(N438:O438)</f>
        <v>5.92283133499208E-3</v>
      </c>
      <c r="R438" s="24">
        <f>(C438-C$3)*0.33*3/32768</f>
        <v>195.40983032226563</v>
      </c>
      <c r="S438" s="24">
        <f>(D438-D$3)*0.0011*3/32768</f>
        <v>14.196315802001955</v>
      </c>
      <c r="T438" s="24">
        <f>(E438-E$3)*17.4*3/32768</f>
        <v>361.4891418457031</v>
      </c>
      <c r="U438" s="24">
        <f>(E438-E$3)*18.8*3/32768</f>
        <v>390.5744750976562</v>
      </c>
      <c r="V438" s="24">
        <f>SUM(R438:U438)</f>
        <v>961.66976306762695</v>
      </c>
    </row>
    <row r="439" spans="2:22" x14ac:dyDescent="0.55000000000000004">
      <c r="B439">
        <v>85</v>
      </c>
      <c r="C439">
        <v>7121710</v>
      </c>
      <c r="D439">
        <v>159971334</v>
      </c>
      <c r="E439">
        <v>252461</v>
      </c>
      <c r="F439">
        <v>581998</v>
      </c>
      <c r="G439">
        <v>85</v>
      </c>
      <c r="H439" s="24">
        <f>(C439-C438)*0.33*3/32768/300</f>
        <v>4.6653186035156245E-2</v>
      </c>
      <c r="I439" s="24">
        <f>(D439-D438)*0.0011*3/327680/30</f>
        <v>3.1443017272949217E-3</v>
      </c>
      <c r="J439" s="24">
        <f>(E439-E438)*17.4*3/327680/30</f>
        <v>1.6408081054687499E-3</v>
      </c>
      <c r="K439" s="24">
        <f>(F439-F438)*18.8*3/327680/30</f>
        <v>9.8957031250000008E-2</v>
      </c>
      <c r="L439" s="24">
        <f>SUM(H439:K439)</f>
        <v>0.15039532711791992</v>
      </c>
      <c r="N439" s="25">
        <f>(E439-E438)/(C439-C438+D439-D438)</f>
        <v>3.1434892995725974E-5</v>
      </c>
      <c r="O439" s="25">
        <f>(F439-F438)/(C439-C438+D439-D438)</f>
        <v>1.7546570692242123E-3</v>
      </c>
      <c r="P439" s="26">
        <f>SUM(N439:O439)</f>
        <v>1.7860919622199383E-3</v>
      </c>
      <c r="R439" s="24">
        <f>(C439-C$3)*0.33*3/32768</f>
        <v>209.40578613281252</v>
      </c>
      <c r="S439" s="24">
        <f>(D439-D$3)*0.0011*3/32768</f>
        <v>15.139606320190431</v>
      </c>
      <c r="T439" s="24">
        <f>(E439-E$3)*17.4*3/32768</f>
        <v>361.98138427734369</v>
      </c>
      <c r="U439" s="24">
        <f>(E439-E$3)*18.8*3/32768</f>
        <v>391.1063232421875</v>
      </c>
      <c r="V439" s="24">
        <f>SUM(R439:U439)</f>
        <v>977.63309997253418</v>
      </c>
    </row>
    <row r="440" spans="2:22" x14ac:dyDescent="0.55000000000000004">
      <c r="B440">
        <v>90</v>
      </c>
      <c r="C440">
        <v>7614606</v>
      </c>
      <c r="D440">
        <v>169306023</v>
      </c>
      <c r="E440">
        <v>261392</v>
      </c>
      <c r="F440">
        <v>607227</v>
      </c>
      <c r="G440">
        <v>90</v>
      </c>
      <c r="H440" s="24">
        <f>(C440-C439)*0.33*3/32768/300</f>
        <v>4.9638574218750002E-2</v>
      </c>
      <c r="I440" s="24">
        <f>(D440-D439)*0.0011*3/327680/30</f>
        <v>3.1335931091308598E-3</v>
      </c>
      <c r="J440" s="24">
        <f>(E440-E439)*17.4*3/327680/30</f>
        <v>4.742413330078124E-2</v>
      </c>
      <c r="K440" s="24">
        <f>(F440-F439)*18.8*3/327680/30</f>
        <v>0.14474645996093749</v>
      </c>
      <c r="L440" s="24">
        <f>SUM(H440:K440)</f>
        <v>0.2449427605895996</v>
      </c>
      <c r="N440" s="25">
        <f>(E440-E439)/(C440-C439+D440-D439)</f>
        <v>9.0876853265578472E-4</v>
      </c>
      <c r="O440" s="25">
        <f>(F440-F439)/(C440-C439+D440-D439)</f>
        <v>2.5671617187742464E-3</v>
      </c>
      <c r="P440" s="26">
        <f>SUM(N440:O440)</f>
        <v>3.4759302514300312E-3</v>
      </c>
      <c r="R440" s="24">
        <f>(C440-C$3)*0.33*3/32768</f>
        <v>224.29735839843752</v>
      </c>
      <c r="S440" s="24">
        <f>(D440-D$3)*0.0011*3/32768</f>
        <v>16.079684252929688</v>
      </c>
      <c r="T440" s="24">
        <f>(E440-E$3)*17.4*3/32768</f>
        <v>376.2086242675781</v>
      </c>
      <c r="U440" s="24">
        <f>(E440-E$3)*18.8*3/32768</f>
        <v>406.4782836914062</v>
      </c>
      <c r="V440" s="24">
        <f>SUM(R440:U440)</f>
        <v>1023.0639506103515</v>
      </c>
    </row>
    <row r="441" spans="2:22" x14ac:dyDescent="0.55000000000000004">
      <c r="B441">
        <v>95</v>
      </c>
      <c r="C441">
        <v>8086042</v>
      </c>
      <c r="D441">
        <v>178664322</v>
      </c>
      <c r="E441">
        <v>264621</v>
      </c>
      <c r="F441">
        <v>626374</v>
      </c>
      <c r="G441">
        <v>95</v>
      </c>
      <c r="H441" s="24">
        <f>(C441-C440)*0.33*3/32768/300</f>
        <v>4.7477380371093753E-2</v>
      </c>
      <c r="I441" s="24">
        <f>(D441-D440)*0.0011*3/327680/30</f>
        <v>3.1415188293457035E-3</v>
      </c>
      <c r="J441" s="24">
        <f>(E441-E440)*17.4*3/327680/30</f>
        <v>1.7146179199218747E-2</v>
      </c>
      <c r="K441" s="24">
        <f>(F441-F440)*18.8*3/327680/30</f>
        <v>0.1098521728515625</v>
      </c>
      <c r="L441" s="24">
        <f>SUM(H441:K441)</f>
        <v>0.17761725125122069</v>
      </c>
      <c r="N441" s="25">
        <f>(E441-E440)/(C441-C440+D441-D440)</f>
        <v>3.2849308755525961E-4</v>
      </c>
      <c r="O441" s="25">
        <f>(F441-F440)/(C441-C440+D441-D440)</f>
        <v>1.9478653290246381E-3</v>
      </c>
      <c r="P441" s="26">
        <f>SUM(N441:O441)</f>
        <v>2.2763584165798978E-3</v>
      </c>
      <c r="R441" s="24">
        <f>(C441-C$3)*0.33*3/32768</f>
        <v>238.54057250976564</v>
      </c>
      <c r="S441" s="24">
        <f>(D441-D$3)*0.0011*3/32768</f>
        <v>17.0221399017334</v>
      </c>
      <c r="T441" s="24">
        <f>(E441-E$3)*17.4*3/32768</f>
        <v>381.35247802734369</v>
      </c>
      <c r="U441" s="24">
        <f>(E441-E$3)*18.8*3/32768</f>
        <v>412.0360107421875</v>
      </c>
      <c r="V441" s="24">
        <f>SUM(R441:U441)</f>
        <v>1048.9512011810302</v>
      </c>
    </row>
    <row r="442" spans="2:22" x14ac:dyDescent="0.55000000000000004">
      <c r="B442">
        <v>100</v>
      </c>
      <c r="C442">
        <v>8554684</v>
      </c>
      <c r="D442">
        <v>188023296</v>
      </c>
      <c r="E442">
        <v>266155</v>
      </c>
      <c r="F442">
        <v>645426</v>
      </c>
      <c r="G442">
        <v>100</v>
      </c>
      <c r="H442" s="24">
        <f>(C442-C441)*0.33*3/32768/300</f>
        <v>4.7196002197265635E-2</v>
      </c>
      <c r="I442" s="24">
        <f>(D442-D441)*0.0011*3/327680/30</f>
        <v>3.1417454223632815E-3</v>
      </c>
      <c r="J442" s="24">
        <f>(E442-E441)*17.4*3/327680/30</f>
        <v>8.1456298828124982E-3</v>
      </c>
      <c r="K442" s="24">
        <f>(F442-F441)*18.8*3/327680/30</f>
        <v>0.10930712890625</v>
      </c>
      <c r="L442" s="24">
        <f>SUM(H442:K442)</f>
        <v>0.16779050640869142</v>
      </c>
      <c r="N442" s="25">
        <f>(E442-E441)/(C442-C441+D442-D441)</f>
        <v>1.5609075486872911E-4</v>
      </c>
      <c r="O442" s="25">
        <f>(F442-F441)/(C442-C441+D442-D441)</f>
        <v>1.9386186843279184E-3</v>
      </c>
      <c r="P442" s="26">
        <f>SUM(N442:O442)</f>
        <v>2.0947094391966475E-3</v>
      </c>
      <c r="R442" s="24">
        <f>(C442-C$3)*0.33*3/32768</f>
        <v>252.69937316894533</v>
      </c>
      <c r="S442" s="24">
        <f>(D442-D$3)*0.0011*3/32768</f>
        <v>17.964663528442383</v>
      </c>
      <c r="T442" s="24">
        <f>(E442-E$3)*17.4*3/32768</f>
        <v>383.79616699218747</v>
      </c>
      <c r="U442" s="24">
        <f>(E442-E$3)*18.8*3/32768</f>
        <v>414.67631835937505</v>
      </c>
      <c r="V442" s="24">
        <f>SUM(R442:U442)</f>
        <v>1069.1365220489502</v>
      </c>
    </row>
    <row r="443" spans="2:22" x14ac:dyDescent="0.55000000000000004">
      <c r="B443">
        <v>105</v>
      </c>
      <c r="C443">
        <v>9068745</v>
      </c>
      <c r="D443">
        <v>197338919</v>
      </c>
      <c r="E443">
        <v>280928</v>
      </c>
      <c r="F443">
        <v>679278</v>
      </c>
      <c r="G443">
        <v>105</v>
      </c>
      <c r="H443" s="24">
        <f>(C443-C442)*0.33*3/32768/300</f>
        <v>5.1770059204101562E-2</v>
      </c>
      <c r="I443" s="24">
        <f>(D443-D442)*0.0011*3/327680/30</f>
        <v>3.1271927795410159E-3</v>
      </c>
      <c r="J443" s="24">
        <f>(E443-E442)*17.4*3/327680/30</f>
        <v>7.8445495605468749E-2</v>
      </c>
      <c r="K443" s="24">
        <f>(F443-F442)*18.8*3/327680/30</f>
        <v>0.19421923828124996</v>
      </c>
      <c r="L443" s="24">
        <f>SUM(H443:K443)</f>
        <v>0.32756198587036128</v>
      </c>
      <c r="N443" s="25">
        <f>(E443-E442)/(C443-C442+D443-D442)</f>
        <v>1.5028967360497041E-3</v>
      </c>
      <c r="O443" s="25">
        <f>(F443-F442)/(C443-C442+D443-D442)</f>
        <v>3.4438543497430844E-3</v>
      </c>
      <c r="P443" s="26">
        <f>SUM(N443:O443)</f>
        <v>4.9467510857927888E-3</v>
      </c>
      <c r="R443" s="24">
        <f>(C443-C$3)*0.33*3/32768</f>
        <v>268.23039093017576</v>
      </c>
      <c r="S443" s="24">
        <f>(D443-D$3)*0.0011*3/32768</f>
        <v>18.902821362304689</v>
      </c>
      <c r="T443" s="24">
        <f>(E443-E$3)*17.4*3/32768</f>
        <v>407.32981567382808</v>
      </c>
      <c r="U443" s="24">
        <f>(E443-E$3)*18.8*3/32768</f>
        <v>440.10347900390627</v>
      </c>
      <c r="V443" s="24">
        <f>SUM(R443:U443)</f>
        <v>1134.566506970215</v>
      </c>
    </row>
    <row r="444" spans="2:22" x14ac:dyDescent="0.55000000000000004">
      <c r="B444">
        <v>110</v>
      </c>
      <c r="C444">
        <v>9535607</v>
      </c>
      <c r="D444">
        <v>206701644</v>
      </c>
      <c r="E444">
        <v>281625</v>
      </c>
      <c r="F444">
        <v>701313</v>
      </c>
      <c r="G444">
        <v>110</v>
      </c>
      <c r="H444" s="24">
        <f>(C444-C443)*0.33*3/32768/300</f>
        <v>4.7016741943359384E-2</v>
      </c>
      <c r="I444" s="24">
        <f>(D444-D443)*0.0011*3/327680/30</f>
        <v>3.1430046081542973E-3</v>
      </c>
      <c r="J444" s="24">
        <f>(E444-E443)*17.4*3/327680/30</f>
        <v>3.7011108398437493E-3</v>
      </c>
      <c r="K444" s="24">
        <f>(F444-F443)*18.8*3/327680/30</f>
        <v>0.1264215087890625</v>
      </c>
      <c r="L444" s="24">
        <f>SUM(H444:K444)</f>
        <v>0.18028236618041993</v>
      </c>
      <c r="N444" s="25">
        <f>(E444-E443)/(C444-C443+D444-D443)</f>
        <v>7.0908370819648878E-5</v>
      </c>
      <c r="O444" s="25">
        <f>(F444-F443)/(C444-C443+D444-D443)</f>
        <v>2.2417015079066903E-3</v>
      </c>
      <c r="P444" s="26">
        <f>SUM(N444:O444)</f>
        <v>2.3126098787263393E-3</v>
      </c>
      <c r="R444" s="24">
        <f>(C444-C$3)*0.33*3/32768</f>
        <v>282.33541351318365</v>
      </c>
      <c r="S444" s="24">
        <f>(D444-D$3)*0.0011*3/32768</f>
        <v>19.845722744750979</v>
      </c>
      <c r="T444" s="24">
        <f>(E444-E$3)*17.4*3/32768</f>
        <v>408.44014892578122</v>
      </c>
      <c r="U444" s="24">
        <f>(E444-E$3)*18.8*3/32768</f>
        <v>441.30314941406255</v>
      </c>
      <c r="V444" s="24">
        <f>SUM(R444:U444)</f>
        <v>1151.9244345977784</v>
      </c>
    </row>
    <row r="445" spans="2:22" x14ac:dyDescent="0.55000000000000004">
      <c r="B445">
        <v>115</v>
      </c>
      <c r="C445">
        <v>10009004</v>
      </c>
      <c r="D445">
        <v>216055956</v>
      </c>
      <c r="E445">
        <v>282885</v>
      </c>
      <c r="F445">
        <v>720591</v>
      </c>
      <c r="G445">
        <v>115</v>
      </c>
      <c r="H445" s="24">
        <f>(C445-C444)*0.33*3/32768/300</f>
        <v>4.7674868774414063E-2</v>
      </c>
      <c r="I445" s="24">
        <f>(D445-D444)*0.0011*3/32768/300</f>
        <v>3.1401804199218753E-3</v>
      </c>
      <c r="J445" s="24">
        <f>(E445-E444)*17.4*3/32768/300</f>
        <v>6.6906738281250003E-3</v>
      </c>
      <c r="K445" s="24">
        <f>(F445-F444)*18.8*3/327680/30</f>
        <v>0.11060375976562502</v>
      </c>
      <c r="L445" s="24">
        <f>SUM(H445:K445)</f>
        <v>0.16810948278808596</v>
      </c>
      <c r="N445" s="25">
        <f>(E445-E444)/(C445-C444+D445-D444)</f>
        <v>1.2820892437901855E-4</v>
      </c>
      <c r="O445" s="25">
        <f>(F445-F444)/(C445-C444+D445-D444)</f>
        <v>1.9615965429989838E-3</v>
      </c>
      <c r="P445" s="26">
        <f>SUM(N445:O445)</f>
        <v>2.0898054673780023E-3</v>
      </c>
      <c r="R445" s="24">
        <f>(C445-C$3)*0.33*3/32768</f>
        <v>296.63787414550779</v>
      </c>
      <c r="S445" s="24">
        <f>(D445-D$3)*0.0011*3/32768</f>
        <v>20.787776870727541</v>
      </c>
      <c r="T445" s="24">
        <f>(E445-E$3)*17.4*3/32768</f>
        <v>410.44735107421872</v>
      </c>
      <c r="U445" s="24">
        <f>(E445-E$3)*18.8*3/32768</f>
        <v>443.47185058593755</v>
      </c>
      <c r="V445" s="24">
        <f>SUM(R445:U445)</f>
        <v>1171.3448526763916</v>
      </c>
    </row>
    <row r="446" spans="2:22" x14ac:dyDescent="0.55000000000000004">
      <c r="L446" s="21">
        <f>AVERAGE(L424:L445)</f>
        <v>0.27443076598011368</v>
      </c>
    </row>
    <row r="449" spans="1:22" s="4" customFormat="1" x14ac:dyDescent="0.55000000000000004">
      <c r="A449" s="8"/>
      <c r="C449" s="9" t="s">
        <v>1231</v>
      </c>
      <c r="D449" s="9"/>
      <c r="E449" s="9"/>
      <c r="F449" s="9"/>
      <c r="H449" s="10"/>
      <c r="I449" s="10"/>
      <c r="J449" s="10"/>
      <c r="K449" s="10"/>
      <c r="L449" s="11"/>
      <c r="N449" s="12"/>
      <c r="O449" s="13"/>
      <c r="P449" s="13"/>
      <c r="R449" s="14"/>
      <c r="S449" s="14"/>
      <c r="T449" s="14"/>
      <c r="U449" s="14"/>
      <c r="V449" s="15"/>
    </row>
    <row r="450" spans="1:22" s="4" customFormat="1" x14ac:dyDescent="0.55000000000000004">
      <c r="A450" s="8"/>
      <c r="C450" s="4" t="s">
        <v>1232</v>
      </c>
      <c r="D450" s="4" t="s">
        <v>1233</v>
      </c>
      <c r="E450" s="4" t="s">
        <v>1234</v>
      </c>
      <c r="F450" s="4" t="s">
        <v>1235</v>
      </c>
      <c r="H450" s="10" t="s">
        <v>1236</v>
      </c>
      <c r="I450" s="10"/>
      <c r="J450" s="10"/>
      <c r="K450" s="10"/>
      <c r="L450" s="11"/>
      <c r="N450" s="12" t="s">
        <v>1237</v>
      </c>
      <c r="O450" s="13"/>
      <c r="P450" s="13"/>
      <c r="R450" s="16" t="s">
        <v>1238</v>
      </c>
      <c r="S450" s="17"/>
      <c r="T450" s="17"/>
      <c r="U450" s="17"/>
      <c r="V450" s="18"/>
    </row>
    <row r="451" spans="1:22" ht="15.75" customHeight="1" x14ac:dyDescent="0.55000000000000004">
      <c r="A451" s="19" t="s">
        <v>1259</v>
      </c>
      <c r="B451">
        <v>5</v>
      </c>
      <c r="C451">
        <v>173745</v>
      </c>
      <c r="D451">
        <v>9656837</v>
      </c>
      <c r="E451">
        <v>31000</v>
      </c>
      <c r="F451">
        <v>80237</v>
      </c>
      <c r="G451" t="s">
        <v>1240</v>
      </c>
      <c r="H451" s="21" t="s">
        <v>1225</v>
      </c>
      <c r="I451" s="21" t="s">
        <v>1226</v>
      </c>
      <c r="J451" s="21" t="s">
        <v>1241</v>
      </c>
      <c r="K451" s="21" t="s">
        <v>1242</v>
      </c>
      <c r="L451" s="21" t="s">
        <v>1243</v>
      </c>
      <c r="M451" s="21" t="s">
        <v>1240</v>
      </c>
      <c r="N451" s="22" t="s">
        <v>1241</v>
      </c>
      <c r="O451" s="22" t="s">
        <v>1242</v>
      </c>
      <c r="P451" s="23" t="s">
        <v>1243</v>
      </c>
      <c r="Q451" s="21"/>
      <c r="R451" s="21" t="s">
        <v>1225</v>
      </c>
      <c r="S451" s="21" t="s">
        <v>1226</v>
      </c>
      <c r="T451" s="21" t="s">
        <v>1241</v>
      </c>
      <c r="U451" s="21" t="s">
        <v>1242</v>
      </c>
      <c r="V451" s="21" t="s">
        <v>1243</v>
      </c>
    </row>
    <row r="452" spans="1:22" x14ac:dyDescent="0.55000000000000004">
      <c r="A452" s="19"/>
      <c r="B452">
        <v>10</v>
      </c>
      <c r="C452">
        <v>463536</v>
      </c>
      <c r="D452">
        <v>19196602</v>
      </c>
      <c r="E452">
        <v>47200</v>
      </c>
      <c r="F452">
        <v>106754</v>
      </c>
      <c r="G452">
        <v>10</v>
      </c>
      <c r="H452" s="24">
        <f>(C452-C451)*0.33*3/32768/300</f>
        <v>2.9184274291992184E-2</v>
      </c>
      <c r="I452" s="24">
        <f>(D452-D451)*0.0011*3/327680/30</f>
        <v>3.2024357604980469E-3</v>
      </c>
      <c r="J452" s="24">
        <f>(E452-E451)*17.4*3/327680/30</f>
        <v>8.6022949218750006E-2</v>
      </c>
      <c r="K452" s="24">
        <f>(F452-F451)*18.8*3/327680/30</f>
        <v>0.1521361083984375</v>
      </c>
      <c r="L452" s="24">
        <f>SUM(H452:K452)</f>
        <v>0.27054576766967775</v>
      </c>
      <c r="M452">
        <v>10</v>
      </c>
      <c r="N452" s="25">
        <f>(E452-E451)/(C452-C451+D452-D451)</f>
        <v>1.6480907174240627E-3</v>
      </c>
      <c r="O452" s="25">
        <f>(F452-F451)/(C452-C451+D452-D451)</f>
        <v>2.6976803428354242E-3</v>
      </c>
      <c r="P452" s="26">
        <f>SUM(N452:O452)</f>
        <v>4.3457710602594866E-3</v>
      </c>
      <c r="Q452">
        <v>10</v>
      </c>
      <c r="R452" s="24">
        <f>(C452-C$3)*0.33*3/32768</f>
        <v>8.2463543701171886</v>
      </c>
      <c r="S452" s="24">
        <f>(D452-D$3)*0.0011*3/32768</f>
        <v>0.96246351013183595</v>
      </c>
      <c r="T452" s="24">
        <f>(E452-E$3)*17.4*3/32768</f>
        <v>34.997003173828119</v>
      </c>
      <c r="U452" s="24">
        <f>(E452-E$3)*18.8*3/32768</f>
        <v>37.812854003906253</v>
      </c>
      <c r="V452" s="24">
        <f>SUM(R452:U452)</f>
        <v>82.018675057983401</v>
      </c>
    </row>
    <row r="453" spans="1:22" x14ac:dyDescent="0.55000000000000004">
      <c r="A453" s="19"/>
      <c r="B453">
        <v>15</v>
      </c>
      <c r="C453">
        <v>720058</v>
      </c>
      <c r="D453">
        <v>28769738</v>
      </c>
      <c r="E453">
        <v>49103</v>
      </c>
      <c r="F453">
        <v>124779</v>
      </c>
      <c r="G453">
        <v>15</v>
      </c>
      <c r="H453" s="24">
        <f>(C453-C452)*0.33*3/32768/300</f>
        <v>2.5833819580078129E-2</v>
      </c>
      <c r="I453" s="24">
        <f>(D453-D452)*0.0011*3/327680/30</f>
        <v>3.21363818359375E-3</v>
      </c>
      <c r="J453" s="24">
        <f>(E453-E452)*17.4*3/327680/30</f>
        <v>1.010504150390625E-2</v>
      </c>
      <c r="K453" s="24">
        <f>(F453-F452)*18.8*3/327680/30</f>
        <v>0.10341491699218749</v>
      </c>
      <c r="L453" s="24">
        <f>SUM(H453:K453)</f>
        <v>0.14256741625976563</v>
      </c>
      <c r="M453">
        <v>15</v>
      </c>
      <c r="N453" s="25">
        <f>(E453-E452)/(C453-C452+D453-D452)</f>
        <v>1.9359778336133364E-4</v>
      </c>
      <c r="O453" s="25">
        <f>(F453-F452)/(C453-C452+D453-D452)</f>
        <v>1.8337362296836778E-3</v>
      </c>
      <c r="P453" s="26">
        <f>SUM(N453:O453)</f>
        <v>2.0273340130450112E-3</v>
      </c>
      <c r="Q453">
        <v>15</v>
      </c>
      <c r="R453" s="24">
        <f>(C453-C$3)*0.33*3/32768</f>
        <v>15.996500244140625</v>
      </c>
      <c r="S453" s="24">
        <f>(D453-D$3)*0.0011*3/32768</f>
        <v>1.9265549652099612</v>
      </c>
      <c r="T453" s="24">
        <f>(E453-E$3)*17.4*3/32768</f>
        <v>38.028515624999997</v>
      </c>
      <c r="U453" s="24">
        <f>(E453-E$3)*18.8*3/32768</f>
        <v>41.088281250000001</v>
      </c>
      <c r="V453" s="24">
        <f>SUM(R453:U453)</f>
        <v>97.039852084350585</v>
      </c>
    </row>
    <row r="454" spans="1:22" x14ac:dyDescent="0.55000000000000004">
      <c r="A454" s="19"/>
      <c r="B454">
        <v>20</v>
      </c>
      <c r="C454">
        <v>1062052</v>
      </c>
      <c r="D454">
        <v>38255433</v>
      </c>
      <c r="E454">
        <v>114679</v>
      </c>
      <c r="F454">
        <v>169048</v>
      </c>
      <c r="G454">
        <v>20</v>
      </c>
      <c r="H454" s="24">
        <f>(C454-C453)*0.33*3/32768/300</f>
        <v>3.4441534423828128E-2</v>
      </c>
      <c r="I454" s="24">
        <f>(D454-D453)*0.0011*3/327680/30</f>
        <v>3.1842848205566408E-3</v>
      </c>
      <c r="J454" s="24">
        <f>(E454-E453)*17.4*3/327680/30</f>
        <v>0.34821240234374995</v>
      </c>
      <c r="K454" s="24">
        <f>(F454-F453)*18.8*3/327680/30</f>
        <v>0.2539847412109375</v>
      </c>
      <c r="L454" s="24">
        <f>SUM(H454:K454)</f>
        <v>0.63982296279907225</v>
      </c>
      <c r="M454">
        <v>20</v>
      </c>
      <c r="N454" s="25">
        <f>(E454-E453)/(C454-C453+D454-D453)</f>
        <v>6.6725758212332524E-3</v>
      </c>
      <c r="O454" s="25">
        <f>(F454-F453)/(C454-C453+D454-D453)</f>
        <v>4.5045177966050818E-3</v>
      </c>
      <c r="P454" s="26">
        <f>SUM(N454:O454)</f>
        <v>1.1177093617838335E-2</v>
      </c>
      <c r="Q454">
        <v>20</v>
      </c>
      <c r="R454" s="24">
        <f>(C454-C$3)*0.33*3/32768</f>
        <v>26.328960571289066</v>
      </c>
      <c r="S454" s="24">
        <f>(D454-D$3)*0.0011*3/32768</f>
        <v>2.8818404113769533</v>
      </c>
      <c r="T454" s="24">
        <f>(E454-E$3)*17.4*3/32768</f>
        <v>142.49223632812499</v>
      </c>
      <c r="U454" s="24">
        <f>(E454-E$3)*18.8*3/32768</f>
        <v>153.95712890625001</v>
      </c>
      <c r="V454" s="24">
        <f>SUM(R454:U454)</f>
        <v>325.66016621704102</v>
      </c>
    </row>
    <row r="455" spans="1:22" x14ac:dyDescent="0.55000000000000004">
      <c r="A455" s="19"/>
      <c r="B455">
        <v>25</v>
      </c>
      <c r="C455">
        <v>1297535</v>
      </c>
      <c r="D455">
        <v>47848101</v>
      </c>
      <c r="E455">
        <v>114679</v>
      </c>
      <c r="F455">
        <v>185982</v>
      </c>
      <c r="G455">
        <v>25</v>
      </c>
      <c r="H455" s="24">
        <f>(C455-C454)*0.33*3/32768/300</f>
        <v>2.3715023803710936E-2</v>
      </c>
      <c r="I455" s="24">
        <f>(D455-D454)*0.0011*3/327680/30</f>
        <v>3.2201949462890627E-3</v>
      </c>
      <c r="J455" s="24">
        <f>(E455-E454)*17.4*3/327680/30</f>
        <v>0</v>
      </c>
      <c r="K455" s="24">
        <f>(F455-F454)*18.8*3/327680/30</f>
        <v>9.7155517578125003E-2</v>
      </c>
      <c r="L455" s="24">
        <f>SUM(H455:K455)</f>
        <v>0.12409073632812501</v>
      </c>
      <c r="M455">
        <v>25</v>
      </c>
      <c r="N455" s="25">
        <f>(E455-E454)/(C455-C454+D455-D454)</f>
        <v>0</v>
      </c>
      <c r="O455" s="25">
        <f>(F455-F454)/(C455-C454+D455-D454)</f>
        <v>1.7230097502571949E-3</v>
      </c>
      <c r="P455" s="26">
        <f>SUM(N455:O455)</f>
        <v>1.7230097502571949E-3</v>
      </c>
      <c r="Q455">
        <v>25</v>
      </c>
      <c r="R455" s="24">
        <f>(C455-C$3)*0.33*3/32768</f>
        <v>33.443467712402345</v>
      </c>
      <c r="S455" s="24">
        <f>(D455-D$3)*0.0011*3/32768</f>
        <v>3.8478988952636719</v>
      </c>
      <c r="T455" s="24">
        <f>(E455-E$3)*17.4*3/32768</f>
        <v>142.49223632812499</v>
      </c>
      <c r="U455" s="24">
        <f>(E455-E$3)*18.8*3/32768</f>
        <v>153.95712890625001</v>
      </c>
      <c r="V455" s="24">
        <f>SUM(R455:U455)</f>
        <v>333.74073184204099</v>
      </c>
    </row>
    <row r="456" spans="1:22" x14ac:dyDescent="0.55000000000000004">
      <c r="A456" s="19"/>
      <c r="B456">
        <v>30</v>
      </c>
      <c r="C456">
        <v>1591843</v>
      </c>
      <c r="D456">
        <v>57383797</v>
      </c>
      <c r="E456">
        <v>126195</v>
      </c>
      <c r="F456">
        <v>212944</v>
      </c>
      <c r="G456">
        <v>30</v>
      </c>
      <c r="H456" s="24">
        <f>(C456-C455)*0.33*3/32768/300</f>
        <v>2.9639172363281247E-2</v>
      </c>
      <c r="I456" s="24">
        <f>(D456-D455)*0.0011*3/327680/30</f>
        <v>3.2010698242187505E-3</v>
      </c>
      <c r="J456" s="24">
        <f>(E456-E455)*17.4*3/327680/30</f>
        <v>6.1150634765624996E-2</v>
      </c>
      <c r="K456" s="24">
        <f>(F456-F455)*18.8*3/327680/30</f>
        <v>0.15468920898437499</v>
      </c>
      <c r="L456" s="24">
        <f>SUM(H456:K456)</f>
        <v>0.24868008593749999</v>
      </c>
      <c r="M456">
        <v>30</v>
      </c>
      <c r="N456" s="25">
        <f>(E456-E455)/(C456-C455+D456-D455)</f>
        <v>1.1715152913467787E-3</v>
      </c>
      <c r="O456" s="25">
        <f>(F456-F455)/(C456-C455+D456-D455)</f>
        <v>2.7428269612097818E-3</v>
      </c>
      <c r="P456" s="26">
        <f>SUM(N456:O456)</f>
        <v>3.9143422525565602E-3</v>
      </c>
      <c r="Q456">
        <v>30</v>
      </c>
      <c r="R456" s="24">
        <f>(C456-C$3)*0.33*3/32768</f>
        <v>42.335219421386725</v>
      </c>
      <c r="S456" s="24">
        <f>(D456-D$3)*0.0011*3/32768</f>
        <v>4.8082198425292972</v>
      </c>
      <c r="T456" s="24">
        <f>(E456-E$3)*17.4*3/32768</f>
        <v>160.83742675781249</v>
      </c>
      <c r="U456" s="24">
        <f>(E456-E$3)*18.8*3/32768</f>
        <v>173.77836914062502</v>
      </c>
      <c r="V456" s="24">
        <f>SUM(R456:U456)</f>
        <v>381.75923516235355</v>
      </c>
    </row>
    <row r="457" spans="1:22" x14ac:dyDescent="0.55000000000000004">
      <c r="B457">
        <v>35</v>
      </c>
      <c r="C457">
        <v>2017187</v>
      </c>
      <c r="D457">
        <v>66788320</v>
      </c>
      <c r="E457">
        <v>142124</v>
      </c>
      <c r="F457">
        <v>256068</v>
      </c>
      <c r="G457">
        <v>35</v>
      </c>
      <c r="H457" s="24">
        <f>(C457-C456)*0.33*3/32768/300</f>
        <v>4.2835546875000005E-2</v>
      </c>
      <c r="I457" s="24">
        <f>(D457-D456)*0.0011*3/327680/30</f>
        <v>3.1570359191894536E-3</v>
      </c>
      <c r="J457" s="24">
        <f>(E457-E456)*17.4*3/327680/30</f>
        <v>8.4583923339843742E-2</v>
      </c>
      <c r="K457" s="24">
        <f>(F457-F456)*18.8*3/327680/30</f>
        <v>0.24741552734375002</v>
      </c>
      <c r="L457" s="24">
        <f>SUM(H457:K457)</f>
        <v>0.37799203347778321</v>
      </c>
      <c r="N457" s="25">
        <f>(E457-E456)/(C457-C456+D457-D456)</f>
        <v>1.6204695343283891E-3</v>
      </c>
      <c r="O457" s="25">
        <f>(F457-F456)/(C457-C456+D457-D456)</f>
        <v>4.3870379934947239E-3</v>
      </c>
      <c r="P457" s="26">
        <f>SUM(N457:O457)</f>
        <v>6.0075075278231129E-3</v>
      </c>
      <c r="R457" s="24">
        <f>(C457-C$3)*0.33*3/32768</f>
        <v>55.18588348388672</v>
      </c>
      <c r="S457" s="24">
        <f>(D457-D$3)*0.0011*3/32768</f>
        <v>5.7553306182861332</v>
      </c>
      <c r="T457" s="24">
        <f>(E457-E$3)*17.4*3/32768</f>
        <v>186.21260375976561</v>
      </c>
      <c r="U457" s="24">
        <f>(E457-E$3)*18.8*3/32768</f>
        <v>201.19522705078123</v>
      </c>
      <c r="V457" s="24">
        <f>SUM(R457:U457)</f>
        <v>448.34904491271971</v>
      </c>
    </row>
    <row r="458" spans="1:22" x14ac:dyDescent="0.55000000000000004">
      <c r="B458">
        <v>40</v>
      </c>
      <c r="C458">
        <v>2394176</v>
      </c>
      <c r="D458">
        <v>76239101</v>
      </c>
      <c r="E458">
        <v>144024</v>
      </c>
      <c r="F458">
        <v>275248</v>
      </c>
      <c r="G458">
        <v>40</v>
      </c>
      <c r="H458" s="24">
        <f>(C458-C457)*0.33*3/32768/300</f>
        <v>3.7965811157226567E-2</v>
      </c>
      <c r="I458" s="24">
        <f>(D458-D457)*0.0011*3/327680/30</f>
        <v>3.1725644226074223E-3</v>
      </c>
      <c r="J458" s="24">
        <f>(E458-E457)*17.4*3/327680/30</f>
        <v>1.0089111328125001E-2</v>
      </c>
      <c r="K458" s="24">
        <f>(F458-F457)*18.8*3/327680/30</f>
        <v>0.11004150390624999</v>
      </c>
      <c r="L458" s="24">
        <f>SUM(H458:K458)</f>
        <v>0.16126899081420898</v>
      </c>
      <c r="N458" s="25">
        <f>(E458-E457)/(C458-C457+D458-D457)</f>
        <v>1.9332971772843686E-4</v>
      </c>
      <c r="O458" s="25">
        <f>(F458-F457)/(C458-C457+D458-D457)</f>
        <v>1.9516126242270628E-3</v>
      </c>
      <c r="P458" s="26">
        <f>SUM(N458:O458)</f>
        <v>2.1449423419554994E-3</v>
      </c>
      <c r="R458" s="24">
        <f>(C458-C$3)*0.33*3/32768</f>
        <v>66.575626831054691</v>
      </c>
      <c r="S458" s="24">
        <f>(D458-D$3)*0.0011*3/32768</f>
        <v>6.707099945068359</v>
      </c>
      <c r="T458" s="24">
        <f>(E458-E$3)*17.4*3/32768</f>
        <v>189.23933715820311</v>
      </c>
      <c r="U458" s="24">
        <f>(E458-E$3)*18.8*3/32768</f>
        <v>204.46549072265623</v>
      </c>
      <c r="V458" s="24">
        <f>SUM(R458:U458)</f>
        <v>466.98755465698241</v>
      </c>
    </row>
    <row r="459" spans="1:22" x14ac:dyDescent="0.55000000000000004">
      <c r="B459">
        <v>45</v>
      </c>
      <c r="C459">
        <v>2827672</v>
      </c>
      <c r="D459">
        <v>85635163</v>
      </c>
      <c r="E459">
        <v>184860</v>
      </c>
      <c r="F459">
        <v>330586</v>
      </c>
      <c r="G459">
        <v>45</v>
      </c>
      <c r="H459" s="24">
        <f>(C459-C458)*0.33*3/32768/300</f>
        <v>4.3656518554687496E-2</v>
      </c>
      <c r="I459" s="24">
        <f>(D459-D458)*0.0011*3/327680/30</f>
        <v>3.1541956176757814E-3</v>
      </c>
      <c r="J459" s="24">
        <f>(E459-E458)*17.4*3/327680/30</f>
        <v>0.21684155273437497</v>
      </c>
      <c r="K459" s="24">
        <f>(F459-F458)*18.8*3/327680/30</f>
        <v>0.317490966796875</v>
      </c>
      <c r="L459" s="24">
        <f>SUM(H459:K459)</f>
        <v>0.58114323370361332</v>
      </c>
      <c r="N459" s="25">
        <f>(E459-E458)/(C459-C458+D459-D458)</f>
        <v>4.1544085705583099E-3</v>
      </c>
      <c r="O459" s="25">
        <f>(F459-F458)/(C459-C458+D459-D458)</f>
        <v>5.6297546644518501E-3</v>
      </c>
      <c r="P459" s="26">
        <f>SUM(N459:O459)</f>
        <v>9.7841632350101591E-3</v>
      </c>
      <c r="R459" s="24">
        <f>(C459-C$3)*0.33*3/32768</f>
        <v>79.672582397460943</v>
      </c>
      <c r="S459" s="24">
        <f>(D459-D$3)*0.0011*3/32768</f>
        <v>7.6533586303710939</v>
      </c>
      <c r="T459" s="24">
        <f>(E459-E$3)*17.4*3/32768</f>
        <v>254.29180297851559</v>
      </c>
      <c r="U459" s="24">
        <f>(E459-E$3)*18.8*3/32768</f>
        <v>274.7520629882813</v>
      </c>
      <c r="V459" s="24">
        <f>SUM(R459:U459)</f>
        <v>616.3698069946289</v>
      </c>
    </row>
    <row r="460" spans="1:22" x14ac:dyDescent="0.55000000000000004">
      <c r="B460">
        <v>50</v>
      </c>
      <c r="C460">
        <v>3454452</v>
      </c>
      <c r="D460">
        <v>94837739</v>
      </c>
      <c r="E460">
        <v>241020</v>
      </c>
      <c r="F460">
        <v>406302</v>
      </c>
      <c r="G460">
        <v>50</v>
      </c>
      <c r="H460" s="24">
        <f>(C460-C459)*0.33*3/32768/300</f>
        <v>6.3121765136718758E-2</v>
      </c>
      <c r="I460" s="24">
        <f>(D460-D459)*0.0011*3/327680/30</f>
        <v>3.08924365234375E-3</v>
      </c>
      <c r="J460" s="24">
        <f>(E460-E459)*17.4*3/327680/30</f>
        <v>0.29821289062499995</v>
      </c>
      <c r="K460" s="24">
        <f>(F460-F459)*18.8*3/327680/30</f>
        <v>0.43440576171875006</v>
      </c>
      <c r="L460" s="24">
        <f>SUM(H460:K460)</f>
        <v>0.79882966113281251</v>
      </c>
      <c r="N460" s="25">
        <f>(E460-E459)/(C460-C459+D460-D459)</f>
        <v>5.7134974051199286E-3</v>
      </c>
      <c r="O460" s="25">
        <f>(F460-F459)/(C460-C459+D460-D459)</f>
        <v>7.7030478904213055E-3</v>
      </c>
      <c r="P460" s="26">
        <f>SUM(N460:O460)</f>
        <v>1.3416545295541234E-2</v>
      </c>
      <c r="R460" s="24">
        <f>(C460-C$3)*0.33*3/32768</f>
        <v>98.609111938476559</v>
      </c>
      <c r="S460" s="24">
        <f>(D460-D$3)*0.0011*3/32768</f>
        <v>8.5801317260742191</v>
      </c>
      <c r="T460" s="24">
        <f>(E460-E$3)*17.4*3/32768</f>
        <v>343.75567016601559</v>
      </c>
      <c r="U460" s="24">
        <f>(E460-E$3)*18.8*3/32768</f>
        <v>371.4141723632813</v>
      </c>
      <c r="V460" s="24">
        <f>SUM(R460:U460)</f>
        <v>822.35908619384759</v>
      </c>
    </row>
    <row r="461" spans="1:22" x14ac:dyDescent="0.55000000000000004">
      <c r="B461">
        <v>55</v>
      </c>
      <c r="C461">
        <v>3936853</v>
      </c>
      <c r="D461">
        <v>104185368</v>
      </c>
      <c r="E461">
        <v>241642</v>
      </c>
      <c r="F461">
        <v>432464</v>
      </c>
      <c r="G461">
        <v>55</v>
      </c>
      <c r="H461" s="24">
        <f>(C461-C460)*0.33*3/32768/300</f>
        <v>4.8581643676757817E-2</v>
      </c>
      <c r="I461" s="24">
        <f>(D461-D460)*0.0011*3/327680/30</f>
        <v>3.1379369812011716E-3</v>
      </c>
      <c r="J461" s="24">
        <f>(E461-E460)*17.4*3/327680/30</f>
        <v>3.3028564453124998E-3</v>
      </c>
      <c r="K461" s="24">
        <f>(F461-F460)*18.8*3/327680/30</f>
        <v>0.150099365234375</v>
      </c>
      <c r="L461" s="24">
        <f>SUM(H461:K461)</f>
        <v>0.20512180233764649</v>
      </c>
      <c r="N461" s="25">
        <f>(E461-E460)/(C461-C460+D461-D460)</f>
        <v>6.3275493564109159E-5</v>
      </c>
      <c r="O461" s="25">
        <f>(F461-F460)/(C461-C460+D461-D460)</f>
        <v>2.6614364350871769E-3</v>
      </c>
      <c r="P461" s="26">
        <f>SUM(N461:O461)</f>
        <v>2.724711928651286E-3</v>
      </c>
      <c r="R461" s="24">
        <f>(C461-C$3)*0.33*3/32768</f>
        <v>113.18360504150391</v>
      </c>
      <c r="S461" s="24">
        <f>(D461-D$3)*0.0011*3/32768</f>
        <v>9.5215128204345696</v>
      </c>
      <c r="T461" s="24">
        <f>(E461-E$3)*17.4*3/32768</f>
        <v>344.74652709960935</v>
      </c>
      <c r="U461" s="24">
        <f>(E461-E$3)*18.8*3/32768</f>
        <v>372.48475341796876</v>
      </c>
      <c r="V461" s="24">
        <f>SUM(R461:U461)</f>
        <v>839.9363983795165</v>
      </c>
    </row>
    <row r="462" spans="1:22" x14ac:dyDescent="0.55000000000000004">
      <c r="B462">
        <v>60</v>
      </c>
      <c r="C462">
        <v>4427956</v>
      </c>
      <c r="D462">
        <v>113522049</v>
      </c>
      <c r="E462">
        <v>241859</v>
      </c>
      <c r="F462">
        <v>460243</v>
      </c>
      <c r="G462">
        <v>60</v>
      </c>
      <c r="H462" s="24">
        <f>(C462-C461)*0.33*3/32768/300</f>
        <v>4.9458004760742198E-2</v>
      </c>
      <c r="I462" s="24">
        <f>(D462-D461)*0.0011*3/327680/30</f>
        <v>3.1342618103027348E-3</v>
      </c>
      <c r="J462" s="24">
        <f>(E462-E461)*17.4*3/327680/30</f>
        <v>1.1522827148437501E-3</v>
      </c>
      <c r="K462" s="24">
        <f>(F462-F461)*18.8*3/327680/30</f>
        <v>0.15937658691406251</v>
      </c>
      <c r="L462" s="24">
        <f>SUM(H462:K462)</f>
        <v>0.21312113619995118</v>
      </c>
      <c r="N462" s="25">
        <f>(E462-E461)/(C462-C461+D462-D461)</f>
        <v>2.208025736015362E-5</v>
      </c>
      <c r="O462" s="25">
        <f>(F462-F461)/(C462-C461+D462-D461)</f>
        <v>2.8265781991138592E-3</v>
      </c>
      <c r="P462" s="26">
        <f>SUM(N462:O462)</f>
        <v>2.8486584564740127E-3</v>
      </c>
      <c r="R462" s="24">
        <f>(C462-C$3)*0.33*3/32768</f>
        <v>128.02100646972656</v>
      </c>
      <c r="S462" s="24">
        <f>(D462-D$3)*0.0011*3/32768</f>
        <v>10.461791363525391</v>
      </c>
      <c r="T462" s="24">
        <f>(E462-E$3)*17.4*3/32768</f>
        <v>345.09221191406249</v>
      </c>
      <c r="U462" s="24">
        <f>(E462-E$3)*18.8*3/32768</f>
        <v>372.85825195312503</v>
      </c>
      <c r="V462" s="24">
        <f>SUM(R462:U462)</f>
        <v>856.43326170043952</v>
      </c>
    </row>
    <row r="463" spans="1:22" x14ac:dyDescent="0.55000000000000004">
      <c r="B463">
        <v>65</v>
      </c>
      <c r="C463">
        <v>4953334</v>
      </c>
      <c r="D463">
        <v>122825104</v>
      </c>
      <c r="E463">
        <v>250995</v>
      </c>
      <c r="F463">
        <v>494632</v>
      </c>
      <c r="G463">
        <v>65</v>
      </c>
      <c r="H463" s="24">
        <f>(C463-C462)*0.33*3/32768/300</f>
        <v>5.2909771728515631E-2</v>
      </c>
      <c r="I463" s="24">
        <f>(D463-D462)*0.0011*3/327680/30</f>
        <v>3.1229737854003908E-3</v>
      </c>
      <c r="J463" s="24">
        <f>(E463-E462)*17.4*3/327680/30</f>
        <v>4.85126953125E-2</v>
      </c>
      <c r="K463" s="24">
        <f>(F463-F462)*18.8*3/327680/30</f>
        <v>0.19730017089843752</v>
      </c>
      <c r="L463" s="24">
        <f>SUM(H463:K463)</f>
        <v>0.30184561172485352</v>
      </c>
      <c r="N463" s="25">
        <f>(E463-E462)/(C463-C462+D463-D462)</f>
        <v>9.2954797575564693E-4</v>
      </c>
      <c r="O463" s="25">
        <f>(F463-F462)/(C463-C462+D463-D462)</f>
        <v>3.4989300939427476E-3</v>
      </c>
      <c r="P463" s="26">
        <f>SUM(N463:O463)</f>
        <v>4.4284780696983942E-3</v>
      </c>
      <c r="R463" s="24">
        <f>(C463-C$3)*0.33*3/32768</f>
        <v>143.89393798828127</v>
      </c>
      <c r="S463" s="24">
        <f>(D463-D$3)*0.0011*3/32768</f>
        <v>11.398683499145509</v>
      </c>
      <c r="T463" s="24">
        <f>(E463-E$3)*17.4*3/32768</f>
        <v>359.64602050781247</v>
      </c>
      <c r="U463" s="24">
        <f>(E463-E$3)*18.8*3/32768</f>
        <v>388.58305664062505</v>
      </c>
      <c r="V463" s="24">
        <f>SUM(R463:U463)</f>
        <v>903.52169863586425</v>
      </c>
    </row>
    <row r="464" spans="1:22" x14ac:dyDescent="0.55000000000000004">
      <c r="B464">
        <v>70</v>
      </c>
      <c r="C464">
        <v>5440127</v>
      </c>
      <c r="D464">
        <v>132166416</v>
      </c>
      <c r="E464">
        <v>251213</v>
      </c>
      <c r="F464">
        <v>513577</v>
      </c>
      <c r="G464">
        <v>70</v>
      </c>
      <c r="H464" s="24">
        <f>(C464-C463)*0.33*3/32768/300</f>
        <v>4.9023953247070311E-2</v>
      </c>
      <c r="I464" s="24">
        <f>(D464-D463)*0.0011*3/327680/30</f>
        <v>3.1358164062500003E-3</v>
      </c>
      <c r="J464" s="24">
        <f>(E464-E463)*17.4*3/327680/30</f>
        <v>1.1575927734374998E-3</v>
      </c>
      <c r="K464" s="24">
        <f>(F464-F463)*18.8*3/327680/30</f>
        <v>0.10869323730468751</v>
      </c>
      <c r="L464" s="24">
        <f>SUM(H464:K464)</f>
        <v>0.16201059973144533</v>
      </c>
      <c r="N464" s="25">
        <f>(E464-E463)/(C464-C463+D464-D463)</f>
        <v>2.2181285201979424E-5</v>
      </c>
      <c r="O464" s="25">
        <f>(F464-F463)/(C464-C463+D464-D463)</f>
        <v>1.9276350832637624E-3</v>
      </c>
      <c r="P464" s="26">
        <f>SUM(N464:O464)</f>
        <v>1.9498163684657419E-3</v>
      </c>
      <c r="R464" s="24">
        <f>(C464-C$3)*0.33*3/32768</f>
        <v>158.60112396240237</v>
      </c>
      <c r="S464" s="24">
        <f>(D464-D$3)*0.0011*3/32768</f>
        <v>12.339428421020509</v>
      </c>
      <c r="T464" s="24">
        <f>(E464-E$3)*17.4*3/32768</f>
        <v>359.9932983398437</v>
      </c>
      <c r="U464" s="24">
        <f>(E464-E$3)*18.8*3/32768</f>
        <v>388.95827636718752</v>
      </c>
      <c r="V464" s="24">
        <f>SUM(R464:U464)</f>
        <v>919.8921270904541</v>
      </c>
    </row>
    <row r="465" spans="2:22" x14ac:dyDescent="0.55000000000000004">
      <c r="B465">
        <v>75</v>
      </c>
      <c r="C465">
        <v>5923761</v>
      </c>
      <c r="D465">
        <v>141512618</v>
      </c>
      <c r="E465">
        <v>251291</v>
      </c>
      <c r="F465">
        <v>530629</v>
      </c>
      <c r="G465">
        <v>75</v>
      </c>
      <c r="H465" s="24">
        <f>(C465-C464)*0.33*3/32768/300</f>
        <v>4.8705816650390629E-2</v>
      </c>
      <c r="I465" s="24">
        <f>(D465-D464)*0.0011*3/327680/30</f>
        <v>3.1374579467773433E-3</v>
      </c>
      <c r="J465" s="24">
        <f>(E465-E464)*17.4*3/327680/30</f>
        <v>4.1418457031249997E-4</v>
      </c>
      <c r="K465" s="24">
        <f>(F465-F464)*18.8*3/327680/30</f>
        <v>9.7832519531249995E-2</v>
      </c>
      <c r="L465" s="24">
        <f>SUM(H465:K465)</f>
        <v>0.15008997869873048</v>
      </c>
      <c r="N465" s="25">
        <f>(E465-E464)/(C465-C464+D465-D464)</f>
        <v>7.9350255690939302E-6</v>
      </c>
      <c r="O465" s="25">
        <f>(F465-F464)/(C465-C464+D465-D464)</f>
        <v>1.7347186667203806E-3</v>
      </c>
      <c r="P465" s="26">
        <f>SUM(N465:O465)</f>
        <v>1.7426536922894745E-3</v>
      </c>
      <c r="R465" s="24">
        <f>(C465-C$3)*0.33*3/32768</f>
        <v>173.21286895751956</v>
      </c>
      <c r="S465" s="24">
        <f>(D465-D$3)*0.0011*3/32768</f>
        <v>13.280665805053712</v>
      </c>
      <c r="T465" s="24">
        <f>(E465-E$3)*17.4*3/32768</f>
        <v>360.11755371093744</v>
      </c>
      <c r="U465" s="24">
        <f>(E465-E$3)*18.8*3/32768</f>
        <v>389.092529296875</v>
      </c>
      <c r="V465" s="24">
        <f>SUM(R465:U465)</f>
        <v>935.70361777038568</v>
      </c>
    </row>
    <row r="466" spans="2:22" x14ac:dyDescent="0.55000000000000004">
      <c r="B466">
        <v>80</v>
      </c>
      <c r="C466">
        <v>6459907</v>
      </c>
      <c r="D466">
        <v>150804488</v>
      </c>
      <c r="E466">
        <v>263559</v>
      </c>
      <c r="F466">
        <v>573221</v>
      </c>
      <c r="G466">
        <v>80</v>
      </c>
      <c r="H466" s="24">
        <f>(C466-C465)*0.33*3/32768/300</f>
        <v>5.3994195556640631E-2</v>
      </c>
      <c r="I466" s="24">
        <f>(D466-D465)*0.0011*3/327680/30</f>
        <v>3.1192190551757814E-3</v>
      </c>
      <c r="J466" s="24">
        <f>(E466-E465)*17.4*3/327680/30</f>
        <v>6.5143798828125002E-2</v>
      </c>
      <c r="K466" s="24">
        <f>(F466-F465)*18.8*3/327680/30</f>
        <v>0.24436328124999998</v>
      </c>
      <c r="L466" s="24">
        <f>SUM(H466:K466)</f>
        <v>0.3666204946899414</v>
      </c>
      <c r="N466" s="25">
        <f>(E466-E465)/(C466-C465+D466-D465)</f>
        <v>1.2482682160875602E-3</v>
      </c>
      <c r="O466" s="25">
        <f>(F466-F465)/(C466-C465+D466-D465)</f>
        <v>4.3337332784155009E-3</v>
      </c>
      <c r="P466" s="26">
        <f>SUM(N466:O466)</f>
        <v>5.5820014945030614E-3</v>
      </c>
      <c r="R466" s="24">
        <f>(C466-C$3)*0.33*3/32768</f>
        <v>189.41112762451172</v>
      </c>
      <c r="S466" s="24">
        <f>(D466-D$3)*0.0011*3/32768</f>
        <v>14.216431521606445</v>
      </c>
      <c r="T466" s="24">
        <f>(E466-E$3)*17.4*3/32768</f>
        <v>379.66069335937499</v>
      </c>
      <c r="U466" s="24">
        <f>(E466-E$3)*18.8*3/32768</f>
        <v>410.20810546875003</v>
      </c>
      <c r="V466" s="24">
        <f>SUM(R466:U466)</f>
        <v>993.49635797424321</v>
      </c>
    </row>
    <row r="467" spans="2:22" x14ac:dyDescent="0.55000000000000004">
      <c r="B467">
        <v>85</v>
      </c>
      <c r="C467">
        <v>6944087</v>
      </c>
      <c r="D467">
        <v>160150421</v>
      </c>
      <c r="E467">
        <v>263636</v>
      </c>
      <c r="F467">
        <v>590396</v>
      </c>
      <c r="G467">
        <v>85</v>
      </c>
      <c r="H467" s="24">
        <f>(C467-C466)*0.33*3/32768/300</f>
        <v>4.8760803222656246E-2</v>
      </c>
      <c r="I467" s="24">
        <f>(D467-D466)*0.0011*3/327680/30</f>
        <v>3.1373676452636722E-3</v>
      </c>
      <c r="J467" s="24">
        <f>(E467-E466)*17.4*3/327680/30</f>
        <v>4.0887451171874994E-4</v>
      </c>
      <c r="K467" s="24">
        <f>(F467-F466)*18.8*3/327680/30</f>
        <v>9.8538208007812503E-2</v>
      </c>
      <c r="L467" s="24">
        <f>SUM(H467:K467)</f>
        <v>0.15084525338745117</v>
      </c>
      <c r="N467" s="25">
        <f>(E467-E466)/(C467-C466+D467-D466)</f>
        <v>7.8330737398440897E-6</v>
      </c>
      <c r="O467" s="25">
        <f>(F467-F466)/(C467-C466+D467-D466)</f>
        <v>1.7471823569067822E-3</v>
      </c>
      <c r="P467" s="26">
        <f>SUM(N467:O467)</f>
        <v>1.7550154306466264E-3</v>
      </c>
      <c r="R467" s="24">
        <f>(C467-C$3)*0.33*3/32768</f>
        <v>204.03936859130863</v>
      </c>
      <c r="S467" s="24">
        <f>(D467-D$3)*0.0011*3/32768</f>
        <v>15.157641815185547</v>
      </c>
      <c r="T467" s="24">
        <f>(E467-E$3)*17.4*3/32768</f>
        <v>379.78335571289057</v>
      </c>
      <c r="U467" s="24">
        <f>(E467-E$3)*18.8*3/32768</f>
        <v>410.34063720703125</v>
      </c>
      <c r="V467" s="24">
        <f>SUM(R467:U467)</f>
        <v>1009.321003326416</v>
      </c>
    </row>
    <row r="468" spans="2:22" x14ac:dyDescent="0.55000000000000004">
      <c r="B468">
        <v>90</v>
      </c>
      <c r="C468">
        <v>7445788</v>
      </c>
      <c r="D468">
        <v>169478178</v>
      </c>
      <c r="E468">
        <v>264564</v>
      </c>
      <c r="F468">
        <v>616171</v>
      </c>
      <c r="G468">
        <v>90</v>
      </c>
      <c r="H468" s="24">
        <f>(C468-C467)*0.33*3/32768/300</f>
        <v>5.0525308227539069E-2</v>
      </c>
      <c r="I468" s="24">
        <f>(D468-D467)*0.0011*3/327680/30</f>
        <v>3.131266082763672E-3</v>
      </c>
      <c r="J468" s="24">
        <f>(E468-E467)*17.4*3/327680/30</f>
        <v>4.9277343750000003E-3</v>
      </c>
      <c r="K468" s="24">
        <f>(F468-F467)*18.8*3/327680/30</f>
        <v>0.14787902832031249</v>
      </c>
      <c r="L468" s="24">
        <f>SUM(H468:K468)</f>
        <v>0.20646333700561523</v>
      </c>
      <c r="N468" s="25">
        <f>(E468-E467)/(C468-C467+D468-D467)</f>
        <v>9.4410088531839695E-5</v>
      </c>
      <c r="O468" s="25">
        <f>(F468-F467)/(C468-C467+D468-D467)</f>
        <v>2.6222198619700091E-3</v>
      </c>
      <c r="P468" s="26">
        <f>SUM(N468:O468)</f>
        <v>2.716629950501849E-3</v>
      </c>
      <c r="R468" s="24">
        <f>(C468-C$3)*0.33*3/32768</f>
        <v>219.19696105957036</v>
      </c>
      <c r="S468" s="24">
        <f>(D468-D$3)*0.0011*3/32768</f>
        <v>16.097021640014649</v>
      </c>
      <c r="T468" s="24">
        <f>(E468-E$3)*17.4*3/32768</f>
        <v>381.26167602539061</v>
      </c>
      <c r="U468" s="24">
        <f>(E468-E$3)*18.8*3/32768</f>
        <v>411.93790283203128</v>
      </c>
      <c r="V468" s="24">
        <f>SUM(R468:U468)</f>
        <v>1028.4935615570068</v>
      </c>
    </row>
    <row r="469" spans="2:22" x14ac:dyDescent="0.55000000000000004">
      <c r="B469">
        <v>95</v>
      </c>
      <c r="C469">
        <v>7935915</v>
      </c>
      <c r="D469">
        <v>178817444</v>
      </c>
      <c r="E469">
        <v>264930</v>
      </c>
      <c r="F469">
        <v>638764</v>
      </c>
      <c r="G469">
        <v>95</v>
      </c>
      <c r="H469" s="24">
        <f>(C469-C468)*0.33*3/32768/300</f>
        <v>4.9359713745117183E-2</v>
      </c>
      <c r="I469" s="24">
        <f>(D469-D468)*0.0011*3/327680/30</f>
        <v>3.1351295776367184E-3</v>
      </c>
      <c r="J469" s="24">
        <f>(E469-E468)*17.4*3/327680/30</f>
        <v>1.9434814453124997E-3</v>
      </c>
      <c r="K469" s="24">
        <f>(F469-F468)*18.8*3/327680/30</f>
        <v>0.12962292480468751</v>
      </c>
      <c r="L469" s="24">
        <f>SUM(H469:K469)</f>
        <v>0.18406124957275391</v>
      </c>
      <c r="N469" s="25">
        <f>(E469-E468)/(C469-C468+D469-D468)</f>
        <v>3.7235259593344167E-5</v>
      </c>
      <c r="O469" s="25">
        <f>(F469-F468)/(C469-C468+D469-D468)</f>
        <v>2.2985142622743847E-3</v>
      </c>
      <c r="P469" s="26">
        <f>SUM(N469:O469)</f>
        <v>2.335749521867729E-3</v>
      </c>
      <c r="R469" s="24">
        <f>(C469-C$3)*0.33*3/32768</f>
        <v>234.00487518310547</v>
      </c>
      <c r="S469" s="24">
        <f>(D469-D$3)*0.0011*3/32768</f>
        <v>17.037560513305664</v>
      </c>
      <c r="T469" s="24">
        <f>(E469-E$3)*17.4*3/32768</f>
        <v>381.84472045898434</v>
      </c>
      <c r="U469" s="24">
        <f>(E469-E$3)*18.8*3/32768</f>
        <v>412.5678588867188</v>
      </c>
      <c r="V469" s="24">
        <f>SUM(R469:U469)</f>
        <v>1045.4550150421142</v>
      </c>
    </row>
    <row r="470" spans="2:22" x14ac:dyDescent="0.55000000000000004">
      <c r="B470">
        <v>100</v>
      </c>
      <c r="C470">
        <v>8427139</v>
      </c>
      <c r="D470">
        <v>188155812</v>
      </c>
      <c r="E470">
        <v>266224</v>
      </c>
      <c r="F470">
        <v>660112</v>
      </c>
      <c r="G470">
        <v>100</v>
      </c>
      <c r="H470" s="24">
        <f>(C470-C469)*0.33*3/32768/300</f>
        <v>4.9470190429687498E-2</v>
      </c>
      <c r="I470" s="24">
        <f>(D470-D469)*0.0011*3/327680/30</f>
        <v>3.1348281250000009E-3</v>
      </c>
      <c r="J470" s="24">
        <f>(E470-E469)*17.4*3/327680/30</f>
        <v>6.8712158203124984E-3</v>
      </c>
      <c r="K470" s="24">
        <f>(F470-F469)*18.8*3/327680/30</f>
        <v>0.12247998046875001</v>
      </c>
      <c r="L470" s="24">
        <f>SUM(H470:K470)</f>
        <v>0.18195621484375002</v>
      </c>
      <c r="N470" s="25">
        <f>(E470-E469)/(C470-C469+D470-D469)</f>
        <v>1.3164330727053576E-4</v>
      </c>
      <c r="O470" s="25">
        <f>(F470-F469)/(C470-C469+D470-D469)</f>
        <v>2.1718093690969065E-3</v>
      </c>
      <c r="P470" s="26">
        <f>SUM(N470:O470)</f>
        <v>2.3034526763674422E-3</v>
      </c>
      <c r="R470" s="24">
        <f>(C470-C$3)*0.33*3/32768</f>
        <v>248.84593231201171</v>
      </c>
      <c r="S470" s="24">
        <f>(D470-D$3)*0.0011*3/32768</f>
        <v>17.978008950805666</v>
      </c>
      <c r="T470" s="24">
        <f>(E470-E$3)*17.4*3/32768</f>
        <v>383.90608520507811</v>
      </c>
      <c r="U470" s="24">
        <f>(E470-E$3)*18.8*3/32768</f>
        <v>414.79508056640628</v>
      </c>
      <c r="V470" s="24">
        <f>SUM(R470:U470)</f>
        <v>1065.5251070343018</v>
      </c>
    </row>
    <row r="471" spans="2:22" x14ac:dyDescent="0.55000000000000004">
      <c r="B471">
        <v>105</v>
      </c>
      <c r="C471">
        <v>8980175</v>
      </c>
      <c r="D471">
        <v>197432714</v>
      </c>
      <c r="E471">
        <v>282125</v>
      </c>
      <c r="F471">
        <v>698337</v>
      </c>
      <c r="G471">
        <v>105</v>
      </c>
      <c r="H471" s="24">
        <f>(C471-C470)*0.33*3/32768/300</f>
        <v>5.5695153808593752E-2</v>
      </c>
      <c r="I471" s="24">
        <f>(D471-D470)*0.0011*3/327680/30</f>
        <v>3.1141943969726568E-3</v>
      </c>
      <c r="J471" s="24">
        <f>(E471-E470)*17.4*3/327680/30</f>
        <v>8.4435241699218747E-2</v>
      </c>
      <c r="K471" s="24">
        <f>(F471-F470)*18.8*3/327680/30</f>
        <v>0.21930847167968751</v>
      </c>
      <c r="L471" s="24">
        <f>SUM(H471:K471)</f>
        <v>0.36255306158447265</v>
      </c>
      <c r="N471" s="25">
        <f>(E471-E470)/(C471-C470+D471-D470)</f>
        <v>1.6176093887875997E-3</v>
      </c>
      <c r="O471" s="25">
        <f>(F471-F470)/(C471-C470+D471-D470)</f>
        <v>3.8886308336837931E-3</v>
      </c>
      <c r="P471" s="26">
        <f>SUM(N471:O471)</f>
        <v>5.5062402224713928E-3</v>
      </c>
      <c r="R471" s="24">
        <f>(C471-C$3)*0.33*3/32768</f>
        <v>265.55447845458986</v>
      </c>
      <c r="S471" s="24">
        <f>(D471-D$3)*0.0011*3/32768</f>
        <v>18.912267269897463</v>
      </c>
      <c r="T471" s="24">
        <f>(E471-E$3)*17.4*3/32768</f>
        <v>409.23665771484372</v>
      </c>
      <c r="U471" s="24">
        <f>(E471-E$3)*18.8*3/32768</f>
        <v>442.16374511718755</v>
      </c>
      <c r="V471" s="24">
        <f>SUM(R471:U471)</f>
        <v>1135.8671485565187</v>
      </c>
    </row>
    <row r="472" spans="2:22" x14ac:dyDescent="0.55000000000000004">
      <c r="B472">
        <v>110</v>
      </c>
      <c r="C472">
        <v>9468453</v>
      </c>
      <c r="D472">
        <v>206774433</v>
      </c>
      <c r="E472">
        <v>282889</v>
      </c>
      <c r="F472">
        <v>717210</v>
      </c>
      <c r="G472">
        <v>110</v>
      </c>
      <c r="H472" s="24">
        <f>(C472-C471)*0.33*3/32768/300</f>
        <v>4.9173504638671886E-2</v>
      </c>
      <c r="I472" s="24">
        <f>(D472-D471)*0.0011*3/327680/30</f>
        <v>3.1359530334472657E-3</v>
      </c>
      <c r="J472" s="24">
        <f>(E472-E471)*17.4*3/327680/30</f>
        <v>4.0568847656249993E-3</v>
      </c>
      <c r="K472" s="24">
        <f>(F472-F471)*18.8*3/327680/30</f>
        <v>0.10828015136718752</v>
      </c>
      <c r="L472" s="24">
        <f>SUM(H472:K472)</f>
        <v>0.16464649380493168</v>
      </c>
      <c r="N472" s="25">
        <f>(E472-E471)/(C472-C471+D472-D471)</f>
        <v>7.7721285164176557E-5</v>
      </c>
      <c r="O472" s="25">
        <f>(F472-F471)/(C472-C471+D472-D471)</f>
        <v>1.9199395483030157E-3</v>
      </c>
      <c r="P472" s="26">
        <f>SUM(N472:O472)</f>
        <v>1.997660833467192E-3</v>
      </c>
      <c r="R472" s="24">
        <f>(C472-C$3)*0.33*3/32768</f>
        <v>280.30652984619144</v>
      </c>
      <c r="S472" s="24">
        <f>(D472-D$3)*0.0011*3/32768</f>
        <v>19.853053179931642</v>
      </c>
      <c r="T472" s="24">
        <f>(E472-E$3)*17.4*3/32768</f>
        <v>410.45372314453118</v>
      </c>
      <c r="U472" s="24">
        <f>(E472-E$3)*18.8*3/32768</f>
        <v>443.47873535156253</v>
      </c>
      <c r="V472" s="24">
        <f>SUM(R472:U472)</f>
        <v>1154.0920415222167</v>
      </c>
    </row>
    <row r="473" spans="2:22" x14ac:dyDescent="0.55000000000000004">
      <c r="B473">
        <v>115</v>
      </c>
      <c r="C473">
        <v>9957299</v>
      </c>
      <c r="D473">
        <v>216115799</v>
      </c>
      <c r="E473">
        <v>283678</v>
      </c>
      <c r="F473">
        <v>736185</v>
      </c>
      <c r="G473">
        <v>115</v>
      </c>
      <c r="H473" s="24">
        <f>(C473-C472)*0.33*3/32768/300</f>
        <v>4.9230706787109377E-2</v>
      </c>
      <c r="I473" s="24">
        <f>(D473-D472)*0.0011*3/32768/300</f>
        <v>3.1358345336914063E-3</v>
      </c>
      <c r="J473" s="24">
        <f>(E473-E472)*17.4*3/32768/300</f>
        <v>4.1896362304687492E-3</v>
      </c>
      <c r="K473" s="24">
        <f>(F473-F472)*18.8*3/327680/30</f>
        <v>0.10886535644531251</v>
      </c>
      <c r="L473" s="24">
        <f>SUM(H473:K473)</f>
        <v>0.16542153399658205</v>
      </c>
      <c r="N473" s="25">
        <f>(E473-E472)/(C473-C472+D473-D472)</f>
        <v>8.0262765441884665E-5</v>
      </c>
      <c r="O473" s="25">
        <f>(F473-F472)/(C473-C472+D473-D472)</f>
        <v>1.930273731634679E-3</v>
      </c>
      <c r="P473" s="26">
        <f>SUM(N473:O473)</f>
        <v>2.0105364970765638E-3</v>
      </c>
      <c r="R473" s="24">
        <f>(C473-C$3)*0.33*3/32768</f>
        <v>295.07574188232422</v>
      </c>
      <c r="S473" s="24">
        <f>(D473-D$3)*0.0011*3/32768</f>
        <v>20.793803540039065</v>
      </c>
      <c r="T473" s="24">
        <f>(E473-E$3)*17.4*3/32768</f>
        <v>411.71061401367183</v>
      </c>
      <c r="U473" s="24">
        <f>(E473-E$3)*18.8*3/32768</f>
        <v>444.83675537109377</v>
      </c>
      <c r="V473" s="24">
        <f>SUM(R473:U473)</f>
        <v>1172.4169148071287</v>
      </c>
    </row>
    <row r="474" spans="2:22" x14ac:dyDescent="0.55000000000000004">
      <c r="L474" s="21">
        <f>AVERAGE(L452:L473)</f>
        <v>0.27998625707730385</v>
      </c>
    </row>
    <row r="476" spans="2:22" x14ac:dyDescent="0.55000000000000004">
      <c r="L476">
        <f>AVERAGE(L474,L446,L418,L390,L362,L334,L306,L278,L250,L222,L194,L166,L138,L110,L82,L54,L26)</f>
        <v>0.29100563577743777</v>
      </c>
    </row>
    <row r="477" spans="2:22" x14ac:dyDescent="0.55000000000000004">
      <c r="B477" s="4" t="s">
        <v>1260</v>
      </c>
      <c r="C477" s="4"/>
      <c r="E477" s="5">
        <f>(15+25)/5/60</f>
        <v>0.13333333333333333</v>
      </c>
    </row>
    <row r="478" spans="2:22" x14ac:dyDescent="0.55000000000000004">
      <c r="B478" s="4" t="s">
        <v>1261</v>
      </c>
      <c r="E478" s="4">
        <f>E477*120</f>
        <v>16</v>
      </c>
      <c r="F478" s="4" t="s">
        <v>1262</v>
      </c>
    </row>
  </sheetData>
  <mergeCells count="136">
    <mergeCell ref="A451:A456"/>
    <mergeCell ref="A423:A428"/>
    <mergeCell ref="C449:F449"/>
    <mergeCell ref="H449:L449"/>
    <mergeCell ref="N449:P449"/>
    <mergeCell ref="R449:U449"/>
    <mergeCell ref="H450:L450"/>
    <mergeCell ref="N450:P450"/>
    <mergeCell ref="R450:U450"/>
    <mergeCell ref="A395:A400"/>
    <mergeCell ref="C421:F421"/>
    <mergeCell ref="H421:L421"/>
    <mergeCell ref="N421:P421"/>
    <mergeCell ref="R421:U421"/>
    <mergeCell ref="H422:L422"/>
    <mergeCell ref="N422:P422"/>
    <mergeCell ref="R422:U422"/>
    <mergeCell ref="A367:A372"/>
    <mergeCell ref="C393:F393"/>
    <mergeCell ref="H393:L393"/>
    <mergeCell ref="N393:P393"/>
    <mergeCell ref="R393:U393"/>
    <mergeCell ref="H394:L394"/>
    <mergeCell ref="N394:P394"/>
    <mergeCell ref="R394:U394"/>
    <mergeCell ref="A339:A344"/>
    <mergeCell ref="C365:F365"/>
    <mergeCell ref="H365:L365"/>
    <mergeCell ref="N365:P365"/>
    <mergeCell ref="R365:U365"/>
    <mergeCell ref="H366:L366"/>
    <mergeCell ref="N366:P366"/>
    <mergeCell ref="R366:U366"/>
    <mergeCell ref="A311:A316"/>
    <mergeCell ref="C337:F337"/>
    <mergeCell ref="H337:L337"/>
    <mergeCell ref="N337:P337"/>
    <mergeCell ref="R337:U337"/>
    <mergeCell ref="H338:L338"/>
    <mergeCell ref="N338:P338"/>
    <mergeCell ref="R338:U338"/>
    <mergeCell ref="A283:A288"/>
    <mergeCell ref="C309:F309"/>
    <mergeCell ref="H309:L309"/>
    <mergeCell ref="N309:P309"/>
    <mergeCell ref="R309:U309"/>
    <mergeCell ref="H310:L310"/>
    <mergeCell ref="N310:P310"/>
    <mergeCell ref="R310:U310"/>
    <mergeCell ref="A255:A260"/>
    <mergeCell ref="C281:F281"/>
    <mergeCell ref="H281:L281"/>
    <mergeCell ref="N281:P281"/>
    <mergeCell ref="R281:U281"/>
    <mergeCell ref="H282:L282"/>
    <mergeCell ref="N282:P282"/>
    <mergeCell ref="R282:U282"/>
    <mergeCell ref="A227:A232"/>
    <mergeCell ref="C253:F253"/>
    <mergeCell ref="H253:L253"/>
    <mergeCell ref="N253:P253"/>
    <mergeCell ref="R253:U253"/>
    <mergeCell ref="H254:L254"/>
    <mergeCell ref="N254:P254"/>
    <mergeCell ref="R254:U254"/>
    <mergeCell ref="A199:A204"/>
    <mergeCell ref="C225:F225"/>
    <mergeCell ref="H225:L225"/>
    <mergeCell ref="N225:P225"/>
    <mergeCell ref="R225:U225"/>
    <mergeCell ref="H226:L226"/>
    <mergeCell ref="N226:P226"/>
    <mergeCell ref="R226:U226"/>
    <mergeCell ref="A171:A176"/>
    <mergeCell ref="C197:F197"/>
    <mergeCell ref="H197:L197"/>
    <mergeCell ref="N197:P197"/>
    <mergeCell ref="R197:U197"/>
    <mergeCell ref="H198:L198"/>
    <mergeCell ref="N198:P198"/>
    <mergeCell ref="R198:U198"/>
    <mergeCell ref="A143:A148"/>
    <mergeCell ref="C169:F169"/>
    <mergeCell ref="H169:L169"/>
    <mergeCell ref="N169:P169"/>
    <mergeCell ref="R169:U169"/>
    <mergeCell ref="H170:L170"/>
    <mergeCell ref="N170:P170"/>
    <mergeCell ref="R170:U170"/>
    <mergeCell ref="A115:A120"/>
    <mergeCell ref="C141:F141"/>
    <mergeCell ref="H141:L141"/>
    <mergeCell ref="N141:P141"/>
    <mergeCell ref="R141:U141"/>
    <mergeCell ref="H142:L142"/>
    <mergeCell ref="N142:P142"/>
    <mergeCell ref="R142:U142"/>
    <mergeCell ref="A87:A92"/>
    <mergeCell ref="C113:F113"/>
    <mergeCell ref="H113:L113"/>
    <mergeCell ref="N113:P113"/>
    <mergeCell ref="R113:U113"/>
    <mergeCell ref="H114:L114"/>
    <mergeCell ref="N114:P114"/>
    <mergeCell ref="R114:U114"/>
    <mergeCell ref="A59:A64"/>
    <mergeCell ref="C85:F85"/>
    <mergeCell ref="H85:L85"/>
    <mergeCell ref="N85:P85"/>
    <mergeCell ref="R85:U85"/>
    <mergeCell ref="H86:L86"/>
    <mergeCell ref="N86:P86"/>
    <mergeCell ref="R86:U86"/>
    <mergeCell ref="A31:A36"/>
    <mergeCell ref="C57:F57"/>
    <mergeCell ref="H57:L57"/>
    <mergeCell ref="N57:P57"/>
    <mergeCell ref="R57:U57"/>
    <mergeCell ref="H58:L58"/>
    <mergeCell ref="N58:P58"/>
    <mergeCell ref="R58:U58"/>
    <mergeCell ref="A3:A8"/>
    <mergeCell ref="C29:F29"/>
    <mergeCell ref="H29:L29"/>
    <mergeCell ref="N29:P29"/>
    <mergeCell ref="R29:U29"/>
    <mergeCell ref="H30:L30"/>
    <mergeCell ref="N30:P30"/>
    <mergeCell ref="R30:U30"/>
    <mergeCell ref="C1:F1"/>
    <mergeCell ref="H1:L1"/>
    <mergeCell ref="N1:P1"/>
    <mergeCell ref="R1:U1"/>
    <mergeCell ref="H2:L2"/>
    <mergeCell ref="N2:P2"/>
    <mergeCell ref="R2:U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TN1_60</vt:lpstr>
      <vt:lpstr>Router</vt:lpstr>
      <vt:lpstr>Nodo</vt:lpstr>
      <vt:lpstr>Energia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2020-06-22T15:56:11Z</dcterms:created>
  <dcterms:modified xsi:type="dcterms:W3CDTF">2020-06-22T16:13:59Z</dcterms:modified>
</cp:coreProperties>
</file>