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oomp_data_injector_bolt_part_numbers\"/>
    </mc:Choice>
  </mc:AlternateContent>
  <xr:revisionPtr revIDLastSave="0" documentId="13_ncr:1_{A81D79D8-AADB-43CC-A82E-FA202DE5364C}" xr6:coauthVersionLast="47" xr6:coauthVersionMax="47" xr10:uidLastSave="{00000000-0000-0000-0000-000000000000}"/>
  <bookViews>
    <workbookView xWindow="25080" yWindow="-690" windowWidth="29040" windowHeight="16440" xr2:uid="{74BA4C15-8426-4DE0-A8F7-49D7658648B5}"/>
  </bookViews>
  <sheets>
    <sheet name="working_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1" i="1" l="1"/>
  <c r="G211" i="1"/>
  <c r="G210" i="1"/>
  <c r="H210" i="1" s="1"/>
  <c r="H209" i="1"/>
  <c r="G209" i="1"/>
  <c r="G208" i="1"/>
  <c r="H208" i="1" s="1"/>
  <c r="G207" i="1"/>
  <c r="H207" i="1" s="1"/>
  <c r="G206" i="1"/>
  <c r="H206" i="1" s="1"/>
  <c r="H205" i="1"/>
  <c r="G205" i="1"/>
  <c r="H204" i="1"/>
  <c r="G204" i="1"/>
  <c r="H203" i="1"/>
  <c r="G203" i="1"/>
  <c r="G202" i="1"/>
  <c r="H202" i="1" s="1"/>
  <c r="H201" i="1"/>
  <c r="G201" i="1"/>
  <c r="G200" i="1"/>
  <c r="H200" i="1" s="1"/>
  <c r="G199" i="1"/>
  <c r="H199" i="1" s="1"/>
  <c r="G198" i="1"/>
  <c r="H198" i="1" s="1"/>
  <c r="H197" i="1"/>
  <c r="G197" i="1"/>
  <c r="H196" i="1"/>
  <c r="G196" i="1"/>
  <c r="H195" i="1"/>
  <c r="G195" i="1"/>
  <c r="G194" i="1"/>
  <c r="H194" i="1" s="1"/>
  <c r="H193" i="1"/>
  <c r="G193" i="1"/>
  <c r="G192" i="1"/>
  <c r="H192" i="1" s="1"/>
  <c r="G191" i="1"/>
  <c r="H191" i="1" s="1"/>
  <c r="G190" i="1"/>
  <c r="H190" i="1" s="1"/>
  <c r="H189" i="1"/>
  <c r="G189" i="1"/>
  <c r="H188" i="1"/>
  <c r="G188" i="1"/>
  <c r="H187" i="1"/>
  <c r="G187" i="1"/>
  <c r="G186" i="1"/>
  <c r="H186" i="1" s="1"/>
  <c r="H185" i="1"/>
  <c r="G185" i="1"/>
  <c r="G184" i="1"/>
  <c r="H184" i="1" s="1"/>
  <c r="G183" i="1"/>
  <c r="H183" i="1" s="1"/>
  <c r="G182" i="1"/>
  <c r="H182" i="1" s="1"/>
  <c r="H181" i="1"/>
  <c r="G181" i="1"/>
  <c r="H180" i="1"/>
  <c r="G180" i="1"/>
  <c r="H179" i="1"/>
  <c r="G179" i="1"/>
  <c r="G178" i="1"/>
  <c r="H178" i="1" s="1"/>
  <c r="H177" i="1"/>
  <c r="G177" i="1"/>
  <c r="G176" i="1"/>
  <c r="H176" i="1" s="1"/>
  <c r="G175" i="1"/>
  <c r="H175" i="1" s="1"/>
  <c r="G174" i="1"/>
  <c r="H174" i="1" s="1"/>
  <c r="H173" i="1"/>
  <c r="G173" i="1"/>
  <c r="H172" i="1"/>
  <c r="G172" i="1"/>
  <c r="H171" i="1"/>
  <c r="G171" i="1"/>
  <c r="G170" i="1"/>
  <c r="H170" i="1" s="1"/>
  <c r="H169" i="1"/>
  <c r="G169" i="1"/>
  <c r="H168" i="1"/>
  <c r="G16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H110" i="1" s="1"/>
  <c r="G111" i="1"/>
  <c r="G112" i="1"/>
  <c r="H112" i="1" s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H126" i="1" s="1"/>
  <c r="G127" i="1"/>
  <c r="G128" i="1"/>
  <c r="H128" i="1" s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H142" i="1" s="1"/>
  <c r="G143" i="1"/>
  <c r="G144" i="1"/>
  <c r="H144" i="1" s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H158" i="1" s="1"/>
  <c r="G159" i="1"/>
  <c r="G160" i="1"/>
  <c r="H160" i="1" s="1"/>
  <c r="G161" i="1"/>
  <c r="G162" i="1"/>
  <c r="G163" i="1"/>
  <c r="G164" i="1"/>
  <c r="G165" i="1"/>
  <c r="G166" i="1"/>
  <c r="G167" i="1"/>
  <c r="H109" i="1"/>
  <c r="H111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1" i="1"/>
  <c r="H162" i="1"/>
  <c r="H163" i="1"/>
  <c r="H164" i="1"/>
  <c r="H165" i="1"/>
  <c r="H166" i="1"/>
  <c r="H167" i="1"/>
  <c r="H99" i="1"/>
  <c r="H100" i="1"/>
  <c r="H101" i="1"/>
  <c r="H102" i="1"/>
  <c r="H103" i="1"/>
  <c r="H104" i="1"/>
  <c r="H105" i="1"/>
  <c r="H106" i="1"/>
  <c r="H107" i="1"/>
  <c r="H108" i="1"/>
  <c r="D12" i="1"/>
  <c r="D11" i="1"/>
  <c r="D10" i="1"/>
  <c r="D9" i="1"/>
  <c r="D8" i="1"/>
  <c r="D6" i="1"/>
  <c r="D5" i="1"/>
  <c r="D4" i="1"/>
  <c r="D3" i="1"/>
  <c r="D213" i="1"/>
  <c r="D212" i="1"/>
  <c r="D21" i="1"/>
  <c r="D20" i="1"/>
  <c r="D19" i="1"/>
  <c r="D18" i="1"/>
  <c r="D17" i="1"/>
  <c r="D16" i="1"/>
  <c r="D15" i="1"/>
  <c r="D14" i="1"/>
  <c r="F167" i="1"/>
  <c r="F166" i="1"/>
  <c r="F165" i="1"/>
  <c r="F164" i="1"/>
  <c r="F162" i="1"/>
  <c r="F161" i="1"/>
  <c r="F163" i="1"/>
  <c r="F160" i="1"/>
  <c r="F159" i="1"/>
  <c r="F158" i="1"/>
  <c r="F157" i="1"/>
  <c r="F156" i="1"/>
  <c r="F155" i="1"/>
  <c r="F154" i="1"/>
  <c r="F153" i="1"/>
  <c r="F152" i="1"/>
  <c r="F151" i="1"/>
  <c r="F147" i="1"/>
  <c r="F148" i="1"/>
  <c r="D167" i="1"/>
  <c r="D166" i="1"/>
  <c r="D165" i="1"/>
  <c r="D164" i="1"/>
  <c r="D162" i="1"/>
  <c r="D161" i="1"/>
  <c r="D163" i="1"/>
  <c r="D160" i="1"/>
  <c r="D159" i="1"/>
  <c r="D158" i="1"/>
  <c r="D157" i="1"/>
  <c r="D156" i="1"/>
  <c r="D155" i="1"/>
  <c r="D154" i="1"/>
  <c r="D153" i="1"/>
  <c r="D152" i="1"/>
  <c r="D151" i="1"/>
  <c r="D147" i="1"/>
  <c r="D148" i="1"/>
  <c r="F150" i="1"/>
  <c r="F146" i="1"/>
  <c r="F145" i="1"/>
  <c r="D150" i="1"/>
  <c r="D146" i="1"/>
  <c r="D145" i="1"/>
  <c r="F144" i="1"/>
  <c r="D144" i="1"/>
  <c r="F143" i="1"/>
  <c r="D143" i="1"/>
  <c r="F149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D149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4" i="1"/>
  <c r="D123" i="1"/>
  <c r="D122" i="1"/>
  <c r="D121" i="1"/>
  <c r="D126" i="1"/>
  <c r="D120" i="1"/>
  <c r="D125" i="1"/>
  <c r="D119" i="1"/>
  <c r="D118" i="1"/>
  <c r="D117" i="1"/>
  <c r="D116" i="1"/>
  <c r="D115" i="1"/>
  <c r="D114" i="1"/>
  <c r="D113" i="1"/>
  <c r="D112" i="1"/>
  <c r="D111" i="1"/>
  <c r="D110" i="1"/>
  <c r="F216" i="1"/>
  <c r="F109" i="1"/>
  <c r="F214" i="1"/>
  <c r="F108" i="1"/>
  <c r="F107" i="1"/>
  <c r="F106" i="1"/>
  <c r="F105" i="1"/>
  <c r="F104" i="1"/>
  <c r="F103" i="1"/>
  <c r="F102" i="1"/>
  <c r="F101" i="1"/>
  <c r="F100" i="1"/>
  <c r="F99" i="1"/>
  <c r="F215" i="1"/>
  <c r="D216" i="1"/>
  <c r="D109" i="1"/>
  <c r="D214" i="1"/>
  <c r="D108" i="1"/>
  <c r="D107" i="1"/>
  <c r="D106" i="1"/>
  <c r="D105" i="1"/>
  <c r="D104" i="1"/>
  <c r="D103" i="1"/>
  <c r="D102" i="1"/>
  <c r="D101" i="1"/>
  <c r="D100" i="1"/>
  <c r="D99" i="1"/>
  <c r="D215" i="1"/>
  <c r="F211" i="1"/>
  <c r="D211" i="1"/>
  <c r="F210" i="1"/>
  <c r="D210" i="1"/>
  <c r="F209" i="1"/>
  <c r="D209" i="1"/>
  <c r="F208" i="1"/>
  <c r="D208" i="1"/>
  <c r="F207" i="1"/>
  <c r="F206" i="1"/>
  <c r="F205" i="1"/>
  <c r="F204" i="1"/>
  <c r="F203" i="1"/>
  <c r="F202" i="1"/>
  <c r="F201" i="1"/>
  <c r="F200" i="1"/>
  <c r="F199" i="1"/>
  <c r="F198" i="1"/>
  <c r="D207" i="1"/>
  <c r="D206" i="1"/>
  <c r="D197" i="1"/>
  <c r="D205" i="1"/>
  <c r="D204" i="1"/>
  <c r="D203" i="1"/>
  <c r="D202" i="1"/>
  <c r="D201" i="1"/>
  <c r="D200" i="1"/>
  <c r="D199" i="1"/>
  <c r="D198" i="1"/>
  <c r="F196" i="1"/>
  <c r="D196" i="1"/>
  <c r="F195" i="1"/>
  <c r="D195" i="1"/>
  <c r="F186" i="1"/>
  <c r="D186" i="1"/>
  <c r="F194" i="1"/>
  <c r="F193" i="1"/>
  <c r="F192" i="1"/>
  <c r="F191" i="1"/>
  <c r="F190" i="1"/>
  <c r="F189" i="1"/>
  <c r="F188" i="1"/>
  <c r="F187" i="1"/>
  <c r="D194" i="1"/>
  <c r="D193" i="1"/>
  <c r="D192" i="1"/>
  <c r="D191" i="1"/>
  <c r="D190" i="1"/>
  <c r="D189" i="1"/>
  <c r="D188" i="1"/>
  <c r="D187" i="1"/>
  <c r="F177" i="1"/>
  <c r="F185" i="1"/>
  <c r="F184" i="1"/>
  <c r="F183" i="1"/>
  <c r="F182" i="1"/>
  <c r="F181" i="1"/>
  <c r="F180" i="1"/>
  <c r="F179" i="1"/>
  <c r="F178" i="1"/>
  <c r="D177" i="1"/>
  <c r="D185" i="1"/>
  <c r="D184" i="1"/>
  <c r="D183" i="1"/>
  <c r="D182" i="1"/>
  <c r="D181" i="1"/>
  <c r="D180" i="1"/>
  <c r="D179" i="1"/>
  <c r="D178" i="1"/>
  <c r="F98" i="1"/>
  <c r="F97" i="1"/>
  <c r="F96" i="1"/>
  <c r="F95" i="1"/>
  <c r="F94" i="1"/>
  <c r="F93" i="1"/>
  <c r="D98" i="1"/>
  <c r="D97" i="1"/>
  <c r="D96" i="1"/>
  <c r="D95" i="1"/>
  <c r="D94" i="1"/>
  <c r="D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22" i="1"/>
  <c r="D34" i="1"/>
  <c r="D27" i="1"/>
  <c r="D26" i="1"/>
  <c r="D25" i="1"/>
  <c r="D24" i="1"/>
  <c r="D23" i="1"/>
  <c r="D28" i="1"/>
  <c r="D38" i="1"/>
  <c r="D37" i="1"/>
  <c r="D36" i="1"/>
  <c r="D35" i="1"/>
  <c r="D33" i="1"/>
  <c r="D32" i="1"/>
  <c r="D31" i="1"/>
  <c r="D30" i="1"/>
  <c r="D29" i="1"/>
  <c r="F53" i="1"/>
  <c r="D53" i="1"/>
  <c r="F52" i="1"/>
  <c r="D52" i="1"/>
  <c r="D39" i="1"/>
  <c r="F39" i="1"/>
  <c r="F51" i="1"/>
  <c r="F218" i="1"/>
  <c r="F49" i="1"/>
  <c r="F50" i="1"/>
  <c r="F48" i="1"/>
  <c r="F47" i="1"/>
  <c r="F46" i="1"/>
  <c r="F45" i="1"/>
  <c r="F44" i="1"/>
  <c r="F43" i="1"/>
  <c r="F217" i="1"/>
  <c r="F42" i="1"/>
  <c r="F41" i="1"/>
  <c r="F40" i="1"/>
  <c r="D51" i="1"/>
  <c r="D218" i="1"/>
  <c r="D49" i="1"/>
  <c r="D50" i="1"/>
  <c r="D48" i="1"/>
  <c r="D47" i="1"/>
  <c r="D46" i="1"/>
  <c r="D45" i="1"/>
  <c r="D44" i="1"/>
  <c r="D43" i="1"/>
  <c r="D217" i="1"/>
  <c r="D42" i="1"/>
  <c r="D41" i="1"/>
  <c r="D40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0" i="1"/>
  <c r="D72" i="1"/>
  <c r="D54" i="1"/>
  <c r="D7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0" i="1"/>
  <c r="F72" i="1"/>
  <c r="F73" i="1"/>
</calcChain>
</file>

<file path=xl/sharedStrings.xml><?xml version="1.0" encoding="utf-8"?>
<sst xmlns="http://schemas.openxmlformats.org/spreadsheetml/2006/main" count="692" uniqueCount="63">
  <si>
    <t>working_1_length</t>
  </si>
  <si>
    <t>working_2</t>
  </si>
  <si>
    <t>working_3</t>
  </si>
  <si>
    <t>oomp_id</t>
  </si>
  <si>
    <t>part_number_distributor_orbital_fasteners</t>
  </si>
  <si>
    <t>part_number_manufacturer_metalmate</t>
  </si>
  <si>
    <t>distributor_current</t>
  </si>
  <si>
    <t>quantity_current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</si>
  <si>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</si>
  <si>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</si>
  <si>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</si>
  <si>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weight</t>
  </si>
  <si>
    <t>weight_10</t>
  </si>
  <si>
    <t>hardware_screw_countersunk_m3_black_6_mm_length_hex_head</t>
  </si>
  <si>
    <t>1151M390006</t>
  </si>
  <si>
    <t>orbital_fasteners</t>
  </si>
  <si>
    <t>hardware_screw_countersunk_m3_black_8_mm_length_hex_head</t>
  </si>
  <si>
    <t>1151M390008</t>
  </si>
  <si>
    <t>hardware_screw_countersunk_m3_black_10_mm_length_hex_head</t>
  </si>
  <si>
    <t>1151M390010</t>
  </si>
  <si>
    <t>hardware_screw_countersunk_m3_black_12_mm_length_hex_head</t>
  </si>
  <si>
    <t>1151M390012</t>
  </si>
  <si>
    <t>hardware_screw_countersunk_m3_black_16_mm_length_hex_head</t>
  </si>
  <si>
    <t>1151M390016</t>
  </si>
  <si>
    <t>hardware_screw_countersunk_m3_black_20_mm_length_hex_head</t>
  </si>
  <si>
    <t>1151M390020</t>
  </si>
  <si>
    <t>hardware_screw_countersunk_m3_black_25_mm_length_hex_head</t>
  </si>
  <si>
    <t>1151M390025</t>
  </si>
  <si>
    <t>hardware_screw_countersunk_m3_black_30_mm_length_hex_head</t>
  </si>
  <si>
    <t>1151M390030</t>
  </si>
  <si>
    <t>hardware_screw_countersunk_m3_black_35_mm_length_hex_head</t>
  </si>
  <si>
    <t>1151M390035</t>
  </si>
  <si>
    <t>hardware_nut_m3</t>
  </si>
  <si>
    <t>Z0322M39</t>
  </si>
  <si>
    <t>hardware_washer_m3</t>
  </si>
  <si>
    <t>0412T39</t>
  </si>
  <si>
    <t>hardware_washer_m3_penny</t>
  </si>
  <si>
    <t>m3</t>
  </si>
  <si>
    <t>tray_capacity</t>
  </si>
  <si>
    <t>m6</t>
  </si>
  <si>
    <t>set_screw</t>
  </si>
  <si>
    <t>Z0318M490008</t>
  </si>
  <si>
    <t>Z0318M490100</t>
  </si>
  <si>
    <t>m5</t>
  </si>
  <si>
    <t>m4</t>
  </si>
  <si>
    <t>m8</t>
  </si>
  <si>
    <t>screw_countersunk</t>
  </si>
  <si>
    <t>screw_socket_cap</t>
  </si>
  <si>
    <t>nut</t>
  </si>
  <si>
    <t>Z0322M45</t>
  </si>
  <si>
    <t>Z0322M49</t>
  </si>
  <si>
    <t>Z0322M54</t>
  </si>
  <si>
    <t>Z0332M47</t>
  </si>
  <si>
    <t>locking</t>
  </si>
  <si>
    <t>coupling</t>
  </si>
  <si>
    <t>1657M45</t>
  </si>
  <si>
    <t>1657M47</t>
  </si>
  <si>
    <t>1657M49</t>
  </si>
  <si>
    <t>1657M54</t>
  </si>
  <si>
    <t>washer</t>
  </si>
  <si>
    <t>penny</t>
  </si>
  <si>
    <t>part_number_distributor_accu</t>
  </si>
  <si>
    <t>part_number_distributor_accu_search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</si>
</sst>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70A9D-A965-4F90-B229-35A2C74F093A}" name="Table1" displayName="Table1" ref="A1:P1048561" totalsRowShown="0" headerRowDxfId="17" dataDxfId="16">
  <autoFilter ref="A1:P1048561" xr:uid="{C2670A9D-A965-4F90-B229-35A2C74F093A}"/>
  <sortState xmlns:xlrd2="http://schemas.microsoft.com/office/spreadsheetml/2017/richdata2" ref="A2:P219">
    <sortCondition ref="E2:E219"/>
  </sortState>
  <tableColumns count="16">
    <tableColumn id="1" xr3:uid="{81BE6127-1FAC-43B6-B435-E83C50450D0E}" name="working_1_length" dataDxfId="15"/>
    <tableColumn id="2" xr3:uid="{AD31165A-B9BC-43B1-A178-60348134D26A}" name="working_2" dataDxfId="14"/>
    <tableColumn id="3" xr3:uid="{8AA0B9DF-F3F3-4C28-A334-01760066E8A8}" name="working_3" dataDxfId="13"/>
    <tableColumn id="4" xr3:uid="{5E4082F3-AD77-4E7C-A3F3-4CD8F7057670}" name="oomp_id" dataDxfId="12"/>
    <tableColumn id="5" xr3:uid="{098FFFE0-FE9E-4655-89EA-FF2B51360897}" name="part_number_distributor_orbital_fasteners" dataDxfId="11"/>
    <tableColumn id="6" xr3:uid="{30B64515-6334-4244-82BF-4B5965586509}" name="part_number_manufacturer_metalmate" dataDxfId="10"/>
    <tableColumn id="15" xr3:uid="{B40656A9-C7A9-4EBF-B3EF-194283553316}" name="part_number_distributor_accu" dataDxfId="9">
      <calculatedColumnFormula>"SSCF-" &amp; UPPER(Table1[[#This Row],[working_3]]) &amp; "-" &amp; Table1[[#This Row],[working_1_length]] &amp; "-12.9"</calculatedColumnFormula>
    </tableColumn>
    <tableColumn id="16" xr3:uid="{ECB5C2EA-9660-4D50-B118-5C20B232E66A}" name="part_number_distributor_accu_search" dataDxfId="8">
      <calculatedColumnFormula>IF(Table1[[#This Row],[part_number_distributor_accu]]&lt;&gt;"",Table1[[#This Row],[part_number_distributor_accu]] &amp; "+-zinc","")</calculatedColumnFormula>
    </tableColumn>
    <tableColumn id="7" xr3:uid="{39C3AE81-4AC3-41B0-AD8A-25243F651F64}" name="distributor_current" dataDxfId="7"/>
    <tableColumn id="8" xr3:uid="{12AA45DA-70CF-4FE6-A3E4-679540A49DE8}" name="quantity_current" dataDxfId="6"/>
    <tableColumn id="9" xr3:uid="{5E489A5F-A3EA-43A1-871A-901CDE892CB9}" name="project_bolt_tray_capacity_oobb_4_width_2_5_length_18_mm_depth" dataDxfId="5"/>
    <tableColumn id="10" xr3:uid="{491B2930-0BA2-4856-89B6-B4268B24D34F}" name="project_bolt_tray_capacity_oobb_4_width_2_5_length_18_mm_depth_weight" dataDxfId="4"/>
    <tableColumn id="11" xr3:uid="{ABEC4A19-636B-46C5-8B57-D656FDE2708B}" name="project_bolt_tray_capacity_oobb_2_5_width_2_length_18_mm_depth" dataDxfId="3"/>
    <tableColumn id="12" xr3:uid="{96ACED9B-D966-4A24-9746-F7A2B39A9464}" name="tray_capacity" dataDxfId="2"/>
    <tableColumn id="13" xr3:uid="{9CB7EDF0-0823-414A-92FB-48268C90FEA7}" name="weight" dataDxfId="1"/>
    <tableColumn id="14" xr3:uid="{55D16526-5017-459C-AEF4-09897FF0EEE8}" name="weight_10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2B66-111D-4E55-92AB-8A3902FD99ED}">
  <dimension ref="A1:P218"/>
  <sheetViews>
    <sheetView tabSelected="1" topLeftCell="A192" workbookViewId="0">
      <pane xSplit="8745" ySplit="12000" topLeftCell="F11" activePane="topRight"/>
      <selection activeCell="B168" sqref="B168"/>
      <selection pane="topRight" activeCell="G211" sqref="G211"/>
      <selection pane="bottomLeft" activeCell="D11" sqref="D11"/>
      <selection pane="bottomRight" activeCell="F11" sqref="F11"/>
    </sheetView>
  </sheetViews>
  <sheetFormatPr defaultRowHeight="29.25" customHeight="1" x14ac:dyDescent="0.3"/>
  <cols>
    <col min="1" max="1" width="13.42578125" style="1" customWidth="1"/>
    <col min="2" max="2" width="23" style="1" customWidth="1"/>
    <col min="3" max="3" width="13.42578125" style="1" customWidth="1"/>
    <col min="4" max="4" width="79.5703125" style="1" customWidth="1"/>
    <col min="5" max="5" width="50.5703125" style="1" customWidth="1"/>
    <col min="6" max="8" width="45.42578125" style="1" customWidth="1"/>
    <col min="9" max="9" width="24" style="1" customWidth="1"/>
    <col min="10" max="11" width="13.42578125" style="1" customWidth="1"/>
    <col min="12" max="13" width="14.85546875" style="1" customWidth="1"/>
    <col min="14" max="16" width="12.28515625" style="1" customWidth="1"/>
  </cols>
  <sheetData>
    <row r="1" spans="1:16" s="3" customFormat="1" ht="29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61</v>
      </c>
      <c r="H1" s="2" t="s">
        <v>62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38</v>
      </c>
      <c r="O1" s="3" t="s">
        <v>11</v>
      </c>
      <c r="P1" s="3" t="s">
        <v>12</v>
      </c>
    </row>
    <row r="2" spans="1:16" ht="29.25" customHeight="1" x14ac:dyDescent="0.3">
      <c r="D2" s="1" t="s">
        <v>34</v>
      </c>
      <c r="E2" s="1">
        <v>1711000</v>
      </c>
      <c r="F2" s="1" t="s">
        <v>35</v>
      </c>
      <c r="I2" s="1" t="s">
        <v>15</v>
      </c>
      <c r="J2" s="1">
        <v>1000</v>
      </c>
    </row>
    <row r="3" spans="1:16" ht="29.25" customHeight="1" x14ac:dyDescent="0.3">
      <c r="B3" s="1" t="s">
        <v>59</v>
      </c>
      <c r="C3" s="1" t="s">
        <v>44</v>
      </c>
      <c r="D3" s="1" t="str">
        <f>"hardware_" &amp; B3 &amp; "_" &amp; C3</f>
        <v>hardware_washer_m4</v>
      </c>
      <c r="E3" s="1">
        <v>1711010</v>
      </c>
      <c r="I3" s="1" t="s">
        <v>15</v>
      </c>
      <c r="J3" s="1">
        <v>200</v>
      </c>
    </row>
    <row r="4" spans="1:16" ht="29.25" customHeight="1" x14ac:dyDescent="0.3">
      <c r="B4" s="1" t="s">
        <v>59</v>
      </c>
      <c r="C4" s="1" t="s">
        <v>43</v>
      </c>
      <c r="D4" s="1" t="str">
        <f>"hardware_" &amp; B4 &amp; "_" &amp; C4</f>
        <v>hardware_washer_m5</v>
      </c>
      <c r="E4" s="1">
        <v>1711020</v>
      </c>
      <c r="I4" s="1" t="s">
        <v>15</v>
      </c>
      <c r="J4" s="1">
        <v>200</v>
      </c>
    </row>
    <row r="5" spans="1:16" ht="29.25" customHeight="1" x14ac:dyDescent="0.3">
      <c r="B5" s="1" t="s">
        <v>59</v>
      </c>
      <c r="C5" s="1" t="s">
        <v>39</v>
      </c>
      <c r="D5" s="1" t="str">
        <f>"hardware_" &amp; B5 &amp; "_" &amp; C5</f>
        <v>hardware_washer_m6</v>
      </c>
      <c r="E5" s="1">
        <v>1711030</v>
      </c>
      <c r="I5" s="1" t="s">
        <v>15</v>
      </c>
      <c r="J5" s="1">
        <v>200</v>
      </c>
    </row>
    <row r="6" spans="1:16" ht="29.25" customHeight="1" x14ac:dyDescent="0.3">
      <c r="B6" s="1" t="s">
        <v>59</v>
      </c>
      <c r="C6" s="1" t="s">
        <v>45</v>
      </c>
      <c r="D6" s="1" t="str">
        <f>"hardware_" &amp; B6 &amp; "_" &amp; C6</f>
        <v>hardware_washer_m8</v>
      </c>
      <c r="E6" s="1">
        <v>1711040</v>
      </c>
      <c r="I6" s="1" t="s">
        <v>15</v>
      </c>
      <c r="J6" s="1">
        <v>200</v>
      </c>
    </row>
    <row r="7" spans="1:16" ht="29.25" customHeight="1" x14ac:dyDescent="0.3">
      <c r="D7" s="1" t="s">
        <v>36</v>
      </c>
      <c r="E7" s="1">
        <v>1731000</v>
      </c>
      <c r="I7" s="1" t="s">
        <v>15</v>
      </c>
      <c r="J7" s="1">
        <v>100</v>
      </c>
    </row>
    <row r="8" spans="1:16" ht="29.25" customHeight="1" x14ac:dyDescent="0.3">
      <c r="A8" s="1" t="s">
        <v>60</v>
      </c>
      <c r="B8" s="1" t="s">
        <v>59</v>
      </c>
      <c r="C8" s="1" t="s">
        <v>37</v>
      </c>
      <c r="D8" s="1" t="str">
        <f>"hardware_" &amp; B8 &amp; "_" &amp; C8 &amp; "_" &amp; Table1[[#This Row],[working_1_length]]</f>
        <v>hardware_washer_m3_penny</v>
      </c>
      <c r="E8" s="1">
        <v>1731000</v>
      </c>
      <c r="I8" s="1" t="s">
        <v>15</v>
      </c>
      <c r="J8" s="1">
        <v>200</v>
      </c>
    </row>
    <row r="9" spans="1:16" ht="29.25" customHeight="1" x14ac:dyDescent="0.3">
      <c r="A9" s="1" t="s">
        <v>60</v>
      </c>
      <c r="B9" s="1" t="s">
        <v>59</v>
      </c>
      <c r="C9" s="1" t="s">
        <v>44</v>
      </c>
      <c r="D9" s="1" t="str">
        <f>"hardware_" &amp; B9 &amp; "_" &amp; C9 &amp; "_" &amp; Table1[[#This Row],[working_1_length]]</f>
        <v>hardware_washer_m4_penny</v>
      </c>
      <c r="E9" s="1">
        <v>1731010</v>
      </c>
      <c r="I9" s="1" t="s">
        <v>15</v>
      </c>
      <c r="J9" s="1">
        <v>200</v>
      </c>
    </row>
    <row r="10" spans="1:16" ht="29.25" customHeight="1" x14ac:dyDescent="0.3">
      <c r="A10" s="1" t="s">
        <v>60</v>
      </c>
      <c r="B10" s="1" t="s">
        <v>59</v>
      </c>
      <c r="C10" s="1" t="s">
        <v>43</v>
      </c>
      <c r="D10" s="1" t="str">
        <f>"hardware_" &amp; B10 &amp; "_" &amp; C10 &amp; "_" &amp; Table1[[#This Row],[working_1_length]]</f>
        <v>hardware_washer_m5_penny</v>
      </c>
      <c r="E10" s="1">
        <v>1731050</v>
      </c>
      <c r="I10" s="1" t="s">
        <v>15</v>
      </c>
      <c r="J10" s="1">
        <v>200</v>
      </c>
    </row>
    <row r="11" spans="1:16" ht="29.25" customHeight="1" x14ac:dyDescent="0.3">
      <c r="A11" s="1" t="s">
        <v>60</v>
      </c>
      <c r="B11" s="1" t="s">
        <v>59</v>
      </c>
      <c r="C11" s="1" t="s">
        <v>39</v>
      </c>
      <c r="D11" s="1" t="str">
        <f>"hardware_" &amp; B11 &amp; "_" &amp; C11 &amp; "_" &amp; Table1[[#This Row],[working_1_length]]</f>
        <v>hardware_washer_m6_penny</v>
      </c>
      <c r="E11" s="1">
        <v>1731090</v>
      </c>
      <c r="I11" s="1" t="s">
        <v>15</v>
      </c>
      <c r="J11" s="1">
        <v>200</v>
      </c>
    </row>
    <row r="12" spans="1:16" ht="29.25" customHeight="1" x14ac:dyDescent="0.3">
      <c r="A12" s="1" t="s">
        <v>60</v>
      </c>
      <c r="B12" s="1" t="s">
        <v>59</v>
      </c>
      <c r="C12" s="1" t="s">
        <v>45</v>
      </c>
      <c r="D12" s="1" t="str">
        <f>"hardware_" &amp; B12 &amp; "_" &amp; C12 &amp; "_" &amp; Table1[[#This Row],[working_1_length]]</f>
        <v>hardware_washer_m8_penny</v>
      </c>
      <c r="E12" s="1">
        <v>1731116</v>
      </c>
      <c r="I12" s="1" t="s">
        <v>15</v>
      </c>
      <c r="J12" s="1">
        <v>200</v>
      </c>
    </row>
    <row r="13" spans="1:16" ht="29.25" customHeight="1" x14ac:dyDescent="0.3">
      <c r="D13" s="1" t="s">
        <v>32</v>
      </c>
      <c r="E13" s="1">
        <v>1771000</v>
      </c>
      <c r="F13" s="1" t="s">
        <v>33</v>
      </c>
      <c r="I13" s="1" t="s">
        <v>15</v>
      </c>
      <c r="J13" s="1">
        <v>1000</v>
      </c>
      <c r="K13" s="1">
        <v>250</v>
      </c>
      <c r="L13" s="1">
        <v>79.666666669999998</v>
      </c>
      <c r="M13" s="1">
        <v>125</v>
      </c>
      <c r="O13" s="1">
        <v>0.31866666700000001</v>
      </c>
      <c r="P13" s="1">
        <v>3.1866666669999999</v>
      </c>
    </row>
    <row r="14" spans="1:16" ht="29.25" customHeight="1" x14ac:dyDescent="0.3">
      <c r="B14" s="1" t="s">
        <v>48</v>
      </c>
      <c r="C14" s="1" t="s">
        <v>44</v>
      </c>
      <c r="D14" s="1" t="str">
        <f>"hardware_" &amp; B14 &amp; "_" &amp; C14</f>
        <v>hardware_nut_m4</v>
      </c>
      <c r="E14" s="1">
        <v>1771010</v>
      </c>
      <c r="F14" s="1" t="s">
        <v>49</v>
      </c>
      <c r="I14" s="1" t="s">
        <v>15</v>
      </c>
      <c r="J14" s="1">
        <v>200</v>
      </c>
    </row>
    <row r="15" spans="1:16" ht="29.25" customHeight="1" x14ac:dyDescent="0.3">
      <c r="B15" s="1" t="s">
        <v>48</v>
      </c>
      <c r="C15" s="1" t="s">
        <v>43</v>
      </c>
      <c r="D15" s="1" t="str">
        <f>"hardware_" &amp; B15 &amp; "_" &amp; C15</f>
        <v>hardware_nut_m5</v>
      </c>
      <c r="E15" s="1">
        <v>1771020</v>
      </c>
      <c r="F15" s="1" t="s">
        <v>52</v>
      </c>
      <c r="I15" s="1" t="s">
        <v>15</v>
      </c>
      <c r="J15" s="1">
        <v>200</v>
      </c>
    </row>
    <row r="16" spans="1:16" ht="29.25" customHeight="1" x14ac:dyDescent="0.3">
      <c r="B16" s="1" t="s">
        <v>48</v>
      </c>
      <c r="C16" s="1" t="s">
        <v>39</v>
      </c>
      <c r="D16" s="1" t="str">
        <f>"hardware_" &amp; B16 &amp; "_" &amp; C16</f>
        <v>hardware_nut_m6</v>
      </c>
      <c r="E16" s="1">
        <v>1771030</v>
      </c>
      <c r="F16" s="1" t="s">
        <v>50</v>
      </c>
      <c r="I16" s="1" t="s">
        <v>15</v>
      </c>
      <c r="J16" s="1">
        <v>200</v>
      </c>
    </row>
    <row r="17" spans="1:10" ht="29.25" customHeight="1" x14ac:dyDescent="0.3">
      <c r="B17" s="1" t="s">
        <v>48</v>
      </c>
      <c r="C17" s="1" t="s">
        <v>45</v>
      </c>
      <c r="D17" s="1" t="str">
        <f>"hardware_" &amp; B17 &amp; "_" &amp; C17</f>
        <v>hardware_nut_m8</v>
      </c>
      <c r="E17" s="1">
        <v>1771040</v>
      </c>
      <c r="F17" s="1" t="s">
        <v>51</v>
      </c>
      <c r="I17" s="1" t="s">
        <v>15</v>
      </c>
      <c r="J17" s="1">
        <v>200</v>
      </c>
    </row>
    <row r="18" spans="1:10" ht="29.25" customHeight="1" x14ac:dyDescent="0.3">
      <c r="A18" s="1" t="s">
        <v>53</v>
      </c>
      <c r="B18" s="1" t="s">
        <v>48</v>
      </c>
      <c r="C18" s="1" t="s">
        <v>44</v>
      </c>
      <c r="D18" s="1" t="str">
        <f>"hardware_" &amp; B18 &amp; "_" &amp; C18 &amp; "_" &amp;Table1[[#This Row],[working_1_length]]</f>
        <v>hardware_nut_m4_locking</v>
      </c>
      <c r="E18" s="1">
        <v>1781010</v>
      </c>
      <c r="F18" s="1" t="s">
        <v>55</v>
      </c>
      <c r="I18" s="1" t="s">
        <v>15</v>
      </c>
      <c r="J18" s="1">
        <v>200</v>
      </c>
    </row>
    <row r="19" spans="1:10" ht="29.25" customHeight="1" x14ac:dyDescent="0.3">
      <c r="A19" s="1" t="s">
        <v>53</v>
      </c>
      <c r="B19" s="1" t="s">
        <v>48</v>
      </c>
      <c r="C19" s="1" t="s">
        <v>43</v>
      </c>
      <c r="D19" s="1" t="str">
        <f>"hardware_" &amp; B19 &amp; "_" &amp; C19 &amp; "_" &amp;Table1[[#This Row],[working_1_length]]</f>
        <v>hardware_nut_m5_locking</v>
      </c>
      <c r="E19" s="1">
        <v>1781020</v>
      </c>
      <c r="F19" s="1" t="s">
        <v>56</v>
      </c>
      <c r="I19" s="1" t="s">
        <v>15</v>
      </c>
      <c r="J19" s="1">
        <v>200</v>
      </c>
    </row>
    <row r="20" spans="1:10" ht="29.25" customHeight="1" x14ac:dyDescent="0.3">
      <c r="A20" s="1" t="s">
        <v>53</v>
      </c>
      <c r="B20" s="1" t="s">
        <v>48</v>
      </c>
      <c r="C20" s="1" t="s">
        <v>39</v>
      </c>
      <c r="D20" s="1" t="str">
        <f>"hardware_" &amp; B20 &amp; "_" &amp; C20 &amp; "_" &amp;Table1[[#This Row],[working_1_length]]</f>
        <v>hardware_nut_m6_locking</v>
      </c>
      <c r="E20" s="1">
        <v>1781030</v>
      </c>
      <c r="F20" s="1" t="s">
        <v>57</v>
      </c>
      <c r="I20" s="1" t="s">
        <v>15</v>
      </c>
      <c r="J20" s="1">
        <v>200</v>
      </c>
    </row>
    <row r="21" spans="1:10" ht="29.25" customHeight="1" x14ac:dyDescent="0.3">
      <c r="A21" s="1" t="s">
        <v>53</v>
      </c>
      <c r="B21" s="1" t="s">
        <v>48</v>
      </c>
      <c r="C21" s="1" t="s">
        <v>45</v>
      </c>
      <c r="D21" s="1" t="str">
        <f>"hardware_" &amp; B21 &amp; "_" &amp; C21 &amp; "_" &amp;Table1[[#This Row],[working_1_length]]</f>
        <v>hardware_nut_m8_locking</v>
      </c>
      <c r="E21" s="1">
        <v>1781040</v>
      </c>
      <c r="F21" s="1" t="s">
        <v>58</v>
      </c>
      <c r="I21" s="1" t="s">
        <v>15</v>
      </c>
      <c r="J21" s="1">
        <v>200</v>
      </c>
    </row>
    <row r="22" spans="1:10" ht="29.25" customHeight="1" x14ac:dyDescent="0.3">
      <c r="A22" s="1">
        <v>8</v>
      </c>
      <c r="B22" s="1" t="s">
        <v>40</v>
      </c>
      <c r="C22" s="1" t="s">
        <v>37</v>
      </c>
      <c r="D22" s="1" t="str">
        <f t="shared" ref="D22:D53" si="0">"hardware_" &amp; B22 &amp; "_" &amp; C22 &amp; "_" &amp; A22 &amp; "_mm_length"</f>
        <v>hardware_set_screw_m3_8_mm_length</v>
      </c>
      <c r="E22" s="1">
        <v>1850800</v>
      </c>
      <c r="I22" s="1" t="s">
        <v>15</v>
      </c>
      <c r="J22" s="1">
        <v>200</v>
      </c>
    </row>
    <row r="23" spans="1:10" ht="29.25" customHeight="1" x14ac:dyDescent="0.3">
      <c r="A23" s="1">
        <v>10</v>
      </c>
      <c r="B23" s="1" t="s">
        <v>40</v>
      </c>
      <c r="C23" s="1" t="s">
        <v>37</v>
      </c>
      <c r="D23" s="1" t="str">
        <f t="shared" si="0"/>
        <v>hardware_set_screw_m3_10_mm_length</v>
      </c>
      <c r="E23" s="1">
        <v>1850810</v>
      </c>
      <c r="I23" s="1" t="s">
        <v>15</v>
      </c>
      <c r="J23" s="1">
        <v>200</v>
      </c>
    </row>
    <row r="24" spans="1:10" ht="29.25" customHeight="1" x14ac:dyDescent="0.3">
      <c r="A24" s="1">
        <v>12</v>
      </c>
      <c r="B24" s="1" t="s">
        <v>40</v>
      </c>
      <c r="C24" s="1" t="s">
        <v>37</v>
      </c>
      <c r="D24" s="1" t="str">
        <f t="shared" si="0"/>
        <v>hardware_set_screw_m3_12_mm_length</v>
      </c>
      <c r="E24" s="1">
        <v>1850820</v>
      </c>
      <c r="I24" s="1" t="s">
        <v>15</v>
      </c>
      <c r="J24" s="1">
        <v>200</v>
      </c>
    </row>
    <row r="25" spans="1:10" ht="29.25" customHeight="1" x14ac:dyDescent="0.3">
      <c r="A25" s="1">
        <v>16</v>
      </c>
      <c r="B25" s="1" t="s">
        <v>40</v>
      </c>
      <c r="C25" s="1" t="s">
        <v>37</v>
      </c>
      <c r="D25" s="1" t="str">
        <f t="shared" si="0"/>
        <v>hardware_set_screw_m3_16_mm_length</v>
      </c>
      <c r="E25" s="1">
        <v>1850830</v>
      </c>
      <c r="I25" s="1" t="s">
        <v>15</v>
      </c>
      <c r="J25" s="1">
        <v>200</v>
      </c>
    </row>
    <row r="26" spans="1:10" ht="29.25" customHeight="1" x14ac:dyDescent="0.3">
      <c r="A26" s="1">
        <v>20</v>
      </c>
      <c r="B26" s="1" t="s">
        <v>40</v>
      </c>
      <c r="C26" s="1" t="s">
        <v>37</v>
      </c>
      <c r="D26" s="1" t="str">
        <f t="shared" si="0"/>
        <v>hardware_set_screw_m3_20_mm_length</v>
      </c>
      <c r="E26" s="1">
        <v>1850840</v>
      </c>
      <c r="I26" s="1" t="s">
        <v>15</v>
      </c>
      <c r="J26" s="1">
        <v>200</v>
      </c>
    </row>
    <row r="27" spans="1:10" ht="29.25" customHeight="1" x14ac:dyDescent="0.3">
      <c r="A27" s="1">
        <v>25</v>
      </c>
      <c r="B27" s="1" t="s">
        <v>40</v>
      </c>
      <c r="C27" s="1" t="s">
        <v>37</v>
      </c>
      <c r="D27" s="1" t="str">
        <f t="shared" si="0"/>
        <v>hardware_set_screw_m3_25_mm_length</v>
      </c>
      <c r="E27" s="1">
        <v>1850850</v>
      </c>
      <c r="I27" s="1" t="s">
        <v>15</v>
      </c>
      <c r="J27" s="1">
        <v>200</v>
      </c>
    </row>
    <row r="28" spans="1:10" ht="29.25" customHeight="1" x14ac:dyDescent="0.3">
      <c r="A28" s="1">
        <v>8</v>
      </c>
      <c r="B28" s="1" t="s">
        <v>40</v>
      </c>
      <c r="C28" s="1" t="s">
        <v>44</v>
      </c>
      <c r="D28" s="1" t="str">
        <f t="shared" si="0"/>
        <v>hardware_set_screw_m4_8_mm_length</v>
      </c>
      <c r="E28" s="1">
        <v>1850990</v>
      </c>
      <c r="I28" s="1" t="s">
        <v>15</v>
      </c>
      <c r="J28" s="1">
        <v>200</v>
      </c>
    </row>
    <row r="29" spans="1:10" ht="29.25" customHeight="1" x14ac:dyDescent="0.3">
      <c r="A29" s="1">
        <v>10</v>
      </c>
      <c r="B29" s="1" t="s">
        <v>40</v>
      </c>
      <c r="C29" s="1" t="s">
        <v>44</v>
      </c>
      <c r="D29" s="1" t="str">
        <f t="shared" si="0"/>
        <v>hardware_set_screw_m4_10_mm_length</v>
      </c>
      <c r="E29" s="1">
        <v>1851000</v>
      </c>
      <c r="I29" s="1" t="s">
        <v>15</v>
      </c>
      <c r="J29" s="1">
        <v>200</v>
      </c>
    </row>
    <row r="30" spans="1:10" ht="29.25" customHeight="1" x14ac:dyDescent="0.3">
      <c r="A30" s="1">
        <v>12</v>
      </c>
      <c r="B30" s="1" t="s">
        <v>40</v>
      </c>
      <c r="C30" s="1" t="s">
        <v>44</v>
      </c>
      <c r="D30" s="1" t="str">
        <f t="shared" si="0"/>
        <v>hardware_set_screw_m4_12_mm_length</v>
      </c>
      <c r="E30" s="1">
        <v>1851010</v>
      </c>
      <c r="I30" s="1" t="s">
        <v>15</v>
      </c>
      <c r="J30" s="1">
        <v>200</v>
      </c>
    </row>
    <row r="31" spans="1:10" ht="29.25" customHeight="1" x14ac:dyDescent="0.3">
      <c r="A31" s="1">
        <v>16</v>
      </c>
      <c r="B31" s="1" t="s">
        <v>40</v>
      </c>
      <c r="C31" s="1" t="s">
        <v>44</v>
      </c>
      <c r="D31" s="1" t="str">
        <f t="shared" si="0"/>
        <v>hardware_set_screw_m4_16_mm_length</v>
      </c>
      <c r="E31" s="1">
        <v>1851020</v>
      </c>
      <c r="I31" s="1" t="s">
        <v>15</v>
      </c>
      <c r="J31" s="1">
        <v>200</v>
      </c>
    </row>
    <row r="32" spans="1:10" ht="29.25" customHeight="1" x14ac:dyDescent="0.3">
      <c r="A32" s="1">
        <v>20</v>
      </c>
      <c r="B32" s="1" t="s">
        <v>40</v>
      </c>
      <c r="C32" s="1" t="s">
        <v>44</v>
      </c>
      <c r="D32" s="1" t="str">
        <f t="shared" si="0"/>
        <v>hardware_set_screw_m4_20_mm_length</v>
      </c>
      <c r="E32" s="1">
        <v>1851030</v>
      </c>
      <c r="I32" s="1" t="s">
        <v>15</v>
      </c>
      <c r="J32" s="1">
        <v>200</v>
      </c>
    </row>
    <row r="33" spans="1:10" ht="29.25" customHeight="1" x14ac:dyDescent="0.3">
      <c r="A33" s="1">
        <v>25</v>
      </c>
      <c r="B33" s="1" t="s">
        <v>40</v>
      </c>
      <c r="C33" s="1" t="s">
        <v>44</v>
      </c>
      <c r="D33" s="1" t="str">
        <f t="shared" si="0"/>
        <v>hardware_set_screw_m4_25_mm_length</v>
      </c>
      <c r="E33" s="1">
        <v>1851040</v>
      </c>
      <c r="I33" s="1" t="s">
        <v>15</v>
      </c>
      <c r="J33" s="1">
        <v>200</v>
      </c>
    </row>
    <row r="34" spans="1:10" ht="29.25" customHeight="1" x14ac:dyDescent="0.3">
      <c r="A34" s="1">
        <v>30</v>
      </c>
      <c r="B34" s="1" t="s">
        <v>40</v>
      </c>
      <c r="C34" s="1" t="s">
        <v>37</v>
      </c>
      <c r="D34" s="1" t="str">
        <f t="shared" si="0"/>
        <v>hardware_set_screw_m3_30_mm_length</v>
      </c>
      <c r="E34" s="1">
        <v>1851050</v>
      </c>
      <c r="I34" s="1" t="s">
        <v>15</v>
      </c>
      <c r="J34" s="1">
        <v>200</v>
      </c>
    </row>
    <row r="35" spans="1:10" ht="29.25" customHeight="1" x14ac:dyDescent="0.3">
      <c r="A35" s="1">
        <v>30</v>
      </c>
      <c r="B35" s="1" t="s">
        <v>40</v>
      </c>
      <c r="C35" s="1" t="s">
        <v>44</v>
      </c>
      <c r="D35" s="1" t="str">
        <f t="shared" si="0"/>
        <v>hardware_set_screw_m4_30_mm_length</v>
      </c>
      <c r="E35" s="1">
        <v>1851050</v>
      </c>
      <c r="I35" s="1" t="s">
        <v>15</v>
      </c>
      <c r="J35" s="1">
        <v>200</v>
      </c>
    </row>
    <row r="36" spans="1:10" ht="29.25" customHeight="1" x14ac:dyDescent="0.3">
      <c r="A36" s="1">
        <v>35</v>
      </c>
      <c r="B36" s="1" t="s">
        <v>40</v>
      </c>
      <c r="C36" s="1" t="s">
        <v>44</v>
      </c>
      <c r="D36" s="1" t="str">
        <f t="shared" si="0"/>
        <v>hardware_set_screw_m4_35_mm_length</v>
      </c>
      <c r="E36" s="1">
        <v>1851051</v>
      </c>
      <c r="I36" s="1" t="s">
        <v>15</v>
      </c>
      <c r="J36" s="1">
        <v>200</v>
      </c>
    </row>
    <row r="37" spans="1:10" ht="29.25" customHeight="1" x14ac:dyDescent="0.3">
      <c r="A37" s="1">
        <v>40</v>
      </c>
      <c r="B37" s="1" t="s">
        <v>40</v>
      </c>
      <c r="C37" s="1" t="s">
        <v>44</v>
      </c>
      <c r="D37" s="1" t="str">
        <f t="shared" si="0"/>
        <v>hardware_set_screw_m4_40_mm_length</v>
      </c>
      <c r="E37" s="1">
        <v>1851052</v>
      </c>
      <c r="I37" s="1" t="s">
        <v>15</v>
      </c>
      <c r="J37" s="1">
        <v>200</v>
      </c>
    </row>
    <row r="38" spans="1:10" ht="29.25" customHeight="1" x14ac:dyDescent="0.3">
      <c r="A38" s="1">
        <v>50</v>
      </c>
      <c r="B38" s="1" t="s">
        <v>40</v>
      </c>
      <c r="C38" s="1" t="s">
        <v>44</v>
      </c>
      <c r="D38" s="1" t="str">
        <f t="shared" si="0"/>
        <v>hardware_set_screw_m4_50_mm_length</v>
      </c>
      <c r="E38" s="1">
        <v>1851054</v>
      </c>
      <c r="I38" s="1" t="s">
        <v>15</v>
      </c>
      <c r="J38" s="1">
        <v>200</v>
      </c>
    </row>
    <row r="39" spans="1:10" ht="29.25" customHeight="1" x14ac:dyDescent="0.3">
      <c r="A39" s="1">
        <v>8</v>
      </c>
      <c r="B39" s="1" t="s">
        <v>40</v>
      </c>
      <c r="C39" s="1" t="s">
        <v>43</v>
      </c>
      <c r="D39" s="1" t="str">
        <f t="shared" si="0"/>
        <v>hardware_set_screw_m5_8_mm_length</v>
      </c>
      <c r="E39" s="1">
        <v>1851060</v>
      </c>
      <c r="F39" s="1" t="str">
        <f>"Z0318M4700" &amp; Table1[[#This Row],[working_1_length]]</f>
        <v>Z0318M47008</v>
      </c>
      <c r="I39" s="1" t="s">
        <v>15</v>
      </c>
      <c r="J39" s="1">
        <v>200</v>
      </c>
    </row>
    <row r="40" spans="1:10" ht="29.25" customHeight="1" x14ac:dyDescent="0.3">
      <c r="A40" s="1">
        <v>10</v>
      </c>
      <c r="B40" s="1" t="s">
        <v>40</v>
      </c>
      <c r="C40" s="1" t="s">
        <v>43</v>
      </c>
      <c r="D40" s="1" t="str">
        <f t="shared" si="0"/>
        <v>hardware_set_screw_m5_10_mm_length</v>
      </c>
      <c r="E40" s="1">
        <v>1851070</v>
      </c>
      <c r="F40" s="1" t="str">
        <f>"Z0318M4700" &amp; Table1[[#This Row],[working_1_length]]</f>
        <v>Z0318M470010</v>
      </c>
      <c r="I40" s="1" t="s">
        <v>15</v>
      </c>
      <c r="J40" s="1">
        <v>200</v>
      </c>
    </row>
    <row r="41" spans="1:10" ht="29.25" customHeight="1" x14ac:dyDescent="0.3">
      <c r="A41" s="1">
        <v>12</v>
      </c>
      <c r="B41" s="1" t="s">
        <v>40</v>
      </c>
      <c r="C41" s="1" t="s">
        <v>43</v>
      </c>
      <c r="D41" s="1" t="str">
        <f t="shared" si="0"/>
        <v>hardware_set_screw_m5_12_mm_length</v>
      </c>
      <c r="E41" s="1">
        <v>1851080</v>
      </c>
      <c r="F41" s="1" t="str">
        <f>"Z0318M4700" &amp; Table1[[#This Row],[working_1_length]]</f>
        <v>Z0318M470012</v>
      </c>
      <c r="I41" s="1" t="s">
        <v>15</v>
      </c>
      <c r="J41" s="1">
        <v>200</v>
      </c>
    </row>
    <row r="42" spans="1:10" ht="29.25" customHeight="1" x14ac:dyDescent="0.3">
      <c r="A42" s="1">
        <v>16</v>
      </c>
      <c r="B42" s="1" t="s">
        <v>40</v>
      </c>
      <c r="C42" s="1" t="s">
        <v>43</v>
      </c>
      <c r="D42" s="1" t="str">
        <f t="shared" si="0"/>
        <v>hardware_set_screw_m5_16_mm_length</v>
      </c>
      <c r="E42" s="1">
        <v>1851090</v>
      </c>
      <c r="F42" s="1" t="str">
        <f>"Z0318M4700" &amp; Table1[[#This Row],[working_1_length]]</f>
        <v>Z0318M470016</v>
      </c>
      <c r="I42" s="1" t="s">
        <v>15</v>
      </c>
      <c r="J42" s="1">
        <v>200</v>
      </c>
    </row>
    <row r="43" spans="1:10" ht="29.25" customHeight="1" x14ac:dyDescent="0.3">
      <c r="A43" s="1">
        <v>20</v>
      </c>
      <c r="B43" s="1" t="s">
        <v>40</v>
      </c>
      <c r="C43" s="1" t="s">
        <v>43</v>
      </c>
      <c r="D43" s="1" t="str">
        <f t="shared" si="0"/>
        <v>hardware_set_screw_m5_20_mm_length</v>
      </c>
      <c r="E43" s="1">
        <v>1851100</v>
      </c>
      <c r="F43" s="1" t="str">
        <f>"Z0318M4700" &amp; Table1[[#This Row],[working_1_length]]</f>
        <v>Z0318M470020</v>
      </c>
      <c r="I43" s="1" t="s">
        <v>15</v>
      </c>
      <c r="J43" s="1">
        <v>200</v>
      </c>
    </row>
    <row r="44" spans="1:10" ht="29.25" customHeight="1" x14ac:dyDescent="0.3">
      <c r="A44" s="1">
        <v>22</v>
      </c>
      <c r="B44" s="1" t="s">
        <v>40</v>
      </c>
      <c r="C44" s="1" t="s">
        <v>43</v>
      </c>
      <c r="D44" s="1" t="str">
        <f t="shared" si="0"/>
        <v>hardware_set_screw_m5_22_mm_length</v>
      </c>
      <c r="E44" s="1">
        <v>1851105</v>
      </c>
      <c r="F44" s="1" t="str">
        <f>"Z0318M4700" &amp; Table1[[#This Row],[working_1_length]]</f>
        <v>Z0318M470022</v>
      </c>
      <c r="I44" s="1" t="s">
        <v>15</v>
      </c>
      <c r="J44" s="1">
        <v>200</v>
      </c>
    </row>
    <row r="45" spans="1:10" ht="29.25" customHeight="1" x14ac:dyDescent="0.3">
      <c r="A45" s="1">
        <v>25</v>
      </c>
      <c r="B45" s="1" t="s">
        <v>40</v>
      </c>
      <c r="C45" s="1" t="s">
        <v>43</v>
      </c>
      <c r="D45" s="1" t="str">
        <f t="shared" si="0"/>
        <v>hardware_set_screw_m5_25_mm_length</v>
      </c>
      <c r="E45" s="1">
        <v>1851110</v>
      </c>
      <c r="F45" s="1" t="str">
        <f>"Z0318M4700" &amp; Table1[[#This Row],[working_1_length]]</f>
        <v>Z0318M470025</v>
      </c>
      <c r="I45" s="1" t="s">
        <v>15</v>
      </c>
      <c r="J45" s="1">
        <v>200</v>
      </c>
    </row>
    <row r="46" spans="1:10" ht="29.25" customHeight="1" x14ac:dyDescent="0.3">
      <c r="A46" s="1">
        <v>30</v>
      </c>
      <c r="B46" s="1" t="s">
        <v>40</v>
      </c>
      <c r="C46" s="1" t="s">
        <v>43</v>
      </c>
      <c r="D46" s="1" t="str">
        <f t="shared" si="0"/>
        <v>hardware_set_screw_m5_30_mm_length</v>
      </c>
      <c r="E46" s="1">
        <v>1851120</v>
      </c>
      <c r="F46" s="1" t="str">
        <f>"Z0318M4700" &amp; Table1[[#This Row],[working_1_length]]</f>
        <v>Z0318M470030</v>
      </c>
      <c r="I46" s="1" t="s">
        <v>15</v>
      </c>
      <c r="J46" s="1">
        <v>200</v>
      </c>
    </row>
    <row r="47" spans="1:10" ht="29.25" customHeight="1" x14ac:dyDescent="0.3">
      <c r="A47" s="1">
        <v>35</v>
      </c>
      <c r="B47" s="1" t="s">
        <v>40</v>
      </c>
      <c r="C47" s="1" t="s">
        <v>43</v>
      </c>
      <c r="D47" s="1" t="str">
        <f t="shared" si="0"/>
        <v>hardware_set_screw_m5_35_mm_length</v>
      </c>
      <c r="E47" s="1">
        <v>1851130</v>
      </c>
      <c r="F47" s="1" t="str">
        <f>"Z0318M4700" &amp; Table1[[#This Row],[working_1_length]]</f>
        <v>Z0318M470035</v>
      </c>
      <c r="I47" s="1" t="s">
        <v>15</v>
      </c>
      <c r="J47" s="1">
        <v>200</v>
      </c>
    </row>
    <row r="48" spans="1:10" ht="29.25" customHeight="1" x14ac:dyDescent="0.3">
      <c r="A48" s="1">
        <v>40</v>
      </c>
      <c r="B48" s="1" t="s">
        <v>40</v>
      </c>
      <c r="C48" s="1" t="s">
        <v>43</v>
      </c>
      <c r="D48" s="1" t="str">
        <f t="shared" si="0"/>
        <v>hardware_set_screw_m5_40_mm_length</v>
      </c>
      <c r="E48" s="1">
        <v>1851140</v>
      </c>
      <c r="F48" s="1" t="str">
        <f>"Z0318M4700" &amp; Table1[[#This Row],[working_1_length]]</f>
        <v>Z0318M470040</v>
      </c>
      <c r="I48" s="1" t="s">
        <v>15</v>
      </c>
      <c r="J48" s="1">
        <v>200</v>
      </c>
    </row>
    <row r="49" spans="1:10" ht="29.25" customHeight="1" x14ac:dyDescent="0.3">
      <c r="A49" s="1">
        <v>50</v>
      </c>
      <c r="B49" s="1" t="s">
        <v>40</v>
      </c>
      <c r="C49" s="1" t="s">
        <v>43</v>
      </c>
      <c r="D49" s="1" t="str">
        <f t="shared" si="0"/>
        <v>hardware_set_screw_m5_50_mm_length</v>
      </c>
      <c r="E49" s="1">
        <v>1851141</v>
      </c>
      <c r="F49" s="1" t="str">
        <f>"Z0318M4700" &amp; Table1[[#This Row],[working_1_length]]</f>
        <v>Z0318M470050</v>
      </c>
      <c r="I49" s="1" t="s">
        <v>15</v>
      </c>
      <c r="J49" s="1">
        <v>200</v>
      </c>
    </row>
    <row r="50" spans="1:10" ht="29.25" customHeight="1" x14ac:dyDescent="0.3">
      <c r="A50" s="1">
        <v>45</v>
      </c>
      <c r="B50" s="1" t="s">
        <v>40</v>
      </c>
      <c r="C50" s="1" t="s">
        <v>43</v>
      </c>
      <c r="D50" s="1" t="str">
        <f t="shared" si="0"/>
        <v>hardware_set_screw_m5_45_mm_length</v>
      </c>
      <c r="E50" s="1">
        <v>1851142</v>
      </c>
      <c r="F50" s="1" t="str">
        <f>"Z0318M4700" &amp; Table1[[#This Row],[working_1_length]]</f>
        <v>Z0318M470045</v>
      </c>
      <c r="I50" s="1" t="s">
        <v>15</v>
      </c>
      <c r="J50" s="1">
        <v>200</v>
      </c>
    </row>
    <row r="51" spans="1:10" ht="29.25" customHeight="1" x14ac:dyDescent="0.3">
      <c r="A51" s="1">
        <v>60</v>
      </c>
      <c r="B51" s="1" t="s">
        <v>40</v>
      </c>
      <c r="C51" s="1" t="s">
        <v>43</v>
      </c>
      <c r="D51" s="1" t="str">
        <f t="shared" si="0"/>
        <v>hardware_set_screw_m5_60_mm_length</v>
      </c>
      <c r="E51" s="1">
        <v>1851143</v>
      </c>
      <c r="F51" s="1" t="str">
        <f>"Z0318M4700" &amp; Table1[[#This Row],[working_1_length]]</f>
        <v>Z0318M470060</v>
      </c>
      <c r="I51" s="1" t="s">
        <v>15</v>
      </c>
      <c r="J51" s="1">
        <v>200</v>
      </c>
    </row>
    <row r="52" spans="1:10" ht="29.25" customHeight="1" x14ac:dyDescent="0.3">
      <c r="A52" s="1">
        <v>70</v>
      </c>
      <c r="B52" s="1" t="s">
        <v>40</v>
      </c>
      <c r="C52" s="1" t="s">
        <v>43</v>
      </c>
      <c r="D52" s="1" t="str">
        <f t="shared" si="0"/>
        <v>hardware_set_screw_m5_70_mm_length</v>
      </c>
      <c r="E52" s="1">
        <v>1851145</v>
      </c>
      <c r="F52" s="1" t="str">
        <f>"Z0318M4700" &amp; Table1[[#This Row],[working_1_length]]</f>
        <v>Z0318M470070</v>
      </c>
      <c r="I52" s="1" t="s">
        <v>15</v>
      </c>
      <c r="J52" s="1">
        <v>200</v>
      </c>
    </row>
    <row r="53" spans="1:10" ht="29.25" customHeight="1" x14ac:dyDescent="0.3">
      <c r="A53" s="1">
        <v>80</v>
      </c>
      <c r="B53" s="1" t="s">
        <v>40</v>
      </c>
      <c r="C53" s="1" t="s">
        <v>43</v>
      </c>
      <c r="D53" s="1" t="str">
        <f t="shared" si="0"/>
        <v>hardware_set_screw_m5_80_mm_length</v>
      </c>
      <c r="E53" s="1">
        <v>1851147</v>
      </c>
      <c r="F53" s="1" t="str">
        <f>"Z0318M4700" &amp; Table1[[#This Row],[working_1_length]]</f>
        <v>Z0318M470080</v>
      </c>
      <c r="I53" s="1" t="s">
        <v>15</v>
      </c>
      <c r="J53" s="1">
        <v>200</v>
      </c>
    </row>
    <row r="54" spans="1:10" ht="29.25" customHeight="1" x14ac:dyDescent="0.3">
      <c r="A54" s="1">
        <v>8</v>
      </c>
      <c r="B54" s="1" t="s">
        <v>40</v>
      </c>
      <c r="C54" s="1" t="s">
        <v>39</v>
      </c>
      <c r="D54" s="1" t="str">
        <f t="shared" ref="D54:D85" si="1">"hardware_" &amp; B54 &amp; "_" &amp; C54 &amp; "_" &amp; A54 &amp; "_mm_length"</f>
        <v>hardware_set_screw_m6_8_mm_length</v>
      </c>
      <c r="E54" s="1">
        <v>1851149</v>
      </c>
      <c r="F54" s="1" t="s">
        <v>41</v>
      </c>
      <c r="I54" s="1" t="s">
        <v>15</v>
      </c>
      <c r="J54" s="1">
        <v>200</v>
      </c>
    </row>
    <row r="55" spans="1:10" ht="29.25" customHeight="1" x14ac:dyDescent="0.3">
      <c r="A55" s="1">
        <v>10</v>
      </c>
      <c r="B55" s="1" t="s">
        <v>40</v>
      </c>
      <c r="C55" s="1" t="s">
        <v>39</v>
      </c>
      <c r="D55" s="1" t="str">
        <f t="shared" si="1"/>
        <v>hardware_set_screw_m6_10_mm_length</v>
      </c>
      <c r="E55" s="1">
        <v>1851150</v>
      </c>
      <c r="F55" s="1" t="str">
        <f>"Z0318M4900" &amp; Table1[[#This Row],[working_1_length]]</f>
        <v>Z0318M490010</v>
      </c>
      <c r="I55" s="1" t="s">
        <v>15</v>
      </c>
      <c r="J55" s="1">
        <v>200</v>
      </c>
    </row>
    <row r="56" spans="1:10" ht="29.25" customHeight="1" x14ac:dyDescent="0.3">
      <c r="A56" s="1">
        <v>12</v>
      </c>
      <c r="B56" s="1" t="s">
        <v>40</v>
      </c>
      <c r="C56" s="1" t="s">
        <v>39</v>
      </c>
      <c r="D56" s="1" t="str">
        <f t="shared" si="1"/>
        <v>hardware_set_screw_m6_12_mm_length</v>
      </c>
      <c r="E56" s="1">
        <v>1851160</v>
      </c>
      <c r="F56" s="1" t="str">
        <f>"Z0318M4900" &amp; Table1[[#This Row],[working_1_length]]</f>
        <v>Z0318M490012</v>
      </c>
      <c r="I56" s="1" t="s">
        <v>15</v>
      </c>
      <c r="J56" s="1">
        <v>200</v>
      </c>
    </row>
    <row r="57" spans="1:10" ht="29.25" customHeight="1" x14ac:dyDescent="0.3">
      <c r="A57" s="1">
        <v>16</v>
      </c>
      <c r="B57" s="1" t="s">
        <v>40</v>
      </c>
      <c r="C57" s="1" t="s">
        <v>39</v>
      </c>
      <c r="D57" s="1" t="str">
        <f t="shared" si="1"/>
        <v>hardware_set_screw_m6_16_mm_length</v>
      </c>
      <c r="E57" s="1">
        <v>1851170</v>
      </c>
      <c r="F57" s="1" t="str">
        <f>"Z0318M4900" &amp; Table1[[#This Row],[working_1_length]]</f>
        <v>Z0318M490016</v>
      </c>
      <c r="I57" s="1" t="s">
        <v>15</v>
      </c>
      <c r="J57" s="1">
        <v>200</v>
      </c>
    </row>
    <row r="58" spans="1:10" ht="29.25" customHeight="1" x14ac:dyDescent="0.3">
      <c r="A58" s="1">
        <v>18</v>
      </c>
      <c r="B58" s="1" t="s">
        <v>40</v>
      </c>
      <c r="C58" s="1" t="s">
        <v>39</v>
      </c>
      <c r="D58" s="1" t="str">
        <f t="shared" si="1"/>
        <v>hardware_set_screw_m6_18_mm_length</v>
      </c>
      <c r="E58" s="1">
        <v>1851178</v>
      </c>
      <c r="F58" s="1" t="str">
        <f>"Z0318M4900" &amp; Table1[[#This Row],[working_1_length]]</f>
        <v>Z0318M490018</v>
      </c>
      <c r="I58" s="1" t="s">
        <v>15</v>
      </c>
      <c r="J58" s="1">
        <v>200</v>
      </c>
    </row>
    <row r="59" spans="1:10" ht="29.25" customHeight="1" x14ac:dyDescent="0.3">
      <c r="A59" s="1">
        <v>20</v>
      </c>
      <c r="B59" s="1" t="s">
        <v>40</v>
      </c>
      <c r="C59" s="1" t="s">
        <v>39</v>
      </c>
      <c r="D59" s="1" t="str">
        <f t="shared" si="1"/>
        <v>hardware_set_screw_m6_20_mm_length</v>
      </c>
      <c r="E59" s="1">
        <v>1851180</v>
      </c>
      <c r="F59" s="1" t="str">
        <f>"Z0318M4900" &amp; Table1[[#This Row],[working_1_length]]</f>
        <v>Z0318M490020</v>
      </c>
      <c r="I59" s="1" t="s">
        <v>15</v>
      </c>
      <c r="J59" s="1">
        <v>200</v>
      </c>
    </row>
    <row r="60" spans="1:10" ht="29.25" customHeight="1" x14ac:dyDescent="0.3">
      <c r="A60" s="1">
        <v>22</v>
      </c>
      <c r="B60" s="1" t="s">
        <v>40</v>
      </c>
      <c r="C60" s="1" t="s">
        <v>39</v>
      </c>
      <c r="D60" s="1" t="str">
        <f t="shared" si="1"/>
        <v>hardware_set_screw_m6_22_mm_length</v>
      </c>
      <c r="E60" s="1">
        <v>1851182</v>
      </c>
      <c r="F60" s="1" t="str">
        <f>"Z0318M4900" &amp; Table1[[#This Row],[working_1_length]]</f>
        <v>Z0318M490022</v>
      </c>
      <c r="I60" s="1" t="s">
        <v>15</v>
      </c>
      <c r="J60" s="1">
        <v>200</v>
      </c>
    </row>
    <row r="61" spans="1:10" ht="29.25" customHeight="1" x14ac:dyDescent="0.3">
      <c r="A61" s="1">
        <v>25</v>
      </c>
      <c r="B61" s="1" t="s">
        <v>40</v>
      </c>
      <c r="C61" s="1" t="s">
        <v>39</v>
      </c>
      <c r="D61" s="1" t="str">
        <f t="shared" si="1"/>
        <v>hardware_set_screw_m6_25_mm_length</v>
      </c>
      <c r="E61" s="1">
        <v>1851190</v>
      </c>
      <c r="F61" s="1" t="str">
        <f>"Z0318M4900" &amp; Table1[[#This Row],[working_1_length]]</f>
        <v>Z0318M490025</v>
      </c>
      <c r="I61" s="1" t="s">
        <v>15</v>
      </c>
      <c r="J61" s="1">
        <v>200</v>
      </c>
    </row>
    <row r="62" spans="1:10" ht="29.25" customHeight="1" x14ac:dyDescent="0.3">
      <c r="A62" s="1">
        <v>30</v>
      </c>
      <c r="B62" s="1" t="s">
        <v>40</v>
      </c>
      <c r="C62" s="1" t="s">
        <v>39</v>
      </c>
      <c r="D62" s="1" t="str">
        <f t="shared" si="1"/>
        <v>hardware_set_screw_m6_30_mm_length</v>
      </c>
      <c r="E62" s="1">
        <v>1851200</v>
      </c>
      <c r="F62" s="1" t="str">
        <f>"Z0318M4900" &amp; Table1[[#This Row],[working_1_length]]</f>
        <v>Z0318M490030</v>
      </c>
      <c r="I62" s="1" t="s">
        <v>15</v>
      </c>
      <c r="J62" s="1">
        <v>200</v>
      </c>
    </row>
    <row r="63" spans="1:10" ht="29.25" customHeight="1" x14ac:dyDescent="0.3">
      <c r="A63" s="1">
        <v>35</v>
      </c>
      <c r="B63" s="1" t="s">
        <v>40</v>
      </c>
      <c r="C63" s="1" t="s">
        <v>39</v>
      </c>
      <c r="D63" s="1" t="str">
        <f t="shared" si="1"/>
        <v>hardware_set_screw_m6_35_mm_length</v>
      </c>
      <c r="E63" s="1">
        <v>1851210</v>
      </c>
      <c r="F63" s="1" t="str">
        <f>"Z0318M4900" &amp; Table1[[#This Row],[working_1_length]]</f>
        <v>Z0318M490035</v>
      </c>
      <c r="I63" s="1" t="s">
        <v>15</v>
      </c>
      <c r="J63" s="1">
        <v>200</v>
      </c>
    </row>
    <row r="64" spans="1:10" ht="29.25" customHeight="1" x14ac:dyDescent="0.3">
      <c r="A64" s="1">
        <v>40</v>
      </c>
      <c r="B64" s="1" t="s">
        <v>40</v>
      </c>
      <c r="C64" s="1" t="s">
        <v>39</v>
      </c>
      <c r="D64" s="1" t="str">
        <f t="shared" si="1"/>
        <v>hardware_set_screw_m6_40_mm_length</v>
      </c>
      <c r="E64" s="1">
        <v>1851220</v>
      </c>
      <c r="F64" s="1" t="str">
        <f>"Z0318M4900" &amp; Table1[[#This Row],[working_1_length]]</f>
        <v>Z0318M490040</v>
      </c>
      <c r="I64" s="1" t="s">
        <v>15</v>
      </c>
      <c r="J64" s="1">
        <v>200</v>
      </c>
    </row>
    <row r="65" spans="1:10" ht="29.25" customHeight="1" x14ac:dyDescent="0.3">
      <c r="A65" s="1">
        <v>45</v>
      </c>
      <c r="B65" s="1" t="s">
        <v>40</v>
      </c>
      <c r="C65" s="1" t="s">
        <v>39</v>
      </c>
      <c r="D65" s="1" t="str">
        <f t="shared" si="1"/>
        <v>hardware_set_screw_m6_45_mm_length</v>
      </c>
      <c r="E65" s="1">
        <v>1851225</v>
      </c>
      <c r="F65" s="1" t="str">
        <f>"Z0318M4900" &amp; Table1[[#This Row],[working_1_length]]</f>
        <v>Z0318M490045</v>
      </c>
      <c r="I65" s="1" t="s">
        <v>15</v>
      </c>
      <c r="J65" s="1">
        <v>200</v>
      </c>
    </row>
    <row r="66" spans="1:10" ht="29.25" customHeight="1" x14ac:dyDescent="0.3">
      <c r="A66" s="1">
        <v>50</v>
      </c>
      <c r="B66" s="1" t="s">
        <v>40</v>
      </c>
      <c r="C66" s="1" t="s">
        <v>39</v>
      </c>
      <c r="D66" s="1" t="str">
        <f t="shared" si="1"/>
        <v>hardware_set_screw_m6_50_mm_length</v>
      </c>
      <c r="E66" s="1">
        <v>1851230</v>
      </c>
      <c r="F66" s="1" t="str">
        <f>"Z0318M4900" &amp; Table1[[#This Row],[working_1_length]]</f>
        <v>Z0318M490050</v>
      </c>
      <c r="I66" s="1" t="s">
        <v>15</v>
      </c>
      <c r="J66" s="1">
        <v>200</v>
      </c>
    </row>
    <row r="67" spans="1:10" ht="29.25" customHeight="1" x14ac:dyDescent="0.3">
      <c r="A67" s="1">
        <v>55</v>
      </c>
      <c r="B67" s="1" t="s">
        <v>40</v>
      </c>
      <c r="C67" s="1" t="s">
        <v>39</v>
      </c>
      <c r="D67" s="1" t="str">
        <f t="shared" si="1"/>
        <v>hardware_set_screw_m6_55_mm_length</v>
      </c>
      <c r="E67" s="1">
        <v>1851235</v>
      </c>
      <c r="F67" s="1" t="str">
        <f>"Z0318M4900" &amp; Table1[[#This Row],[working_1_length]]</f>
        <v>Z0318M490055</v>
      </c>
      <c r="I67" s="1" t="s">
        <v>15</v>
      </c>
      <c r="J67" s="1">
        <v>200</v>
      </c>
    </row>
    <row r="68" spans="1:10" ht="29.25" customHeight="1" x14ac:dyDescent="0.3">
      <c r="A68" s="1">
        <v>60</v>
      </c>
      <c r="B68" s="1" t="s">
        <v>40</v>
      </c>
      <c r="C68" s="1" t="s">
        <v>39</v>
      </c>
      <c r="D68" s="1" t="str">
        <f t="shared" si="1"/>
        <v>hardware_set_screw_m6_60_mm_length</v>
      </c>
      <c r="E68" s="1">
        <v>1851240</v>
      </c>
      <c r="F68" s="1" t="str">
        <f>"Z0318M4900" &amp; Table1[[#This Row],[working_1_length]]</f>
        <v>Z0318M490060</v>
      </c>
      <c r="I68" s="1" t="s">
        <v>15</v>
      </c>
      <c r="J68" s="1">
        <v>200</v>
      </c>
    </row>
    <row r="69" spans="1:10" ht="29.25" customHeight="1" x14ac:dyDescent="0.3">
      <c r="A69" s="1">
        <v>65</v>
      </c>
      <c r="B69" s="1" t="s">
        <v>40</v>
      </c>
      <c r="C69" s="1" t="s">
        <v>39</v>
      </c>
      <c r="D69" s="1" t="str">
        <f t="shared" si="1"/>
        <v>hardware_set_screw_m6_65_mm_length</v>
      </c>
      <c r="E69" s="1">
        <v>1851245</v>
      </c>
      <c r="F69" s="1" t="str">
        <f>"Z0318M4900" &amp; Table1[[#This Row],[working_1_length]]</f>
        <v>Z0318M490065</v>
      </c>
      <c r="I69" s="1" t="s">
        <v>15</v>
      </c>
      <c r="J69" s="1">
        <v>200</v>
      </c>
    </row>
    <row r="70" spans="1:10" ht="29.25" customHeight="1" x14ac:dyDescent="0.3">
      <c r="A70" s="1">
        <v>75</v>
      </c>
      <c r="B70" s="1" t="s">
        <v>40</v>
      </c>
      <c r="C70" s="1" t="s">
        <v>39</v>
      </c>
      <c r="D70" s="1" t="str">
        <f t="shared" si="1"/>
        <v>hardware_set_screw_m6_75_mm_length</v>
      </c>
      <c r="E70" s="1">
        <v>1851247</v>
      </c>
      <c r="F70" s="1" t="str">
        <f>"Z0318M4900" &amp; Table1[[#This Row],[working_1_length]]</f>
        <v>Z0318M490075</v>
      </c>
      <c r="I70" s="1" t="s">
        <v>15</v>
      </c>
      <c r="J70" s="1">
        <v>200</v>
      </c>
    </row>
    <row r="71" spans="1:10" ht="29.25" customHeight="1" x14ac:dyDescent="0.3">
      <c r="A71" s="1">
        <v>70</v>
      </c>
      <c r="B71" s="1" t="s">
        <v>40</v>
      </c>
      <c r="C71" s="1" t="s">
        <v>39</v>
      </c>
      <c r="D71" s="1" t="str">
        <f t="shared" si="1"/>
        <v>hardware_set_screw_m6_70_mm_length</v>
      </c>
      <c r="E71" s="1">
        <v>1851250</v>
      </c>
      <c r="F71" s="1" t="str">
        <f>"Z0318M4900" &amp; Table1[[#This Row],[working_1_length]]</f>
        <v>Z0318M490070</v>
      </c>
      <c r="I71" s="1" t="s">
        <v>15</v>
      </c>
      <c r="J71" s="1">
        <v>200</v>
      </c>
    </row>
    <row r="72" spans="1:10" ht="29.25" customHeight="1" x14ac:dyDescent="0.3">
      <c r="A72" s="1">
        <v>80</v>
      </c>
      <c r="B72" s="1" t="s">
        <v>40</v>
      </c>
      <c r="C72" s="1" t="s">
        <v>39</v>
      </c>
      <c r="D72" s="1" t="str">
        <f t="shared" si="1"/>
        <v>hardware_set_screw_m6_80_mm_length</v>
      </c>
      <c r="E72" s="1">
        <v>1851251</v>
      </c>
      <c r="F72" s="1" t="str">
        <f>"Z0318M4900" &amp; Table1[[#This Row],[working_1_length]]</f>
        <v>Z0318M490080</v>
      </c>
      <c r="I72" s="1" t="s">
        <v>15</v>
      </c>
      <c r="J72" s="1">
        <v>200</v>
      </c>
    </row>
    <row r="73" spans="1:10" ht="29.25" customHeight="1" x14ac:dyDescent="0.3">
      <c r="A73" s="1">
        <v>90</v>
      </c>
      <c r="B73" s="1" t="s">
        <v>40</v>
      </c>
      <c r="C73" s="1" t="s">
        <v>39</v>
      </c>
      <c r="D73" s="1" t="str">
        <f t="shared" si="1"/>
        <v>hardware_set_screw_m6_90_mm_length</v>
      </c>
      <c r="E73" s="1">
        <v>1851252</v>
      </c>
      <c r="F73" s="1" t="str">
        <f>"Z0318M4900" &amp; Table1[[#This Row],[working_1_length]]</f>
        <v>Z0318M490090</v>
      </c>
      <c r="I73" s="1" t="s">
        <v>15</v>
      </c>
      <c r="J73" s="1">
        <v>200</v>
      </c>
    </row>
    <row r="74" spans="1:10" ht="29.25" customHeight="1" x14ac:dyDescent="0.3">
      <c r="A74" s="1">
        <v>100</v>
      </c>
      <c r="B74" s="1" t="s">
        <v>40</v>
      </c>
      <c r="C74" s="1" t="s">
        <v>39</v>
      </c>
      <c r="D74" s="1" t="str">
        <f t="shared" si="1"/>
        <v>hardware_set_screw_m6_100_mm_length</v>
      </c>
      <c r="E74" s="1">
        <v>1851253</v>
      </c>
      <c r="F74" s="1" t="s">
        <v>42</v>
      </c>
      <c r="I74" s="1" t="s">
        <v>15</v>
      </c>
      <c r="J74" s="1">
        <v>200</v>
      </c>
    </row>
    <row r="75" spans="1:10" ht="29.25" customHeight="1" x14ac:dyDescent="0.3">
      <c r="A75" s="1">
        <v>100</v>
      </c>
      <c r="B75" s="1" t="s">
        <v>40</v>
      </c>
      <c r="C75" s="1" t="s">
        <v>45</v>
      </c>
      <c r="D75" s="1" t="str">
        <f t="shared" si="1"/>
        <v>hardware_set_screw_m8_100_mm_length</v>
      </c>
      <c r="E75" s="1">
        <v>1851253</v>
      </c>
      <c r="I75" s="1" t="s">
        <v>15</v>
      </c>
      <c r="J75" s="1">
        <v>200</v>
      </c>
    </row>
    <row r="76" spans="1:10" ht="29.25" customHeight="1" x14ac:dyDescent="0.3">
      <c r="A76" s="1">
        <v>10</v>
      </c>
      <c r="B76" s="1" t="s">
        <v>40</v>
      </c>
      <c r="C76" s="1" t="s">
        <v>45</v>
      </c>
      <c r="D76" s="1" t="str">
        <f t="shared" si="1"/>
        <v>hardware_set_screw_m8_10_mm_length</v>
      </c>
      <c r="E76" s="1">
        <v>1851254</v>
      </c>
      <c r="F76" s="1" t="str">
        <f>"Z0318M5400" &amp; Table1[[#This Row],[working_1_length]]</f>
        <v>Z0318M540010</v>
      </c>
      <c r="I76" s="1" t="s">
        <v>15</v>
      </c>
      <c r="J76" s="1">
        <v>200</v>
      </c>
    </row>
    <row r="77" spans="1:10" ht="29.25" customHeight="1" x14ac:dyDescent="0.3">
      <c r="A77" s="1">
        <v>12</v>
      </c>
      <c r="B77" s="1" t="s">
        <v>40</v>
      </c>
      <c r="C77" s="1" t="s">
        <v>45</v>
      </c>
      <c r="D77" s="1" t="str">
        <f t="shared" si="1"/>
        <v>hardware_set_screw_m8_12_mm_length</v>
      </c>
      <c r="E77" s="1">
        <v>1851270</v>
      </c>
      <c r="F77" s="1" t="str">
        <f>"Z0318M5400" &amp; Table1[[#This Row],[working_1_length]]</f>
        <v>Z0318M540012</v>
      </c>
      <c r="I77" s="1" t="s">
        <v>15</v>
      </c>
      <c r="J77" s="1">
        <v>200</v>
      </c>
    </row>
    <row r="78" spans="1:10" ht="29.25" customHeight="1" x14ac:dyDescent="0.3">
      <c r="A78" s="1">
        <v>16</v>
      </c>
      <c r="B78" s="1" t="s">
        <v>40</v>
      </c>
      <c r="C78" s="1" t="s">
        <v>45</v>
      </c>
      <c r="D78" s="1" t="str">
        <f t="shared" si="1"/>
        <v>hardware_set_screw_m8_16_mm_length</v>
      </c>
      <c r="E78" s="1">
        <v>1851280</v>
      </c>
      <c r="F78" s="1" t="str">
        <f>"Z0318M5400" &amp; Table1[[#This Row],[working_1_length]]</f>
        <v>Z0318M540016</v>
      </c>
      <c r="I78" s="1" t="s">
        <v>15</v>
      </c>
      <c r="J78" s="1">
        <v>200</v>
      </c>
    </row>
    <row r="79" spans="1:10" ht="29.25" customHeight="1" x14ac:dyDescent="0.3">
      <c r="A79" s="1">
        <v>20</v>
      </c>
      <c r="B79" s="1" t="s">
        <v>40</v>
      </c>
      <c r="C79" s="1" t="s">
        <v>45</v>
      </c>
      <c r="D79" s="1" t="str">
        <f t="shared" si="1"/>
        <v>hardware_set_screw_m8_20_mm_length</v>
      </c>
      <c r="E79" s="1">
        <v>1851290</v>
      </c>
      <c r="F79" s="1" t="str">
        <f>"Z0318M5400" &amp; Table1[[#This Row],[working_1_length]]</f>
        <v>Z0318M540020</v>
      </c>
      <c r="I79" s="1" t="s">
        <v>15</v>
      </c>
      <c r="J79" s="1">
        <v>200</v>
      </c>
    </row>
    <row r="80" spans="1:10" ht="29.25" customHeight="1" x14ac:dyDescent="0.3">
      <c r="A80" s="1">
        <v>25</v>
      </c>
      <c r="B80" s="1" t="s">
        <v>40</v>
      </c>
      <c r="C80" s="1" t="s">
        <v>45</v>
      </c>
      <c r="D80" s="1" t="str">
        <f t="shared" si="1"/>
        <v>hardware_set_screw_m8_25_mm_length</v>
      </c>
      <c r="E80" s="1">
        <v>1851300</v>
      </c>
      <c r="F80" s="1" t="str">
        <f>"Z0318M5400" &amp; Table1[[#This Row],[working_1_length]]</f>
        <v>Z0318M540025</v>
      </c>
      <c r="I80" s="1" t="s">
        <v>15</v>
      </c>
      <c r="J80" s="1">
        <v>200</v>
      </c>
    </row>
    <row r="81" spans="1:10" ht="29.25" customHeight="1" x14ac:dyDescent="0.3">
      <c r="A81" s="1">
        <v>30</v>
      </c>
      <c r="B81" s="1" t="s">
        <v>40</v>
      </c>
      <c r="C81" s="1" t="s">
        <v>45</v>
      </c>
      <c r="D81" s="1" t="str">
        <f t="shared" si="1"/>
        <v>hardware_set_screw_m8_30_mm_length</v>
      </c>
      <c r="E81" s="1">
        <v>1851310</v>
      </c>
      <c r="F81" s="1" t="str">
        <f>"Z0318M5400" &amp; Table1[[#This Row],[working_1_length]]</f>
        <v>Z0318M540030</v>
      </c>
      <c r="I81" s="1" t="s">
        <v>15</v>
      </c>
      <c r="J81" s="1">
        <v>200</v>
      </c>
    </row>
    <row r="82" spans="1:10" ht="29.25" customHeight="1" x14ac:dyDescent="0.3">
      <c r="A82" s="1">
        <v>35</v>
      </c>
      <c r="B82" s="1" t="s">
        <v>40</v>
      </c>
      <c r="C82" s="1" t="s">
        <v>45</v>
      </c>
      <c r="D82" s="1" t="str">
        <f t="shared" si="1"/>
        <v>hardware_set_screw_m8_35_mm_length</v>
      </c>
      <c r="E82" s="1">
        <v>1851320</v>
      </c>
      <c r="F82" s="1" t="str">
        <f>"Z0318M5400" &amp; Table1[[#This Row],[working_1_length]]</f>
        <v>Z0318M540035</v>
      </c>
      <c r="I82" s="1" t="s">
        <v>15</v>
      </c>
      <c r="J82" s="1">
        <v>200</v>
      </c>
    </row>
    <row r="83" spans="1:10" ht="29.25" customHeight="1" x14ac:dyDescent="0.3">
      <c r="A83" s="1">
        <v>40</v>
      </c>
      <c r="B83" s="1" t="s">
        <v>40</v>
      </c>
      <c r="C83" s="1" t="s">
        <v>45</v>
      </c>
      <c r="D83" s="1" t="str">
        <f t="shared" si="1"/>
        <v>hardware_set_screw_m8_40_mm_length</v>
      </c>
      <c r="E83" s="1">
        <v>1851330</v>
      </c>
      <c r="F83" s="1" t="str">
        <f>"Z0318M5400" &amp; Table1[[#This Row],[working_1_length]]</f>
        <v>Z0318M540040</v>
      </c>
      <c r="I83" s="1" t="s">
        <v>15</v>
      </c>
      <c r="J83" s="1">
        <v>200</v>
      </c>
    </row>
    <row r="84" spans="1:10" ht="29.25" customHeight="1" x14ac:dyDescent="0.3">
      <c r="A84" s="1">
        <v>45</v>
      </c>
      <c r="B84" s="1" t="s">
        <v>40</v>
      </c>
      <c r="C84" s="1" t="s">
        <v>45</v>
      </c>
      <c r="D84" s="1" t="str">
        <f t="shared" si="1"/>
        <v>hardware_set_screw_m8_45_mm_length</v>
      </c>
      <c r="E84" s="1">
        <v>1851340</v>
      </c>
      <c r="F84" s="1" t="str">
        <f>"Z0318M5400" &amp; Table1[[#This Row],[working_1_length]]</f>
        <v>Z0318M540045</v>
      </c>
      <c r="I84" s="1" t="s">
        <v>15</v>
      </c>
      <c r="J84" s="1">
        <v>200</v>
      </c>
    </row>
    <row r="85" spans="1:10" ht="29.25" customHeight="1" x14ac:dyDescent="0.3">
      <c r="A85" s="1">
        <v>50</v>
      </c>
      <c r="B85" s="1" t="s">
        <v>40</v>
      </c>
      <c r="C85" s="1" t="s">
        <v>45</v>
      </c>
      <c r="D85" s="1" t="str">
        <f t="shared" si="1"/>
        <v>hardware_set_screw_m8_50_mm_length</v>
      </c>
      <c r="E85" s="1">
        <v>1851350</v>
      </c>
      <c r="F85" s="1" t="str">
        <f>"Z0318M5400" &amp; Table1[[#This Row],[working_1_length]]</f>
        <v>Z0318M540050</v>
      </c>
      <c r="I85" s="1" t="s">
        <v>15</v>
      </c>
      <c r="J85" s="1">
        <v>200</v>
      </c>
    </row>
    <row r="86" spans="1:10" ht="29.25" customHeight="1" x14ac:dyDescent="0.3">
      <c r="A86" s="1">
        <v>55</v>
      </c>
      <c r="B86" s="1" t="s">
        <v>40</v>
      </c>
      <c r="C86" s="1" t="s">
        <v>45</v>
      </c>
      <c r="D86" s="1" t="str">
        <f t="shared" ref="D86:D98" si="2">"hardware_" &amp; B86 &amp; "_" &amp; C86 &amp; "_" &amp; A86 &amp; "_mm_length"</f>
        <v>hardware_set_screw_m8_55_mm_length</v>
      </c>
      <c r="E86" s="1">
        <v>1851360</v>
      </c>
      <c r="F86" s="1" t="str">
        <f>"Z0318M5400" &amp; Table1[[#This Row],[working_1_length]]</f>
        <v>Z0318M540055</v>
      </c>
      <c r="I86" s="1" t="s">
        <v>15</v>
      </c>
      <c r="J86" s="1">
        <v>200</v>
      </c>
    </row>
    <row r="87" spans="1:10" ht="29.25" customHeight="1" x14ac:dyDescent="0.3">
      <c r="A87" s="1">
        <v>60</v>
      </c>
      <c r="B87" s="1" t="s">
        <v>40</v>
      </c>
      <c r="C87" s="1" t="s">
        <v>45</v>
      </c>
      <c r="D87" s="1" t="str">
        <f t="shared" si="2"/>
        <v>hardware_set_screw_m8_60_mm_length</v>
      </c>
      <c r="E87" s="1">
        <v>1851370</v>
      </c>
      <c r="F87" s="1" t="str">
        <f>"Z0318M5400" &amp; Table1[[#This Row],[working_1_length]]</f>
        <v>Z0318M540060</v>
      </c>
      <c r="I87" s="1" t="s">
        <v>15</v>
      </c>
      <c r="J87" s="1">
        <v>200</v>
      </c>
    </row>
    <row r="88" spans="1:10" ht="29.25" customHeight="1" x14ac:dyDescent="0.3">
      <c r="A88" s="1">
        <v>65</v>
      </c>
      <c r="B88" s="1" t="s">
        <v>40</v>
      </c>
      <c r="C88" s="1" t="s">
        <v>45</v>
      </c>
      <c r="D88" s="1" t="str">
        <f t="shared" si="2"/>
        <v>hardware_set_screw_m8_65_mm_length</v>
      </c>
      <c r="E88" s="1">
        <v>1851380</v>
      </c>
      <c r="F88" s="1" t="str">
        <f>"Z0318M5400" &amp; Table1[[#This Row],[working_1_length]]</f>
        <v>Z0318M540065</v>
      </c>
      <c r="I88" s="1" t="s">
        <v>15</v>
      </c>
      <c r="J88" s="1">
        <v>200</v>
      </c>
    </row>
    <row r="89" spans="1:10" ht="29.25" customHeight="1" x14ac:dyDescent="0.3">
      <c r="A89" s="1">
        <v>70</v>
      </c>
      <c r="B89" s="1" t="s">
        <v>40</v>
      </c>
      <c r="C89" s="1" t="s">
        <v>45</v>
      </c>
      <c r="D89" s="1" t="str">
        <f t="shared" si="2"/>
        <v>hardware_set_screw_m8_70_mm_length</v>
      </c>
      <c r="E89" s="1">
        <v>1851390</v>
      </c>
      <c r="F89" s="1" t="str">
        <f>"Z0318M5400" &amp; Table1[[#This Row],[working_1_length]]</f>
        <v>Z0318M540070</v>
      </c>
      <c r="I89" s="1" t="s">
        <v>15</v>
      </c>
      <c r="J89" s="1">
        <v>200</v>
      </c>
    </row>
    <row r="90" spans="1:10" ht="29.25" customHeight="1" x14ac:dyDescent="0.3">
      <c r="A90" s="1">
        <v>75</v>
      </c>
      <c r="B90" s="1" t="s">
        <v>40</v>
      </c>
      <c r="C90" s="1" t="s">
        <v>45</v>
      </c>
      <c r="D90" s="1" t="str">
        <f t="shared" si="2"/>
        <v>hardware_set_screw_m8_75_mm_length</v>
      </c>
      <c r="E90" s="1">
        <v>1851400</v>
      </c>
      <c r="F90" s="1" t="str">
        <f>"Z0318M5400" &amp; Table1[[#This Row],[working_1_length]]</f>
        <v>Z0318M540075</v>
      </c>
      <c r="I90" s="1" t="s">
        <v>15</v>
      </c>
      <c r="J90" s="1">
        <v>200</v>
      </c>
    </row>
    <row r="91" spans="1:10" ht="29.25" customHeight="1" x14ac:dyDescent="0.3">
      <c r="A91" s="1">
        <v>80</v>
      </c>
      <c r="B91" s="1" t="s">
        <v>40</v>
      </c>
      <c r="C91" s="1" t="s">
        <v>45</v>
      </c>
      <c r="D91" s="1" t="str">
        <f t="shared" si="2"/>
        <v>hardware_set_screw_m8_80_mm_length</v>
      </c>
      <c r="E91" s="1">
        <v>1851410</v>
      </c>
      <c r="F91" s="1" t="str">
        <f>"Z0318M5400" &amp; Table1[[#This Row],[working_1_length]]</f>
        <v>Z0318M540080</v>
      </c>
      <c r="I91" s="1" t="s">
        <v>15</v>
      </c>
      <c r="J91" s="1">
        <v>200</v>
      </c>
    </row>
    <row r="92" spans="1:10" ht="29.25" customHeight="1" x14ac:dyDescent="0.3">
      <c r="A92" s="1">
        <v>90</v>
      </c>
      <c r="B92" s="1" t="s">
        <v>40</v>
      </c>
      <c r="C92" s="1" t="s">
        <v>45</v>
      </c>
      <c r="D92" s="1" t="str">
        <f t="shared" si="2"/>
        <v>hardware_set_screw_m8_90_mm_length</v>
      </c>
      <c r="E92" s="1">
        <v>1851411</v>
      </c>
      <c r="F92" s="1" t="str">
        <f>"Z0318M5400" &amp; Table1[[#This Row],[working_1_length]]</f>
        <v>Z0318M540090</v>
      </c>
      <c r="I92" s="1" t="s">
        <v>15</v>
      </c>
      <c r="J92" s="1">
        <v>200</v>
      </c>
    </row>
    <row r="93" spans="1:10" ht="29.25" customHeight="1" x14ac:dyDescent="0.3">
      <c r="A93" s="1">
        <v>100</v>
      </c>
      <c r="B93" s="1" t="s">
        <v>40</v>
      </c>
      <c r="C93" s="1" t="s">
        <v>45</v>
      </c>
      <c r="D93" s="1" t="str">
        <f t="shared" si="2"/>
        <v>hardware_set_screw_m8_100_mm_length</v>
      </c>
      <c r="E93" s="1">
        <v>1851412</v>
      </c>
      <c r="F93" s="1" t="str">
        <f>"Z0318M540" &amp; Table1[[#This Row],[working_1_length]]</f>
        <v>Z0318M540100</v>
      </c>
      <c r="I93" s="1" t="s">
        <v>15</v>
      </c>
      <c r="J93" s="1">
        <v>200</v>
      </c>
    </row>
    <row r="94" spans="1:10" ht="29.25" customHeight="1" x14ac:dyDescent="0.3">
      <c r="A94" s="1">
        <v>110</v>
      </c>
      <c r="B94" s="1" t="s">
        <v>40</v>
      </c>
      <c r="C94" s="1" t="s">
        <v>45</v>
      </c>
      <c r="D94" s="1" t="str">
        <f t="shared" si="2"/>
        <v>hardware_set_screw_m8_110_mm_length</v>
      </c>
      <c r="E94" s="1">
        <v>1851413</v>
      </c>
      <c r="F94" s="1" t="str">
        <f>"Z0318M540" &amp; Table1[[#This Row],[working_1_length]]</f>
        <v>Z0318M540110</v>
      </c>
      <c r="I94" s="1" t="s">
        <v>15</v>
      </c>
      <c r="J94" s="1">
        <v>200</v>
      </c>
    </row>
    <row r="95" spans="1:10" ht="29.25" customHeight="1" x14ac:dyDescent="0.3">
      <c r="A95" s="1">
        <v>120</v>
      </c>
      <c r="B95" s="1" t="s">
        <v>40</v>
      </c>
      <c r="C95" s="1" t="s">
        <v>45</v>
      </c>
      <c r="D95" s="1" t="str">
        <f t="shared" si="2"/>
        <v>hardware_set_screw_m8_120_mm_length</v>
      </c>
      <c r="E95" s="1">
        <v>1851414</v>
      </c>
      <c r="F95" s="1" t="str">
        <f>"Z0318M540" &amp; Table1[[#This Row],[working_1_length]]</f>
        <v>Z0318M540120</v>
      </c>
      <c r="I95" s="1" t="s">
        <v>15</v>
      </c>
      <c r="J95" s="1">
        <v>200</v>
      </c>
    </row>
    <row r="96" spans="1:10" ht="29.25" customHeight="1" x14ac:dyDescent="0.3">
      <c r="A96" s="1">
        <v>130</v>
      </c>
      <c r="B96" s="1" t="s">
        <v>40</v>
      </c>
      <c r="C96" s="1" t="s">
        <v>45</v>
      </c>
      <c r="D96" s="1" t="str">
        <f t="shared" si="2"/>
        <v>hardware_set_screw_m8_130_mm_length</v>
      </c>
      <c r="E96" s="1">
        <v>1851415</v>
      </c>
      <c r="F96" s="1" t="str">
        <f>"Z0318M540" &amp; Table1[[#This Row],[working_1_length]]</f>
        <v>Z0318M540130</v>
      </c>
      <c r="I96" s="1" t="s">
        <v>15</v>
      </c>
      <c r="J96" s="1">
        <v>200</v>
      </c>
    </row>
    <row r="97" spans="1:10" ht="29.25" customHeight="1" x14ac:dyDescent="0.3">
      <c r="A97" s="1">
        <v>140</v>
      </c>
      <c r="B97" s="1" t="s">
        <v>40</v>
      </c>
      <c r="C97" s="1" t="s">
        <v>45</v>
      </c>
      <c r="D97" s="1" t="str">
        <f t="shared" si="2"/>
        <v>hardware_set_screw_m8_140_mm_length</v>
      </c>
      <c r="E97" s="1">
        <v>1851416</v>
      </c>
      <c r="F97" s="1" t="str">
        <f>"Z0318M540" &amp; Table1[[#This Row],[working_1_length]]</f>
        <v>Z0318M540140</v>
      </c>
      <c r="I97" s="1" t="s">
        <v>15</v>
      </c>
      <c r="J97" s="1">
        <v>200</v>
      </c>
    </row>
    <row r="98" spans="1:10" ht="29.25" customHeight="1" x14ac:dyDescent="0.3">
      <c r="A98" s="1">
        <v>150</v>
      </c>
      <c r="B98" s="1" t="s">
        <v>40</v>
      </c>
      <c r="C98" s="1" t="s">
        <v>45</v>
      </c>
      <c r="D98" s="1" t="str">
        <f t="shared" si="2"/>
        <v>hardware_set_screw_m8_150_mm_length</v>
      </c>
      <c r="E98" s="1">
        <v>1851417</v>
      </c>
      <c r="F98" s="1" t="str">
        <f>"Z0318M540" &amp; Table1[[#This Row],[working_1_length]]</f>
        <v>Z0318M540150</v>
      </c>
      <c r="I98" s="1" t="s">
        <v>15</v>
      </c>
      <c r="J98" s="1">
        <v>200</v>
      </c>
    </row>
    <row r="99" spans="1:10" ht="29.25" customHeight="1" x14ac:dyDescent="0.3">
      <c r="A99" s="1">
        <v>6</v>
      </c>
      <c r="B99" s="1" t="s">
        <v>47</v>
      </c>
      <c r="C99" s="1" t="s">
        <v>37</v>
      </c>
      <c r="D99" s="1" t="str">
        <f t="shared" ref="D99:D130" si="3">"hardware_" &amp; B99 &amp; "_" &amp; C99 &amp; "_black_" &amp; A99 &amp; "_mm_length_hex_head"</f>
        <v>hardware_screw_socket_cap_m3_black_6_mm_length_hex_head</v>
      </c>
      <c r="E99" s="1">
        <v>1891000</v>
      </c>
      <c r="F99" s="1" t="str">
        <f>"1150M39000" &amp; Table1[[#This Row],[working_1_length]]</f>
        <v>1150M390006</v>
      </c>
      <c r="G99" s="1" t="str">
        <f>"SSCF-" &amp; UPPER(Table1[[#This Row],[working_3]]) &amp; "-" &amp; Table1[[#This Row],[working_1_length]] &amp; "-12.9"</f>
        <v>SSCF-M3-6-12.9</v>
      </c>
      <c r="H99" s="1" t="str">
        <f>IF(Table1[[#This Row],[part_number_distributor_accu]]&lt;&gt;"",Table1[[#This Row],[part_number_distributor_accu]] &amp; "+-zinc","")</f>
        <v>SSCF-M3-6-12.9+-zinc</v>
      </c>
      <c r="I99" s="1" t="s">
        <v>15</v>
      </c>
      <c r="J99" s="1">
        <v>200</v>
      </c>
    </row>
    <row r="100" spans="1:10" ht="29.25" customHeight="1" x14ac:dyDescent="0.3">
      <c r="A100" s="1">
        <v>8</v>
      </c>
      <c r="B100" s="1" t="s">
        <v>47</v>
      </c>
      <c r="C100" s="1" t="s">
        <v>37</v>
      </c>
      <c r="D100" s="1" t="str">
        <f t="shared" si="3"/>
        <v>hardware_screw_socket_cap_m3_black_8_mm_length_hex_head</v>
      </c>
      <c r="E100" s="1">
        <v>1891010</v>
      </c>
      <c r="F100" s="1" t="str">
        <f>"1150M39000" &amp; Table1[[#This Row],[working_1_length]]</f>
        <v>1150M390008</v>
      </c>
      <c r="G100" s="1" t="str">
        <f>"SSCF-" &amp; UPPER(Table1[[#This Row],[working_3]]) &amp; "-" &amp; Table1[[#This Row],[working_1_length]] &amp; "-12.9"</f>
        <v>SSCF-M3-8-12.9</v>
      </c>
      <c r="H100" s="1" t="str">
        <f>IF(Table1[[#This Row],[part_number_distributor_accu]]&lt;&gt;"",Table1[[#This Row],[part_number_distributor_accu]] &amp; "+-zinc","")</f>
        <v>SSCF-M3-8-12.9+-zinc</v>
      </c>
      <c r="I100" s="1" t="s">
        <v>15</v>
      </c>
      <c r="J100" s="1">
        <v>200</v>
      </c>
    </row>
    <row r="101" spans="1:10" ht="29.25" customHeight="1" x14ac:dyDescent="0.3">
      <c r="A101" s="1">
        <v>10</v>
      </c>
      <c r="B101" s="1" t="s">
        <v>47</v>
      </c>
      <c r="C101" s="1" t="s">
        <v>37</v>
      </c>
      <c r="D101" s="1" t="str">
        <f t="shared" si="3"/>
        <v>hardware_screw_socket_cap_m3_black_10_mm_length_hex_head</v>
      </c>
      <c r="E101" s="1">
        <v>1891020</v>
      </c>
      <c r="F101" s="1" t="str">
        <f>"1150M3900" &amp; Table1[[#This Row],[working_1_length]]</f>
        <v>1150M390010</v>
      </c>
      <c r="G101" s="1" t="str">
        <f>"SSCF-" &amp; UPPER(Table1[[#This Row],[working_3]]) &amp; "-" &amp; Table1[[#This Row],[working_1_length]] &amp; "-12.9"</f>
        <v>SSCF-M3-10-12.9</v>
      </c>
      <c r="H101" s="1" t="str">
        <f>IF(Table1[[#This Row],[part_number_distributor_accu]]&lt;&gt;"",Table1[[#This Row],[part_number_distributor_accu]] &amp; "+-zinc","")</f>
        <v>SSCF-M3-10-12.9+-zinc</v>
      </c>
      <c r="I101" s="1" t="s">
        <v>15</v>
      </c>
      <c r="J101" s="1">
        <v>200</v>
      </c>
    </row>
    <row r="102" spans="1:10" ht="29.25" customHeight="1" x14ac:dyDescent="0.3">
      <c r="A102" s="1">
        <v>12</v>
      </c>
      <c r="B102" s="1" t="s">
        <v>47</v>
      </c>
      <c r="C102" s="1" t="s">
        <v>37</v>
      </c>
      <c r="D102" s="1" t="str">
        <f t="shared" si="3"/>
        <v>hardware_screw_socket_cap_m3_black_12_mm_length_hex_head</v>
      </c>
      <c r="E102" s="1">
        <v>1891030</v>
      </c>
      <c r="F102" s="1" t="str">
        <f>"1150M3900" &amp; Table1[[#This Row],[working_1_length]]</f>
        <v>1150M390012</v>
      </c>
      <c r="G102" s="1" t="str">
        <f>"SSCF-" &amp; UPPER(Table1[[#This Row],[working_3]]) &amp; "-" &amp; Table1[[#This Row],[working_1_length]] &amp; "-12.9"</f>
        <v>SSCF-M3-12-12.9</v>
      </c>
      <c r="H102" s="1" t="str">
        <f>IF(Table1[[#This Row],[part_number_distributor_accu]]&lt;&gt;"",Table1[[#This Row],[part_number_distributor_accu]] &amp; "+-zinc","")</f>
        <v>SSCF-M3-12-12.9+-zinc</v>
      </c>
      <c r="I102" s="1" t="s">
        <v>15</v>
      </c>
      <c r="J102" s="1">
        <v>200</v>
      </c>
    </row>
    <row r="103" spans="1:10" ht="29.25" customHeight="1" x14ac:dyDescent="0.3">
      <c r="A103" s="1">
        <v>16</v>
      </c>
      <c r="B103" s="1" t="s">
        <v>47</v>
      </c>
      <c r="C103" s="1" t="s">
        <v>37</v>
      </c>
      <c r="D103" s="1" t="str">
        <f t="shared" si="3"/>
        <v>hardware_screw_socket_cap_m3_black_16_mm_length_hex_head</v>
      </c>
      <c r="E103" s="1">
        <v>1891040</v>
      </c>
      <c r="F103" s="1" t="str">
        <f>"1150M3900" &amp; Table1[[#This Row],[working_1_length]]</f>
        <v>1150M390016</v>
      </c>
      <c r="G103" s="1" t="str">
        <f>"SSCF-" &amp; UPPER(Table1[[#This Row],[working_3]]) &amp; "-" &amp; Table1[[#This Row],[working_1_length]] &amp; "-12.9"</f>
        <v>SSCF-M3-16-12.9</v>
      </c>
      <c r="H103" s="1" t="str">
        <f>IF(Table1[[#This Row],[part_number_distributor_accu]]&lt;&gt;"",Table1[[#This Row],[part_number_distributor_accu]] &amp; "+-zinc","")</f>
        <v>SSCF-M3-16-12.9+-zinc</v>
      </c>
      <c r="I103" s="1" t="s">
        <v>15</v>
      </c>
      <c r="J103" s="1">
        <v>200</v>
      </c>
    </row>
    <row r="104" spans="1:10" ht="29.25" customHeight="1" x14ac:dyDescent="0.3">
      <c r="A104" s="1">
        <v>20</v>
      </c>
      <c r="B104" s="1" t="s">
        <v>47</v>
      </c>
      <c r="C104" s="1" t="s">
        <v>37</v>
      </c>
      <c r="D104" s="1" t="str">
        <f t="shared" si="3"/>
        <v>hardware_screw_socket_cap_m3_black_20_mm_length_hex_head</v>
      </c>
      <c r="E104" s="1">
        <v>1891050</v>
      </c>
      <c r="F104" s="1" t="str">
        <f>"1150M3900" &amp; Table1[[#This Row],[working_1_length]]</f>
        <v>1150M390020</v>
      </c>
      <c r="G104" s="1" t="str">
        <f>"SSCF-" &amp; UPPER(Table1[[#This Row],[working_3]]) &amp; "-" &amp; Table1[[#This Row],[working_1_length]] &amp; "-12.9"</f>
        <v>SSCF-M3-20-12.9</v>
      </c>
      <c r="H104" s="1" t="str">
        <f>IF(Table1[[#This Row],[part_number_distributor_accu]]&lt;&gt;"",Table1[[#This Row],[part_number_distributor_accu]] &amp; "+-zinc","")</f>
        <v>SSCF-M3-20-12.9+-zinc</v>
      </c>
      <c r="I104" s="1" t="s">
        <v>15</v>
      </c>
      <c r="J104" s="1">
        <v>200</v>
      </c>
    </row>
    <row r="105" spans="1:10" ht="29.25" customHeight="1" x14ac:dyDescent="0.3">
      <c r="A105" s="1">
        <v>25</v>
      </c>
      <c r="B105" s="1" t="s">
        <v>47</v>
      </c>
      <c r="C105" s="1" t="s">
        <v>37</v>
      </c>
      <c r="D105" s="1" t="str">
        <f t="shared" si="3"/>
        <v>hardware_screw_socket_cap_m3_black_25_mm_length_hex_head</v>
      </c>
      <c r="E105" s="1">
        <v>1891052</v>
      </c>
      <c r="F105" s="1" t="str">
        <f>"1150M3900" &amp; Table1[[#This Row],[working_1_length]]</f>
        <v>1150M390025</v>
      </c>
      <c r="G105" s="1" t="str">
        <f>"SSCF-" &amp; UPPER(Table1[[#This Row],[working_3]]) &amp; "-" &amp; Table1[[#This Row],[working_1_length]] &amp; "-12.9"</f>
        <v>SSCF-M3-25-12.9</v>
      </c>
      <c r="H105" s="1" t="str">
        <f>IF(Table1[[#This Row],[part_number_distributor_accu]]&lt;&gt;"",Table1[[#This Row],[part_number_distributor_accu]] &amp; "+-zinc","")</f>
        <v>SSCF-M3-25-12.9+-zinc</v>
      </c>
      <c r="I105" s="1" t="s">
        <v>15</v>
      </c>
      <c r="J105" s="1">
        <v>200</v>
      </c>
    </row>
    <row r="106" spans="1:10" ht="29.25" customHeight="1" x14ac:dyDescent="0.3">
      <c r="A106" s="1">
        <v>30</v>
      </c>
      <c r="B106" s="1" t="s">
        <v>47</v>
      </c>
      <c r="C106" s="1" t="s">
        <v>37</v>
      </c>
      <c r="D106" s="1" t="str">
        <f t="shared" si="3"/>
        <v>hardware_screw_socket_cap_m3_black_30_mm_length_hex_head</v>
      </c>
      <c r="E106" s="1">
        <v>1891054</v>
      </c>
      <c r="F106" s="1" t="str">
        <f>"1150M3900" &amp; Table1[[#This Row],[working_1_length]]</f>
        <v>1150M390030</v>
      </c>
      <c r="G106" s="1" t="str">
        <f>"SSCF-" &amp; UPPER(Table1[[#This Row],[working_3]]) &amp; "-" &amp; Table1[[#This Row],[working_1_length]] &amp; "-12.9"</f>
        <v>SSCF-M3-30-12.9</v>
      </c>
      <c r="H106" s="1" t="str">
        <f>IF(Table1[[#This Row],[part_number_distributor_accu]]&lt;&gt;"",Table1[[#This Row],[part_number_distributor_accu]] &amp; "+-zinc","")</f>
        <v>SSCF-M3-30-12.9+-zinc</v>
      </c>
      <c r="I106" s="1" t="s">
        <v>15</v>
      </c>
      <c r="J106" s="1">
        <v>200</v>
      </c>
    </row>
    <row r="107" spans="1:10" ht="29.25" customHeight="1" x14ac:dyDescent="0.3">
      <c r="A107" s="1">
        <v>35</v>
      </c>
      <c r="B107" s="1" t="s">
        <v>47</v>
      </c>
      <c r="C107" s="1" t="s">
        <v>37</v>
      </c>
      <c r="D107" s="1" t="str">
        <f t="shared" si="3"/>
        <v>hardware_screw_socket_cap_m3_black_35_mm_length_hex_head</v>
      </c>
      <c r="E107" s="1">
        <v>1891056</v>
      </c>
      <c r="F107" s="1" t="str">
        <f>"1150M3900" &amp; Table1[[#This Row],[working_1_length]]</f>
        <v>1150M390035</v>
      </c>
      <c r="G107" s="1" t="str">
        <f>"SSCF-" &amp; UPPER(Table1[[#This Row],[working_3]]) &amp; "-" &amp; Table1[[#This Row],[working_1_length]] &amp; "-12.9"</f>
        <v>SSCF-M3-35-12.9</v>
      </c>
      <c r="H107" s="1" t="str">
        <f>IF(Table1[[#This Row],[part_number_distributor_accu]]&lt;&gt;"",Table1[[#This Row],[part_number_distributor_accu]] &amp; "+-zinc","")</f>
        <v>SSCF-M3-35-12.9+-zinc</v>
      </c>
      <c r="I107" s="1" t="s">
        <v>15</v>
      </c>
      <c r="J107" s="1">
        <v>200</v>
      </c>
    </row>
    <row r="108" spans="1:10" ht="29.25" customHeight="1" x14ac:dyDescent="0.3">
      <c r="A108" s="1">
        <v>40</v>
      </c>
      <c r="B108" s="1" t="s">
        <v>47</v>
      </c>
      <c r="C108" s="1" t="s">
        <v>37</v>
      </c>
      <c r="D108" s="1" t="str">
        <f t="shared" si="3"/>
        <v>hardware_screw_socket_cap_m3_black_40_mm_length_hex_head</v>
      </c>
      <c r="E108" s="1">
        <v>1891057</v>
      </c>
      <c r="F108" s="1" t="str">
        <f>"1150M3900" &amp; Table1[[#This Row],[working_1_length]]</f>
        <v>1150M390040</v>
      </c>
      <c r="G108" s="1" t="str">
        <f>"SSCF-" &amp; UPPER(Table1[[#This Row],[working_3]]) &amp; "-" &amp; Table1[[#This Row],[working_1_length]] &amp; "-12.9"</f>
        <v>SSCF-M3-40-12.9</v>
      </c>
      <c r="H108" s="1" t="str">
        <f>IF(Table1[[#This Row],[part_number_distributor_accu]]&lt;&gt;"",Table1[[#This Row],[part_number_distributor_accu]] &amp; "+-zinc","")</f>
        <v>SSCF-M3-40-12.9+-zinc</v>
      </c>
      <c r="I108" s="1" t="s">
        <v>15</v>
      </c>
      <c r="J108" s="1">
        <v>200</v>
      </c>
    </row>
    <row r="109" spans="1:10" ht="29.25" customHeight="1" x14ac:dyDescent="0.3">
      <c r="A109" s="1">
        <v>50</v>
      </c>
      <c r="B109" s="1" t="s">
        <v>47</v>
      </c>
      <c r="C109" s="1" t="s">
        <v>37</v>
      </c>
      <c r="D109" s="1" t="str">
        <f t="shared" si="3"/>
        <v>hardware_screw_socket_cap_m3_black_50_mm_length_hex_head</v>
      </c>
      <c r="E109" s="1">
        <v>1891058</v>
      </c>
      <c r="F109" s="1" t="str">
        <f>"1150M3900" &amp; Table1[[#This Row],[working_1_length]]</f>
        <v>1150M390050</v>
      </c>
      <c r="G109" s="1" t="str">
        <f>"SSCF-" &amp; UPPER(Table1[[#This Row],[working_3]]) &amp; "-" &amp; Table1[[#This Row],[working_1_length]] &amp; "-12.9"</f>
        <v>SSCF-M3-50-12.9</v>
      </c>
      <c r="H109" s="1" t="str">
        <f>IF(Table1[[#This Row],[part_number_distributor_accu]]&lt;&gt;"",Table1[[#This Row],[part_number_distributor_accu]] &amp; "+-zinc","")</f>
        <v>SSCF-M3-50-12.9+-zinc</v>
      </c>
      <c r="I109" s="1" t="s">
        <v>15</v>
      </c>
      <c r="J109" s="1">
        <v>200</v>
      </c>
    </row>
    <row r="110" spans="1:10" ht="29.25" customHeight="1" x14ac:dyDescent="0.3">
      <c r="A110" s="1">
        <v>6</v>
      </c>
      <c r="B110" s="1" t="s">
        <v>47</v>
      </c>
      <c r="C110" s="1" t="s">
        <v>44</v>
      </c>
      <c r="D110" s="1" t="str">
        <f t="shared" si="3"/>
        <v>hardware_screw_socket_cap_m4_black_6_mm_length_hex_head</v>
      </c>
      <c r="E110" s="1">
        <v>1891060</v>
      </c>
      <c r="G110" s="1" t="str">
        <f>"SSCF-" &amp; UPPER(Table1[[#This Row],[working_3]]) &amp; "-" &amp; Table1[[#This Row],[working_1_length]] &amp; "-12.9"</f>
        <v>SSCF-M4-6-12.9</v>
      </c>
      <c r="H110" s="1" t="str">
        <f>IF(Table1[[#This Row],[part_number_distributor_accu]]&lt;&gt;"",Table1[[#This Row],[part_number_distributor_accu]] &amp; "+-zinc","")</f>
        <v>SSCF-M4-6-12.9+-zinc</v>
      </c>
      <c r="I110" s="1" t="s">
        <v>15</v>
      </c>
      <c r="J110" s="1">
        <v>200</v>
      </c>
    </row>
    <row r="111" spans="1:10" ht="29.25" customHeight="1" x14ac:dyDescent="0.3">
      <c r="A111" s="1">
        <v>8</v>
      </c>
      <c r="B111" s="1" t="s">
        <v>47</v>
      </c>
      <c r="C111" s="1" t="s">
        <v>44</v>
      </c>
      <c r="D111" s="1" t="str">
        <f t="shared" si="3"/>
        <v>hardware_screw_socket_cap_m4_black_8_mm_length_hex_head</v>
      </c>
      <c r="E111" s="1">
        <v>1891070</v>
      </c>
      <c r="G111" s="1" t="str">
        <f>"SSCF-" &amp; UPPER(Table1[[#This Row],[working_3]]) &amp; "-" &amp; Table1[[#This Row],[working_1_length]] &amp; "-12.9"</f>
        <v>SSCF-M4-8-12.9</v>
      </c>
      <c r="H111" s="1" t="str">
        <f>IF(Table1[[#This Row],[part_number_distributor_accu]]&lt;&gt;"",Table1[[#This Row],[part_number_distributor_accu]] &amp; "+-zinc","")</f>
        <v>SSCF-M4-8-12.9+-zinc</v>
      </c>
      <c r="I111" s="1" t="s">
        <v>15</v>
      </c>
      <c r="J111" s="1">
        <v>200</v>
      </c>
    </row>
    <row r="112" spans="1:10" ht="29.25" customHeight="1" x14ac:dyDescent="0.3">
      <c r="A112" s="1">
        <v>10</v>
      </c>
      <c r="B112" s="1" t="s">
        <v>47</v>
      </c>
      <c r="C112" s="1" t="s">
        <v>44</v>
      </c>
      <c r="D112" s="1" t="str">
        <f t="shared" si="3"/>
        <v>hardware_screw_socket_cap_m4_black_10_mm_length_hex_head</v>
      </c>
      <c r="E112" s="1">
        <v>1891080</v>
      </c>
      <c r="G112" s="1" t="str">
        <f>"SSCF-" &amp; UPPER(Table1[[#This Row],[working_3]]) &amp; "-" &amp; Table1[[#This Row],[working_1_length]] &amp; "-12.9"</f>
        <v>SSCF-M4-10-12.9</v>
      </c>
      <c r="H112" s="1" t="str">
        <f>IF(Table1[[#This Row],[part_number_distributor_accu]]&lt;&gt;"",Table1[[#This Row],[part_number_distributor_accu]] &amp; "+-zinc","")</f>
        <v>SSCF-M4-10-12.9+-zinc</v>
      </c>
      <c r="I112" s="1" t="s">
        <v>15</v>
      </c>
      <c r="J112" s="1">
        <v>200</v>
      </c>
    </row>
    <row r="113" spans="1:10" ht="29.25" customHeight="1" x14ac:dyDescent="0.3">
      <c r="A113" s="1">
        <v>12</v>
      </c>
      <c r="B113" s="1" t="s">
        <v>47</v>
      </c>
      <c r="C113" s="1" t="s">
        <v>44</v>
      </c>
      <c r="D113" s="1" t="str">
        <f t="shared" si="3"/>
        <v>hardware_screw_socket_cap_m4_black_12_mm_length_hex_head</v>
      </c>
      <c r="E113" s="1">
        <v>1891090</v>
      </c>
      <c r="G113" s="1" t="str">
        <f>"SSCF-" &amp; UPPER(Table1[[#This Row],[working_3]]) &amp; "-" &amp; Table1[[#This Row],[working_1_length]] &amp; "-12.9"</f>
        <v>SSCF-M4-12-12.9</v>
      </c>
      <c r="H113" s="1" t="str">
        <f>IF(Table1[[#This Row],[part_number_distributor_accu]]&lt;&gt;"",Table1[[#This Row],[part_number_distributor_accu]] &amp; "+-zinc","")</f>
        <v>SSCF-M4-12-12.9+-zinc</v>
      </c>
      <c r="I113" s="1" t="s">
        <v>15</v>
      </c>
      <c r="J113" s="1">
        <v>200</v>
      </c>
    </row>
    <row r="114" spans="1:10" ht="29.25" customHeight="1" x14ac:dyDescent="0.3">
      <c r="A114" s="1">
        <v>14</v>
      </c>
      <c r="B114" s="1" t="s">
        <v>47</v>
      </c>
      <c r="C114" s="1" t="s">
        <v>44</v>
      </c>
      <c r="D114" s="1" t="str">
        <f t="shared" si="3"/>
        <v>hardware_screw_socket_cap_m4_black_14_mm_length_hex_head</v>
      </c>
      <c r="E114" s="1">
        <v>1891095</v>
      </c>
      <c r="G114" s="1" t="str">
        <f>"SSCF-" &amp; UPPER(Table1[[#This Row],[working_3]]) &amp; "-" &amp; Table1[[#This Row],[working_1_length]] &amp; "-12.9"</f>
        <v>SSCF-M4-14-12.9</v>
      </c>
      <c r="H114" s="1" t="str">
        <f>IF(Table1[[#This Row],[part_number_distributor_accu]]&lt;&gt;"",Table1[[#This Row],[part_number_distributor_accu]] &amp; "+-zinc","")</f>
        <v>SSCF-M4-14-12.9+-zinc</v>
      </c>
      <c r="I114" s="1" t="s">
        <v>15</v>
      </c>
      <c r="J114" s="1">
        <v>200</v>
      </c>
    </row>
    <row r="115" spans="1:10" ht="29.25" customHeight="1" x14ac:dyDescent="0.3">
      <c r="A115" s="1">
        <v>16</v>
      </c>
      <c r="B115" s="1" t="s">
        <v>47</v>
      </c>
      <c r="C115" s="1" t="s">
        <v>44</v>
      </c>
      <c r="D115" s="1" t="str">
        <f t="shared" si="3"/>
        <v>hardware_screw_socket_cap_m4_black_16_mm_length_hex_head</v>
      </c>
      <c r="E115" s="1">
        <v>1891100</v>
      </c>
      <c r="G115" s="1" t="str">
        <f>"SSCF-" &amp; UPPER(Table1[[#This Row],[working_3]]) &amp; "-" &amp; Table1[[#This Row],[working_1_length]] &amp; "-12.9"</f>
        <v>SSCF-M4-16-12.9</v>
      </c>
      <c r="H115" s="1" t="str">
        <f>IF(Table1[[#This Row],[part_number_distributor_accu]]&lt;&gt;"",Table1[[#This Row],[part_number_distributor_accu]] &amp; "+-zinc","")</f>
        <v>SSCF-M4-16-12.9+-zinc</v>
      </c>
      <c r="I115" s="1" t="s">
        <v>15</v>
      </c>
      <c r="J115" s="1">
        <v>200</v>
      </c>
    </row>
    <row r="116" spans="1:10" ht="29.25" customHeight="1" x14ac:dyDescent="0.3">
      <c r="A116" s="1">
        <v>20</v>
      </c>
      <c r="B116" s="1" t="s">
        <v>47</v>
      </c>
      <c r="C116" s="1" t="s">
        <v>44</v>
      </c>
      <c r="D116" s="1" t="str">
        <f t="shared" si="3"/>
        <v>hardware_screw_socket_cap_m4_black_20_mm_length_hex_head</v>
      </c>
      <c r="E116" s="1">
        <v>1891110</v>
      </c>
      <c r="G116" s="1" t="str">
        <f>"SSCF-" &amp; UPPER(Table1[[#This Row],[working_3]]) &amp; "-" &amp; Table1[[#This Row],[working_1_length]] &amp; "-12.9"</f>
        <v>SSCF-M4-20-12.9</v>
      </c>
      <c r="H116" s="1" t="str">
        <f>IF(Table1[[#This Row],[part_number_distributor_accu]]&lt;&gt;"",Table1[[#This Row],[part_number_distributor_accu]] &amp; "+-zinc","")</f>
        <v>SSCF-M4-20-12.9+-zinc</v>
      </c>
      <c r="I116" s="1" t="s">
        <v>15</v>
      </c>
      <c r="J116" s="1">
        <v>200</v>
      </c>
    </row>
    <row r="117" spans="1:10" ht="29.25" customHeight="1" x14ac:dyDescent="0.3">
      <c r="A117" s="1">
        <v>25</v>
      </c>
      <c r="B117" s="1" t="s">
        <v>47</v>
      </c>
      <c r="C117" s="1" t="s">
        <v>44</v>
      </c>
      <c r="D117" s="1" t="str">
        <f t="shared" si="3"/>
        <v>hardware_screw_socket_cap_m4_black_25_mm_length_hex_head</v>
      </c>
      <c r="E117" s="1">
        <v>1891120</v>
      </c>
      <c r="G117" s="1" t="str">
        <f>"SSCF-" &amp; UPPER(Table1[[#This Row],[working_3]]) &amp; "-" &amp; Table1[[#This Row],[working_1_length]] &amp; "-12.9"</f>
        <v>SSCF-M4-25-12.9</v>
      </c>
      <c r="H117" s="1" t="str">
        <f>IF(Table1[[#This Row],[part_number_distributor_accu]]&lt;&gt;"",Table1[[#This Row],[part_number_distributor_accu]] &amp; "+-zinc","")</f>
        <v>SSCF-M4-25-12.9+-zinc</v>
      </c>
      <c r="I117" s="1" t="s">
        <v>15</v>
      </c>
      <c r="J117" s="1">
        <v>200</v>
      </c>
    </row>
    <row r="118" spans="1:10" ht="29.25" customHeight="1" x14ac:dyDescent="0.3">
      <c r="A118" s="1">
        <v>30</v>
      </c>
      <c r="B118" s="1" t="s">
        <v>47</v>
      </c>
      <c r="C118" s="1" t="s">
        <v>44</v>
      </c>
      <c r="D118" s="1" t="str">
        <f t="shared" si="3"/>
        <v>hardware_screw_socket_cap_m4_black_30_mm_length_hex_head</v>
      </c>
      <c r="E118" s="1">
        <v>1891130</v>
      </c>
      <c r="G118" s="1" t="str">
        <f>"SSCF-" &amp; UPPER(Table1[[#This Row],[working_3]]) &amp; "-" &amp; Table1[[#This Row],[working_1_length]] &amp; "-12.9"</f>
        <v>SSCF-M4-30-12.9</v>
      </c>
      <c r="H118" s="1" t="str">
        <f>IF(Table1[[#This Row],[part_number_distributor_accu]]&lt;&gt;"",Table1[[#This Row],[part_number_distributor_accu]] &amp; "+-zinc","")</f>
        <v>SSCF-M4-30-12.9+-zinc</v>
      </c>
      <c r="I118" s="1" t="s">
        <v>15</v>
      </c>
      <c r="J118" s="1">
        <v>200</v>
      </c>
    </row>
    <row r="119" spans="1:10" ht="29.25" customHeight="1" x14ac:dyDescent="0.3">
      <c r="A119" s="1">
        <v>35</v>
      </c>
      <c r="B119" s="1" t="s">
        <v>47</v>
      </c>
      <c r="C119" s="1" t="s">
        <v>44</v>
      </c>
      <c r="D119" s="1" t="str">
        <f t="shared" si="3"/>
        <v>hardware_screw_socket_cap_m4_black_35_mm_length_hex_head</v>
      </c>
      <c r="E119" s="1">
        <v>1891140</v>
      </c>
      <c r="G119" s="1" t="str">
        <f>"SSCF-" &amp; UPPER(Table1[[#This Row],[working_3]]) &amp; "-" &amp; Table1[[#This Row],[working_1_length]] &amp; "-12.9"</f>
        <v>SSCF-M4-35-12.9</v>
      </c>
      <c r="H119" s="1" t="str">
        <f>IF(Table1[[#This Row],[part_number_distributor_accu]]&lt;&gt;"",Table1[[#This Row],[part_number_distributor_accu]] &amp; "+-zinc","")</f>
        <v>SSCF-M4-35-12.9+-zinc</v>
      </c>
      <c r="I119" s="1" t="s">
        <v>15</v>
      </c>
      <c r="J119" s="1">
        <v>200</v>
      </c>
    </row>
    <row r="120" spans="1:10" ht="29.25" customHeight="1" x14ac:dyDescent="0.3">
      <c r="A120" s="1">
        <v>45</v>
      </c>
      <c r="B120" s="1" t="s">
        <v>47</v>
      </c>
      <c r="C120" s="1" t="s">
        <v>44</v>
      </c>
      <c r="D120" s="1" t="str">
        <f t="shared" si="3"/>
        <v>hardware_screw_socket_cap_m4_black_45_mm_length_hex_head</v>
      </c>
      <c r="E120" s="1">
        <v>1891145</v>
      </c>
      <c r="G120" s="1" t="str">
        <f>"SSCF-" &amp; UPPER(Table1[[#This Row],[working_3]]) &amp; "-" &amp; Table1[[#This Row],[working_1_length]] &amp; "-12.9"</f>
        <v>SSCF-M4-45-12.9</v>
      </c>
      <c r="H120" s="1" t="str">
        <f>IF(Table1[[#This Row],[part_number_distributor_accu]]&lt;&gt;"",Table1[[#This Row],[part_number_distributor_accu]] &amp; "+-zinc","")</f>
        <v>SSCF-M4-45-12.9+-zinc</v>
      </c>
      <c r="I120" s="1" t="s">
        <v>15</v>
      </c>
      <c r="J120" s="1">
        <v>200</v>
      </c>
    </row>
    <row r="121" spans="1:10" ht="29.25" customHeight="1" x14ac:dyDescent="0.3">
      <c r="A121" s="1">
        <v>60</v>
      </c>
      <c r="B121" s="1" t="s">
        <v>47</v>
      </c>
      <c r="C121" s="1" t="s">
        <v>44</v>
      </c>
      <c r="D121" s="1" t="str">
        <f t="shared" si="3"/>
        <v>hardware_screw_socket_cap_m4_black_60_mm_length_hex_head</v>
      </c>
      <c r="E121" s="1">
        <v>1891146</v>
      </c>
      <c r="G121" s="1" t="str">
        <f>"SSCF-" &amp; UPPER(Table1[[#This Row],[working_3]]) &amp; "-" &amp; Table1[[#This Row],[working_1_length]] &amp; "-12.9"</f>
        <v>SSCF-M4-60-12.9</v>
      </c>
      <c r="H121" s="1" t="str">
        <f>IF(Table1[[#This Row],[part_number_distributor_accu]]&lt;&gt;"",Table1[[#This Row],[part_number_distributor_accu]] &amp; "+-zinc","")</f>
        <v>SSCF-M4-60-12.9+-zinc</v>
      </c>
      <c r="I121" s="1" t="s">
        <v>15</v>
      </c>
      <c r="J121" s="1">
        <v>200</v>
      </c>
    </row>
    <row r="122" spans="1:10" ht="29.25" customHeight="1" x14ac:dyDescent="0.3">
      <c r="A122" s="1">
        <v>65</v>
      </c>
      <c r="B122" s="1" t="s">
        <v>47</v>
      </c>
      <c r="C122" s="1" t="s">
        <v>44</v>
      </c>
      <c r="D122" s="1" t="str">
        <f t="shared" si="3"/>
        <v>hardware_screw_socket_cap_m4_black_65_mm_length_hex_head</v>
      </c>
      <c r="E122" s="1">
        <v>1891147</v>
      </c>
      <c r="G122" s="1" t="str">
        <f>"SSCF-" &amp; UPPER(Table1[[#This Row],[working_3]]) &amp; "-" &amp; Table1[[#This Row],[working_1_length]] &amp; "-12.9"</f>
        <v>SSCF-M4-65-12.9</v>
      </c>
      <c r="H122" s="1" t="str">
        <f>IF(Table1[[#This Row],[part_number_distributor_accu]]&lt;&gt;"",Table1[[#This Row],[part_number_distributor_accu]] &amp; "+-zinc","")</f>
        <v>SSCF-M4-65-12.9+-zinc</v>
      </c>
      <c r="I122" s="1" t="s">
        <v>15</v>
      </c>
      <c r="J122" s="1">
        <v>200</v>
      </c>
    </row>
    <row r="123" spans="1:10" ht="29.25" customHeight="1" x14ac:dyDescent="0.3">
      <c r="A123" s="1">
        <v>70</v>
      </c>
      <c r="B123" s="1" t="s">
        <v>47</v>
      </c>
      <c r="C123" s="1" t="s">
        <v>44</v>
      </c>
      <c r="D123" s="1" t="str">
        <f t="shared" si="3"/>
        <v>hardware_screw_socket_cap_m4_black_70_mm_length_hex_head</v>
      </c>
      <c r="E123" s="1">
        <v>1891148</v>
      </c>
      <c r="G123" s="1" t="str">
        <f>"SSCF-" &amp; UPPER(Table1[[#This Row],[working_3]]) &amp; "-" &amp; Table1[[#This Row],[working_1_length]] &amp; "-12.9"</f>
        <v>SSCF-M4-70-12.9</v>
      </c>
      <c r="H123" s="1" t="str">
        <f>IF(Table1[[#This Row],[part_number_distributor_accu]]&lt;&gt;"",Table1[[#This Row],[part_number_distributor_accu]] &amp; "+-zinc","")</f>
        <v>SSCF-M4-70-12.9+-zinc</v>
      </c>
      <c r="I123" s="1" t="s">
        <v>15</v>
      </c>
      <c r="J123" s="1">
        <v>200</v>
      </c>
    </row>
    <row r="124" spans="1:10" ht="29.25" customHeight="1" x14ac:dyDescent="0.3">
      <c r="A124" s="1">
        <v>75</v>
      </c>
      <c r="B124" s="1" t="s">
        <v>47</v>
      </c>
      <c r="C124" s="1" t="s">
        <v>44</v>
      </c>
      <c r="D124" s="1" t="str">
        <f t="shared" si="3"/>
        <v>hardware_screw_socket_cap_m4_black_75_mm_length_hex_head</v>
      </c>
      <c r="E124" s="1">
        <v>1891149</v>
      </c>
      <c r="G124" s="1" t="str">
        <f>"SSCF-" &amp; UPPER(Table1[[#This Row],[working_3]]) &amp; "-" &amp; Table1[[#This Row],[working_1_length]] &amp; "-12.9"</f>
        <v>SSCF-M4-75-12.9</v>
      </c>
      <c r="H124" s="1" t="str">
        <f>IF(Table1[[#This Row],[part_number_distributor_accu]]&lt;&gt;"",Table1[[#This Row],[part_number_distributor_accu]] &amp; "+-zinc","")</f>
        <v>SSCF-M4-75-12.9+-zinc</v>
      </c>
      <c r="I124" s="1" t="s">
        <v>15</v>
      </c>
      <c r="J124" s="1">
        <v>200</v>
      </c>
    </row>
    <row r="125" spans="1:10" ht="29.25" customHeight="1" x14ac:dyDescent="0.3">
      <c r="A125" s="1">
        <v>40</v>
      </c>
      <c r="B125" s="1" t="s">
        <v>47</v>
      </c>
      <c r="C125" s="1" t="s">
        <v>44</v>
      </c>
      <c r="D125" s="1" t="str">
        <f t="shared" si="3"/>
        <v>hardware_screw_socket_cap_m4_black_40_mm_length_hex_head</v>
      </c>
      <c r="E125" s="1">
        <v>1891150</v>
      </c>
      <c r="G125" s="1" t="str">
        <f>"SSCF-" &amp; UPPER(Table1[[#This Row],[working_3]]) &amp; "-" &amp; Table1[[#This Row],[working_1_length]] &amp; "-12.9"</f>
        <v>SSCF-M4-40-12.9</v>
      </c>
      <c r="H125" s="1" t="str">
        <f>IF(Table1[[#This Row],[part_number_distributor_accu]]&lt;&gt;"",Table1[[#This Row],[part_number_distributor_accu]] &amp; "+-zinc","")</f>
        <v>SSCF-M4-40-12.9+-zinc</v>
      </c>
      <c r="I125" s="1" t="s">
        <v>15</v>
      </c>
      <c r="J125" s="1">
        <v>200</v>
      </c>
    </row>
    <row r="126" spans="1:10" ht="29.25" customHeight="1" x14ac:dyDescent="0.3">
      <c r="A126" s="1">
        <v>50</v>
      </c>
      <c r="B126" s="1" t="s">
        <v>47</v>
      </c>
      <c r="C126" s="1" t="s">
        <v>44</v>
      </c>
      <c r="D126" s="1" t="str">
        <f t="shared" si="3"/>
        <v>hardware_screw_socket_cap_m4_black_50_mm_length_hex_head</v>
      </c>
      <c r="E126" s="1">
        <v>1891160</v>
      </c>
      <c r="G126" s="1" t="str">
        <f>"SSCF-" &amp; UPPER(Table1[[#This Row],[working_3]]) &amp; "-" &amp; Table1[[#This Row],[working_1_length]] &amp; "-12.9"</f>
        <v>SSCF-M4-50-12.9</v>
      </c>
      <c r="H126" s="1" t="str">
        <f>IF(Table1[[#This Row],[part_number_distributor_accu]]&lt;&gt;"",Table1[[#This Row],[part_number_distributor_accu]] &amp; "+-zinc","")</f>
        <v>SSCF-M4-50-12.9+-zinc</v>
      </c>
      <c r="I126" s="1" t="s">
        <v>15</v>
      </c>
      <c r="J126" s="1">
        <v>200</v>
      </c>
    </row>
    <row r="127" spans="1:10" ht="29.25" customHeight="1" x14ac:dyDescent="0.3">
      <c r="A127" s="1">
        <v>6</v>
      </c>
      <c r="B127" s="1" t="s">
        <v>47</v>
      </c>
      <c r="C127" s="1" t="s">
        <v>43</v>
      </c>
      <c r="D127" s="1" t="str">
        <f t="shared" si="3"/>
        <v>hardware_screw_socket_cap_m5_black_6_mm_length_hex_head</v>
      </c>
      <c r="E127" s="1">
        <v>1891165</v>
      </c>
      <c r="F127" s="1" t="str">
        <f>"1150M47000" &amp; Table1[[#This Row],[working_1_length]]</f>
        <v>1150M470006</v>
      </c>
      <c r="G127" s="1" t="str">
        <f>"SSCF-" &amp; UPPER(Table1[[#This Row],[working_3]]) &amp; "-" &amp; Table1[[#This Row],[working_1_length]] &amp; "-12.9"</f>
        <v>SSCF-M5-6-12.9</v>
      </c>
      <c r="H127" s="1" t="str">
        <f>IF(Table1[[#This Row],[part_number_distributor_accu]]&lt;&gt;"",Table1[[#This Row],[part_number_distributor_accu]] &amp; "+-zinc","")</f>
        <v>SSCF-M5-6-12.9+-zinc</v>
      </c>
      <c r="I127" s="1" t="s">
        <v>15</v>
      </c>
      <c r="J127" s="1">
        <v>200</v>
      </c>
    </row>
    <row r="128" spans="1:10" ht="29.25" customHeight="1" x14ac:dyDescent="0.3">
      <c r="A128" s="1">
        <v>8</v>
      </c>
      <c r="B128" s="1" t="s">
        <v>47</v>
      </c>
      <c r="C128" s="1" t="s">
        <v>43</v>
      </c>
      <c r="D128" s="1" t="str">
        <f t="shared" si="3"/>
        <v>hardware_screw_socket_cap_m5_black_8_mm_length_hex_head</v>
      </c>
      <c r="E128" s="1">
        <v>1891170</v>
      </c>
      <c r="F128" s="1" t="str">
        <f>"1150M47000" &amp; Table1[[#This Row],[working_1_length]]</f>
        <v>1150M470008</v>
      </c>
      <c r="G128" s="1" t="str">
        <f>"SSCF-" &amp; UPPER(Table1[[#This Row],[working_3]]) &amp; "-" &amp; Table1[[#This Row],[working_1_length]] &amp; "-12.9"</f>
        <v>SSCF-M5-8-12.9</v>
      </c>
      <c r="H128" s="1" t="str">
        <f>IF(Table1[[#This Row],[part_number_distributor_accu]]&lt;&gt;"",Table1[[#This Row],[part_number_distributor_accu]] &amp; "+-zinc","")</f>
        <v>SSCF-M5-8-12.9+-zinc</v>
      </c>
      <c r="I128" s="1" t="s">
        <v>15</v>
      </c>
      <c r="J128" s="1">
        <v>200</v>
      </c>
    </row>
    <row r="129" spans="1:10" ht="29.25" customHeight="1" x14ac:dyDescent="0.3">
      <c r="A129" s="1">
        <v>10</v>
      </c>
      <c r="B129" s="1" t="s">
        <v>47</v>
      </c>
      <c r="C129" s="1" t="s">
        <v>43</v>
      </c>
      <c r="D129" s="1" t="str">
        <f t="shared" si="3"/>
        <v>hardware_screw_socket_cap_m5_black_10_mm_length_hex_head</v>
      </c>
      <c r="E129" s="1">
        <v>1891180</v>
      </c>
      <c r="F129" s="1" t="str">
        <f>"1150M4700" &amp; Table1[[#This Row],[working_1_length]]</f>
        <v>1150M470010</v>
      </c>
      <c r="G129" s="1" t="str">
        <f>"SSCF-" &amp; UPPER(Table1[[#This Row],[working_3]]) &amp; "-" &amp; Table1[[#This Row],[working_1_length]] &amp; "-12.9"</f>
        <v>SSCF-M5-10-12.9</v>
      </c>
      <c r="H129" s="1" t="str">
        <f>IF(Table1[[#This Row],[part_number_distributor_accu]]&lt;&gt;"",Table1[[#This Row],[part_number_distributor_accu]] &amp; "+-zinc","")</f>
        <v>SSCF-M5-10-12.9+-zinc</v>
      </c>
      <c r="I129" s="1" t="s">
        <v>15</v>
      </c>
      <c r="J129" s="1">
        <v>200</v>
      </c>
    </row>
    <row r="130" spans="1:10" ht="29.25" customHeight="1" x14ac:dyDescent="0.3">
      <c r="A130" s="1">
        <v>12</v>
      </c>
      <c r="B130" s="1" t="s">
        <v>47</v>
      </c>
      <c r="C130" s="1" t="s">
        <v>43</v>
      </c>
      <c r="D130" s="1" t="str">
        <f t="shared" si="3"/>
        <v>hardware_screw_socket_cap_m5_black_12_mm_length_hex_head</v>
      </c>
      <c r="E130" s="1">
        <v>1891190</v>
      </c>
      <c r="F130" s="1" t="str">
        <f>"1150M4700" &amp; Table1[[#This Row],[working_1_length]]</f>
        <v>1150M470012</v>
      </c>
      <c r="G130" s="1" t="str">
        <f>"SSCF-" &amp; UPPER(Table1[[#This Row],[working_3]]) &amp; "-" &amp; Table1[[#This Row],[working_1_length]] &amp; "-12.9"</f>
        <v>SSCF-M5-12-12.9</v>
      </c>
      <c r="H130" s="1" t="str">
        <f>IF(Table1[[#This Row],[part_number_distributor_accu]]&lt;&gt;"",Table1[[#This Row],[part_number_distributor_accu]] &amp; "+-zinc","")</f>
        <v>SSCF-M5-12-12.9+-zinc</v>
      </c>
      <c r="I130" s="1" t="s">
        <v>15</v>
      </c>
      <c r="J130" s="1">
        <v>200</v>
      </c>
    </row>
    <row r="131" spans="1:10" ht="29.25" customHeight="1" x14ac:dyDescent="0.3">
      <c r="A131" s="1">
        <v>14</v>
      </c>
      <c r="B131" s="1" t="s">
        <v>47</v>
      </c>
      <c r="C131" s="1" t="s">
        <v>43</v>
      </c>
      <c r="D131" s="1" t="str">
        <f t="shared" ref="D131:D162" si="4">"hardware_" &amp; B131 &amp; "_" &amp; C131 &amp; "_black_" &amp; A131 &amp; "_mm_length_hex_head"</f>
        <v>hardware_screw_socket_cap_m5_black_14_mm_length_hex_head</v>
      </c>
      <c r="E131" s="1">
        <v>1891195</v>
      </c>
      <c r="F131" s="1" t="str">
        <f>"1150M4700" &amp; Table1[[#This Row],[working_1_length]]</f>
        <v>1150M470014</v>
      </c>
      <c r="G131" s="1" t="str">
        <f>"SSCF-" &amp; UPPER(Table1[[#This Row],[working_3]]) &amp; "-" &amp; Table1[[#This Row],[working_1_length]] &amp; "-12.9"</f>
        <v>SSCF-M5-14-12.9</v>
      </c>
      <c r="H131" s="1" t="str">
        <f>IF(Table1[[#This Row],[part_number_distributor_accu]]&lt;&gt;"",Table1[[#This Row],[part_number_distributor_accu]] &amp; "+-zinc","")</f>
        <v>SSCF-M5-14-12.9+-zinc</v>
      </c>
      <c r="I131" s="1" t="s">
        <v>15</v>
      </c>
      <c r="J131" s="1">
        <v>200</v>
      </c>
    </row>
    <row r="132" spans="1:10" ht="29.25" customHeight="1" x14ac:dyDescent="0.3">
      <c r="A132" s="1">
        <v>16</v>
      </c>
      <c r="B132" s="1" t="s">
        <v>47</v>
      </c>
      <c r="C132" s="1" t="s">
        <v>43</v>
      </c>
      <c r="D132" s="1" t="str">
        <f t="shared" si="4"/>
        <v>hardware_screw_socket_cap_m5_black_16_mm_length_hex_head</v>
      </c>
      <c r="E132" s="1">
        <v>1891200</v>
      </c>
      <c r="F132" s="1" t="str">
        <f>"1150M4700" &amp; Table1[[#This Row],[working_1_length]]</f>
        <v>1150M470016</v>
      </c>
      <c r="G132" s="1" t="str">
        <f>"SSCF-" &amp; UPPER(Table1[[#This Row],[working_3]]) &amp; "-" &amp; Table1[[#This Row],[working_1_length]] &amp; "-12.9"</f>
        <v>SSCF-M5-16-12.9</v>
      </c>
      <c r="H132" s="1" t="str">
        <f>IF(Table1[[#This Row],[part_number_distributor_accu]]&lt;&gt;"",Table1[[#This Row],[part_number_distributor_accu]] &amp; "+-zinc","")</f>
        <v>SSCF-M5-16-12.9+-zinc</v>
      </c>
      <c r="I132" s="1" t="s">
        <v>15</v>
      </c>
      <c r="J132" s="1">
        <v>200</v>
      </c>
    </row>
    <row r="133" spans="1:10" ht="29.25" customHeight="1" x14ac:dyDescent="0.3">
      <c r="A133" s="1">
        <v>20</v>
      </c>
      <c r="B133" s="1" t="s">
        <v>47</v>
      </c>
      <c r="C133" s="1" t="s">
        <v>43</v>
      </c>
      <c r="D133" s="1" t="str">
        <f t="shared" si="4"/>
        <v>hardware_screw_socket_cap_m5_black_20_mm_length_hex_head</v>
      </c>
      <c r="E133" s="1">
        <v>1891210</v>
      </c>
      <c r="F133" s="1" t="str">
        <f>"1150M4700" &amp; Table1[[#This Row],[working_1_length]]</f>
        <v>1150M470020</v>
      </c>
      <c r="G133" s="1" t="str">
        <f>"SSCF-" &amp; UPPER(Table1[[#This Row],[working_3]]) &amp; "-" &amp; Table1[[#This Row],[working_1_length]] &amp; "-12.9"</f>
        <v>SSCF-M5-20-12.9</v>
      </c>
      <c r="H133" s="1" t="str">
        <f>IF(Table1[[#This Row],[part_number_distributor_accu]]&lt;&gt;"",Table1[[#This Row],[part_number_distributor_accu]] &amp; "+-zinc","")</f>
        <v>SSCF-M5-20-12.9+-zinc</v>
      </c>
      <c r="I133" s="1" t="s">
        <v>15</v>
      </c>
      <c r="J133" s="1">
        <v>200</v>
      </c>
    </row>
    <row r="134" spans="1:10" ht="29.25" customHeight="1" x14ac:dyDescent="0.3">
      <c r="A134" s="1">
        <v>25</v>
      </c>
      <c r="B134" s="1" t="s">
        <v>47</v>
      </c>
      <c r="C134" s="1" t="s">
        <v>43</v>
      </c>
      <c r="D134" s="1" t="str">
        <f t="shared" si="4"/>
        <v>hardware_screw_socket_cap_m5_black_25_mm_length_hex_head</v>
      </c>
      <c r="E134" s="1">
        <v>1891220</v>
      </c>
      <c r="F134" s="1" t="str">
        <f>"1150M4700" &amp; Table1[[#This Row],[working_1_length]]</f>
        <v>1150M470025</v>
      </c>
      <c r="G134" s="1" t="str">
        <f>"SSCF-" &amp; UPPER(Table1[[#This Row],[working_3]]) &amp; "-" &amp; Table1[[#This Row],[working_1_length]] &amp; "-12.9"</f>
        <v>SSCF-M5-25-12.9</v>
      </c>
      <c r="H134" s="1" t="str">
        <f>IF(Table1[[#This Row],[part_number_distributor_accu]]&lt;&gt;"",Table1[[#This Row],[part_number_distributor_accu]] &amp; "+-zinc","")</f>
        <v>SSCF-M5-25-12.9+-zinc</v>
      </c>
      <c r="I134" s="1" t="s">
        <v>15</v>
      </c>
      <c r="J134" s="1">
        <v>200</v>
      </c>
    </row>
    <row r="135" spans="1:10" ht="29.25" customHeight="1" x14ac:dyDescent="0.3">
      <c r="A135" s="1">
        <v>30</v>
      </c>
      <c r="B135" s="1" t="s">
        <v>47</v>
      </c>
      <c r="C135" s="1" t="s">
        <v>43</v>
      </c>
      <c r="D135" s="1" t="str">
        <f t="shared" si="4"/>
        <v>hardware_screw_socket_cap_m5_black_30_mm_length_hex_head</v>
      </c>
      <c r="E135" s="1">
        <v>1891230</v>
      </c>
      <c r="F135" s="1" t="str">
        <f>"1150M4700" &amp; Table1[[#This Row],[working_1_length]]</f>
        <v>1150M470030</v>
      </c>
      <c r="G135" s="1" t="str">
        <f>"SSCF-" &amp; UPPER(Table1[[#This Row],[working_3]]) &amp; "-" &amp; Table1[[#This Row],[working_1_length]] &amp; "-12.9"</f>
        <v>SSCF-M5-30-12.9</v>
      </c>
      <c r="H135" s="1" t="str">
        <f>IF(Table1[[#This Row],[part_number_distributor_accu]]&lt;&gt;"",Table1[[#This Row],[part_number_distributor_accu]] &amp; "+-zinc","")</f>
        <v>SSCF-M5-30-12.9+-zinc</v>
      </c>
      <c r="I135" s="1" t="s">
        <v>15</v>
      </c>
      <c r="J135" s="1">
        <v>200</v>
      </c>
    </row>
    <row r="136" spans="1:10" ht="29.25" customHeight="1" x14ac:dyDescent="0.3">
      <c r="A136" s="1">
        <v>35</v>
      </c>
      <c r="B136" s="1" t="s">
        <v>47</v>
      </c>
      <c r="C136" s="1" t="s">
        <v>43</v>
      </c>
      <c r="D136" s="1" t="str">
        <f t="shared" si="4"/>
        <v>hardware_screw_socket_cap_m5_black_35_mm_length_hex_head</v>
      </c>
      <c r="E136" s="1">
        <v>1891240</v>
      </c>
      <c r="F136" s="1" t="str">
        <f>"1150M4700" &amp; Table1[[#This Row],[working_1_length]]</f>
        <v>1150M470035</v>
      </c>
      <c r="G136" s="1" t="str">
        <f>"SSCF-" &amp; UPPER(Table1[[#This Row],[working_3]]) &amp; "-" &amp; Table1[[#This Row],[working_1_length]] &amp; "-12.9"</f>
        <v>SSCF-M5-35-12.9</v>
      </c>
      <c r="H136" s="1" t="str">
        <f>IF(Table1[[#This Row],[part_number_distributor_accu]]&lt;&gt;"",Table1[[#This Row],[part_number_distributor_accu]] &amp; "+-zinc","")</f>
        <v>SSCF-M5-35-12.9+-zinc</v>
      </c>
      <c r="I136" s="1" t="s">
        <v>15</v>
      </c>
      <c r="J136" s="1">
        <v>200</v>
      </c>
    </row>
    <row r="137" spans="1:10" ht="29.25" customHeight="1" x14ac:dyDescent="0.3">
      <c r="A137" s="1">
        <v>40</v>
      </c>
      <c r="B137" s="1" t="s">
        <v>47</v>
      </c>
      <c r="C137" s="1" t="s">
        <v>43</v>
      </c>
      <c r="D137" s="1" t="str">
        <f t="shared" si="4"/>
        <v>hardware_screw_socket_cap_m5_black_40_mm_length_hex_head</v>
      </c>
      <c r="E137" s="1">
        <v>1891250</v>
      </c>
      <c r="F137" s="1" t="str">
        <f>"1150M4700" &amp; Table1[[#This Row],[working_1_length]]</f>
        <v>1150M470040</v>
      </c>
      <c r="G137" s="1" t="str">
        <f>"SSCF-" &amp; UPPER(Table1[[#This Row],[working_3]]) &amp; "-" &amp; Table1[[#This Row],[working_1_length]] &amp; "-12.9"</f>
        <v>SSCF-M5-40-12.9</v>
      </c>
      <c r="H137" s="1" t="str">
        <f>IF(Table1[[#This Row],[part_number_distributor_accu]]&lt;&gt;"",Table1[[#This Row],[part_number_distributor_accu]] &amp; "+-zinc","")</f>
        <v>SSCF-M5-40-12.9+-zinc</v>
      </c>
      <c r="I137" s="1" t="s">
        <v>15</v>
      </c>
      <c r="J137" s="1">
        <v>200</v>
      </c>
    </row>
    <row r="138" spans="1:10" ht="29.25" customHeight="1" x14ac:dyDescent="0.3">
      <c r="A138" s="1">
        <v>45</v>
      </c>
      <c r="B138" s="1" t="s">
        <v>47</v>
      </c>
      <c r="C138" s="1" t="s">
        <v>43</v>
      </c>
      <c r="D138" s="1" t="str">
        <f t="shared" si="4"/>
        <v>hardware_screw_socket_cap_m5_black_45_mm_length_hex_head</v>
      </c>
      <c r="E138" s="1">
        <v>1891251</v>
      </c>
      <c r="F138" s="1" t="str">
        <f>"1150M4700" &amp; Table1[[#This Row],[working_1_length]]</f>
        <v>1150M470045</v>
      </c>
      <c r="G138" s="1" t="str">
        <f>"SSCF-" &amp; UPPER(Table1[[#This Row],[working_3]]) &amp; "-" &amp; Table1[[#This Row],[working_1_length]] &amp; "-12.9"</f>
        <v>SSCF-M5-45-12.9</v>
      </c>
      <c r="H138" s="1" t="str">
        <f>IF(Table1[[#This Row],[part_number_distributor_accu]]&lt;&gt;"",Table1[[#This Row],[part_number_distributor_accu]] &amp; "+-zinc","")</f>
        <v>SSCF-M5-45-12.9+-zinc</v>
      </c>
      <c r="I138" s="1" t="s">
        <v>15</v>
      </c>
      <c r="J138" s="1">
        <v>200</v>
      </c>
    </row>
    <row r="139" spans="1:10" ht="29.25" customHeight="1" x14ac:dyDescent="0.3">
      <c r="A139" s="1">
        <v>50</v>
      </c>
      <c r="B139" s="1" t="s">
        <v>47</v>
      </c>
      <c r="C139" s="1" t="s">
        <v>43</v>
      </c>
      <c r="D139" s="1" t="str">
        <f t="shared" si="4"/>
        <v>hardware_screw_socket_cap_m5_black_50_mm_length_hex_head</v>
      </c>
      <c r="E139" s="1">
        <v>1891260</v>
      </c>
      <c r="F139" s="1" t="str">
        <f>"1150M4700" &amp; Table1[[#This Row],[working_1_length]]</f>
        <v>1150M470050</v>
      </c>
      <c r="G139" s="1" t="str">
        <f>"SSCF-" &amp; UPPER(Table1[[#This Row],[working_3]]) &amp; "-" &amp; Table1[[#This Row],[working_1_length]] &amp; "-12.9"</f>
        <v>SSCF-M5-50-12.9</v>
      </c>
      <c r="H139" s="1" t="str">
        <f>IF(Table1[[#This Row],[part_number_distributor_accu]]&lt;&gt;"",Table1[[#This Row],[part_number_distributor_accu]] &amp; "+-zinc","")</f>
        <v>SSCF-M5-50-12.9+-zinc</v>
      </c>
      <c r="I139" s="1" t="s">
        <v>15</v>
      </c>
      <c r="J139" s="1">
        <v>200</v>
      </c>
    </row>
    <row r="140" spans="1:10" ht="29.25" customHeight="1" x14ac:dyDescent="0.3">
      <c r="A140" s="1">
        <v>60</v>
      </c>
      <c r="B140" s="1" t="s">
        <v>47</v>
      </c>
      <c r="C140" s="1" t="s">
        <v>43</v>
      </c>
      <c r="D140" s="1" t="str">
        <f t="shared" si="4"/>
        <v>hardware_screw_socket_cap_m5_black_60_mm_length_hex_head</v>
      </c>
      <c r="E140" s="1">
        <v>1891263</v>
      </c>
      <c r="F140" s="1" t="str">
        <f>"1150M4700" &amp; Table1[[#This Row],[working_1_length]]</f>
        <v>1150M470060</v>
      </c>
      <c r="G140" s="1" t="str">
        <f>"SSCF-" &amp; UPPER(Table1[[#This Row],[working_3]]) &amp; "-" &amp; Table1[[#This Row],[working_1_length]] &amp; "-12.9"</f>
        <v>SSCF-M5-60-12.9</v>
      </c>
      <c r="H140" s="1" t="str">
        <f>IF(Table1[[#This Row],[part_number_distributor_accu]]&lt;&gt;"",Table1[[#This Row],[part_number_distributor_accu]] &amp; "+-zinc","")</f>
        <v>SSCF-M5-60-12.9+-zinc</v>
      </c>
      <c r="I140" s="1" t="s">
        <v>15</v>
      </c>
      <c r="J140" s="1">
        <v>200</v>
      </c>
    </row>
    <row r="141" spans="1:10" ht="29.25" customHeight="1" x14ac:dyDescent="0.3">
      <c r="A141" s="1">
        <v>65</v>
      </c>
      <c r="B141" s="1" t="s">
        <v>47</v>
      </c>
      <c r="C141" s="1" t="s">
        <v>43</v>
      </c>
      <c r="D141" s="1" t="str">
        <f t="shared" si="4"/>
        <v>hardware_screw_socket_cap_m5_black_65_mm_length_hex_head</v>
      </c>
      <c r="E141" s="1">
        <v>1891264</v>
      </c>
      <c r="F141" s="1" t="str">
        <f>"1150M4700" &amp; Table1[[#This Row],[working_1_length]]</f>
        <v>1150M470065</v>
      </c>
      <c r="G141" s="1" t="str">
        <f>"SSCF-" &amp; UPPER(Table1[[#This Row],[working_3]]) &amp; "-" &amp; Table1[[#This Row],[working_1_length]] &amp; "-12.9"</f>
        <v>SSCF-M5-65-12.9</v>
      </c>
      <c r="H141" s="1" t="str">
        <f>IF(Table1[[#This Row],[part_number_distributor_accu]]&lt;&gt;"",Table1[[#This Row],[part_number_distributor_accu]] &amp; "+-zinc","")</f>
        <v>SSCF-M5-65-12.9+-zinc</v>
      </c>
      <c r="I141" s="1" t="s">
        <v>15</v>
      </c>
      <c r="J141" s="1">
        <v>200</v>
      </c>
    </row>
    <row r="142" spans="1:10" ht="29.25" customHeight="1" x14ac:dyDescent="0.3">
      <c r="A142" s="1">
        <v>70</v>
      </c>
      <c r="B142" s="1" t="s">
        <v>47</v>
      </c>
      <c r="C142" s="1" t="s">
        <v>43</v>
      </c>
      <c r="D142" s="1" t="str">
        <f t="shared" si="4"/>
        <v>hardware_screw_socket_cap_m5_black_70_mm_length_hex_head</v>
      </c>
      <c r="E142" s="1">
        <v>1891265</v>
      </c>
      <c r="F142" s="1" t="str">
        <f>"1150M4700" &amp; Table1[[#This Row],[working_1_length]]</f>
        <v>1150M470070</v>
      </c>
      <c r="G142" s="1" t="str">
        <f>"SSCF-" &amp; UPPER(Table1[[#This Row],[working_3]]) &amp; "-" &amp; Table1[[#This Row],[working_1_length]] &amp; "-12.9"</f>
        <v>SSCF-M5-70-12.9</v>
      </c>
      <c r="H142" s="1" t="str">
        <f>IF(Table1[[#This Row],[part_number_distributor_accu]]&lt;&gt;"",Table1[[#This Row],[part_number_distributor_accu]] &amp; "+-zinc","")</f>
        <v>SSCF-M5-70-12.9+-zinc</v>
      </c>
      <c r="I142" s="1" t="s">
        <v>15</v>
      </c>
      <c r="J142" s="1">
        <v>200</v>
      </c>
    </row>
    <row r="143" spans="1:10" ht="29.25" customHeight="1" x14ac:dyDescent="0.3">
      <c r="A143" s="1">
        <v>80</v>
      </c>
      <c r="B143" s="1" t="s">
        <v>47</v>
      </c>
      <c r="C143" s="1" t="s">
        <v>43</v>
      </c>
      <c r="D143" s="1" t="str">
        <f t="shared" si="4"/>
        <v>hardware_screw_socket_cap_m5_black_80_mm_length_hex_head</v>
      </c>
      <c r="E143" s="1">
        <v>1891266</v>
      </c>
      <c r="F143" s="1" t="str">
        <f>"1150M4700" &amp; Table1[[#This Row],[working_1_length]]</f>
        <v>1150M470080</v>
      </c>
      <c r="G143" s="1" t="str">
        <f>"SSCF-" &amp; UPPER(Table1[[#This Row],[working_3]]) &amp; "-" &amp; Table1[[#This Row],[working_1_length]] &amp; "-12.9"</f>
        <v>SSCF-M5-80-12.9</v>
      </c>
      <c r="H143" s="1" t="str">
        <f>IF(Table1[[#This Row],[part_number_distributor_accu]]&lt;&gt;"",Table1[[#This Row],[part_number_distributor_accu]] &amp; "+-zinc","")</f>
        <v>SSCF-M5-80-12.9+-zinc</v>
      </c>
      <c r="I143" s="1" t="s">
        <v>15</v>
      </c>
      <c r="J143" s="1">
        <v>200</v>
      </c>
    </row>
    <row r="144" spans="1:10" ht="29.25" customHeight="1" x14ac:dyDescent="0.3">
      <c r="A144" s="1">
        <v>90</v>
      </c>
      <c r="B144" s="1" t="s">
        <v>47</v>
      </c>
      <c r="C144" s="1" t="s">
        <v>43</v>
      </c>
      <c r="D144" s="1" t="str">
        <f t="shared" si="4"/>
        <v>hardware_screw_socket_cap_m5_black_90_mm_length_hex_head</v>
      </c>
      <c r="E144" s="1">
        <v>1891267</v>
      </c>
      <c r="F144" s="1" t="str">
        <f>"1150M4700" &amp; Table1[[#This Row],[working_1_length]]</f>
        <v>1150M470090</v>
      </c>
      <c r="G144" s="1" t="str">
        <f>"SSCF-" &amp; UPPER(Table1[[#This Row],[working_3]]) &amp; "-" &amp; Table1[[#This Row],[working_1_length]] &amp; "-12.9"</f>
        <v>SSCF-M5-90-12.9</v>
      </c>
      <c r="H144" s="1" t="str">
        <f>IF(Table1[[#This Row],[part_number_distributor_accu]]&lt;&gt;"",Table1[[#This Row],[part_number_distributor_accu]] &amp; "+-zinc","")</f>
        <v>SSCF-M5-90-12.9+-zinc</v>
      </c>
      <c r="I144" s="1" t="s">
        <v>15</v>
      </c>
      <c r="J144" s="1">
        <v>200</v>
      </c>
    </row>
    <row r="145" spans="1:10" ht="29.25" customHeight="1" x14ac:dyDescent="0.3">
      <c r="A145" s="1">
        <v>100</v>
      </c>
      <c r="B145" s="1" t="s">
        <v>47</v>
      </c>
      <c r="C145" s="1" t="s">
        <v>43</v>
      </c>
      <c r="D145" s="1" t="str">
        <f t="shared" si="4"/>
        <v>hardware_screw_socket_cap_m5_black_100_mm_length_hex_head</v>
      </c>
      <c r="E145" s="1">
        <v>1891268</v>
      </c>
      <c r="F145" s="1" t="str">
        <f>"1150M470" &amp; Table1[[#This Row],[working_1_length]]</f>
        <v>1150M470100</v>
      </c>
      <c r="G145" s="1" t="str">
        <f>"SSCF-" &amp; UPPER(Table1[[#This Row],[working_3]]) &amp; "-" &amp; Table1[[#This Row],[working_1_length]] &amp; "-12.9"</f>
        <v>SSCF-M5-100-12.9</v>
      </c>
      <c r="H145" s="1" t="str">
        <f>IF(Table1[[#This Row],[part_number_distributor_accu]]&lt;&gt;"",Table1[[#This Row],[part_number_distributor_accu]] &amp; "+-zinc","")</f>
        <v>SSCF-M5-100-12.9+-zinc</v>
      </c>
      <c r="I145" s="1" t="s">
        <v>15</v>
      </c>
      <c r="J145" s="1">
        <v>200</v>
      </c>
    </row>
    <row r="146" spans="1:10" ht="29.25" customHeight="1" x14ac:dyDescent="0.3">
      <c r="A146" s="1">
        <v>110</v>
      </c>
      <c r="B146" s="1" t="s">
        <v>47</v>
      </c>
      <c r="C146" s="1" t="s">
        <v>43</v>
      </c>
      <c r="D146" s="1" t="str">
        <f t="shared" si="4"/>
        <v>hardware_screw_socket_cap_m5_black_110_mm_length_hex_head</v>
      </c>
      <c r="E146" s="1">
        <v>1891269</v>
      </c>
      <c r="F146" s="1" t="str">
        <f>"1150M470" &amp; Table1[[#This Row],[working_1_length]]</f>
        <v>1150M470110</v>
      </c>
      <c r="G146" s="1" t="str">
        <f>"SSCF-" &amp; UPPER(Table1[[#This Row],[working_3]]) &amp; "-" &amp; Table1[[#This Row],[working_1_length]] &amp; "-12.9"</f>
        <v>SSCF-M5-110-12.9</v>
      </c>
      <c r="H146" s="1" t="str">
        <f>IF(Table1[[#This Row],[part_number_distributor_accu]]&lt;&gt;"",Table1[[#This Row],[part_number_distributor_accu]] &amp; "+-zinc","")</f>
        <v>SSCF-M5-110-12.9+-zinc</v>
      </c>
      <c r="I146" s="1" t="s">
        <v>15</v>
      </c>
      <c r="J146" s="1">
        <v>200</v>
      </c>
    </row>
    <row r="147" spans="1:10" ht="29.25" customHeight="1" x14ac:dyDescent="0.3">
      <c r="A147" s="1">
        <v>10</v>
      </c>
      <c r="B147" s="1" t="s">
        <v>47</v>
      </c>
      <c r="C147" s="1" t="s">
        <v>39</v>
      </c>
      <c r="D147" s="1" t="str">
        <f t="shared" si="4"/>
        <v>hardware_screw_socket_cap_m6_black_10_mm_length_hex_head</v>
      </c>
      <c r="E147" s="1">
        <v>1891270</v>
      </c>
      <c r="F147" s="1" t="str">
        <f>"1150M49000" &amp; Table1[[#This Row],[working_1_length]]</f>
        <v>1150M4900010</v>
      </c>
      <c r="G147" s="1" t="str">
        <f>"SSCF-" &amp; UPPER(Table1[[#This Row],[working_3]]) &amp; "-" &amp; Table1[[#This Row],[working_1_length]] &amp; "-12.9"</f>
        <v>SSCF-M6-10-12.9</v>
      </c>
      <c r="H147" s="1" t="str">
        <f>IF(Table1[[#This Row],[part_number_distributor_accu]]&lt;&gt;"",Table1[[#This Row],[part_number_distributor_accu]] &amp; "+-zinc","")</f>
        <v>SSCF-M6-10-12.9+-zinc</v>
      </c>
      <c r="I147" s="1" t="s">
        <v>15</v>
      </c>
      <c r="J147" s="1">
        <v>200</v>
      </c>
    </row>
    <row r="148" spans="1:10" ht="29.25" customHeight="1" x14ac:dyDescent="0.3">
      <c r="A148" s="1">
        <v>8</v>
      </c>
      <c r="B148" s="1" t="s">
        <v>47</v>
      </c>
      <c r="C148" s="1" t="s">
        <v>39</v>
      </c>
      <c r="D148" s="1" t="str">
        <f t="shared" si="4"/>
        <v>hardware_screw_socket_cap_m6_black_8_mm_length_hex_head</v>
      </c>
      <c r="E148" s="1">
        <v>1891271</v>
      </c>
      <c r="F148" s="1" t="str">
        <f>"1150M49000" &amp; Table1[[#This Row],[working_1_length]]</f>
        <v>1150M490008</v>
      </c>
      <c r="G148" s="1" t="str">
        <f>"SSCF-" &amp; UPPER(Table1[[#This Row],[working_3]]) &amp; "-" &amp; Table1[[#This Row],[working_1_length]] &amp; "-12.9"</f>
        <v>SSCF-M6-8-12.9</v>
      </c>
      <c r="H148" s="1" t="str">
        <f>IF(Table1[[#This Row],[part_number_distributor_accu]]&lt;&gt;"",Table1[[#This Row],[part_number_distributor_accu]] &amp; "+-zinc","")</f>
        <v>SSCF-M6-8-12.9+-zinc</v>
      </c>
      <c r="I148" s="1" t="s">
        <v>15</v>
      </c>
      <c r="J148" s="1">
        <v>200</v>
      </c>
    </row>
    <row r="149" spans="1:10" ht="29.25" customHeight="1" x14ac:dyDescent="0.3">
      <c r="A149" s="1">
        <v>75</v>
      </c>
      <c r="B149" s="1" t="s">
        <v>47</v>
      </c>
      <c r="C149" s="1" t="s">
        <v>43</v>
      </c>
      <c r="D149" s="1" t="str">
        <f t="shared" si="4"/>
        <v>hardware_screw_socket_cap_m5_black_75_mm_length_hex_head</v>
      </c>
      <c r="E149" s="1">
        <v>1891272</v>
      </c>
      <c r="F149" s="1" t="str">
        <f>"1150M4700" &amp; Table1[[#This Row],[working_1_length]]</f>
        <v>1150M470075</v>
      </c>
      <c r="G149" s="1" t="str">
        <f>"SSCF-" &amp; UPPER(Table1[[#This Row],[working_3]]) &amp; "-" &amp; Table1[[#This Row],[working_1_length]] &amp; "-12.9"</f>
        <v>SSCF-M5-75-12.9</v>
      </c>
      <c r="H149" s="1" t="str">
        <f>IF(Table1[[#This Row],[part_number_distributor_accu]]&lt;&gt;"",Table1[[#This Row],[part_number_distributor_accu]] &amp; "+-zinc","")</f>
        <v>SSCF-M5-75-12.9+-zinc</v>
      </c>
      <c r="I149" s="1" t="s">
        <v>15</v>
      </c>
      <c r="J149" s="1">
        <v>200</v>
      </c>
    </row>
    <row r="150" spans="1:10" ht="29.25" customHeight="1" x14ac:dyDescent="0.3">
      <c r="A150" s="1">
        <v>120</v>
      </c>
      <c r="B150" s="1" t="s">
        <v>47</v>
      </c>
      <c r="C150" s="1" t="s">
        <v>43</v>
      </c>
      <c r="D150" s="1" t="str">
        <f t="shared" si="4"/>
        <v>hardware_screw_socket_cap_m5_black_120_mm_length_hex_head</v>
      </c>
      <c r="E150" s="1">
        <v>1891274</v>
      </c>
      <c r="F150" s="1" t="str">
        <f>"1150M470" &amp; Table1[[#This Row],[working_1_length]]</f>
        <v>1150M470120</v>
      </c>
      <c r="G150" s="1" t="str">
        <f>"SSCF-" &amp; UPPER(Table1[[#This Row],[working_3]]) &amp; "-" &amp; Table1[[#This Row],[working_1_length]] &amp; "-12.9"</f>
        <v>SSCF-M5-120-12.9</v>
      </c>
      <c r="H150" s="1" t="str">
        <f>IF(Table1[[#This Row],[part_number_distributor_accu]]&lt;&gt;"",Table1[[#This Row],[part_number_distributor_accu]] &amp; "+-zinc","")</f>
        <v>SSCF-M5-120-12.9+-zinc</v>
      </c>
      <c r="I150" s="1" t="s">
        <v>15</v>
      </c>
      <c r="J150" s="1">
        <v>200</v>
      </c>
    </row>
    <row r="151" spans="1:10" ht="29.25" customHeight="1" x14ac:dyDescent="0.3">
      <c r="A151" s="1">
        <v>12</v>
      </c>
      <c r="B151" s="1" t="s">
        <v>47</v>
      </c>
      <c r="C151" s="1" t="s">
        <v>39</v>
      </c>
      <c r="D151" s="1" t="str">
        <f t="shared" si="4"/>
        <v>hardware_screw_socket_cap_m6_black_12_mm_length_hex_head</v>
      </c>
      <c r="E151" s="1">
        <v>1891280</v>
      </c>
      <c r="F151" s="1" t="str">
        <f>"1150M49000" &amp; Table1[[#This Row],[working_1_length]]</f>
        <v>1150M4900012</v>
      </c>
      <c r="G151" s="1" t="str">
        <f>"SSCF-" &amp; UPPER(Table1[[#This Row],[working_3]]) &amp; "-" &amp; Table1[[#This Row],[working_1_length]] &amp; "-12.9"</f>
        <v>SSCF-M6-12-12.9</v>
      </c>
      <c r="H151" s="1" t="str">
        <f>IF(Table1[[#This Row],[part_number_distributor_accu]]&lt;&gt;"",Table1[[#This Row],[part_number_distributor_accu]] &amp; "+-zinc","")</f>
        <v>SSCF-M6-12-12.9+-zinc</v>
      </c>
      <c r="I151" s="1" t="s">
        <v>15</v>
      </c>
      <c r="J151" s="1">
        <v>200</v>
      </c>
    </row>
    <row r="152" spans="1:10" ht="29.25" customHeight="1" x14ac:dyDescent="0.3">
      <c r="A152" s="1">
        <v>16</v>
      </c>
      <c r="B152" s="1" t="s">
        <v>47</v>
      </c>
      <c r="C152" s="1" t="s">
        <v>39</v>
      </c>
      <c r="D152" s="1" t="str">
        <f t="shared" si="4"/>
        <v>hardware_screw_socket_cap_m6_black_16_mm_length_hex_head</v>
      </c>
      <c r="E152" s="1">
        <v>1891290</v>
      </c>
      <c r="F152" s="1" t="str">
        <f>"1150M49000" &amp; Table1[[#This Row],[working_1_length]]</f>
        <v>1150M4900016</v>
      </c>
      <c r="G152" s="1" t="str">
        <f>"SSCF-" &amp; UPPER(Table1[[#This Row],[working_3]]) &amp; "-" &amp; Table1[[#This Row],[working_1_length]] &amp; "-12.9"</f>
        <v>SSCF-M6-16-12.9</v>
      </c>
      <c r="H152" s="1" t="str">
        <f>IF(Table1[[#This Row],[part_number_distributor_accu]]&lt;&gt;"",Table1[[#This Row],[part_number_distributor_accu]] &amp; "+-zinc","")</f>
        <v>SSCF-M6-16-12.9+-zinc</v>
      </c>
      <c r="I152" s="1" t="s">
        <v>15</v>
      </c>
      <c r="J152" s="1">
        <v>200</v>
      </c>
    </row>
    <row r="153" spans="1:10" ht="29.25" customHeight="1" x14ac:dyDescent="0.3">
      <c r="A153" s="1">
        <v>20</v>
      </c>
      <c r="B153" s="1" t="s">
        <v>47</v>
      </c>
      <c r="C153" s="1" t="s">
        <v>39</v>
      </c>
      <c r="D153" s="1" t="str">
        <f t="shared" si="4"/>
        <v>hardware_screw_socket_cap_m6_black_20_mm_length_hex_head</v>
      </c>
      <c r="E153" s="1">
        <v>1891300</v>
      </c>
      <c r="F153" s="1" t="str">
        <f>"1150M49000" &amp; Table1[[#This Row],[working_1_length]]</f>
        <v>1150M4900020</v>
      </c>
      <c r="G153" s="1" t="str">
        <f>"SSCF-" &amp; UPPER(Table1[[#This Row],[working_3]]) &amp; "-" &amp; Table1[[#This Row],[working_1_length]] &amp; "-12.9"</f>
        <v>SSCF-M6-20-12.9</v>
      </c>
      <c r="H153" s="1" t="str">
        <f>IF(Table1[[#This Row],[part_number_distributor_accu]]&lt;&gt;"",Table1[[#This Row],[part_number_distributor_accu]] &amp; "+-zinc","")</f>
        <v>SSCF-M6-20-12.9+-zinc</v>
      </c>
      <c r="I153" s="1" t="s">
        <v>15</v>
      </c>
      <c r="J153" s="1">
        <v>200</v>
      </c>
    </row>
    <row r="154" spans="1:10" ht="29.25" customHeight="1" x14ac:dyDescent="0.3">
      <c r="A154" s="1">
        <v>25</v>
      </c>
      <c r="B154" s="1" t="s">
        <v>47</v>
      </c>
      <c r="C154" s="1" t="s">
        <v>39</v>
      </c>
      <c r="D154" s="1" t="str">
        <f t="shared" si="4"/>
        <v>hardware_screw_socket_cap_m6_black_25_mm_length_hex_head</v>
      </c>
      <c r="E154" s="1">
        <v>1891310</v>
      </c>
      <c r="F154" s="1" t="str">
        <f>"1150M49000" &amp; Table1[[#This Row],[working_1_length]]</f>
        <v>1150M4900025</v>
      </c>
      <c r="G154" s="1" t="str">
        <f>"SSCF-" &amp; UPPER(Table1[[#This Row],[working_3]]) &amp; "-" &amp; Table1[[#This Row],[working_1_length]] &amp; "-12.9"</f>
        <v>SSCF-M6-25-12.9</v>
      </c>
      <c r="H154" s="1" t="str">
        <f>IF(Table1[[#This Row],[part_number_distributor_accu]]&lt;&gt;"",Table1[[#This Row],[part_number_distributor_accu]] &amp; "+-zinc","")</f>
        <v>SSCF-M6-25-12.9+-zinc</v>
      </c>
      <c r="I154" s="1" t="s">
        <v>15</v>
      </c>
      <c r="J154" s="1">
        <v>200</v>
      </c>
    </row>
    <row r="155" spans="1:10" ht="29.25" customHeight="1" x14ac:dyDescent="0.3">
      <c r="A155" s="1">
        <v>30</v>
      </c>
      <c r="B155" s="1" t="s">
        <v>47</v>
      </c>
      <c r="C155" s="1" t="s">
        <v>39</v>
      </c>
      <c r="D155" s="1" t="str">
        <f t="shared" si="4"/>
        <v>hardware_screw_socket_cap_m6_black_30_mm_length_hex_head</v>
      </c>
      <c r="E155" s="1">
        <v>1891320</v>
      </c>
      <c r="F155" s="1" t="str">
        <f>"1150M49000" &amp; Table1[[#This Row],[working_1_length]]</f>
        <v>1150M4900030</v>
      </c>
      <c r="G155" s="1" t="str">
        <f>"SSCF-" &amp; UPPER(Table1[[#This Row],[working_3]]) &amp; "-" &amp; Table1[[#This Row],[working_1_length]] &amp; "-12.9"</f>
        <v>SSCF-M6-30-12.9</v>
      </c>
      <c r="H155" s="1" t="str">
        <f>IF(Table1[[#This Row],[part_number_distributor_accu]]&lt;&gt;"",Table1[[#This Row],[part_number_distributor_accu]] &amp; "+-zinc","")</f>
        <v>SSCF-M6-30-12.9+-zinc</v>
      </c>
      <c r="I155" s="1" t="s">
        <v>15</v>
      </c>
      <c r="J155" s="1">
        <v>200</v>
      </c>
    </row>
    <row r="156" spans="1:10" ht="29.25" customHeight="1" x14ac:dyDescent="0.3">
      <c r="A156" s="1">
        <v>35</v>
      </c>
      <c r="B156" s="1" t="s">
        <v>47</v>
      </c>
      <c r="C156" s="1" t="s">
        <v>39</v>
      </c>
      <c r="D156" s="1" t="str">
        <f t="shared" si="4"/>
        <v>hardware_screw_socket_cap_m6_black_35_mm_length_hex_head</v>
      </c>
      <c r="E156" s="1">
        <v>1891330</v>
      </c>
      <c r="F156" s="1" t="str">
        <f>"1150M49000" &amp; Table1[[#This Row],[working_1_length]]</f>
        <v>1150M4900035</v>
      </c>
      <c r="G156" s="1" t="str">
        <f>"SSCF-" &amp; UPPER(Table1[[#This Row],[working_3]]) &amp; "-" &amp; Table1[[#This Row],[working_1_length]] &amp; "-12.9"</f>
        <v>SSCF-M6-35-12.9</v>
      </c>
      <c r="H156" s="1" t="str">
        <f>IF(Table1[[#This Row],[part_number_distributor_accu]]&lt;&gt;"",Table1[[#This Row],[part_number_distributor_accu]] &amp; "+-zinc","")</f>
        <v>SSCF-M6-35-12.9+-zinc</v>
      </c>
      <c r="I156" s="1" t="s">
        <v>15</v>
      </c>
      <c r="J156" s="1">
        <v>200</v>
      </c>
    </row>
    <row r="157" spans="1:10" ht="29.25" customHeight="1" x14ac:dyDescent="0.3">
      <c r="A157" s="1">
        <v>40</v>
      </c>
      <c r="B157" s="1" t="s">
        <v>47</v>
      </c>
      <c r="C157" s="1" t="s">
        <v>39</v>
      </c>
      <c r="D157" s="1" t="str">
        <f t="shared" si="4"/>
        <v>hardware_screw_socket_cap_m6_black_40_mm_length_hex_head</v>
      </c>
      <c r="E157" s="1">
        <v>1891340</v>
      </c>
      <c r="F157" s="1" t="str">
        <f>"1150M49000" &amp; Table1[[#This Row],[working_1_length]]</f>
        <v>1150M4900040</v>
      </c>
      <c r="G157" s="1" t="str">
        <f>"SSCF-" &amp; UPPER(Table1[[#This Row],[working_3]]) &amp; "-" &amp; Table1[[#This Row],[working_1_length]] &amp; "-12.9"</f>
        <v>SSCF-M6-40-12.9</v>
      </c>
      <c r="H157" s="1" t="str">
        <f>IF(Table1[[#This Row],[part_number_distributor_accu]]&lt;&gt;"",Table1[[#This Row],[part_number_distributor_accu]] &amp; "+-zinc","")</f>
        <v>SSCF-M6-40-12.9+-zinc</v>
      </c>
      <c r="I157" s="1" t="s">
        <v>15</v>
      </c>
      <c r="J157" s="1">
        <v>200</v>
      </c>
    </row>
    <row r="158" spans="1:10" ht="29.25" customHeight="1" x14ac:dyDescent="0.3">
      <c r="A158" s="1">
        <v>45</v>
      </c>
      <c r="B158" s="1" t="s">
        <v>47</v>
      </c>
      <c r="C158" s="1" t="s">
        <v>39</v>
      </c>
      <c r="D158" s="1" t="str">
        <f t="shared" si="4"/>
        <v>hardware_screw_socket_cap_m6_black_45_mm_length_hex_head</v>
      </c>
      <c r="E158" s="1">
        <v>1891350</v>
      </c>
      <c r="F158" s="1" t="str">
        <f>"1150M49000" &amp; Table1[[#This Row],[working_1_length]]</f>
        <v>1150M4900045</v>
      </c>
      <c r="G158" s="1" t="str">
        <f>"SSCF-" &amp; UPPER(Table1[[#This Row],[working_3]]) &amp; "-" &amp; Table1[[#This Row],[working_1_length]] &amp; "-12.9"</f>
        <v>SSCF-M6-45-12.9</v>
      </c>
      <c r="H158" s="1" t="str">
        <f>IF(Table1[[#This Row],[part_number_distributor_accu]]&lt;&gt;"",Table1[[#This Row],[part_number_distributor_accu]] &amp; "+-zinc","")</f>
        <v>SSCF-M6-45-12.9+-zinc</v>
      </c>
      <c r="I158" s="1" t="s">
        <v>15</v>
      </c>
      <c r="J158" s="1">
        <v>200</v>
      </c>
    </row>
    <row r="159" spans="1:10" ht="29.25" customHeight="1" x14ac:dyDescent="0.3">
      <c r="A159" s="1">
        <v>50</v>
      </c>
      <c r="B159" s="1" t="s">
        <v>47</v>
      </c>
      <c r="C159" s="1" t="s">
        <v>39</v>
      </c>
      <c r="D159" s="1" t="str">
        <f t="shared" si="4"/>
        <v>hardware_screw_socket_cap_m6_black_50_mm_length_hex_head</v>
      </c>
      <c r="E159" s="1">
        <v>1891360</v>
      </c>
      <c r="F159" s="1" t="str">
        <f>"1150M49000" &amp; Table1[[#This Row],[working_1_length]]</f>
        <v>1150M4900050</v>
      </c>
      <c r="G159" s="1" t="str">
        <f>"SSCF-" &amp; UPPER(Table1[[#This Row],[working_3]]) &amp; "-" &amp; Table1[[#This Row],[working_1_length]] &amp; "-12.9"</f>
        <v>SSCF-M6-50-12.9</v>
      </c>
      <c r="H159" s="1" t="str">
        <f>IF(Table1[[#This Row],[part_number_distributor_accu]]&lt;&gt;"",Table1[[#This Row],[part_number_distributor_accu]] &amp; "+-zinc","")</f>
        <v>SSCF-M6-50-12.9+-zinc</v>
      </c>
      <c r="I159" s="1" t="s">
        <v>15</v>
      </c>
      <c r="J159" s="1">
        <v>200</v>
      </c>
    </row>
    <row r="160" spans="1:10" ht="29.25" customHeight="1" x14ac:dyDescent="0.3">
      <c r="A160" s="1">
        <v>60</v>
      </c>
      <c r="B160" s="1" t="s">
        <v>47</v>
      </c>
      <c r="C160" s="1" t="s">
        <v>39</v>
      </c>
      <c r="D160" s="1" t="str">
        <f t="shared" si="4"/>
        <v>hardware_screw_socket_cap_m6_black_60_mm_length_hex_head</v>
      </c>
      <c r="E160" s="1">
        <v>1891370</v>
      </c>
      <c r="F160" s="1" t="str">
        <f>"1150M49000" &amp; Table1[[#This Row],[working_1_length]]</f>
        <v>1150M4900060</v>
      </c>
      <c r="G160" s="1" t="str">
        <f>"SSCF-" &amp; UPPER(Table1[[#This Row],[working_3]]) &amp; "-" &amp; Table1[[#This Row],[working_1_length]] &amp; "-12.9"</f>
        <v>SSCF-M6-60-12.9</v>
      </c>
      <c r="H160" s="1" t="str">
        <f>IF(Table1[[#This Row],[part_number_distributor_accu]]&lt;&gt;"",Table1[[#This Row],[part_number_distributor_accu]] &amp; "+-zinc","")</f>
        <v>SSCF-M6-60-12.9+-zinc</v>
      </c>
      <c r="I160" s="1" t="s">
        <v>15</v>
      </c>
      <c r="J160" s="1">
        <v>200</v>
      </c>
    </row>
    <row r="161" spans="1:16" ht="29.25" customHeight="1" x14ac:dyDescent="0.3">
      <c r="A161" s="1">
        <v>70</v>
      </c>
      <c r="B161" s="1" t="s">
        <v>47</v>
      </c>
      <c r="C161" s="1" t="s">
        <v>39</v>
      </c>
      <c r="D161" s="1" t="str">
        <f t="shared" si="4"/>
        <v>hardware_screw_socket_cap_m6_black_70_mm_length_hex_head</v>
      </c>
      <c r="E161" s="1">
        <v>1891372</v>
      </c>
      <c r="F161" s="1" t="str">
        <f>"1150M49000" &amp; Table1[[#This Row],[working_1_length]]</f>
        <v>1150M4900070</v>
      </c>
      <c r="G161" s="1" t="str">
        <f>"SSCF-" &amp; UPPER(Table1[[#This Row],[working_3]]) &amp; "-" &amp; Table1[[#This Row],[working_1_length]] &amp; "-12.9"</f>
        <v>SSCF-M6-70-12.9</v>
      </c>
      <c r="H161" s="1" t="str">
        <f>IF(Table1[[#This Row],[part_number_distributor_accu]]&lt;&gt;"",Table1[[#This Row],[part_number_distributor_accu]] &amp; "+-zinc","")</f>
        <v>SSCF-M6-70-12.9+-zinc</v>
      </c>
      <c r="I161" s="1" t="s">
        <v>15</v>
      </c>
      <c r="J161" s="1">
        <v>200</v>
      </c>
    </row>
    <row r="162" spans="1:16" ht="29.25" customHeight="1" x14ac:dyDescent="0.3">
      <c r="A162" s="1">
        <v>75</v>
      </c>
      <c r="B162" s="1" t="s">
        <v>47</v>
      </c>
      <c r="C162" s="1" t="s">
        <v>39</v>
      </c>
      <c r="D162" s="1" t="str">
        <f t="shared" si="4"/>
        <v>hardware_screw_socket_cap_m6_black_75_mm_length_hex_head</v>
      </c>
      <c r="E162" s="1">
        <v>1891373</v>
      </c>
      <c r="F162" s="1" t="str">
        <f>"1150M49000" &amp; Table1[[#This Row],[working_1_length]]</f>
        <v>1150M4900075</v>
      </c>
      <c r="G162" s="1" t="str">
        <f>"SSCF-" &amp; UPPER(Table1[[#This Row],[working_3]]) &amp; "-" &amp; Table1[[#This Row],[working_1_length]] &amp; "-12.9"</f>
        <v>SSCF-M6-75-12.9</v>
      </c>
      <c r="H162" s="1" t="str">
        <f>IF(Table1[[#This Row],[part_number_distributor_accu]]&lt;&gt;"",Table1[[#This Row],[part_number_distributor_accu]] &amp; "+-zinc","")</f>
        <v>SSCF-M6-75-12.9+-zinc</v>
      </c>
      <c r="I162" s="1" t="s">
        <v>15</v>
      </c>
      <c r="J162" s="1">
        <v>200</v>
      </c>
    </row>
    <row r="163" spans="1:16" ht="29.25" customHeight="1" x14ac:dyDescent="0.3">
      <c r="A163" s="1">
        <v>65</v>
      </c>
      <c r="B163" s="1" t="s">
        <v>47</v>
      </c>
      <c r="C163" s="1" t="s">
        <v>39</v>
      </c>
      <c r="D163" s="1" t="str">
        <f t="shared" ref="D163:D167" si="5">"hardware_" &amp; B163 &amp; "_" &amp; C163 &amp; "_black_" &amp; A163 &amp; "_mm_length_hex_head"</f>
        <v>hardware_screw_socket_cap_m6_black_65_mm_length_hex_head</v>
      </c>
      <c r="E163" s="1">
        <v>1891374</v>
      </c>
      <c r="F163" s="1" t="str">
        <f>"1150M49000" &amp; Table1[[#This Row],[working_1_length]]</f>
        <v>1150M4900065</v>
      </c>
      <c r="G163" s="1" t="str">
        <f>"SSCF-" &amp; UPPER(Table1[[#This Row],[working_3]]) &amp; "-" &amp; Table1[[#This Row],[working_1_length]] &amp; "-12.9"</f>
        <v>SSCF-M6-65-12.9</v>
      </c>
      <c r="H163" s="1" t="str">
        <f>IF(Table1[[#This Row],[part_number_distributor_accu]]&lt;&gt;"",Table1[[#This Row],[part_number_distributor_accu]] &amp; "+-zinc","")</f>
        <v>SSCF-M6-65-12.9+-zinc</v>
      </c>
      <c r="I163" s="1" t="s">
        <v>15</v>
      </c>
      <c r="J163" s="1">
        <v>200</v>
      </c>
    </row>
    <row r="164" spans="1:16" ht="29.25" customHeight="1" x14ac:dyDescent="0.3">
      <c r="A164" s="1">
        <v>80</v>
      </c>
      <c r="B164" s="1" t="s">
        <v>47</v>
      </c>
      <c r="C164" s="1" t="s">
        <v>39</v>
      </c>
      <c r="D164" s="1" t="str">
        <f t="shared" si="5"/>
        <v>hardware_screw_socket_cap_m6_black_80_mm_length_hex_head</v>
      </c>
      <c r="E164" s="1">
        <v>1891375</v>
      </c>
      <c r="F164" s="1" t="str">
        <f>"1150M49000" &amp; Table1[[#This Row],[working_1_length]]</f>
        <v>1150M4900080</v>
      </c>
      <c r="G164" s="1" t="str">
        <f>"SSCF-" &amp; UPPER(Table1[[#This Row],[working_3]]) &amp; "-" &amp; Table1[[#This Row],[working_1_length]] &amp; "-12.9"</f>
        <v>SSCF-M6-80-12.9</v>
      </c>
      <c r="H164" s="1" t="str">
        <f>IF(Table1[[#This Row],[part_number_distributor_accu]]&lt;&gt;"",Table1[[#This Row],[part_number_distributor_accu]] &amp; "+-zinc","")</f>
        <v>SSCF-M6-80-12.9+-zinc</v>
      </c>
      <c r="I164" s="1" t="s">
        <v>15</v>
      </c>
      <c r="J164" s="1">
        <v>200</v>
      </c>
    </row>
    <row r="165" spans="1:16" ht="29.25" customHeight="1" x14ac:dyDescent="0.3">
      <c r="A165" s="1">
        <v>90</v>
      </c>
      <c r="B165" s="1" t="s">
        <v>47</v>
      </c>
      <c r="C165" s="1" t="s">
        <v>39</v>
      </c>
      <c r="D165" s="1" t="str">
        <f t="shared" si="5"/>
        <v>hardware_screw_socket_cap_m6_black_90_mm_length_hex_head</v>
      </c>
      <c r="E165" s="1">
        <v>1891376</v>
      </c>
      <c r="F165" s="1" t="str">
        <f>"1150M49000" &amp; Table1[[#This Row],[working_1_length]]</f>
        <v>1150M4900090</v>
      </c>
      <c r="G165" s="1" t="str">
        <f>"SSCF-" &amp; UPPER(Table1[[#This Row],[working_3]]) &amp; "-" &amp; Table1[[#This Row],[working_1_length]] &amp; "-12.9"</f>
        <v>SSCF-M6-90-12.9</v>
      </c>
      <c r="H165" s="1" t="str">
        <f>IF(Table1[[#This Row],[part_number_distributor_accu]]&lt;&gt;"",Table1[[#This Row],[part_number_distributor_accu]] &amp; "+-zinc","")</f>
        <v>SSCF-M6-90-12.9+-zinc</v>
      </c>
      <c r="I165" s="1" t="s">
        <v>15</v>
      </c>
      <c r="J165" s="1">
        <v>200</v>
      </c>
    </row>
    <row r="166" spans="1:16" ht="29.25" customHeight="1" x14ac:dyDescent="0.3">
      <c r="A166" s="1">
        <v>100</v>
      </c>
      <c r="B166" s="1" t="s">
        <v>47</v>
      </c>
      <c r="C166" s="1" t="s">
        <v>39</v>
      </c>
      <c r="D166" s="1" t="str">
        <f t="shared" si="5"/>
        <v>hardware_screw_socket_cap_m6_black_100_mm_length_hex_head</v>
      </c>
      <c r="E166" s="1">
        <v>1891377</v>
      </c>
      <c r="F166" s="1" t="str">
        <f>"1150M49000" &amp; Table1[[#This Row],[working_1_length]]</f>
        <v>1150M49000100</v>
      </c>
      <c r="G166" s="1" t="str">
        <f>"SSCF-" &amp; UPPER(Table1[[#This Row],[working_3]]) &amp; "-" &amp; Table1[[#This Row],[working_1_length]] &amp; "-12.9"</f>
        <v>SSCF-M6-100-12.9</v>
      </c>
      <c r="H166" s="1" t="str">
        <f>IF(Table1[[#This Row],[part_number_distributor_accu]]&lt;&gt;"",Table1[[#This Row],[part_number_distributor_accu]] &amp; "+-zinc","")</f>
        <v>SSCF-M6-100-12.9+-zinc</v>
      </c>
      <c r="I166" s="1" t="s">
        <v>15</v>
      </c>
      <c r="J166" s="1">
        <v>200</v>
      </c>
    </row>
    <row r="167" spans="1:16" ht="29.25" customHeight="1" x14ac:dyDescent="0.3">
      <c r="A167" s="1">
        <v>110</v>
      </c>
      <c r="B167" s="1" t="s">
        <v>47</v>
      </c>
      <c r="C167" s="1" t="s">
        <v>39</v>
      </c>
      <c r="D167" s="1" t="str">
        <f t="shared" si="5"/>
        <v>hardware_screw_socket_cap_m6_black_110_mm_length_hex_head</v>
      </c>
      <c r="E167" s="1">
        <v>1891378</v>
      </c>
      <c r="F167" s="1" t="str">
        <f>"1150M49000" &amp; Table1[[#This Row],[working_1_length]]</f>
        <v>1150M49000110</v>
      </c>
      <c r="G167" s="1" t="str">
        <f>"SSCF-" &amp; UPPER(Table1[[#This Row],[working_3]]) &amp; "-" &amp; Table1[[#This Row],[working_1_length]] &amp; "-12.9"</f>
        <v>SSCF-M6-110-12.9</v>
      </c>
      <c r="H167" s="1" t="str">
        <f>IF(Table1[[#This Row],[part_number_distributor_accu]]&lt;&gt;"",Table1[[#This Row],[part_number_distributor_accu]] &amp; "+-zinc","")</f>
        <v>SSCF-M6-110-12.9+-zinc</v>
      </c>
      <c r="I167" s="1" t="s">
        <v>15</v>
      </c>
      <c r="J167" s="1">
        <v>200</v>
      </c>
    </row>
    <row r="168" spans="1:16" ht="29.25" customHeight="1" x14ac:dyDescent="0.3">
      <c r="A168" s="1">
        <v>6</v>
      </c>
      <c r="B168" s="1" t="s">
        <v>37</v>
      </c>
      <c r="C168" s="1" t="s">
        <v>37</v>
      </c>
      <c r="D168" s="1" t="s">
        <v>13</v>
      </c>
      <c r="E168" s="1">
        <v>1901000</v>
      </c>
      <c r="F168" s="1" t="s">
        <v>14</v>
      </c>
      <c r="G168" s="1" t="str">
        <f>"SSK-" &amp; UPPER(Table1[[#This Row],[working_3]]) &amp; "-" &amp; Table1[[#This Row],[working_1_length]] &amp; "-10.9"</f>
        <v>SSK-M3-6-10.9</v>
      </c>
      <c r="H168" s="1" t="str">
        <f>IF(Table1[[#This Row],[part_number_distributor_accu]]&lt;&gt;"",Table1[[#This Row],[part_number_distributor_accu]] &amp; "+-zinc","")</f>
        <v>SSK-M3-6-10.9+-zinc</v>
      </c>
      <c r="I168" s="1" t="s">
        <v>15</v>
      </c>
      <c r="J168" s="1">
        <v>200</v>
      </c>
      <c r="K168" s="1">
        <v>150</v>
      </c>
      <c r="L168" s="1">
        <v>53.7</v>
      </c>
      <c r="M168" s="1">
        <v>75</v>
      </c>
      <c r="O168" s="1">
        <v>0.35799999999999998</v>
      </c>
      <c r="P168" s="1">
        <v>3.58</v>
      </c>
    </row>
    <row r="169" spans="1:16" ht="29.25" customHeight="1" x14ac:dyDescent="0.3">
      <c r="A169" s="1">
        <v>8</v>
      </c>
      <c r="C169" s="1" t="s">
        <v>37</v>
      </c>
      <c r="D169" s="1" t="s">
        <v>16</v>
      </c>
      <c r="E169" s="1">
        <v>1901010</v>
      </c>
      <c r="F169" s="1" t="s">
        <v>17</v>
      </c>
      <c r="G169" s="1" t="str">
        <f>"SSK-" &amp; UPPER(Table1[[#This Row],[working_3]]) &amp; "-" &amp; Table1[[#This Row],[working_1_length]] &amp; "-10.9"</f>
        <v>SSK-M3-8-10.9</v>
      </c>
      <c r="H169" s="1" t="str">
        <f>IF(Table1[[#This Row],[part_number_distributor_accu]]&lt;&gt;"",Table1[[#This Row],[part_number_distributor_accu]] &amp; "+-zinc","")</f>
        <v>SSK-M3-8-10.9+-zinc</v>
      </c>
      <c r="I169" s="1" t="s">
        <v>15</v>
      </c>
      <c r="J169" s="1">
        <v>200</v>
      </c>
      <c r="K169" s="1">
        <v>120</v>
      </c>
      <c r="L169" s="1">
        <v>53.4</v>
      </c>
      <c r="M169" s="1">
        <v>60</v>
      </c>
      <c r="O169" s="1">
        <v>0.44500000000000001</v>
      </c>
      <c r="P169" s="1">
        <v>4.45</v>
      </c>
    </row>
    <row r="170" spans="1:16" ht="29.25" customHeight="1" x14ac:dyDescent="0.3">
      <c r="A170" s="1">
        <v>10</v>
      </c>
      <c r="C170" s="1" t="s">
        <v>37</v>
      </c>
      <c r="D170" s="1" t="s">
        <v>18</v>
      </c>
      <c r="E170" s="1">
        <v>1901020</v>
      </c>
      <c r="F170" s="1" t="s">
        <v>19</v>
      </c>
      <c r="G170" s="1" t="str">
        <f>"SSK-" &amp; UPPER(Table1[[#This Row],[working_3]]) &amp; "-" &amp; Table1[[#This Row],[working_1_length]] &amp; "-10.9"</f>
        <v>SSK-M3-10-10.9</v>
      </c>
      <c r="H170" s="1" t="str">
        <f>IF(Table1[[#This Row],[part_number_distributor_accu]]&lt;&gt;"",Table1[[#This Row],[part_number_distributor_accu]] &amp; "+-zinc","")</f>
        <v>SSK-M3-10-10.9+-zinc</v>
      </c>
      <c r="I170" s="1" t="s">
        <v>15</v>
      </c>
      <c r="J170" s="1">
        <v>200</v>
      </c>
      <c r="K170" s="1">
        <v>110</v>
      </c>
      <c r="L170" s="1">
        <v>57.64</v>
      </c>
      <c r="M170" s="1">
        <v>55</v>
      </c>
      <c r="O170" s="1">
        <v>0.52400000000000002</v>
      </c>
      <c r="P170" s="1">
        <v>5.24</v>
      </c>
    </row>
    <row r="171" spans="1:16" ht="29.25" customHeight="1" x14ac:dyDescent="0.3">
      <c r="A171" s="1">
        <v>12</v>
      </c>
      <c r="C171" s="1" t="s">
        <v>37</v>
      </c>
      <c r="D171" s="1" t="s">
        <v>20</v>
      </c>
      <c r="E171" s="1">
        <v>1901030</v>
      </c>
      <c r="F171" s="1" t="s">
        <v>21</v>
      </c>
      <c r="G171" s="1" t="str">
        <f>"SSK-" &amp; UPPER(Table1[[#This Row],[working_3]]) &amp; "-" &amp; Table1[[#This Row],[working_1_length]] &amp; "-10.9"</f>
        <v>SSK-M3-12-10.9</v>
      </c>
      <c r="H171" s="1" t="str">
        <f>IF(Table1[[#This Row],[part_number_distributor_accu]]&lt;&gt;"",Table1[[#This Row],[part_number_distributor_accu]] &amp; "+-zinc","")</f>
        <v>SSK-M3-12-10.9+-zinc</v>
      </c>
      <c r="I171" s="1" t="s">
        <v>15</v>
      </c>
      <c r="J171" s="1">
        <v>200</v>
      </c>
      <c r="K171" s="1">
        <v>90</v>
      </c>
      <c r="L171" s="1">
        <v>54.72</v>
      </c>
      <c r="M171" s="1">
        <v>45</v>
      </c>
      <c r="O171" s="1">
        <v>0.60799999999999998</v>
      </c>
      <c r="P171" s="1">
        <v>6.08</v>
      </c>
    </row>
    <row r="172" spans="1:16" ht="29.25" customHeight="1" x14ac:dyDescent="0.3">
      <c r="A172" s="1">
        <v>16</v>
      </c>
      <c r="C172" s="1" t="s">
        <v>37</v>
      </c>
      <c r="D172" s="1" t="s">
        <v>22</v>
      </c>
      <c r="E172" s="1">
        <v>1901040</v>
      </c>
      <c r="F172" s="1" t="s">
        <v>23</v>
      </c>
      <c r="G172" s="1" t="str">
        <f>"SSK-" &amp; UPPER(Table1[[#This Row],[working_3]]) &amp; "-" &amp; Table1[[#This Row],[working_1_length]] &amp; "-10.9"</f>
        <v>SSK-M3-16-10.9</v>
      </c>
      <c r="H172" s="1" t="str">
        <f>IF(Table1[[#This Row],[part_number_distributor_accu]]&lt;&gt;"",Table1[[#This Row],[part_number_distributor_accu]] &amp; "+-zinc","")</f>
        <v>SSK-M3-16-10.9+-zinc</v>
      </c>
      <c r="I172" s="1" t="s">
        <v>15</v>
      </c>
      <c r="J172" s="1">
        <v>200</v>
      </c>
      <c r="K172" s="1">
        <v>70</v>
      </c>
      <c r="L172" s="1">
        <v>53.76</v>
      </c>
      <c r="M172" s="1">
        <v>35</v>
      </c>
      <c r="O172" s="1">
        <v>0.76800000000000002</v>
      </c>
      <c r="P172" s="1">
        <v>7.68</v>
      </c>
    </row>
    <row r="173" spans="1:16" ht="29.25" customHeight="1" x14ac:dyDescent="0.3">
      <c r="A173" s="1">
        <v>20</v>
      </c>
      <c r="C173" s="1" t="s">
        <v>37</v>
      </c>
      <c r="D173" s="1" t="s">
        <v>24</v>
      </c>
      <c r="E173" s="1">
        <v>1901050</v>
      </c>
      <c r="F173" s="1" t="s">
        <v>25</v>
      </c>
      <c r="G173" s="1" t="str">
        <f>"SSK-" &amp; UPPER(Table1[[#This Row],[working_3]]) &amp; "-" &amp; Table1[[#This Row],[working_1_length]] &amp; "-10.9"</f>
        <v>SSK-M3-20-10.9</v>
      </c>
      <c r="H173" s="1" t="str">
        <f>IF(Table1[[#This Row],[part_number_distributor_accu]]&lt;&gt;"",Table1[[#This Row],[part_number_distributor_accu]] &amp; "+-zinc","")</f>
        <v>SSK-M3-20-10.9+-zinc</v>
      </c>
      <c r="I173" s="1" t="s">
        <v>15</v>
      </c>
      <c r="J173" s="1">
        <v>200</v>
      </c>
      <c r="K173" s="1">
        <v>50</v>
      </c>
      <c r="L173" s="1">
        <v>46.75</v>
      </c>
      <c r="M173" s="1">
        <v>25</v>
      </c>
      <c r="O173" s="1">
        <v>0.93500000000000005</v>
      </c>
      <c r="P173" s="1">
        <v>9.35</v>
      </c>
    </row>
    <row r="174" spans="1:16" ht="29.25" customHeight="1" x14ac:dyDescent="0.3">
      <c r="A174" s="1">
        <v>25</v>
      </c>
      <c r="C174" s="1" t="s">
        <v>37</v>
      </c>
      <c r="D174" s="1" t="s">
        <v>26</v>
      </c>
      <c r="E174" s="1">
        <v>1901051</v>
      </c>
      <c r="F174" s="1" t="s">
        <v>27</v>
      </c>
      <c r="G174" s="1" t="str">
        <f>"SSK-" &amp; UPPER(Table1[[#This Row],[working_3]]) &amp; "-" &amp; Table1[[#This Row],[working_1_length]] &amp; "-10.9"</f>
        <v>SSK-M3-25-10.9</v>
      </c>
      <c r="H174" s="1" t="str">
        <f>IF(Table1[[#This Row],[part_number_distributor_accu]]&lt;&gt;"",Table1[[#This Row],[part_number_distributor_accu]] &amp; "+-zinc","")</f>
        <v>SSK-M3-25-10.9+-zinc</v>
      </c>
      <c r="I174" s="1" t="s">
        <v>15</v>
      </c>
      <c r="J174" s="1">
        <v>200</v>
      </c>
      <c r="K174" s="1">
        <v>40</v>
      </c>
      <c r="L174" s="1">
        <v>46.76</v>
      </c>
      <c r="M174" s="1">
        <v>20</v>
      </c>
      <c r="O174" s="1">
        <v>1.169</v>
      </c>
      <c r="P174" s="1">
        <v>11.69</v>
      </c>
    </row>
    <row r="175" spans="1:16" ht="29.25" customHeight="1" x14ac:dyDescent="0.3">
      <c r="A175" s="1">
        <v>30</v>
      </c>
      <c r="C175" s="1" t="s">
        <v>37</v>
      </c>
      <c r="D175" s="1" t="s">
        <v>28</v>
      </c>
      <c r="E175" s="1">
        <v>1901052</v>
      </c>
      <c r="F175" s="1" t="s">
        <v>29</v>
      </c>
      <c r="G175" s="1" t="str">
        <f>"SSK-" &amp; UPPER(Table1[[#This Row],[working_3]]) &amp; "-" &amp; Table1[[#This Row],[working_1_length]] &amp; "-10.9"</f>
        <v>SSK-M3-30-10.9</v>
      </c>
      <c r="H175" s="1" t="str">
        <f>IF(Table1[[#This Row],[part_number_distributor_accu]]&lt;&gt;"",Table1[[#This Row],[part_number_distributor_accu]] &amp; "+-zinc","")</f>
        <v>SSK-M3-30-10.9+-zinc</v>
      </c>
      <c r="I175" s="1" t="s">
        <v>15</v>
      </c>
      <c r="J175" s="1">
        <v>200</v>
      </c>
    </row>
    <row r="176" spans="1:16" ht="29.25" customHeight="1" x14ac:dyDescent="0.3">
      <c r="A176" s="1">
        <v>35</v>
      </c>
      <c r="C176" s="1" t="s">
        <v>37</v>
      </c>
      <c r="D176" s="1" t="s">
        <v>30</v>
      </c>
      <c r="E176" s="1">
        <v>1901054</v>
      </c>
      <c r="F176" s="1" t="s">
        <v>31</v>
      </c>
      <c r="G176" s="1" t="str">
        <f>"SSK-" &amp; UPPER(Table1[[#This Row],[working_3]]) &amp; "-" &amp; Table1[[#This Row],[working_1_length]] &amp; "-10.9"</f>
        <v>SSK-M3-35-10.9</v>
      </c>
      <c r="H176" s="1" t="str">
        <f>IF(Table1[[#This Row],[part_number_distributor_accu]]&lt;&gt;"",Table1[[#This Row],[part_number_distributor_accu]] &amp; "+-zinc","")</f>
        <v>SSK-M3-35-10.9+-zinc</v>
      </c>
      <c r="I176" s="1" t="s">
        <v>15</v>
      </c>
      <c r="J176" s="1">
        <v>200</v>
      </c>
    </row>
    <row r="177" spans="1:9" ht="29.25" customHeight="1" x14ac:dyDescent="0.3">
      <c r="A177" s="1">
        <v>6</v>
      </c>
      <c r="B177" s="1" t="s">
        <v>46</v>
      </c>
      <c r="C177" s="1" t="s">
        <v>44</v>
      </c>
      <c r="D177" s="1" t="str">
        <f t="shared" ref="D177:D211" si="6">"hardware_" &amp; B177 &amp; "_" &amp; C177 &amp; "_black_" &amp; A177 &amp; "_mm_length_hex_head"</f>
        <v>hardware_screw_countersunk_m4_black_6_mm_length_hex_head</v>
      </c>
      <c r="E177" s="1">
        <v>1901055</v>
      </c>
      <c r="F177" s="1" t="str">
        <f>"1151M45000" &amp; Table1[[#This Row],[working_1_length]]</f>
        <v>1151M450006</v>
      </c>
      <c r="G177" s="1" t="str">
        <f>"SSK-" &amp; UPPER(Table1[[#This Row],[working_3]]) &amp; "-" &amp; Table1[[#This Row],[working_1_length]] &amp; "-10.9"</f>
        <v>SSK-M4-6-10.9</v>
      </c>
      <c r="H177" s="1" t="str">
        <f>IF(Table1[[#This Row],[part_number_distributor_accu]]&lt;&gt;"",Table1[[#This Row],[part_number_distributor_accu]] &amp; "+-zinc","")</f>
        <v>SSK-M4-6-10.9+-zinc</v>
      </c>
      <c r="I177" s="1" t="s">
        <v>15</v>
      </c>
    </row>
    <row r="178" spans="1:9" ht="29.25" customHeight="1" x14ac:dyDescent="0.3">
      <c r="A178" s="1">
        <v>10</v>
      </c>
      <c r="B178" s="1" t="s">
        <v>46</v>
      </c>
      <c r="C178" s="1" t="s">
        <v>44</v>
      </c>
      <c r="D178" s="1" t="str">
        <f t="shared" si="6"/>
        <v>hardware_screw_countersunk_m4_black_10_mm_length_hex_head</v>
      </c>
      <c r="E178" s="1">
        <v>1901070</v>
      </c>
      <c r="F178" s="1" t="str">
        <f>"1151M4500" &amp; Table1[[#This Row],[working_1_length]]</f>
        <v>1151M450010</v>
      </c>
      <c r="G178" s="1" t="str">
        <f>"SSK-" &amp; UPPER(Table1[[#This Row],[working_3]]) &amp; "-" &amp; Table1[[#This Row],[working_1_length]] &amp; "-10.9"</f>
        <v>SSK-M4-10-10.9</v>
      </c>
      <c r="H178" s="1" t="str">
        <f>IF(Table1[[#This Row],[part_number_distributor_accu]]&lt;&gt;"",Table1[[#This Row],[part_number_distributor_accu]] &amp; "+-zinc","")</f>
        <v>SSK-M4-10-10.9+-zinc</v>
      </c>
      <c r="I178" s="1" t="s">
        <v>15</v>
      </c>
    </row>
    <row r="179" spans="1:9" ht="29.25" customHeight="1" x14ac:dyDescent="0.3">
      <c r="A179" s="1">
        <v>12</v>
      </c>
      <c r="B179" s="1" t="s">
        <v>46</v>
      </c>
      <c r="C179" s="1" t="s">
        <v>44</v>
      </c>
      <c r="D179" s="1" t="str">
        <f t="shared" si="6"/>
        <v>hardware_screw_countersunk_m4_black_12_mm_length_hex_head</v>
      </c>
      <c r="E179" s="1">
        <v>1901080</v>
      </c>
      <c r="F179" s="1" t="str">
        <f>"1151M4500" &amp; Table1[[#This Row],[working_1_length]]</f>
        <v>1151M450012</v>
      </c>
      <c r="G179" s="1" t="str">
        <f>"SSK-" &amp; UPPER(Table1[[#This Row],[working_3]]) &amp; "-" &amp; Table1[[#This Row],[working_1_length]] &amp; "-10.9"</f>
        <v>SSK-M4-12-10.9</v>
      </c>
      <c r="H179" s="1" t="str">
        <f>IF(Table1[[#This Row],[part_number_distributor_accu]]&lt;&gt;"",Table1[[#This Row],[part_number_distributor_accu]] &amp; "+-zinc","")</f>
        <v>SSK-M4-12-10.9+-zinc</v>
      </c>
      <c r="I179" s="1" t="s">
        <v>15</v>
      </c>
    </row>
    <row r="180" spans="1:9" ht="29.25" customHeight="1" x14ac:dyDescent="0.3">
      <c r="A180" s="1">
        <v>16</v>
      </c>
      <c r="B180" s="1" t="s">
        <v>46</v>
      </c>
      <c r="C180" s="1" t="s">
        <v>44</v>
      </c>
      <c r="D180" s="1" t="str">
        <f t="shared" si="6"/>
        <v>hardware_screw_countersunk_m4_black_16_mm_length_hex_head</v>
      </c>
      <c r="E180" s="1">
        <v>1901090</v>
      </c>
      <c r="F180" s="1" t="str">
        <f>"1151M4500" &amp; Table1[[#This Row],[working_1_length]]</f>
        <v>1151M450016</v>
      </c>
      <c r="G180" s="1" t="str">
        <f>"SSK-" &amp; UPPER(Table1[[#This Row],[working_3]]) &amp; "-" &amp; Table1[[#This Row],[working_1_length]] &amp; "-10.9"</f>
        <v>SSK-M4-16-10.9</v>
      </c>
      <c r="H180" s="1" t="str">
        <f>IF(Table1[[#This Row],[part_number_distributor_accu]]&lt;&gt;"",Table1[[#This Row],[part_number_distributor_accu]] &amp; "+-zinc","")</f>
        <v>SSK-M4-16-10.9+-zinc</v>
      </c>
      <c r="I180" s="1" t="s">
        <v>15</v>
      </c>
    </row>
    <row r="181" spans="1:9" ht="29.25" customHeight="1" x14ac:dyDescent="0.3">
      <c r="A181" s="1">
        <v>20</v>
      </c>
      <c r="B181" s="1" t="s">
        <v>46</v>
      </c>
      <c r="C181" s="1" t="s">
        <v>44</v>
      </c>
      <c r="D181" s="1" t="str">
        <f t="shared" si="6"/>
        <v>hardware_screw_countersunk_m4_black_20_mm_length_hex_head</v>
      </c>
      <c r="E181" s="1">
        <v>1901100</v>
      </c>
      <c r="F181" s="1" t="str">
        <f>"1151M4500" &amp; Table1[[#This Row],[working_1_length]]</f>
        <v>1151M450020</v>
      </c>
      <c r="G181" s="1" t="str">
        <f>"SSK-" &amp; UPPER(Table1[[#This Row],[working_3]]) &amp; "-" &amp; Table1[[#This Row],[working_1_length]] &amp; "-10.9"</f>
        <v>SSK-M4-20-10.9</v>
      </c>
      <c r="H181" s="1" t="str">
        <f>IF(Table1[[#This Row],[part_number_distributor_accu]]&lt;&gt;"",Table1[[#This Row],[part_number_distributor_accu]] &amp; "+-zinc","")</f>
        <v>SSK-M4-20-10.9+-zinc</v>
      </c>
      <c r="I181" s="1" t="s">
        <v>15</v>
      </c>
    </row>
    <row r="182" spans="1:9" ht="29.25" customHeight="1" x14ac:dyDescent="0.3">
      <c r="A182" s="1">
        <v>25</v>
      </c>
      <c r="B182" s="1" t="s">
        <v>46</v>
      </c>
      <c r="C182" s="1" t="s">
        <v>44</v>
      </c>
      <c r="D182" s="1" t="str">
        <f t="shared" si="6"/>
        <v>hardware_screw_countersunk_m4_black_25_mm_length_hex_head</v>
      </c>
      <c r="E182" s="1">
        <v>1901110</v>
      </c>
      <c r="F182" s="1" t="str">
        <f>"1151M4500" &amp; Table1[[#This Row],[working_1_length]]</f>
        <v>1151M450025</v>
      </c>
      <c r="G182" s="1" t="str">
        <f>"SSK-" &amp; UPPER(Table1[[#This Row],[working_3]]) &amp; "-" &amp; Table1[[#This Row],[working_1_length]] &amp; "-10.9"</f>
        <v>SSK-M4-25-10.9</v>
      </c>
      <c r="H182" s="1" t="str">
        <f>IF(Table1[[#This Row],[part_number_distributor_accu]]&lt;&gt;"",Table1[[#This Row],[part_number_distributor_accu]] &amp; "+-zinc","")</f>
        <v>SSK-M4-25-10.9+-zinc</v>
      </c>
      <c r="I182" s="1" t="s">
        <v>15</v>
      </c>
    </row>
    <row r="183" spans="1:9" ht="29.25" customHeight="1" x14ac:dyDescent="0.3">
      <c r="A183" s="1">
        <v>30</v>
      </c>
      <c r="B183" s="1" t="s">
        <v>46</v>
      </c>
      <c r="C183" s="1" t="s">
        <v>44</v>
      </c>
      <c r="D183" s="1" t="str">
        <f t="shared" si="6"/>
        <v>hardware_screw_countersunk_m4_black_30_mm_length_hex_head</v>
      </c>
      <c r="E183" s="1">
        <v>1901120</v>
      </c>
      <c r="F183" s="1" t="str">
        <f>"1151M4500" &amp; Table1[[#This Row],[working_1_length]]</f>
        <v>1151M450030</v>
      </c>
      <c r="G183" s="1" t="str">
        <f>"SSK-" &amp; UPPER(Table1[[#This Row],[working_3]]) &amp; "-" &amp; Table1[[#This Row],[working_1_length]] &amp; "-10.9"</f>
        <v>SSK-M4-30-10.9</v>
      </c>
      <c r="H183" s="1" t="str">
        <f>IF(Table1[[#This Row],[part_number_distributor_accu]]&lt;&gt;"",Table1[[#This Row],[part_number_distributor_accu]] &amp; "+-zinc","")</f>
        <v>SSK-M4-30-10.9+-zinc</v>
      </c>
      <c r="I183" s="1" t="s">
        <v>15</v>
      </c>
    </row>
    <row r="184" spans="1:9" ht="29.25" customHeight="1" x14ac:dyDescent="0.3">
      <c r="A184" s="1">
        <v>35</v>
      </c>
      <c r="B184" s="1" t="s">
        <v>46</v>
      </c>
      <c r="C184" s="1" t="s">
        <v>44</v>
      </c>
      <c r="D184" s="1" t="str">
        <f t="shared" si="6"/>
        <v>hardware_screw_countersunk_m4_black_35_mm_length_hex_head</v>
      </c>
      <c r="E184" s="1">
        <v>1901122</v>
      </c>
      <c r="F184" s="1" t="str">
        <f>"1151M4500" &amp; Table1[[#This Row],[working_1_length]]</f>
        <v>1151M450035</v>
      </c>
      <c r="G184" s="1" t="str">
        <f>"SSK-" &amp; UPPER(Table1[[#This Row],[working_3]]) &amp; "-" &amp; Table1[[#This Row],[working_1_length]] &amp; "-10.9"</f>
        <v>SSK-M4-35-10.9</v>
      </c>
      <c r="H184" s="1" t="str">
        <f>IF(Table1[[#This Row],[part_number_distributor_accu]]&lt;&gt;"",Table1[[#This Row],[part_number_distributor_accu]] &amp; "+-zinc","")</f>
        <v>SSK-M4-35-10.9+-zinc</v>
      </c>
      <c r="I184" s="1" t="s">
        <v>15</v>
      </c>
    </row>
    <row r="185" spans="1:9" ht="29.25" customHeight="1" x14ac:dyDescent="0.3">
      <c r="A185" s="1">
        <v>40</v>
      </c>
      <c r="B185" s="1" t="s">
        <v>46</v>
      </c>
      <c r="C185" s="1" t="s">
        <v>44</v>
      </c>
      <c r="D185" s="1" t="str">
        <f t="shared" si="6"/>
        <v>hardware_screw_countersunk_m4_black_40_mm_length_hex_head</v>
      </c>
      <c r="E185" s="1">
        <v>1901124</v>
      </c>
      <c r="F185" s="1" t="str">
        <f>"1151M4500" &amp; Table1[[#This Row],[working_1_length]]</f>
        <v>1151M450040</v>
      </c>
      <c r="G185" s="1" t="str">
        <f>"SSK-" &amp; UPPER(Table1[[#This Row],[working_3]]) &amp; "-" &amp; Table1[[#This Row],[working_1_length]] &amp; "-10.9"</f>
        <v>SSK-M4-40-10.9</v>
      </c>
      <c r="H185" s="1" t="str">
        <f>IF(Table1[[#This Row],[part_number_distributor_accu]]&lt;&gt;"",Table1[[#This Row],[part_number_distributor_accu]] &amp; "+-zinc","")</f>
        <v>SSK-M4-40-10.9+-zinc</v>
      </c>
      <c r="I185" s="1" t="s">
        <v>15</v>
      </c>
    </row>
    <row r="186" spans="1:9" ht="29.25" customHeight="1" x14ac:dyDescent="0.3">
      <c r="A186" s="1">
        <v>8</v>
      </c>
      <c r="B186" s="1" t="s">
        <v>46</v>
      </c>
      <c r="C186" s="1" t="s">
        <v>43</v>
      </c>
      <c r="D186" s="1" t="str">
        <f t="shared" si="6"/>
        <v>hardware_screw_countersunk_m5_black_8_mm_length_hex_head</v>
      </c>
      <c r="E186" s="1">
        <v>1901130</v>
      </c>
      <c r="F186" s="1" t="str">
        <f>"1151M47000" &amp; Table1[[#This Row],[working_1_length]]</f>
        <v>1151M470008</v>
      </c>
      <c r="G186" s="1" t="str">
        <f>"SSK-" &amp; UPPER(Table1[[#This Row],[working_3]]) &amp; "-" &amp; Table1[[#This Row],[working_1_length]] &amp; "-10.9"</f>
        <v>SSK-M5-8-10.9</v>
      </c>
      <c r="H186" s="1" t="str">
        <f>IF(Table1[[#This Row],[part_number_distributor_accu]]&lt;&gt;"",Table1[[#This Row],[part_number_distributor_accu]] &amp; "+-zinc","")</f>
        <v>SSK-M5-8-10.9+-zinc</v>
      </c>
      <c r="I186" s="1" t="s">
        <v>15</v>
      </c>
    </row>
    <row r="187" spans="1:9" ht="29.25" customHeight="1" x14ac:dyDescent="0.3">
      <c r="A187" s="1">
        <v>10</v>
      </c>
      <c r="B187" s="1" t="s">
        <v>46</v>
      </c>
      <c r="C187" s="1" t="s">
        <v>43</v>
      </c>
      <c r="D187" s="1" t="str">
        <f t="shared" si="6"/>
        <v>hardware_screw_countersunk_m5_black_10_mm_length_hex_head</v>
      </c>
      <c r="E187" s="1">
        <v>1901140</v>
      </c>
      <c r="F187" s="1" t="str">
        <f>"1151M4700" &amp; Table1[[#This Row],[working_1_length]]</f>
        <v>1151M470010</v>
      </c>
      <c r="G187" s="1" t="str">
        <f>"SSK-" &amp; UPPER(Table1[[#This Row],[working_3]]) &amp; "-" &amp; Table1[[#This Row],[working_1_length]] &amp; "-10.9"</f>
        <v>SSK-M5-10-10.9</v>
      </c>
      <c r="H187" s="1" t="str">
        <f>IF(Table1[[#This Row],[part_number_distributor_accu]]&lt;&gt;"",Table1[[#This Row],[part_number_distributor_accu]] &amp; "+-zinc","")</f>
        <v>SSK-M5-10-10.9+-zinc</v>
      </c>
      <c r="I187" s="1" t="s">
        <v>15</v>
      </c>
    </row>
    <row r="188" spans="1:9" ht="29.25" customHeight="1" x14ac:dyDescent="0.3">
      <c r="A188" s="1">
        <v>12</v>
      </c>
      <c r="B188" s="1" t="s">
        <v>46</v>
      </c>
      <c r="C188" s="1" t="s">
        <v>43</v>
      </c>
      <c r="D188" s="1" t="str">
        <f t="shared" si="6"/>
        <v>hardware_screw_countersunk_m5_black_12_mm_length_hex_head</v>
      </c>
      <c r="E188" s="1">
        <v>1901150</v>
      </c>
      <c r="F188" s="1" t="str">
        <f>"1151M4700" &amp; Table1[[#This Row],[working_1_length]]</f>
        <v>1151M470012</v>
      </c>
      <c r="G188" s="1" t="str">
        <f>"SSK-" &amp; UPPER(Table1[[#This Row],[working_3]]) &amp; "-" &amp; Table1[[#This Row],[working_1_length]] &amp; "-10.9"</f>
        <v>SSK-M5-12-10.9</v>
      </c>
      <c r="H188" s="1" t="str">
        <f>IF(Table1[[#This Row],[part_number_distributor_accu]]&lt;&gt;"",Table1[[#This Row],[part_number_distributor_accu]] &amp; "+-zinc","")</f>
        <v>SSK-M5-12-10.9+-zinc</v>
      </c>
      <c r="I188" s="1" t="s">
        <v>15</v>
      </c>
    </row>
    <row r="189" spans="1:9" ht="29.25" customHeight="1" x14ac:dyDescent="0.3">
      <c r="A189" s="1">
        <v>16</v>
      </c>
      <c r="B189" s="1" t="s">
        <v>46</v>
      </c>
      <c r="C189" s="1" t="s">
        <v>43</v>
      </c>
      <c r="D189" s="1" t="str">
        <f t="shared" si="6"/>
        <v>hardware_screw_countersunk_m5_black_16_mm_length_hex_head</v>
      </c>
      <c r="E189" s="1">
        <v>1901160</v>
      </c>
      <c r="F189" s="1" t="str">
        <f>"1151M4700" &amp; Table1[[#This Row],[working_1_length]]</f>
        <v>1151M470016</v>
      </c>
      <c r="G189" s="1" t="str">
        <f>"SSK-" &amp; UPPER(Table1[[#This Row],[working_3]]) &amp; "-" &amp; Table1[[#This Row],[working_1_length]] &amp; "-10.9"</f>
        <v>SSK-M5-16-10.9</v>
      </c>
      <c r="H189" s="1" t="str">
        <f>IF(Table1[[#This Row],[part_number_distributor_accu]]&lt;&gt;"",Table1[[#This Row],[part_number_distributor_accu]] &amp; "+-zinc","")</f>
        <v>SSK-M5-16-10.9+-zinc</v>
      </c>
      <c r="I189" s="1" t="s">
        <v>15</v>
      </c>
    </row>
    <row r="190" spans="1:9" ht="29.25" customHeight="1" x14ac:dyDescent="0.3">
      <c r="A190" s="1">
        <v>20</v>
      </c>
      <c r="B190" s="1" t="s">
        <v>46</v>
      </c>
      <c r="C190" s="1" t="s">
        <v>43</v>
      </c>
      <c r="D190" s="1" t="str">
        <f t="shared" si="6"/>
        <v>hardware_screw_countersunk_m5_black_20_mm_length_hex_head</v>
      </c>
      <c r="E190" s="1">
        <v>1901170</v>
      </c>
      <c r="F190" s="1" t="str">
        <f>"1151M4700" &amp; Table1[[#This Row],[working_1_length]]</f>
        <v>1151M470020</v>
      </c>
      <c r="G190" s="1" t="str">
        <f>"SSK-" &amp; UPPER(Table1[[#This Row],[working_3]]) &amp; "-" &amp; Table1[[#This Row],[working_1_length]] &amp; "-10.9"</f>
        <v>SSK-M5-20-10.9</v>
      </c>
      <c r="H190" s="1" t="str">
        <f>IF(Table1[[#This Row],[part_number_distributor_accu]]&lt;&gt;"",Table1[[#This Row],[part_number_distributor_accu]] &amp; "+-zinc","")</f>
        <v>SSK-M5-20-10.9+-zinc</v>
      </c>
      <c r="I190" s="1" t="s">
        <v>15</v>
      </c>
    </row>
    <row r="191" spans="1:9" ht="29.25" customHeight="1" x14ac:dyDescent="0.3">
      <c r="A191" s="1">
        <v>25</v>
      </c>
      <c r="B191" s="1" t="s">
        <v>46</v>
      </c>
      <c r="C191" s="1" t="s">
        <v>43</v>
      </c>
      <c r="D191" s="1" t="str">
        <f t="shared" si="6"/>
        <v>hardware_screw_countersunk_m5_black_25_mm_length_hex_head</v>
      </c>
      <c r="E191" s="1">
        <v>1901180</v>
      </c>
      <c r="F191" s="1" t="str">
        <f>"1151M4700" &amp; Table1[[#This Row],[working_1_length]]</f>
        <v>1151M470025</v>
      </c>
      <c r="G191" s="1" t="str">
        <f>"SSK-" &amp; UPPER(Table1[[#This Row],[working_3]]) &amp; "-" &amp; Table1[[#This Row],[working_1_length]] &amp; "-10.9"</f>
        <v>SSK-M5-25-10.9</v>
      </c>
      <c r="H191" s="1" t="str">
        <f>IF(Table1[[#This Row],[part_number_distributor_accu]]&lt;&gt;"",Table1[[#This Row],[part_number_distributor_accu]] &amp; "+-zinc","")</f>
        <v>SSK-M5-25-10.9+-zinc</v>
      </c>
      <c r="I191" s="1" t="s">
        <v>15</v>
      </c>
    </row>
    <row r="192" spans="1:9" ht="29.25" customHeight="1" x14ac:dyDescent="0.3">
      <c r="A192" s="1">
        <v>30</v>
      </c>
      <c r="B192" s="1" t="s">
        <v>46</v>
      </c>
      <c r="C192" s="1" t="s">
        <v>43</v>
      </c>
      <c r="D192" s="1" t="str">
        <f t="shared" si="6"/>
        <v>hardware_screw_countersunk_m5_black_30_mm_length_hex_head</v>
      </c>
      <c r="E192" s="1">
        <v>1901190</v>
      </c>
      <c r="F192" s="1" t="str">
        <f>"1151M4700" &amp; Table1[[#This Row],[working_1_length]]</f>
        <v>1151M470030</v>
      </c>
      <c r="G192" s="1" t="str">
        <f>"SSK-" &amp; UPPER(Table1[[#This Row],[working_3]]) &amp; "-" &amp; Table1[[#This Row],[working_1_length]] &amp; "-10.9"</f>
        <v>SSK-M5-30-10.9</v>
      </c>
      <c r="H192" s="1" t="str">
        <f>IF(Table1[[#This Row],[part_number_distributor_accu]]&lt;&gt;"",Table1[[#This Row],[part_number_distributor_accu]] &amp; "+-zinc","")</f>
        <v>SSK-M5-30-10.9+-zinc</v>
      </c>
      <c r="I192" s="1" t="s">
        <v>15</v>
      </c>
    </row>
    <row r="193" spans="1:9" ht="29.25" customHeight="1" x14ac:dyDescent="0.3">
      <c r="A193" s="1">
        <v>35</v>
      </c>
      <c r="B193" s="1" t="s">
        <v>46</v>
      </c>
      <c r="C193" s="1" t="s">
        <v>43</v>
      </c>
      <c r="D193" s="1" t="str">
        <f t="shared" si="6"/>
        <v>hardware_screw_countersunk_m5_black_35_mm_length_hex_head</v>
      </c>
      <c r="E193" s="1">
        <v>1901200</v>
      </c>
      <c r="F193" s="1" t="str">
        <f>"1151M4700" &amp; Table1[[#This Row],[working_1_length]]</f>
        <v>1151M470035</v>
      </c>
      <c r="G193" s="1" t="str">
        <f>"SSK-" &amp; UPPER(Table1[[#This Row],[working_3]]) &amp; "-" &amp; Table1[[#This Row],[working_1_length]] &amp; "-10.9"</f>
        <v>SSK-M5-35-10.9</v>
      </c>
      <c r="H193" s="1" t="str">
        <f>IF(Table1[[#This Row],[part_number_distributor_accu]]&lt;&gt;"",Table1[[#This Row],[part_number_distributor_accu]] &amp; "+-zinc","")</f>
        <v>SSK-M5-35-10.9+-zinc</v>
      </c>
      <c r="I193" s="1" t="s">
        <v>15</v>
      </c>
    </row>
    <row r="194" spans="1:9" ht="29.25" customHeight="1" x14ac:dyDescent="0.3">
      <c r="A194" s="1">
        <v>40</v>
      </c>
      <c r="B194" s="1" t="s">
        <v>46</v>
      </c>
      <c r="C194" s="1" t="s">
        <v>43</v>
      </c>
      <c r="D194" s="1" t="str">
        <f t="shared" si="6"/>
        <v>hardware_screw_countersunk_m5_black_40_mm_length_hex_head</v>
      </c>
      <c r="E194" s="1">
        <v>1901210</v>
      </c>
      <c r="F194" s="1" t="str">
        <f>"1151M4700" &amp; Table1[[#This Row],[working_1_length]]</f>
        <v>1151M470040</v>
      </c>
      <c r="G194" s="1" t="str">
        <f>"SSK-" &amp; UPPER(Table1[[#This Row],[working_3]]) &amp; "-" &amp; Table1[[#This Row],[working_1_length]] &amp; "-10.9"</f>
        <v>SSK-M5-40-10.9</v>
      </c>
      <c r="H194" s="1" t="str">
        <f>IF(Table1[[#This Row],[part_number_distributor_accu]]&lt;&gt;"",Table1[[#This Row],[part_number_distributor_accu]] &amp; "+-zinc","")</f>
        <v>SSK-M5-40-10.9+-zinc</v>
      </c>
      <c r="I194" s="1" t="s">
        <v>15</v>
      </c>
    </row>
    <row r="195" spans="1:9" ht="29.25" customHeight="1" x14ac:dyDescent="0.3">
      <c r="A195" s="1">
        <v>45</v>
      </c>
      <c r="B195" s="1" t="s">
        <v>46</v>
      </c>
      <c r="C195" s="1" t="s">
        <v>43</v>
      </c>
      <c r="D195" s="1" t="str">
        <f t="shared" si="6"/>
        <v>hardware_screw_countersunk_m5_black_45_mm_length_hex_head</v>
      </c>
      <c r="E195" s="1">
        <v>1901212</v>
      </c>
      <c r="F195" s="1" t="str">
        <f>"1151M4700" &amp; Table1[[#This Row],[working_1_length]]</f>
        <v>1151M470045</v>
      </c>
      <c r="G195" s="1" t="str">
        <f>"SSK-" &amp; UPPER(Table1[[#This Row],[working_3]]) &amp; "-" &amp; Table1[[#This Row],[working_1_length]] &amp; "-10.9"</f>
        <v>SSK-M5-45-10.9</v>
      </c>
      <c r="H195" s="1" t="str">
        <f>IF(Table1[[#This Row],[part_number_distributor_accu]]&lt;&gt;"",Table1[[#This Row],[part_number_distributor_accu]] &amp; "+-zinc","")</f>
        <v>SSK-M5-45-10.9+-zinc</v>
      </c>
      <c r="I195" s="1" t="s">
        <v>15</v>
      </c>
    </row>
    <row r="196" spans="1:9" ht="29.25" customHeight="1" x14ac:dyDescent="0.3">
      <c r="A196" s="1">
        <v>50</v>
      </c>
      <c r="B196" s="1" t="s">
        <v>46</v>
      </c>
      <c r="C196" s="1" t="s">
        <v>43</v>
      </c>
      <c r="D196" s="1" t="str">
        <f t="shared" si="6"/>
        <v>hardware_screw_countersunk_m5_black_50_mm_length_hex_head</v>
      </c>
      <c r="E196" s="1">
        <v>1901220</v>
      </c>
      <c r="F196" s="1" t="str">
        <f>"1151M4700" &amp; Table1[[#This Row],[working_1_length]]</f>
        <v>1151M470050</v>
      </c>
      <c r="G196" s="1" t="str">
        <f>"SSK-" &amp; UPPER(Table1[[#This Row],[working_3]]) &amp; "-" &amp; Table1[[#This Row],[working_1_length]] &amp; "-10.9"</f>
        <v>SSK-M5-50-10.9</v>
      </c>
      <c r="H196" s="1" t="str">
        <f>IF(Table1[[#This Row],[part_number_distributor_accu]]&lt;&gt;"",Table1[[#This Row],[part_number_distributor_accu]] &amp; "+-zinc","")</f>
        <v>SSK-M5-50-10.9+-zinc</v>
      </c>
      <c r="I196" s="1" t="s">
        <v>15</v>
      </c>
    </row>
    <row r="197" spans="1:9" ht="29.25" customHeight="1" x14ac:dyDescent="0.3">
      <c r="A197" s="1">
        <v>8</v>
      </c>
      <c r="B197" s="1" t="s">
        <v>46</v>
      </c>
      <c r="C197" s="1" t="s">
        <v>39</v>
      </c>
      <c r="D197" s="1" t="str">
        <f t="shared" si="6"/>
        <v>hardware_screw_countersunk_m6_black_8_mm_length_hex_head</v>
      </c>
      <c r="E197" s="1">
        <v>1901240</v>
      </c>
      <c r="G197" s="1" t="str">
        <f>"SSK-" &amp; UPPER(Table1[[#This Row],[working_3]]) &amp; "-" &amp; Table1[[#This Row],[working_1_length]] &amp; "-10.9"</f>
        <v>SSK-M6-8-10.9</v>
      </c>
      <c r="H197" s="1" t="str">
        <f>IF(Table1[[#This Row],[part_number_distributor_accu]]&lt;&gt;"",Table1[[#This Row],[part_number_distributor_accu]] &amp; "+-zinc","")</f>
        <v>SSK-M6-8-10.9+-zinc</v>
      </c>
      <c r="I197" s="1" t="s">
        <v>15</v>
      </c>
    </row>
    <row r="198" spans="1:9" ht="29.25" customHeight="1" x14ac:dyDescent="0.3">
      <c r="A198" s="1">
        <v>10</v>
      </c>
      <c r="B198" s="1" t="s">
        <v>46</v>
      </c>
      <c r="C198" s="1" t="s">
        <v>39</v>
      </c>
      <c r="D198" s="1" t="str">
        <f t="shared" si="6"/>
        <v>hardware_screw_countersunk_m6_black_10_mm_length_hex_head</v>
      </c>
      <c r="E198" s="1">
        <v>1901250</v>
      </c>
      <c r="F198" s="1" t="str">
        <f>"1151M4900" &amp; Table1[[#This Row],[working_1_length]]</f>
        <v>1151M490010</v>
      </c>
      <c r="G198" s="1" t="str">
        <f>"SSK-" &amp; UPPER(Table1[[#This Row],[working_3]]) &amp; "-" &amp; Table1[[#This Row],[working_1_length]] &amp; "-10.9"</f>
        <v>SSK-M6-10-10.9</v>
      </c>
      <c r="H198" s="1" t="str">
        <f>IF(Table1[[#This Row],[part_number_distributor_accu]]&lt;&gt;"",Table1[[#This Row],[part_number_distributor_accu]] &amp; "+-zinc","")</f>
        <v>SSK-M6-10-10.9+-zinc</v>
      </c>
      <c r="I198" s="1" t="s">
        <v>15</v>
      </c>
    </row>
    <row r="199" spans="1:9" ht="29.25" customHeight="1" x14ac:dyDescent="0.3">
      <c r="A199" s="1">
        <v>12</v>
      </c>
      <c r="B199" s="1" t="s">
        <v>46</v>
      </c>
      <c r="C199" s="1" t="s">
        <v>39</v>
      </c>
      <c r="D199" s="1" t="str">
        <f t="shared" si="6"/>
        <v>hardware_screw_countersunk_m6_black_12_mm_length_hex_head</v>
      </c>
      <c r="E199" s="1">
        <v>1901260</v>
      </c>
      <c r="F199" s="1" t="str">
        <f>"1151M4900" &amp; Table1[[#This Row],[working_1_length]]</f>
        <v>1151M490012</v>
      </c>
      <c r="G199" s="1" t="str">
        <f>"SSK-" &amp; UPPER(Table1[[#This Row],[working_3]]) &amp; "-" &amp; Table1[[#This Row],[working_1_length]] &amp; "-10.9"</f>
        <v>SSK-M6-12-10.9</v>
      </c>
      <c r="H199" s="1" t="str">
        <f>IF(Table1[[#This Row],[part_number_distributor_accu]]&lt;&gt;"",Table1[[#This Row],[part_number_distributor_accu]] &amp; "+-zinc","")</f>
        <v>SSK-M6-12-10.9+-zinc</v>
      </c>
      <c r="I199" s="1" t="s">
        <v>15</v>
      </c>
    </row>
    <row r="200" spans="1:9" ht="29.25" customHeight="1" x14ac:dyDescent="0.3">
      <c r="A200" s="1">
        <v>16</v>
      </c>
      <c r="B200" s="1" t="s">
        <v>46</v>
      </c>
      <c r="C200" s="1" t="s">
        <v>39</v>
      </c>
      <c r="D200" s="1" t="str">
        <f t="shared" si="6"/>
        <v>hardware_screw_countersunk_m6_black_16_mm_length_hex_head</v>
      </c>
      <c r="E200" s="1">
        <v>1901270</v>
      </c>
      <c r="F200" s="1" t="str">
        <f>"1151M4900" &amp; Table1[[#This Row],[working_1_length]]</f>
        <v>1151M490016</v>
      </c>
      <c r="G200" s="1" t="str">
        <f>"SSK-" &amp; UPPER(Table1[[#This Row],[working_3]]) &amp; "-" &amp; Table1[[#This Row],[working_1_length]] &amp; "-10.9"</f>
        <v>SSK-M6-16-10.9</v>
      </c>
      <c r="H200" s="1" t="str">
        <f>IF(Table1[[#This Row],[part_number_distributor_accu]]&lt;&gt;"",Table1[[#This Row],[part_number_distributor_accu]] &amp; "+-zinc","")</f>
        <v>SSK-M6-16-10.9+-zinc</v>
      </c>
      <c r="I200" s="1" t="s">
        <v>15</v>
      </c>
    </row>
    <row r="201" spans="1:9" ht="29.25" customHeight="1" x14ac:dyDescent="0.3">
      <c r="A201" s="1">
        <v>20</v>
      </c>
      <c r="B201" s="1" t="s">
        <v>46</v>
      </c>
      <c r="C201" s="1" t="s">
        <v>39</v>
      </c>
      <c r="D201" s="1" t="str">
        <f t="shared" si="6"/>
        <v>hardware_screw_countersunk_m6_black_20_mm_length_hex_head</v>
      </c>
      <c r="E201" s="1">
        <v>1901280</v>
      </c>
      <c r="F201" s="1" t="str">
        <f>"1151M4900" &amp; Table1[[#This Row],[working_1_length]]</f>
        <v>1151M490020</v>
      </c>
      <c r="G201" s="1" t="str">
        <f>"SSK-" &amp; UPPER(Table1[[#This Row],[working_3]]) &amp; "-" &amp; Table1[[#This Row],[working_1_length]] &amp; "-10.9"</f>
        <v>SSK-M6-20-10.9</v>
      </c>
      <c r="H201" s="1" t="str">
        <f>IF(Table1[[#This Row],[part_number_distributor_accu]]&lt;&gt;"",Table1[[#This Row],[part_number_distributor_accu]] &amp; "+-zinc","")</f>
        <v>SSK-M6-20-10.9+-zinc</v>
      </c>
      <c r="I201" s="1" t="s">
        <v>15</v>
      </c>
    </row>
    <row r="202" spans="1:9" ht="29.25" customHeight="1" x14ac:dyDescent="0.3">
      <c r="A202" s="1">
        <v>25</v>
      </c>
      <c r="B202" s="1" t="s">
        <v>46</v>
      </c>
      <c r="C202" s="1" t="s">
        <v>39</v>
      </c>
      <c r="D202" s="1" t="str">
        <f t="shared" si="6"/>
        <v>hardware_screw_countersunk_m6_black_25_mm_length_hex_head</v>
      </c>
      <c r="E202" s="1">
        <v>1901290</v>
      </c>
      <c r="F202" s="1" t="str">
        <f>"1151M4900" &amp; Table1[[#This Row],[working_1_length]]</f>
        <v>1151M490025</v>
      </c>
      <c r="G202" s="1" t="str">
        <f>"SSK-" &amp; UPPER(Table1[[#This Row],[working_3]]) &amp; "-" &amp; Table1[[#This Row],[working_1_length]] &amp; "-10.9"</f>
        <v>SSK-M6-25-10.9</v>
      </c>
      <c r="H202" s="1" t="str">
        <f>IF(Table1[[#This Row],[part_number_distributor_accu]]&lt;&gt;"",Table1[[#This Row],[part_number_distributor_accu]] &amp; "+-zinc","")</f>
        <v>SSK-M6-25-10.9+-zinc</v>
      </c>
      <c r="I202" s="1" t="s">
        <v>15</v>
      </c>
    </row>
    <row r="203" spans="1:9" ht="29.25" customHeight="1" x14ac:dyDescent="0.3">
      <c r="A203" s="1">
        <v>30</v>
      </c>
      <c r="B203" s="1" t="s">
        <v>46</v>
      </c>
      <c r="C203" s="1" t="s">
        <v>39</v>
      </c>
      <c r="D203" s="1" t="str">
        <f t="shared" si="6"/>
        <v>hardware_screw_countersunk_m6_black_30_mm_length_hex_head</v>
      </c>
      <c r="E203" s="1">
        <v>1901300</v>
      </c>
      <c r="F203" s="1" t="str">
        <f>"1151M4900" &amp; Table1[[#This Row],[working_1_length]]</f>
        <v>1151M490030</v>
      </c>
      <c r="G203" s="1" t="str">
        <f>"SSK-" &amp; UPPER(Table1[[#This Row],[working_3]]) &amp; "-" &amp; Table1[[#This Row],[working_1_length]] &amp; "-10.9"</f>
        <v>SSK-M6-30-10.9</v>
      </c>
      <c r="H203" s="1" t="str">
        <f>IF(Table1[[#This Row],[part_number_distributor_accu]]&lt;&gt;"",Table1[[#This Row],[part_number_distributor_accu]] &amp; "+-zinc","")</f>
        <v>SSK-M6-30-10.9+-zinc</v>
      </c>
      <c r="I203" s="1" t="s">
        <v>15</v>
      </c>
    </row>
    <row r="204" spans="1:9" ht="29.25" customHeight="1" x14ac:dyDescent="0.3">
      <c r="A204" s="1">
        <v>35</v>
      </c>
      <c r="B204" s="1" t="s">
        <v>46</v>
      </c>
      <c r="C204" s="1" t="s">
        <v>39</v>
      </c>
      <c r="D204" s="1" t="str">
        <f t="shared" si="6"/>
        <v>hardware_screw_countersunk_m6_black_35_mm_length_hex_head</v>
      </c>
      <c r="E204" s="1">
        <v>1901310</v>
      </c>
      <c r="F204" s="1" t="str">
        <f>"1151M4900" &amp; Table1[[#This Row],[working_1_length]]</f>
        <v>1151M490035</v>
      </c>
      <c r="G204" s="1" t="str">
        <f>"SSK-" &amp; UPPER(Table1[[#This Row],[working_3]]) &amp; "-" &amp; Table1[[#This Row],[working_1_length]] &amp; "-10.9"</f>
        <v>SSK-M6-35-10.9</v>
      </c>
      <c r="H204" s="1" t="str">
        <f>IF(Table1[[#This Row],[part_number_distributor_accu]]&lt;&gt;"",Table1[[#This Row],[part_number_distributor_accu]] &amp; "+-zinc","")</f>
        <v>SSK-M6-35-10.9+-zinc</v>
      </c>
      <c r="I204" s="1" t="s">
        <v>15</v>
      </c>
    </row>
    <row r="205" spans="1:9" ht="29.25" customHeight="1" x14ac:dyDescent="0.3">
      <c r="A205" s="1">
        <v>40</v>
      </c>
      <c r="B205" s="1" t="s">
        <v>46</v>
      </c>
      <c r="C205" s="1" t="s">
        <v>39</v>
      </c>
      <c r="D205" s="1" t="str">
        <f t="shared" si="6"/>
        <v>hardware_screw_countersunk_m6_black_40_mm_length_hex_head</v>
      </c>
      <c r="E205" s="1">
        <v>1901320</v>
      </c>
      <c r="F205" s="1" t="str">
        <f>"1151M4900" &amp; Table1[[#This Row],[working_1_length]]</f>
        <v>1151M490040</v>
      </c>
      <c r="G205" s="1" t="str">
        <f>"SSK-" &amp; UPPER(Table1[[#This Row],[working_3]]) &amp; "-" &amp; Table1[[#This Row],[working_1_length]] &amp; "-10.9"</f>
        <v>SSK-M6-40-10.9</v>
      </c>
      <c r="H205" s="1" t="str">
        <f>IF(Table1[[#This Row],[part_number_distributor_accu]]&lt;&gt;"",Table1[[#This Row],[part_number_distributor_accu]] &amp; "+-zinc","")</f>
        <v>SSK-M6-40-10.9+-zinc</v>
      </c>
      <c r="I205" s="1" t="s">
        <v>15</v>
      </c>
    </row>
    <row r="206" spans="1:9" ht="29.25" customHeight="1" x14ac:dyDescent="0.3">
      <c r="A206" s="1">
        <v>45</v>
      </c>
      <c r="B206" s="1" t="s">
        <v>46</v>
      </c>
      <c r="C206" s="1" t="s">
        <v>39</v>
      </c>
      <c r="D206" s="1" t="str">
        <f t="shared" si="6"/>
        <v>hardware_screw_countersunk_m6_black_45_mm_length_hex_head</v>
      </c>
      <c r="E206" s="1">
        <v>1901321</v>
      </c>
      <c r="F206" s="1" t="str">
        <f>"1151M4900" &amp; Table1[[#This Row],[working_1_length]]</f>
        <v>1151M490045</v>
      </c>
      <c r="G206" s="1" t="str">
        <f>"SSK-" &amp; UPPER(Table1[[#This Row],[working_3]]) &amp; "-" &amp; Table1[[#This Row],[working_1_length]] &amp; "-10.9"</f>
        <v>SSK-M6-45-10.9</v>
      </c>
      <c r="H206" s="1" t="str">
        <f>IF(Table1[[#This Row],[part_number_distributor_accu]]&lt;&gt;"",Table1[[#This Row],[part_number_distributor_accu]] &amp; "+-zinc","")</f>
        <v>SSK-M6-45-10.9+-zinc</v>
      </c>
      <c r="I206" s="1" t="s">
        <v>15</v>
      </c>
    </row>
    <row r="207" spans="1:9" ht="29.25" customHeight="1" x14ac:dyDescent="0.3">
      <c r="A207" s="1">
        <v>50</v>
      </c>
      <c r="B207" s="1" t="s">
        <v>46</v>
      </c>
      <c r="C207" s="1" t="s">
        <v>39</v>
      </c>
      <c r="D207" s="1" t="str">
        <f t="shared" si="6"/>
        <v>hardware_screw_countersunk_m6_black_50_mm_length_hex_head</v>
      </c>
      <c r="E207" s="1">
        <v>1901322</v>
      </c>
      <c r="F207" s="1" t="str">
        <f>"1151M4900" &amp; Table1[[#This Row],[working_1_length]]</f>
        <v>1151M490050</v>
      </c>
      <c r="G207" s="1" t="str">
        <f>"SSK-" &amp; UPPER(Table1[[#This Row],[working_3]]) &amp; "-" &amp; Table1[[#This Row],[working_1_length]] &amp; "-10.9"</f>
        <v>SSK-M6-50-10.9</v>
      </c>
      <c r="H207" s="1" t="str">
        <f>IF(Table1[[#This Row],[part_number_distributor_accu]]&lt;&gt;"",Table1[[#This Row],[part_number_distributor_accu]] &amp; "+-zinc","")</f>
        <v>SSK-M6-50-10.9+-zinc</v>
      </c>
      <c r="I207" s="1" t="s">
        <v>15</v>
      </c>
    </row>
    <row r="208" spans="1:9" ht="29.25" customHeight="1" x14ac:dyDescent="0.3">
      <c r="A208" s="1">
        <v>55</v>
      </c>
      <c r="B208" s="1" t="s">
        <v>46</v>
      </c>
      <c r="C208" s="1" t="s">
        <v>39</v>
      </c>
      <c r="D208" s="1" t="str">
        <f t="shared" si="6"/>
        <v>hardware_screw_countersunk_m6_black_55_mm_length_hex_head</v>
      </c>
      <c r="E208" s="1">
        <v>1901323</v>
      </c>
      <c r="F208" s="1" t="str">
        <f>"1151M4900" &amp; Table1[[#This Row],[working_1_length]]</f>
        <v>1151M490055</v>
      </c>
      <c r="G208" s="1" t="str">
        <f>"SSK-" &amp; UPPER(Table1[[#This Row],[working_3]]) &amp; "-" &amp; Table1[[#This Row],[working_1_length]] &amp; "-10.9"</f>
        <v>SSK-M6-55-10.9</v>
      </c>
      <c r="H208" s="1" t="str">
        <f>IF(Table1[[#This Row],[part_number_distributor_accu]]&lt;&gt;"",Table1[[#This Row],[part_number_distributor_accu]] &amp; "+-zinc","")</f>
        <v>SSK-M6-55-10.9+-zinc</v>
      </c>
      <c r="I208" s="1" t="s">
        <v>15</v>
      </c>
    </row>
    <row r="209" spans="1:9" ht="29.25" customHeight="1" x14ac:dyDescent="0.3">
      <c r="A209" s="1">
        <v>60</v>
      </c>
      <c r="B209" s="1" t="s">
        <v>46</v>
      </c>
      <c r="C209" s="1" t="s">
        <v>39</v>
      </c>
      <c r="D209" s="1" t="str">
        <f t="shared" si="6"/>
        <v>hardware_screw_countersunk_m6_black_60_mm_length_hex_head</v>
      </c>
      <c r="E209" s="1">
        <v>1901324</v>
      </c>
      <c r="F209" s="1" t="str">
        <f>"1151M4900" &amp; Table1[[#This Row],[working_1_length]]</f>
        <v>1151M490060</v>
      </c>
      <c r="G209" s="1" t="str">
        <f>"SSK-" &amp; UPPER(Table1[[#This Row],[working_3]]) &amp; "-" &amp; Table1[[#This Row],[working_1_length]] &amp; "-10.9"</f>
        <v>SSK-M6-60-10.9</v>
      </c>
      <c r="H209" s="1" t="str">
        <f>IF(Table1[[#This Row],[part_number_distributor_accu]]&lt;&gt;"",Table1[[#This Row],[part_number_distributor_accu]] &amp; "+-zinc","")</f>
        <v>SSK-M6-60-10.9+-zinc</v>
      </c>
      <c r="I209" s="1" t="s">
        <v>15</v>
      </c>
    </row>
    <row r="210" spans="1:9" ht="29.25" customHeight="1" x14ac:dyDescent="0.3">
      <c r="A210" s="1">
        <v>70</v>
      </c>
      <c r="B210" s="1" t="s">
        <v>46</v>
      </c>
      <c r="C210" s="1" t="s">
        <v>39</v>
      </c>
      <c r="D210" s="1" t="str">
        <f t="shared" si="6"/>
        <v>hardware_screw_countersunk_m6_black_70_mm_length_hex_head</v>
      </c>
      <c r="E210" s="1">
        <v>1901325</v>
      </c>
      <c r="F210" s="1" t="str">
        <f>"1151M4900" &amp; Table1[[#This Row],[working_1_length]]</f>
        <v>1151M490070</v>
      </c>
      <c r="G210" s="1" t="str">
        <f>"SSK-" &amp; UPPER(Table1[[#This Row],[working_3]]) &amp; "-" &amp; Table1[[#This Row],[working_1_length]] &amp; "-10.9"</f>
        <v>SSK-M6-70-10.9</v>
      </c>
      <c r="H210" s="1" t="str">
        <f>IF(Table1[[#This Row],[part_number_distributor_accu]]&lt;&gt;"",Table1[[#This Row],[part_number_distributor_accu]] &amp; "+-zinc","")</f>
        <v>SSK-M6-70-10.9+-zinc</v>
      </c>
      <c r="I210" s="1" t="s">
        <v>15</v>
      </c>
    </row>
    <row r="211" spans="1:9" ht="29.25" customHeight="1" x14ac:dyDescent="0.3">
      <c r="A211" s="1">
        <v>80</v>
      </c>
      <c r="B211" s="1" t="s">
        <v>46</v>
      </c>
      <c r="C211" s="1" t="s">
        <v>39</v>
      </c>
      <c r="D211" s="1" t="str">
        <f t="shared" si="6"/>
        <v>hardware_screw_countersunk_m6_black_80_mm_length_hex_head</v>
      </c>
      <c r="E211" s="1">
        <v>1901326</v>
      </c>
      <c r="F211" s="1" t="str">
        <f>"1151M4900" &amp; Table1[[#This Row],[working_1_length]]</f>
        <v>1151M490080</v>
      </c>
      <c r="G211" s="1" t="str">
        <f>"SSK-" &amp; UPPER(Table1[[#This Row],[working_3]]) &amp; "-" &amp; Table1[[#This Row],[working_1_length]] &amp; "-10.9"</f>
        <v>SSK-M6-80-10.9</v>
      </c>
      <c r="H211" s="1" t="str">
        <f>IF(Table1[[#This Row],[part_number_distributor_accu]]&lt;&gt;"",Table1[[#This Row],[part_number_distributor_accu]] &amp; "+-zinc","")</f>
        <v>SSK-M6-80-10.9+-zinc</v>
      </c>
      <c r="I211" s="1" t="s">
        <v>15</v>
      </c>
    </row>
    <row r="212" spans="1:9" ht="29.25" customHeight="1" x14ac:dyDescent="0.3">
      <c r="A212" s="1" t="s">
        <v>54</v>
      </c>
      <c r="B212" s="1" t="s">
        <v>48</v>
      </c>
      <c r="C212" s="1" t="s">
        <v>39</v>
      </c>
      <c r="D212" s="1" t="str">
        <f>"hardware_" &amp; B212 &amp; "_" &amp; C212 &amp; "_" &amp;Table1[[#This Row],[working_1_length]]</f>
        <v>hardware_nut_m6_coupling</v>
      </c>
      <c r="E212" s="1">
        <v>1961000</v>
      </c>
      <c r="I212" s="1" t="s">
        <v>15</v>
      </c>
    </row>
    <row r="213" spans="1:9" ht="29.25" customHeight="1" x14ac:dyDescent="0.3">
      <c r="A213" s="1" t="s">
        <v>54</v>
      </c>
      <c r="B213" s="1" t="s">
        <v>48</v>
      </c>
      <c r="C213" s="1" t="s">
        <v>45</v>
      </c>
      <c r="D213" s="1" t="str">
        <f>"hardware_" &amp; B213 &amp; "_" &amp; C213 &amp; "_" &amp;Table1[[#This Row],[working_1_length]]</f>
        <v>hardware_nut_m8_coupling</v>
      </c>
      <c r="E213" s="1">
        <v>1961010</v>
      </c>
      <c r="I213" s="1" t="s">
        <v>15</v>
      </c>
    </row>
    <row r="214" spans="1:9" ht="29.25" customHeight="1" x14ac:dyDescent="0.3">
      <c r="A214" s="1">
        <v>45</v>
      </c>
      <c r="B214" s="1" t="s">
        <v>47</v>
      </c>
      <c r="C214" s="1" t="s">
        <v>37</v>
      </c>
      <c r="D214" s="1" t="str">
        <f>"hardware_" &amp; B214 &amp; "_" &amp; C214 &amp; "_black_" &amp; A214 &amp; "_mm_length_hex_head"</f>
        <v>hardware_screw_socket_cap_m3_black_45_mm_length_hex_head</v>
      </c>
      <c r="F214" s="1" t="str">
        <f>"1150M3900" &amp; Table1[[#This Row],[working_1_length]]</f>
        <v>1150M390045</v>
      </c>
    </row>
    <row r="215" spans="1:9" ht="29.25" customHeight="1" x14ac:dyDescent="0.3">
      <c r="A215" s="1">
        <v>5</v>
      </c>
      <c r="B215" s="1" t="s">
        <v>47</v>
      </c>
      <c r="C215" s="1" t="s">
        <v>37</v>
      </c>
      <c r="D215" s="1" t="str">
        <f>"hardware_" &amp; B215 &amp; "_" &amp; C215 &amp; "_black_" &amp; A215 &amp; "_mm_length_hex_head"</f>
        <v>hardware_screw_socket_cap_m3_black_5_mm_length_hex_head</v>
      </c>
      <c r="F215" s="1" t="str">
        <f>"1150M39000" &amp; Table1[[#This Row],[working_1_length]]</f>
        <v>1150M390005</v>
      </c>
    </row>
    <row r="216" spans="1:9" ht="29.25" customHeight="1" x14ac:dyDescent="0.3">
      <c r="A216" s="1">
        <v>60</v>
      </c>
      <c r="B216" s="1" t="s">
        <v>47</v>
      </c>
      <c r="C216" s="1" t="s">
        <v>37</v>
      </c>
      <c r="D216" s="1" t="str">
        <f>"hardware_" &amp; B216 &amp; "_" &amp; C216 &amp; "_black_" &amp; A216 &amp; "_mm_length_hex_head"</f>
        <v>hardware_screw_socket_cap_m3_black_60_mm_length_hex_head</v>
      </c>
      <c r="F216" s="1" t="str">
        <f>"1150M3900" &amp; Table1[[#This Row],[working_1_length]]</f>
        <v>1150M390060</v>
      </c>
    </row>
    <row r="217" spans="1:9" ht="29.25" customHeight="1" x14ac:dyDescent="0.3">
      <c r="A217" s="1">
        <v>18</v>
      </c>
      <c r="B217" s="1" t="s">
        <v>40</v>
      </c>
      <c r="C217" s="1" t="s">
        <v>43</v>
      </c>
      <c r="D217" s="1" t="str">
        <f>"hardware_" &amp; B217 &amp; "_" &amp; C217 &amp; "_" &amp; A217 &amp; "_mm_length"</f>
        <v>hardware_set_screw_m5_18_mm_length</v>
      </c>
      <c r="F217" s="1" t="str">
        <f>"Z0318M4700" &amp; Table1[[#This Row],[working_1_length]]</f>
        <v>Z0318M470018</v>
      </c>
    </row>
    <row r="218" spans="1:9" ht="29.25" customHeight="1" x14ac:dyDescent="0.3">
      <c r="A218" s="1">
        <v>55</v>
      </c>
      <c r="B218" s="1" t="s">
        <v>40</v>
      </c>
      <c r="C218" s="1" t="s">
        <v>43</v>
      </c>
      <c r="D218" s="1" t="str">
        <f>"hardware_" &amp; B218 &amp; "_" &amp; C218 &amp; "_" &amp; A218 &amp; "_mm_length"</f>
        <v>hardware_set_screw_m5_55_mm_length</v>
      </c>
      <c r="F218" s="1" t="str">
        <f>"Z0318M4700" &amp; Table1[[#This Row],[working_1_length]]</f>
        <v>Z0318M470055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dcterms:created xsi:type="dcterms:W3CDTF">2024-11-07T09:51:48Z</dcterms:created>
  <dcterms:modified xsi:type="dcterms:W3CDTF">2024-11-17T13:59:27Z</dcterms:modified>
</cp:coreProperties>
</file>