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h\oomlout_oomp_data_injector_bolt_part_numbers\"/>
    </mc:Choice>
  </mc:AlternateContent>
  <xr:revisionPtr revIDLastSave="0" documentId="13_ncr:1_{2A904AD9-D4B0-44CA-9894-01D27862C6A7}" xr6:coauthVersionLast="47" xr6:coauthVersionMax="47" xr10:uidLastSave="{00000000-0000-0000-0000-000000000000}"/>
  <bookViews>
    <workbookView xWindow="-120" yWindow="-15870" windowWidth="25440" windowHeight="15990" tabRatio="663" xr2:uid="{DCBA3757-F7A1-4A2C-ACBE-5F08E35168FF}"/>
  </bookViews>
  <sheets>
    <sheet name="data" sheetId="1" r:id="rId1"/>
    <sheet name="help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7" i="1" l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K5" i="1"/>
  <c r="J5" i="1"/>
  <c r="K3" i="1"/>
  <c r="J3" i="1"/>
  <c r="K2" i="1"/>
  <c r="J2" i="1"/>
  <c r="K4" i="1"/>
  <c r="J4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J6" i="1" s="1"/>
  <c r="M5" i="1"/>
  <c r="M4" i="1"/>
  <c r="M3" i="1"/>
  <c r="M2" i="1"/>
  <c r="B3" i="2" a="1"/>
  <c r="B3" i="2" s="1"/>
  <c r="D26" i="1"/>
  <c r="D18" i="1"/>
  <c r="D24" i="1"/>
  <c r="D11" i="1"/>
  <c r="D25" i="1"/>
  <c r="D23" i="1"/>
  <c r="D22" i="1"/>
  <c r="D21" i="1"/>
  <c r="D20" i="1"/>
  <c r="D19" i="1"/>
  <c r="D17" i="1"/>
  <c r="D16" i="1"/>
  <c r="D15" i="1"/>
  <c r="D14" i="1"/>
  <c r="D13" i="1"/>
  <c r="D12" i="1"/>
  <c r="D2" i="1"/>
  <c r="D10" i="1"/>
  <c r="D9" i="1"/>
  <c r="D8" i="1"/>
  <c r="D7" i="1"/>
  <c r="D6" i="1"/>
  <c r="D5" i="1"/>
  <c r="D4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<sst xmlns="http://schemas.openxmlformats.org/spreadsheetml/2006/main" count="71" uniqueCount="44">
  <si>
    <t>oomp_id</t>
  </si>
  <si>
    <t>working_2</t>
  </si>
  <si>
    <t>working_3</t>
  </si>
  <si>
    <t>working_1_length</t>
  </si>
  <si>
    <t>part_number_distributor_orbital_fasteners</t>
  </si>
  <si>
    <t>hardware_nut_m3</t>
  </si>
  <si>
    <t>hardware_washer_m3</t>
  </si>
  <si>
    <t>hardware_washer_m3_penny</t>
  </si>
  <si>
    <t>part_number_manufacturer_metalmate</t>
  </si>
  <si>
    <t>Z0322M39</t>
  </si>
  <si>
    <t>0412T39</t>
  </si>
  <si>
    <t>1150M390006</t>
  </si>
  <si>
    <t>1150M390018</t>
  </si>
  <si>
    <t>1150M390008</t>
  </si>
  <si>
    <t>1150M390010</t>
  </si>
  <si>
    <t>1150M390012</t>
  </si>
  <si>
    <t>1150M390016</t>
  </si>
  <si>
    <t>1150M390020</t>
  </si>
  <si>
    <t>1150M390025</t>
  </si>
  <si>
    <t>1150M390030</t>
  </si>
  <si>
    <t>1150M390035</t>
  </si>
  <si>
    <t>1150M390040</t>
  </si>
  <si>
    <t>1150M390045</t>
  </si>
  <si>
    <t>1150M390050</t>
  </si>
  <si>
    <t>1150M390060</t>
  </si>
  <si>
    <t>1151M390006</t>
  </si>
  <si>
    <t>1151M390008</t>
  </si>
  <si>
    <t>1151M390010</t>
  </si>
  <si>
    <t>1151M390012</t>
  </si>
  <si>
    <t>1151M390020</t>
  </si>
  <si>
    <t>1150M390004</t>
  </si>
  <si>
    <t>1150M390005</t>
  </si>
  <si>
    <t>1151M390016</t>
  </si>
  <si>
    <t>1151M390025</t>
  </si>
  <si>
    <t>1151M390030</t>
  </si>
  <si>
    <t>1151M390035</t>
  </si>
  <si>
    <t>distributor_current</t>
  </si>
  <si>
    <t>orbital_fasteners</t>
  </si>
  <si>
    <t>quantity_current</t>
  </si>
  <si>
    <t>project_bolt_tray_capacity_oobb_4_width_2_5_length_18_mm_depth</t>
  </si>
  <si>
    <t>project_bolt_tray_capacity_oobb_2_5_width_2_length_18_mm_depth</t>
  </si>
  <si>
    <t>weight</t>
  </si>
  <si>
    <t>weight_10</t>
  </si>
  <si>
    <t>project_bolt_tray_capacity_oobb_4_width_2_5_length_18_mm_depth_weight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</si>
</sst>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5729-36FB-440B-90DE-B2240049BB5A}">
  <dimension ref="A1:N29"/>
  <sheetViews>
    <sheetView tabSelected="1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N7" sqref="N7"/>
    </sheetView>
  </sheetViews>
  <sheetFormatPr defaultColWidth="12.7109375" defaultRowHeight="15" x14ac:dyDescent="0.25"/>
  <cols>
    <col min="4" max="4" width="62.42578125" customWidth="1"/>
    <col min="5" max="6" width="40.28515625" customWidth="1"/>
    <col min="7" max="7" width="20.85546875" customWidth="1"/>
    <col min="8" max="8" width="17.85546875" customWidth="1"/>
    <col min="9" max="10" width="13.85546875" customWidth="1"/>
    <col min="11" max="11" width="13.140625" customWidth="1"/>
    <col min="12" max="12" width="13.85546875" hidden="1" customWidth="1"/>
    <col min="13" max="14" width="9.5703125" customWidth="1"/>
  </cols>
  <sheetData>
    <row r="1" spans="1:14" x14ac:dyDescent="0.25">
      <c r="A1" t="s">
        <v>3</v>
      </c>
      <c r="B1" t="s">
        <v>1</v>
      </c>
      <c r="C1" t="s">
        <v>2</v>
      </c>
      <c r="D1" t="s">
        <v>0</v>
      </c>
      <c r="E1" t="s">
        <v>4</v>
      </c>
      <c r="F1" t="s">
        <v>8</v>
      </c>
      <c r="G1" t="s">
        <v>36</v>
      </c>
      <c r="H1" t="s">
        <v>38</v>
      </c>
      <c r="I1" t="s">
        <v>39</v>
      </c>
      <c r="J1" t="s">
        <v>43</v>
      </c>
      <c r="K1" t="s">
        <v>40</v>
      </c>
      <c r="M1" t="s">
        <v>41</v>
      </c>
      <c r="N1" t="s">
        <v>42</v>
      </c>
    </row>
    <row r="2" spans="1:14" x14ac:dyDescent="0.25">
      <c r="A2">
        <v>6</v>
      </c>
      <c r="D2" t="str">
        <f t="shared" ref="D2:D10" si="0">"hardware_screw_countersunk_m3_black_"&amp;A2&amp;"_mm_length_hex_head"</f>
        <v>hardware_screw_countersunk_m3_black_6_mm_length_hex_head</v>
      </c>
      <c r="E2">
        <v>1901000</v>
      </c>
      <c r="F2" t="s">
        <v>25</v>
      </c>
      <c r="G2" t="s">
        <v>37</v>
      </c>
      <c r="H2">
        <v>200</v>
      </c>
      <c r="I2">
        <v>150</v>
      </c>
      <c r="J2">
        <f t="shared" ref="J2:J3" si="1">IF(I2&lt;&gt;"",I2*M2,"")</f>
        <v>53.699999999999996</v>
      </c>
      <c r="K2">
        <f t="shared" ref="K2:K3" si="2">IF(I2&lt;&gt;"",I2/2,"")</f>
        <v>75</v>
      </c>
      <c r="M2">
        <f>IF(N2&lt;&gt;"",N2/10,"")</f>
        <v>0.35799999999999998</v>
      </c>
      <c r="N2">
        <v>3.58</v>
      </c>
    </row>
    <row r="3" spans="1:14" x14ac:dyDescent="0.25">
      <c r="A3">
        <v>8</v>
      </c>
      <c r="D3" t="str">
        <f t="shared" si="0"/>
        <v>hardware_screw_countersunk_m3_black_8_mm_length_hex_head</v>
      </c>
      <c r="E3">
        <v>1901010</v>
      </c>
      <c r="F3" t="s">
        <v>26</v>
      </c>
      <c r="G3" t="s">
        <v>37</v>
      </c>
      <c r="H3">
        <v>200</v>
      </c>
      <c r="I3">
        <v>120</v>
      </c>
      <c r="J3">
        <f t="shared" si="1"/>
        <v>53.4</v>
      </c>
      <c r="K3">
        <f t="shared" si="2"/>
        <v>60</v>
      </c>
      <c r="M3">
        <f t="shared" ref="M3:M29" si="3">IF(N3&lt;&gt;"",N3/10,"")</f>
        <v>0.44500000000000001</v>
      </c>
      <c r="N3">
        <v>4.45</v>
      </c>
    </row>
    <row r="4" spans="1:14" x14ac:dyDescent="0.25">
      <c r="A4">
        <v>10</v>
      </c>
      <c r="D4" t="str">
        <f t="shared" si="0"/>
        <v>hardware_screw_countersunk_m3_black_10_mm_length_hex_head</v>
      </c>
      <c r="E4">
        <v>1901020</v>
      </c>
      <c r="F4" t="s">
        <v>27</v>
      </c>
      <c r="G4" t="s">
        <v>37</v>
      </c>
      <c r="H4">
        <v>200</v>
      </c>
      <c r="I4">
        <v>110</v>
      </c>
      <c r="J4">
        <f>IF(I4&lt;&gt;"",I4*M4,"")</f>
        <v>57.64</v>
      </c>
      <c r="K4">
        <f>IF(I4&lt;&gt;"",I4/2,"")</f>
        <v>55</v>
      </c>
      <c r="M4">
        <f t="shared" si="3"/>
        <v>0.52400000000000002</v>
      </c>
      <c r="N4">
        <v>5.24</v>
      </c>
    </row>
    <row r="5" spans="1:14" x14ac:dyDescent="0.25">
      <c r="A5">
        <v>12</v>
      </c>
      <c r="D5" t="str">
        <f t="shared" si="0"/>
        <v>hardware_screw_countersunk_m3_black_12_mm_length_hex_head</v>
      </c>
      <c r="E5">
        <v>1901030</v>
      </c>
      <c r="F5" t="s">
        <v>28</v>
      </c>
      <c r="G5" t="s">
        <v>37</v>
      </c>
      <c r="H5">
        <v>200</v>
      </c>
      <c r="I5">
        <v>90</v>
      </c>
      <c r="J5">
        <f t="shared" ref="J5:J29" si="4">IF(I5&lt;&gt;"",I5*M5,"")</f>
        <v>54.72</v>
      </c>
      <c r="K5">
        <f t="shared" ref="K5:K29" si="5">IF(I5&lt;&gt;"",I5/2,"")</f>
        <v>45</v>
      </c>
      <c r="M5">
        <f t="shared" si="3"/>
        <v>0.60799999999999998</v>
      </c>
      <c r="N5">
        <v>6.08</v>
      </c>
    </row>
    <row r="6" spans="1:14" x14ac:dyDescent="0.25">
      <c r="A6">
        <v>16</v>
      </c>
      <c r="D6" t="str">
        <f t="shared" si="0"/>
        <v>hardware_screw_countersunk_m3_black_16_mm_length_hex_head</v>
      </c>
      <c r="E6">
        <v>1901040</v>
      </c>
      <c r="F6" t="s">
        <v>32</v>
      </c>
      <c r="G6" t="s">
        <v>37</v>
      </c>
      <c r="H6">
        <v>200</v>
      </c>
      <c r="I6">
        <v>70</v>
      </c>
      <c r="J6">
        <f t="shared" si="4"/>
        <v>53.76</v>
      </c>
      <c r="K6">
        <f t="shared" si="5"/>
        <v>35</v>
      </c>
      <c r="M6">
        <f t="shared" si="3"/>
        <v>0.76800000000000002</v>
      </c>
      <c r="N6">
        <v>7.68</v>
      </c>
    </row>
    <row r="7" spans="1:14" x14ac:dyDescent="0.25">
      <c r="A7">
        <v>20</v>
      </c>
      <c r="D7" t="str">
        <f t="shared" si="0"/>
        <v>hardware_screw_countersunk_m3_black_20_mm_length_hex_head</v>
      </c>
      <c r="E7">
        <v>1901050</v>
      </c>
      <c r="F7" t="s">
        <v>29</v>
      </c>
      <c r="G7" t="s">
        <v>37</v>
      </c>
      <c r="H7">
        <v>200</v>
      </c>
      <c r="I7">
        <v>50</v>
      </c>
      <c r="J7">
        <f t="shared" si="4"/>
        <v>48.250000000000007</v>
      </c>
      <c r="K7">
        <f t="shared" si="5"/>
        <v>25</v>
      </c>
      <c r="M7">
        <f t="shared" si="3"/>
        <v>0.96500000000000008</v>
      </c>
      <c r="N7">
        <v>9.65</v>
      </c>
    </row>
    <row r="8" spans="1:14" x14ac:dyDescent="0.25">
      <c r="A8">
        <v>25</v>
      </c>
      <c r="D8" t="str">
        <f t="shared" si="0"/>
        <v>hardware_screw_countersunk_m3_black_25_mm_length_hex_head</v>
      </c>
      <c r="E8">
        <v>1901051</v>
      </c>
      <c r="F8" t="s">
        <v>33</v>
      </c>
      <c r="G8" t="s">
        <v>37</v>
      </c>
      <c r="H8">
        <v>200</v>
      </c>
      <c r="I8">
        <v>40</v>
      </c>
      <c r="J8">
        <f t="shared" si="4"/>
        <v>47.84</v>
      </c>
      <c r="K8">
        <f t="shared" si="5"/>
        <v>20</v>
      </c>
      <c r="M8">
        <f t="shared" si="3"/>
        <v>1.1960000000000002</v>
      </c>
      <c r="N8">
        <v>11.96</v>
      </c>
    </row>
    <row r="9" spans="1:14" x14ac:dyDescent="0.25">
      <c r="A9">
        <v>30</v>
      </c>
      <c r="D9" t="str">
        <f t="shared" si="0"/>
        <v>hardware_screw_countersunk_m3_black_30_mm_length_hex_head</v>
      </c>
      <c r="E9">
        <v>1901052</v>
      </c>
      <c r="F9" t="s">
        <v>34</v>
      </c>
      <c r="G9" t="s">
        <v>37</v>
      </c>
      <c r="H9">
        <v>200</v>
      </c>
      <c r="J9" t="str">
        <f t="shared" si="4"/>
        <v/>
      </c>
      <c r="K9" t="str">
        <f t="shared" si="5"/>
        <v/>
      </c>
      <c r="M9" t="str">
        <f t="shared" si="3"/>
        <v/>
      </c>
    </row>
    <row r="10" spans="1:14" x14ac:dyDescent="0.25">
      <c r="A10">
        <v>35</v>
      </c>
      <c r="D10" t="str">
        <f t="shared" si="0"/>
        <v>hardware_screw_countersunk_m3_black_35_mm_length_hex_head</v>
      </c>
      <c r="E10">
        <v>1901054</v>
      </c>
      <c r="F10" t="s">
        <v>35</v>
      </c>
      <c r="G10" t="s">
        <v>37</v>
      </c>
      <c r="H10">
        <v>200</v>
      </c>
      <c r="J10" t="str">
        <f t="shared" si="4"/>
        <v/>
      </c>
      <c r="K10" t="str">
        <f t="shared" si="5"/>
        <v/>
      </c>
      <c r="M10" t="str">
        <f t="shared" si="3"/>
        <v/>
      </c>
    </row>
    <row r="11" spans="1:14" x14ac:dyDescent="0.25">
      <c r="A11">
        <v>4</v>
      </c>
      <c r="D11" t="str">
        <f>"hardware_screw_socket_cap_m3_black_"&amp;A11&amp;"_mm_length_hex_head"</f>
        <v>hardware_screw_socket_cap_m3_black_4_mm_length_hex_head</v>
      </c>
      <c r="F11" t="s">
        <v>30</v>
      </c>
      <c r="G11" t="s">
        <v>37</v>
      </c>
      <c r="H11">
        <v>200</v>
      </c>
      <c r="J11" t="str">
        <f t="shared" si="4"/>
        <v/>
      </c>
      <c r="K11" t="str">
        <f t="shared" si="5"/>
        <v/>
      </c>
      <c r="M11" t="str">
        <f t="shared" si="3"/>
        <v/>
      </c>
    </row>
    <row r="12" spans="1:14" x14ac:dyDescent="0.25">
      <c r="A12">
        <v>5</v>
      </c>
      <c r="D12" t="str">
        <f>"hardware_screw_socket_cap_m3_black_"&amp;A12&amp;"_mm_length_hex_head"</f>
        <v>hardware_screw_socket_cap_m3_black_5_mm_length_hex_head</v>
      </c>
      <c r="E12">
        <v>1890620</v>
      </c>
      <c r="F12" t="s">
        <v>31</v>
      </c>
      <c r="G12" t="s">
        <v>37</v>
      </c>
      <c r="H12">
        <v>200</v>
      </c>
      <c r="J12" t="str">
        <f t="shared" si="4"/>
        <v/>
      </c>
      <c r="K12" t="str">
        <f t="shared" si="5"/>
        <v/>
      </c>
      <c r="M12" t="str">
        <f t="shared" si="3"/>
        <v/>
      </c>
    </row>
    <row r="13" spans="1:14" x14ac:dyDescent="0.25">
      <c r="A13">
        <v>6</v>
      </c>
      <c r="D13" t="str">
        <f>"hardware_screw_socket_cap_m3_black_"&amp;A13&amp;"_mm_length_hex_head"</f>
        <v>hardware_screw_socket_cap_m3_black_6_mm_length_hex_head</v>
      </c>
      <c r="E13">
        <v>1891000</v>
      </c>
      <c r="F13" t="s">
        <v>11</v>
      </c>
      <c r="G13" t="s">
        <v>37</v>
      </c>
      <c r="H13">
        <v>200</v>
      </c>
      <c r="J13" t="str">
        <f t="shared" si="4"/>
        <v/>
      </c>
      <c r="K13" t="str">
        <f t="shared" si="5"/>
        <v/>
      </c>
      <c r="M13" t="str">
        <f t="shared" si="3"/>
        <v/>
      </c>
    </row>
    <row r="14" spans="1:14" x14ac:dyDescent="0.25">
      <c r="A14">
        <v>8</v>
      </c>
      <c r="D14" t="str">
        <f t="shared" ref="D14:D26" si="6">"hardware_screw_socket_cap_m3_black_"&amp;A14&amp;"_mm_length_hex_head"</f>
        <v>hardware_screw_socket_cap_m3_black_8_mm_length_hex_head</v>
      </c>
      <c r="E14">
        <v>1891010</v>
      </c>
      <c r="F14" t="s">
        <v>13</v>
      </c>
      <c r="G14" t="s">
        <v>37</v>
      </c>
      <c r="H14">
        <v>200</v>
      </c>
      <c r="J14" t="str">
        <f t="shared" si="4"/>
        <v/>
      </c>
      <c r="K14" t="str">
        <f t="shared" si="5"/>
        <v/>
      </c>
      <c r="M14" t="str">
        <f t="shared" si="3"/>
        <v/>
      </c>
    </row>
    <row r="15" spans="1:14" x14ac:dyDescent="0.25">
      <c r="A15">
        <v>10</v>
      </c>
      <c r="D15" t="str">
        <f t="shared" si="6"/>
        <v>hardware_screw_socket_cap_m3_black_10_mm_length_hex_head</v>
      </c>
      <c r="E15">
        <v>1891020</v>
      </c>
      <c r="F15" t="s">
        <v>14</v>
      </c>
      <c r="G15" t="s">
        <v>37</v>
      </c>
      <c r="H15">
        <v>200</v>
      </c>
      <c r="J15" t="str">
        <f t="shared" si="4"/>
        <v/>
      </c>
      <c r="K15" t="str">
        <f t="shared" si="5"/>
        <v/>
      </c>
      <c r="M15" t="str">
        <f t="shared" si="3"/>
        <v/>
      </c>
    </row>
    <row r="16" spans="1:14" x14ac:dyDescent="0.25">
      <c r="A16">
        <v>12</v>
      </c>
      <c r="D16" t="str">
        <f t="shared" si="6"/>
        <v>hardware_screw_socket_cap_m3_black_12_mm_length_hex_head</v>
      </c>
      <c r="E16">
        <v>1891030</v>
      </c>
      <c r="F16" t="s">
        <v>15</v>
      </c>
      <c r="G16" t="s">
        <v>37</v>
      </c>
      <c r="H16">
        <v>200</v>
      </c>
      <c r="J16" t="str">
        <f t="shared" si="4"/>
        <v/>
      </c>
      <c r="K16" t="str">
        <f t="shared" si="5"/>
        <v/>
      </c>
      <c r="M16" t="str">
        <f t="shared" si="3"/>
        <v/>
      </c>
    </row>
    <row r="17" spans="1:14" x14ac:dyDescent="0.25">
      <c r="A17">
        <v>16</v>
      </c>
      <c r="D17" t="str">
        <f t="shared" si="6"/>
        <v>hardware_screw_socket_cap_m3_black_16_mm_length_hex_head</v>
      </c>
      <c r="E17">
        <v>1891040</v>
      </c>
      <c r="F17" t="s">
        <v>16</v>
      </c>
      <c r="G17" t="s">
        <v>37</v>
      </c>
      <c r="H17">
        <v>200</v>
      </c>
      <c r="J17" t="str">
        <f t="shared" si="4"/>
        <v/>
      </c>
      <c r="K17" t="str">
        <f t="shared" si="5"/>
        <v/>
      </c>
      <c r="M17" t="str">
        <f t="shared" si="3"/>
        <v/>
      </c>
    </row>
    <row r="18" spans="1:14" x14ac:dyDescent="0.25">
      <c r="A18">
        <v>18</v>
      </c>
      <c r="D18" t="str">
        <f t="shared" si="6"/>
        <v>hardware_screw_socket_cap_m3_black_18_mm_length_hex_head</v>
      </c>
      <c r="F18" t="s">
        <v>12</v>
      </c>
      <c r="G18" t="s">
        <v>37</v>
      </c>
      <c r="H18">
        <v>200</v>
      </c>
      <c r="J18" t="str">
        <f t="shared" si="4"/>
        <v/>
      </c>
      <c r="K18" t="str">
        <f t="shared" si="5"/>
        <v/>
      </c>
      <c r="M18" t="str">
        <f t="shared" si="3"/>
        <v/>
      </c>
    </row>
    <row r="19" spans="1:14" x14ac:dyDescent="0.25">
      <c r="A19">
        <v>20</v>
      </c>
      <c r="D19" t="str">
        <f t="shared" si="6"/>
        <v>hardware_screw_socket_cap_m3_black_20_mm_length_hex_head</v>
      </c>
      <c r="E19">
        <v>1891050</v>
      </c>
      <c r="F19" t="s">
        <v>17</v>
      </c>
      <c r="G19" t="s">
        <v>37</v>
      </c>
      <c r="H19">
        <v>200</v>
      </c>
      <c r="J19" t="str">
        <f t="shared" si="4"/>
        <v/>
      </c>
      <c r="K19" t="str">
        <f t="shared" si="5"/>
        <v/>
      </c>
      <c r="M19" t="str">
        <f t="shared" si="3"/>
        <v/>
      </c>
    </row>
    <row r="20" spans="1:14" x14ac:dyDescent="0.25">
      <c r="A20">
        <v>25</v>
      </c>
      <c r="D20" t="str">
        <f t="shared" si="6"/>
        <v>hardware_screw_socket_cap_m3_black_25_mm_length_hex_head</v>
      </c>
      <c r="E20">
        <v>1891052</v>
      </c>
      <c r="F20" t="s">
        <v>18</v>
      </c>
      <c r="G20" t="s">
        <v>37</v>
      </c>
      <c r="H20">
        <v>200</v>
      </c>
      <c r="J20" t="str">
        <f t="shared" si="4"/>
        <v/>
      </c>
      <c r="K20" t="str">
        <f t="shared" si="5"/>
        <v/>
      </c>
      <c r="M20" t="str">
        <f t="shared" si="3"/>
        <v/>
      </c>
    </row>
    <row r="21" spans="1:14" x14ac:dyDescent="0.25">
      <c r="A21">
        <v>30</v>
      </c>
      <c r="D21" t="str">
        <f t="shared" si="6"/>
        <v>hardware_screw_socket_cap_m3_black_30_mm_length_hex_head</v>
      </c>
      <c r="E21">
        <v>1891054</v>
      </c>
      <c r="F21" t="s">
        <v>19</v>
      </c>
      <c r="G21" t="s">
        <v>37</v>
      </c>
      <c r="H21">
        <v>200</v>
      </c>
      <c r="J21" t="str">
        <f t="shared" si="4"/>
        <v/>
      </c>
      <c r="K21" t="str">
        <f t="shared" si="5"/>
        <v/>
      </c>
      <c r="M21" t="str">
        <f t="shared" si="3"/>
        <v/>
      </c>
    </row>
    <row r="22" spans="1:14" x14ac:dyDescent="0.25">
      <c r="A22">
        <v>35</v>
      </c>
      <c r="D22" t="str">
        <f t="shared" si="6"/>
        <v>hardware_screw_socket_cap_m3_black_35_mm_length_hex_head</v>
      </c>
      <c r="E22">
        <v>1891056</v>
      </c>
      <c r="F22" t="s">
        <v>20</v>
      </c>
      <c r="G22" t="s">
        <v>37</v>
      </c>
      <c r="H22">
        <v>200</v>
      </c>
      <c r="J22" t="str">
        <f t="shared" si="4"/>
        <v/>
      </c>
      <c r="K22" t="str">
        <f t="shared" si="5"/>
        <v/>
      </c>
      <c r="M22" t="str">
        <f t="shared" si="3"/>
        <v/>
      </c>
    </row>
    <row r="23" spans="1:14" x14ac:dyDescent="0.25">
      <c r="A23">
        <v>40</v>
      </c>
      <c r="D23" t="str">
        <f t="shared" si="6"/>
        <v>hardware_screw_socket_cap_m3_black_40_mm_length_hex_head</v>
      </c>
      <c r="E23">
        <v>1891057</v>
      </c>
      <c r="F23" t="s">
        <v>21</v>
      </c>
      <c r="G23" t="s">
        <v>37</v>
      </c>
      <c r="H23">
        <v>200</v>
      </c>
      <c r="J23" t="str">
        <f t="shared" si="4"/>
        <v/>
      </c>
      <c r="K23" t="str">
        <f t="shared" si="5"/>
        <v/>
      </c>
      <c r="M23" t="str">
        <f t="shared" si="3"/>
        <v/>
      </c>
    </row>
    <row r="24" spans="1:14" x14ac:dyDescent="0.25">
      <c r="A24">
        <v>45</v>
      </c>
      <c r="D24" t="str">
        <f t="shared" si="6"/>
        <v>hardware_screw_socket_cap_m3_black_45_mm_length_hex_head</v>
      </c>
      <c r="F24" t="s">
        <v>22</v>
      </c>
      <c r="G24" t="s">
        <v>37</v>
      </c>
      <c r="H24">
        <v>200</v>
      </c>
      <c r="J24" t="str">
        <f t="shared" si="4"/>
        <v/>
      </c>
      <c r="K24" t="str">
        <f t="shared" si="5"/>
        <v/>
      </c>
      <c r="M24" t="str">
        <f t="shared" si="3"/>
        <v/>
      </c>
    </row>
    <row r="25" spans="1:14" x14ac:dyDescent="0.25">
      <c r="A25">
        <v>50</v>
      </c>
      <c r="D25" t="str">
        <f t="shared" si="6"/>
        <v>hardware_screw_socket_cap_m3_black_50_mm_length_hex_head</v>
      </c>
      <c r="E25">
        <v>1891058</v>
      </c>
      <c r="F25" t="s">
        <v>23</v>
      </c>
      <c r="G25" t="s">
        <v>37</v>
      </c>
      <c r="H25">
        <v>200</v>
      </c>
      <c r="J25" t="str">
        <f t="shared" si="4"/>
        <v/>
      </c>
      <c r="K25" t="str">
        <f t="shared" si="5"/>
        <v/>
      </c>
      <c r="M25" t="str">
        <f t="shared" si="3"/>
        <v/>
      </c>
    </row>
    <row r="26" spans="1:14" x14ac:dyDescent="0.25">
      <c r="A26">
        <v>60</v>
      </c>
      <c r="D26" t="str">
        <f t="shared" si="6"/>
        <v>hardware_screw_socket_cap_m3_black_60_mm_length_hex_head</v>
      </c>
      <c r="F26" t="s">
        <v>24</v>
      </c>
      <c r="G26" t="s">
        <v>37</v>
      </c>
      <c r="H26">
        <v>200</v>
      </c>
      <c r="J26" t="str">
        <f t="shared" si="4"/>
        <v/>
      </c>
      <c r="K26" t="str">
        <f t="shared" si="5"/>
        <v/>
      </c>
      <c r="M26" t="str">
        <f t="shared" si="3"/>
        <v/>
      </c>
    </row>
    <row r="27" spans="1:14" x14ac:dyDescent="0.25">
      <c r="D27" t="s">
        <v>5</v>
      </c>
      <c r="E27">
        <v>1771000</v>
      </c>
      <c r="F27" t="s">
        <v>9</v>
      </c>
      <c r="G27" t="s">
        <v>37</v>
      </c>
      <c r="H27">
        <v>1000</v>
      </c>
      <c r="I27">
        <v>250</v>
      </c>
      <c r="J27">
        <f t="shared" si="4"/>
        <v>79.666666666666671</v>
      </c>
      <c r="K27">
        <f t="shared" si="5"/>
        <v>125</v>
      </c>
      <c r="M27">
        <f t="shared" si="3"/>
        <v>0.31866666666666671</v>
      </c>
      <c r="N27">
        <f>9.56/3</f>
        <v>3.186666666666667</v>
      </c>
    </row>
    <row r="28" spans="1:14" x14ac:dyDescent="0.25">
      <c r="D28" t="s">
        <v>6</v>
      </c>
      <c r="E28">
        <v>1711000</v>
      </c>
      <c r="F28" t="s">
        <v>10</v>
      </c>
      <c r="G28" t="s">
        <v>37</v>
      </c>
      <c r="H28">
        <v>1000</v>
      </c>
      <c r="J28" t="str">
        <f t="shared" si="4"/>
        <v/>
      </c>
      <c r="K28" t="str">
        <f t="shared" si="5"/>
        <v/>
      </c>
      <c r="M28" t="str">
        <f t="shared" si="3"/>
        <v/>
      </c>
    </row>
    <row r="29" spans="1:14" x14ac:dyDescent="0.25">
      <c r="D29" t="s">
        <v>7</v>
      </c>
      <c r="E29">
        <v>1731000</v>
      </c>
      <c r="G29" t="s">
        <v>37</v>
      </c>
      <c r="H29">
        <v>100</v>
      </c>
      <c r="J29" t="str">
        <f t="shared" si="4"/>
        <v/>
      </c>
      <c r="K29" t="str">
        <f t="shared" si="5"/>
        <v/>
      </c>
      <c r="M29" t="str">
        <f t="shared" si="3"/>
        <v/>
      </c>
    </row>
  </sheetData>
  <pageMargins left="0.7" right="0.7" top="0.75" bottom="0.75" header="0.3" footer="0.3"/>
  <pageSetup paperSize="2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F67-0C49-4C76-911A-5DF0DCD5D111}">
  <dimension ref="B3"/>
  <sheetViews>
    <sheetView workbookViewId="0">
      <selection activeCell="B3" sqref="B3"/>
    </sheetView>
  </sheetViews>
  <sheetFormatPr defaultRowHeight="15" x14ac:dyDescent="0.25"/>
  <sheetData>
    <row r="3" spans="2:2" x14ac:dyDescent="0.25">
      <c r="B3" t="str" cm="1">
        <f t="array" ref="B3">"[" &amp; _xlfn.TEXTJOIN(",", TRUE, "'" &amp; data!F2:F29 &amp; "'") &amp; "]"</f>
        <v>['1151M390006','1151M390008','1151M390010','1151M390012','1151M390016','1151M390020','1151M390025','1151M390030','1151M390035','1150M390004','1150M390005','1150M390006','1150M390008','1150M390010','1150M390012','1150M390016','1150M390018','1150M390020','1150M390025','1150M390030','1150M390035','1150M390040','1150M390045','1150M390050','1150M390060','Z0322M39','0412T39','']</v>
      </c>
    </row>
  </sheetData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helpers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 lout</dc:creator>
  <cp:lastModifiedBy>oom lout</cp:lastModifiedBy>
  <dcterms:created xsi:type="dcterms:W3CDTF">2024-02-04T17:25:22Z</dcterms:created>
  <dcterms:modified xsi:type="dcterms:W3CDTF">2024-11-04T17:59:05Z</dcterms:modified>
</cp:coreProperties>
</file>