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ahyun/Documents/applicationWithR/BodePlot/"/>
    </mc:Choice>
  </mc:AlternateContent>
  <xr:revisionPtr revIDLastSave="0" documentId="13_ncr:1_{A0F86D70-25C7-994A-AB86-14123697E06C}" xr6:coauthVersionLast="47" xr6:coauthVersionMax="47" xr10:uidLastSave="{00000000-0000-0000-0000-000000000000}"/>
  <bookViews>
    <workbookView xWindow="0" yWindow="500" windowWidth="28800" windowHeight="17500" xr2:uid="{142A127D-0E6B-CE49-B229-4AA5C445E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O12" i="1"/>
  <c r="N14" i="1"/>
  <c r="N13" i="1"/>
  <c r="N11" i="1"/>
  <c r="N10" i="1"/>
  <c r="N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  <c r="H11" i="1"/>
  <c r="H12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G12" i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3" i="1"/>
  <c r="H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<sst xmlns="http://schemas.openxmlformats.org/spreadsheetml/2006/main" count="9" uniqueCount="9">
  <si>
    <t>mag</t>
  </si>
  <si>
    <t>freq</t>
  </si>
  <si>
    <t>phasRad</t>
  </si>
  <si>
    <t>phaseDegree</t>
  </si>
  <si>
    <t>mag20log</t>
  </si>
  <si>
    <t>1/mag</t>
  </si>
  <si>
    <t>Invmag20log</t>
  </si>
  <si>
    <t>logfreq</t>
  </si>
  <si>
    <t>phaseDegree+30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</si>
</sst>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ACE6-9049-D54F-93B1-29792844D7E4}">
  <dimension ref="A2:O21"/>
  <sheetViews>
    <sheetView tabSelected="1" workbookViewId="0">
      <selection activeCell="K15" sqref="K15"/>
    </sheetView>
  </sheetViews>
  <sheetFormatPr baseColWidth="10" defaultRowHeight="16" x14ac:dyDescent="0.2"/>
  <cols>
    <col min="8" max="8" width="24.1640625" customWidth="1"/>
  </cols>
  <sheetData>
    <row r="2" spans="1:15" x14ac:dyDescent="0.2">
      <c r="A2" t="s">
        <v>1</v>
      </c>
      <c r="B2" t="s">
        <v>7</v>
      </c>
      <c r="C2" t="s">
        <v>0</v>
      </c>
      <c r="D2" t="s">
        <v>4</v>
      </c>
      <c r="E2" t="s">
        <v>2</v>
      </c>
      <c r="F2" t="s">
        <v>3</v>
      </c>
      <c r="G2" t="s">
        <v>5</v>
      </c>
      <c r="H2" t="s">
        <v>6</v>
      </c>
      <c r="I2" t="s">
        <v>8</v>
      </c>
    </row>
    <row r="3" spans="1:15" x14ac:dyDescent="0.2">
      <c r="A3">
        <v>0.62831853071795896</v>
      </c>
      <c r="B3">
        <f>LOG(A3,10)</f>
        <v>-0.20182013164188473</v>
      </c>
      <c r="C3">
        <v>0.48200475482189098</v>
      </c>
      <c r="D3">
        <f>(-20)*LN(C3)</f>
        <v>14.596026004089717</v>
      </c>
      <c r="E3">
        <v>1.3596813004736501</v>
      </c>
      <c r="F3">
        <f>-E3*180/PI()</f>
        <v>-77.903999999999286</v>
      </c>
      <c r="G3">
        <f>1/C3</f>
        <v>2.07466833054275</v>
      </c>
      <c r="H3">
        <f>(-20)*LN(G3)</f>
        <v>-14.596026004089719</v>
      </c>
      <c r="I3">
        <f>F3+30</f>
        <v>-47.903999999999286</v>
      </c>
    </row>
    <row r="4" spans="1:15" x14ac:dyDescent="0.2">
      <c r="A4">
        <v>1.2566370614359199</v>
      </c>
      <c r="B4">
        <f t="shared" ref="B4:B21" si="0">LOG(A4,10)</f>
        <v>9.9209864022097138E-2</v>
      </c>
      <c r="C4">
        <v>0.20979239499999999</v>
      </c>
      <c r="D4">
        <f t="shared" ref="D4:D21" si="1">(-20)*LN(C4)</f>
        <v>31.232736649706663</v>
      </c>
      <c r="E4">
        <v>1.4928848289858501</v>
      </c>
      <c r="F4">
        <f t="shared" ref="F4:F21" si="2">-E4*180/PI()</f>
        <v>-85.535999999998879</v>
      </c>
      <c r="G4">
        <f t="shared" ref="G4:G21" si="3">1/C4</f>
        <v>4.7666170167893842</v>
      </c>
      <c r="H4">
        <f t="shared" ref="H4:H21" si="4">(-20)*LN(G4)</f>
        <v>-31.232736649706666</v>
      </c>
      <c r="I4">
        <f t="shared" ref="I4:I21" si="5">F4+30</f>
        <v>-55.535999999998879</v>
      </c>
    </row>
    <row r="5" spans="1:15" x14ac:dyDescent="0.2">
      <c r="A5">
        <v>1.8849555921538801</v>
      </c>
      <c r="B5">
        <f t="shared" si="0"/>
        <v>0.27530112307777843</v>
      </c>
      <c r="C5">
        <v>0.133295922803779</v>
      </c>
      <c r="D5">
        <f t="shared" si="1"/>
        <v>40.303672777671331</v>
      </c>
      <c r="E5">
        <v>1.5984423421465099</v>
      </c>
      <c r="F5">
        <f t="shared" si="2"/>
        <v>-91.584000000001325</v>
      </c>
      <c r="G5">
        <f t="shared" si="3"/>
        <v>7.5021049328873364</v>
      </c>
      <c r="H5">
        <f t="shared" si="4"/>
        <v>-40.303672777671331</v>
      </c>
      <c r="I5">
        <f t="shared" si="5"/>
        <v>-61.584000000001325</v>
      </c>
    </row>
    <row r="6" spans="1:15" x14ac:dyDescent="0.2">
      <c r="A6">
        <v>2.5132741228718301</v>
      </c>
      <c r="B6">
        <f t="shared" si="0"/>
        <v>0.40023985968607662</v>
      </c>
      <c r="C6">
        <v>0.103072570709324</v>
      </c>
      <c r="D6">
        <f t="shared" si="1"/>
        <v>45.446439377039532</v>
      </c>
      <c r="E6">
        <v>1.6939467588155599</v>
      </c>
      <c r="F6">
        <f t="shared" si="2"/>
        <v>-97.055999999996772</v>
      </c>
      <c r="G6">
        <f t="shared" si="3"/>
        <v>9.7019021949118756</v>
      </c>
      <c r="H6">
        <f t="shared" si="4"/>
        <v>-45.446439377039532</v>
      </c>
      <c r="I6">
        <f t="shared" si="5"/>
        <v>-67.055999999996772</v>
      </c>
    </row>
    <row r="7" spans="1:15" x14ac:dyDescent="0.2">
      <c r="A7">
        <v>3.14159265358979</v>
      </c>
      <c r="B7">
        <f t="shared" si="0"/>
        <v>0.4971498726941333</v>
      </c>
      <c r="C7">
        <v>8.5421292500000204E-2</v>
      </c>
      <c r="D7">
        <f t="shared" si="1"/>
        <v>49.203197651329084</v>
      </c>
      <c r="E7">
        <v>1.6084954386378001</v>
      </c>
      <c r="F7">
        <f t="shared" si="2"/>
        <v>-92.159999999990035</v>
      </c>
      <c r="G7">
        <f t="shared" si="3"/>
        <v>11.706683084899442</v>
      </c>
      <c r="H7">
        <f t="shared" si="4"/>
        <v>-49.203197651329084</v>
      </c>
      <c r="I7">
        <f t="shared" si="5"/>
        <v>-62.159999999990035</v>
      </c>
    </row>
    <row r="8" spans="1:15" x14ac:dyDescent="0.2">
      <c r="A8">
        <v>3.76991118430775</v>
      </c>
      <c r="B8">
        <f t="shared" si="0"/>
        <v>0.57633111874175846</v>
      </c>
      <c r="C8">
        <v>6.62442096658514E-2</v>
      </c>
      <c r="D8">
        <f t="shared" si="1"/>
        <v>54.288144384113728</v>
      </c>
      <c r="E8">
        <v>1.8170971908362299</v>
      </c>
      <c r="F8">
        <f t="shared" si="2"/>
        <v>-104.1119999999939</v>
      </c>
      <c r="G8">
        <f t="shared" si="3"/>
        <v>15.095659002412336</v>
      </c>
      <c r="H8">
        <f t="shared" si="4"/>
        <v>-54.288144384113728</v>
      </c>
      <c r="I8">
        <f t="shared" si="5"/>
        <v>-74.111999999993898</v>
      </c>
    </row>
    <row r="9" spans="1:15" x14ac:dyDescent="0.2">
      <c r="A9">
        <v>4.3982297150257104</v>
      </c>
      <c r="B9">
        <f t="shared" si="0"/>
        <v>0.64327790837237186</v>
      </c>
      <c r="C9">
        <v>7.2597861593113294E-2</v>
      </c>
      <c r="D9">
        <f t="shared" si="1"/>
        <v>52.456396244509918</v>
      </c>
      <c r="E9">
        <v>2.0847608849223902</v>
      </c>
      <c r="F9">
        <f t="shared" si="2"/>
        <v>-119.44800000001166</v>
      </c>
      <c r="G9">
        <f t="shared" si="3"/>
        <v>13.774510406445099</v>
      </c>
      <c r="H9">
        <f t="shared" si="4"/>
        <v>-52.456396244509918</v>
      </c>
      <c r="I9">
        <f t="shared" si="5"/>
        <v>-89.44800000001166</v>
      </c>
      <c r="N9">
        <f>4.39-5.02</f>
        <v>-0.62999999999999989</v>
      </c>
    </row>
    <row r="10" spans="1:15" x14ac:dyDescent="0.2">
      <c r="A10">
        <v>5.0265482457436699</v>
      </c>
      <c r="B10">
        <f t="shared" si="0"/>
        <v>0.70126985535005859</v>
      </c>
      <c r="C10">
        <v>6.4464497003888302E-2</v>
      </c>
      <c r="D10">
        <f t="shared" si="1"/>
        <v>54.832812815461736</v>
      </c>
      <c r="E10">
        <v>2.14130955268703</v>
      </c>
      <c r="F10">
        <f t="shared" si="2"/>
        <v>-122.68800000001302</v>
      </c>
      <c r="G10">
        <f t="shared" si="3"/>
        <v>15.512414530120092</v>
      </c>
      <c r="H10">
        <f t="shared" si="4"/>
        <v>-54.832812815461736</v>
      </c>
      <c r="I10">
        <f t="shared" si="5"/>
        <v>-92.68800000001302</v>
      </c>
      <c r="N10">
        <f>92.688-89.448</f>
        <v>3.2400000000000091</v>
      </c>
    </row>
    <row r="11" spans="1:15" x14ac:dyDescent="0.2">
      <c r="A11">
        <v>5.6548667764616303</v>
      </c>
      <c r="B11">
        <f t="shared" si="0"/>
        <v>0.75242237779744003</v>
      </c>
      <c r="C11">
        <v>4.9510344810494503E-2</v>
      </c>
      <c r="D11">
        <f t="shared" si="1"/>
        <v>60.111472903428869</v>
      </c>
      <c r="E11">
        <v>2.1940883092666601</v>
      </c>
      <c r="F11">
        <f t="shared" si="2"/>
        <v>-125.71199999997414</v>
      </c>
      <c r="G11">
        <f t="shared" si="3"/>
        <v>20.197799143342547</v>
      </c>
      <c r="H11">
        <f t="shared" si="4"/>
        <v>-60.111472903428869</v>
      </c>
      <c r="I11">
        <f t="shared" si="5"/>
        <v>-95.71199999997414</v>
      </c>
      <c r="N11">
        <f>N10/N9</f>
        <v>-5.1428571428571583</v>
      </c>
    </row>
    <row r="12" spans="1:15" x14ac:dyDescent="0.2">
      <c r="A12">
        <v>6.2831853071795898</v>
      </c>
      <c r="B12">
        <f t="shared" si="0"/>
        <v>0.79817986835811516</v>
      </c>
      <c r="C12">
        <v>4.7891635000000002E-2</v>
      </c>
      <c r="D12">
        <f t="shared" si="1"/>
        <v>60.77628848942414</v>
      </c>
      <c r="E12">
        <v>2.34991130488531</v>
      </c>
      <c r="F12">
        <f t="shared" si="2"/>
        <v>-134.64000000000829</v>
      </c>
      <c r="G12">
        <f t="shared" si="3"/>
        <v>20.880473176578747</v>
      </c>
      <c r="H12">
        <f t="shared" si="4"/>
        <v>-60.776288489424132</v>
      </c>
      <c r="I12">
        <f t="shared" si="5"/>
        <v>-104.64000000000829</v>
      </c>
      <c r="O12">
        <f>-5.14*4.39</f>
        <v>-22.564599999999999</v>
      </c>
    </row>
    <row r="13" spans="1:15" x14ac:dyDescent="0.2">
      <c r="A13">
        <v>12.566370614359201</v>
      </c>
      <c r="B13">
        <f t="shared" si="0"/>
        <v>1.0992098640220971</v>
      </c>
      <c r="C13">
        <v>1.4281356334489501E-2</v>
      </c>
      <c r="D13">
        <f t="shared" si="1"/>
        <v>84.976006903486393</v>
      </c>
      <c r="E13">
        <v>2.58867234655821</v>
      </c>
      <c r="F13">
        <f t="shared" si="2"/>
        <v>-148.32000000001264</v>
      </c>
      <c r="G13">
        <f t="shared" si="3"/>
        <v>70.021360477155682</v>
      </c>
      <c r="H13">
        <f t="shared" si="4"/>
        <v>-84.976006903486393</v>
      </c>
      <c r="I13">
        <f t="shared" si="5"/>
        <v>-118.32000000001264</v>
      </c>
      <c r="N13">
        <f>5.14*4.39+89.448</f>
        <v>112.01259999999999</v>
      </c>
      <c r="O13">
        <v>-89.447999999999993</v>
      </c>
    </row>
    <row r="14" spans="1:15" x14ac:dyDescent="0.2">
      <c r="A14">
        <v>18.849555921538801</v>
      </c>
      <c r="B14">
        <f t="shared" si="0"/>
        <v>1.2753011230777784</v>
      </c>
      <c r="C14">
        <v>6.7961975000000001E-3</v>
      </c>
      <c r="D14">
        <f t="shared" si="1"/>
        <v>99.827840287644847</v>
      </c>
      <c r="E14">
        <v>2.6389378290151702</v>
      </c>
      <c r="F14">
        <f t="shared" si="2"/>
        <v>-151.19999999998532</v>
      </c>
      <c r="G14">
        <f t="shared" si="3"/>
        <v>147.14110353620535</v>
      </c>
      <c r="H14">
        <f t="shared" si="4"/>
        <v>-99.827840287644847</v>
      </c>
      <c r="I14">
        <f t="shared" si="5"/>
        <v>-121.19999999998532</v>
      </c>
      <c r="N14">
        <f>5.14*90-112.01</f>
        <v>350.59</v>
      </c>
      <c r="O14">
        <f>O13-O12</f>
        <v>-66.883399999999995</v>
      </c>
    </row>
    <row r="15" spans="1:15" x14ac:dyDescent="0.2">
      <c r="A15">
        <v>25.132741228718299</v>
      </c>
      <c r="B15">
        <f t="shared" si="0"/>
        <v>1.4002398596860766</v>
      </c>
      <c r="C15">
        <v>3.8740696271674399E-3</v>
      </c>
      <c r="D15">
        <f t="shared" si="1"/>
        <v>111.06899482438783</v>
      </c>
      <c r="E15">
        <v>2.7143360527031102</v>
      </c>
      <c r="F15">
        <f t="shared" si="2"/>
        <v>-155.52000000008761</v>
      </c>
      <c r="G15">
        <f t="shared" si="3"/>
        <v>258.1264913225524</v>
      </c>
      <c r="H15">
        <f t="shared" si="4"/>
        <v>-111.06899482438783</v>
      </c>
      <c r="I15">
        <f t="shared" si="5"/>
        <v>-125.52000000008761</v>
      </c>
      <c r="O15">
        <f>(90-O14)/(-5.14)</f>
        <v>-30.522062256809338</v>
      </c>
    </row>
    <row r="16" spans="1:15" x14ac:dyDescent="0.2">
      <c r="A16">
        <v>31.415926535897899</v>
      </c>
      <c r="B16">
        <f t="shared" si="0"/>
        <v>1.4971498726941332</v>
      </c>
      <c r="C16">
        <v>2.6828900000001E-3</v>
      </c>
      <c r="D16">
        <f t="shared" si="1"/>
        <v>118.41721414521876</v>
      </c>
      <c r="E16">
        <v>2.8274333882353901</v>
      </c>
      <c r="F16">
        <f t="shared" si="2"/>
        <v>-162.00000000026222</v>
      </c>
      <c r="G16">
        <f t="shared" si="3"/>
        <v>372.73238932642141</v>
      </c>
      <c r="H16">
        <f t="shared" si="4"/>
        <v>-118.41721414521878</v>
      </c>
      <c r="I16">
        <f t="shared" si="5"/>
        <v>-132.00000000026222</v>
      </c>
    </row>
    <row r="17" spans="1:9" x14ac:dyDescent="0.2">
      <c r="A17">
        <v>37.699111843077503</v>
      </c>
      <c r="B17">
        <f t="shared" si="0"/>
        <v>1.5763311187417584</v>
      </c>
      <c r="C17">
        <v>1.8583217237918301E-3</v>
      </c>
      <c r="D17">
        <f t="shared" si="1"/>
        <v>125.76162995220972</v>
      </c>
      <c r="E17">
        <v>2.7897342763903401</v>
      </c>
      <c r="F17">
        <f t="shared" si="2"/>
        <v>-159.84000000014919</v>
      </c>
      <c r="G17">
        <f t="shared" si="3"/>
        <v>538.11995371799264</v>
      </c>
      <c r="H17">
        <f t="shared" si="4"/>
        <v>-125.76162995220972</v>
      </c>
      <c r="I17">
        <f t="shared" si="5"/>
        <v>-129.84000000014919</v>
      </c>
    </row>
    <row r="18" spans="1:9" x14ac:dyDescent="0.2">
      <c r="A18">
        <v>43.982297150257097</v>
      </c>
      <c r="B18">
        <f t="shared" si="0"/>
        <v>1.6432779083723716</v>
      </c>
      <c r="C18">
        <v>1.34882118536084E-3</v>
      </c>
      <c r="D18">
        <f t="shared" si="1"/>
        <v>132.17048528037066</v>
      </c>
      <c r="E18">
        <v>2.81486701760989</v>
      </c>
      <c r="F18">
        <f t="shared" si="2"/>
        <v>-161.27999999962387</v>
      </c>
      <c r="G18">
        <f t="shared" si="3"/>
        <v>741.38811790124544</v>
      </c>
      <c r="H18">
        <f t="shared" si="4"/>
        <v>-132.17048528037066</v>
      </c>
      <c r="I18">
        <f t="shared" si="5"/>
        <v>-131.27999999962387</v>
      </c>
    </row>
    <row r="19" spans="1:9" x14ac:dyDescent="0.2">
      <c r="A19">
        <v>50.265482457436697</v>
      </c>
      <c r="B19">
        <f t="shared" si="0"/>
        <v>1.7012698553500585</v>
      </c>
      <c r="C19">
        <v>1.06125517119281E-3</v>
      </c>
      <c r="D19">
        <f t="shared" si="1"/>
        <v>136.96605895225917</v>
      </c>
      <c r="E19">
        <v>2.9153979825309602</v>
      </c>
      <c r="F19">
        <f t="shared" si="2"/>
        <v>-167.03999999997893</v>
      </c>
      <c r="G19">
        <f t="shared" si="3"/>
        <v>942.28044973956492</v>
      </c>
      <c r="H19">
        <f t="shared" si="4"/>
        <v>-136.96605895225917</v>
      </c>
      <c r="I19">
        <f t="shared" si="5"/>
        <v>-137.03999999997893</v>
      </c>
    </row>
    <row r="20" spans="1:9" x14ac:dyDescent="0.2">
      <c r="A20">
        <v>56.548667764616297</v>
      </c>
      <c r="B20">
        <f t="shared" si="0"/>
        <v>1.7524223777974399</v>
      </c>
      <c r="C20">
        <v>8.6927113330252897E-4</v>
      </c>
      <c r="D20">
        <f t="shared" si="1"/>
        <v>140.95710950521578</v>
      </c>
      <c r="E20">
        <v>2.9405307237548</v>
      </c>
      <c r="F20">
        <f t="shared" si="2"/>
        <v>-168.47999999969937</v>
      </c>
      <c r="G20">
        <f t="shared" si="3"/>
        <v>1150.3890577854654</v>
      </c>
      <c r="H20">
        <f t="shared" si="4"/>
        <v>-140.95710950521578</v>
      </c>
      <c r="I20">
        <f t="shared" si="5"/>
        <v>-138.47999999969937</v>
      </c>
    </row>
    <row r="21" spans="1:9" x14ac:dyDescent="0.2">
      <c r="A21">
        <v>62.831853071795898</v>
      </c>
      <c r="B21">
        <f t="shared" si="0"/>
        <v>1.7981798683581154</v>
      </c>
      <c r="C21">
        <v>6.8576445013113099E-4</v>
      </c>
      <c r="D21">
        <f t="shared" si="1"/>
        <v>145.69952712716349</v>
      </c>
      <c r="E21">
        <v>3.0159289474463198</v>
      </c>
      <c r="F21">
        <f t="shared" si="2"/>
        <v>-172.80000000000678</v>
      </c>
      <c r="G21">
        <f t="shared" si="3"/>
        <v>1458.2266546607677</v>
      </c>
      <c r="H21">
        <f t="shared" si="4"/>
        <v>-145.69952712716349</v>
      </c>
      <c r="I21">
        <f t="shared" si="5"/>
        <v>-142.80000000000678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김재현</dc:creator>
  <cp:lastModifiedBy>김재현</cp:lastModifiedBy>
  <dcterms:created xsi:type="dcterms:W3CDTF">2023-11-24T06:09:08Z</dcterms:created>
  <dcterms:modified xsi:type="dcterms:W3CDTF">2023-11-29T07:03:17Z</dcterms:modified>
</cp:coreProperties>
</file>