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75" windowHeight="8460" firstSheet="6" activeTab="11"/>
  </bookViews>
  <sheets>
    <sheet name="Department" sheetId="1" r:id="rId1"/>
    <sheet name="Employee" sheetId="2" r:id="rId2"/>
    <sheet name="Grade" sheetId="3" r:id="rId3"/>
    <sheet name="GradePost" sheetId="4" r:id="rId4"/>
    <sheet name="Institution" sheetId="5" r:id="rId5"/>
    <sheet name="Position" sheetId="6" r:id="rId6"/>
    <sheet name="PositionType" sheetId="7" r:id="rId7"/>
    <sheet name="Post" sheetId="8" r:id="rId8"/>
    <sheet name="PrevCompany" sheetId="9" r:id="rId9"/>
    <sheet name="Qualification" sheetId="10" r:id="rId10"/>
    <sheet name="Review" sheetId="11" r:id="rId11"/>
    <sheet name="WorkHistory" sheetId="12" r:id="rId12"/>
  </sheets>
  <calcPr calcId="144525"/>
</workbook>
</file>

<file path=xl/sharedStrings.xml><?xml version="1.0" encoding="utf-8"?>
<sst xmlns="http://schemas.openxmlformats.org/spreadsheetml/2006/main" count="526" uniqueCount="263">
  <si>
    <t>序号</t>
  </si>
  <si>
    <t>departmentNo</t>
  </si>
  <si>
    <t>departmentName</t>
  </si>
  <si>
    <t>deptLocation</t>
  </si>
  <si>
    <t>managerEmployeeNo</t>
  </si>
  <si>
    <t>GL001</t>
  </si>
  <si>
    <t>管理部门</t>
  </si>
  <si>
    <t>长青路写字楼501</t>
  </si>
  <si>
    <t>0010001</t>
  </si>
  <si>
    <t>SC002</t>
  </si>
  <si>
    <t>生产部门</t>
  </si>
  <si>
    <t>长青路写字楼502</t>
  </si>
  <si>
    <t>0020002</t>
  </si>
  <si>
    <t>SJ003</t>
  </si>
  <si>
    <t>设计部门</t>
  </si>
  <si>
    <t>长青路写字楼503</t>
  </si>
  <si>
    <t>0030003</t>
  </si>
  <si>
    <t>WL004</t>
  </si>
  <si>
    <t>物流部门</t>
  </si>
  <si>
    <t>长青路写字楼504</t>
  </si>
  <si>
    <t>0040004</t>
  </si>
  <si>
    <t>YL005</t>
  </si>
  <si>
    <t>原料部门</t>
  </si>
  <si>
    <t>长青路写字楼505</t>
  </si>
  <si>
    <t>0050005</t>
  </si>
  <si>
    <t>employeeNo</t>
  </si>
  <si>
    <t>title</t>
  </si>
  <si>
    <t>firstName</t>
  </si>
  <si>
    <t>middleName</t>
  </si>
  <si>
    <t>lastName</t>
  </si>
  <si>
    <t>address</t>
  </si>
  <si>
    <t>workTelExt</t>
  </si>
  <si>
    <t>homeTelNo</t>
  </si>
  <si>
    <t>empEmailAddress</t>
  </si>
  <si>
    <t>socialSecurityNumber</t>
  </si>
  <si>
    <t>工程师</t>
  </si>
  <si>
    <t>夏提亚里坤</t>
  </si>
  <si>
    <t>null</t>
  </si>
  <si>
    <t>米热</t>
  </si>
  <si>
    <t>湖北省武汉市洪山区中南民族大道</t>
  </si>
  <si>
    <t>02158321321</t>
  </si>
  <si>
    <t>02158001321</t>
  </si>
  <si>
    <t>121121pa@163.com</t>
  </si>
  <si>
    <t>500101199701011234</t>
  </si>
  <si>
    <t>飞龙</t>
  </si>
  <si>
    <t>蓝</t>
  </si>
  <si>
    <t>福建省</t>
  </si>
  <si>
    <t>02158321322</t>
  </si>
  <si>
    <t>02158001322</t>
  </si>
  <si>
    <t>wankaiding@163.com</t>
  </si>
  <si>
    <t>500101199801011234</t>
  </si>
  <si>
    <t>万开</t>
  </si>
  <si>
    <t>丁</t>
  </si>
  <si>
    <t>河北辽林</t>
  </si>
  <si>
    <t>02158321323</t>
  </si>
  <si>
    <t>02158001323</t>
  </si>
  <si>
    <t>1311137739@qq.com</t>
  </si>
  <si>
    <t>500101199905011234</t>
  </si>
  <si>
    <t>承伟</t>
  </si>
  <si>
    <t>蒲</t>
  </si>
  <si>
    <t>重庆市万州区</t>
  </si>
  <si>
    <t>02158321324</t>
  </si>
  <si>
    <t>02158001324</t>
  </si>
  <si>
    <t>15111456321@qq.com</t>
  </si>
  <si>
    <t>500101199506021234</t>
  </si>
  <si>
    <t>小红</t>
  </si>
  <si>
    <t>马</t>
  </si>
  <si>
    <t>武汉市武昌区</t>
  </si>
  <si>
    <t>02158321325</t>
  </si>
  <si>
    <t>02158001325</t>
  </si>
  <si>
    <t>xiaohongma@163.com</t>
  </si>
  <si>
    <t>500101199112121234</t>
  </si>
  <si>
    <t>DOB</t>
  </si>
  <si>
    <t>position</t>
  </si>
  <si>
    <t>sex</t>
  </si>
  <si>
    <t>salary</t>
  </si>
  <si>
    <t>dateStarted</t>
  </si>
  <si>
    <t>dateLeft</t>
  </si>
  <si>
    <t>supervisorEmployeeNo</t>
  </si>
  <si>
    <t>1997-01-01</t>
  </si>
  <si>
    <t>供应商管理工程师</t>
  </si>
  <si>
    <t>男</t>
  </si>
  <si>
    <t>50000.00</t>
  </si>
  <si>
    <t>2013-11-27</t>
  </si>
  <si>
    <t>2019-10-10</t>
  </si>
  <si>
    <t>1998-01-01</t>
  </si>
  <si>
    <t>生产线线长</t>
  </si>
  <si>
    <t>6000.00</t>
  </si>
  <si>
    <t>2017-10-28</t>
  </si>
  <si>
    <t>1999-05-01</t>
  </si>
  <si>
    <t>设计组长</t>
  </si>
  <si>
    <t>2015-03-05</t>
  </si>
  <si>
    <t>1995-06-02</t>
  </si>
  <si>
    <t>物流运输组长</t>
  </si>
  <si>
    <t>2016-09-30</t>
  </si>
  <si>
    <t>1991-12-12</t>
  </si>
  <si>
    <t>原料部部长</t>
  </si>
  <si>
    <t>女</t>
  </si>
  <si>
    <t>10000.00</t>
  </si>
  <si>
    <t>2015-11-30</t>
  </si>
  <si>
    <t>gradeNo</t>
  </si>
  <si>
    <t>validFromDate</t>
  </si>
  <si>
    <t>validToDate</t>
  </si>
  <si>
    <t>gradeDescrible</t>
  </si>
  <si>
    <t>gradesalary</t>
  </si>
  <si>
    <t>noDaysLeaveEntitlement</t>
  </si>
  <si>
    <t>positionTypeNo</t>
  </si>
  <si>
    <t>A</t>
  </si>
  <si>
    <t>2014-11-27</t>
  </si>
  <si>
    <t>A为普通等级，。。</t>
  </si>
  <si>
    <t>2000.00</t>
  </si>
  <si>
    <t>gysgl</t>
  </si>
  <si>
    <t>B</t>
  </si>
  <si>
    <t>2018-10-28</t>
  </si>
  <si>
    <t>B为一般等级，。。</t>
  </si>
  <si>
    <t>3000.00</t>
  </si>
  <si>
    <t>scx</t>
  </si>
  <si>
    <t>C</t>
  </si>
  <si>
    <t>2016-03-05</t>
  </si>
  <si>
    <t>C为优秀等级，。。</t>
  </si>
  <si>
    <t>sj</t>
  </si>
  <si>
    <t>D</t>
  </si>
  <si>
    <t>2017-09-30</t>
  </si>
  <si>
    <t>D为高级等级，。。</t>
  </si>
  <si>
    <t>wlys</t>
  </si>
  <si>
    <t>E</t>
  </si>
  <si>
    <t>2016-11-31</t>
  </si>
  <si>
    <t>E为特殊等级，。。</t>
  </si>
  <si>
    <t>15000.00</t>
  </si>
  <si>
    <t>ylb</t>
  </si>
  <si>
    <t>postNo</t>
  </si>
  <si>
    <t>availableFromDate</t>
  </si>
  <si>
    <t>gysgl001</t>
  </si>
  <si>
    <t>scx002</t>
  </si>
  <si>
    <t>sj003</t>
  </si>
  <si>
    <t>wlys004</t>
  </si>
  <si>
    <t>2016-11-30</t>
  </si>
  <si>
    <t>ylb005</t>
  </si>
  <si>
    <t>institutionNo</t>
  </si>
  <si>
    <t>institutionName</t>
  </si>
  <si>
    <t>instAddress</t>
  </si>
  <si>
    <t>instTelNo</t>
  </si>
  <si>
    <t>instFaxNo</t>
  </si>
  <si>
    <t>Q/WHZGSY0001S--2011</t>
  </si>
  <si>
    <t>中国石油化工股份有限公司</t>
  </si>
  <si>
    <t>湖北省武汉市</t>
  </si>
  <si>
    <t>02158006006</t>
  </si>
  <si>
    <t>Q/FJKDWL0002S--2012</t>
  </si>
  <si>
    <t>福建快递物流公司</t>
  </si>
  <si>
    <t>福建省西北部</t>
  </si>
  <si>
    <t>02158006107</t>
  </si>
  <si>
    <t>Q/SYKY0003S--2013</t>
  </si>
  <si>
    <t>沈阳矿业公司</t>
  </si>
  <si>
    <t>沈阳辽林</t>
  </si>
  <si>
    <t>02158116008</t>
  </si>
  <si>
    <t>Q/CQZLS0004S--2014</t>
  </si>
  <si>
    <t>重庆自来水公司</t>
  </si>
  <si>
    <t>重庆市</t>
  </si>
  <si>
    <t>02158561309</t>
  </si>
  <si>
    <t>Q/ASMY0005S--2015</t>
  </si>
  <si>
    <t>安顺煤业公司</t>
  </si>
  <si>
    <t>安顺</t>
  </si>
  <si>
    <t>02158321654</t>
  </si>
  <si>
    <t>instWbeAddress</t>
  </si>
  <si>
    <t>contactname</t>
  </si>
  <si>
    <t>contactTelNo</t>
  </si>
  <si>
    <t>contactFaxNo</t>
  </si>
  <si>
    <t>contactEmailAddress</t>
  </si>
  <si>
    <t>http://www.zgsy.com</t>
  </si>
  <si>
    <t>米热·夏提亚里坤</t>
  </si>
  <si>
    <t>http://www.kdwl.com</t>
  </si>
  <si>
    <t>张三</t>
  </si>
  <si>
    <t>http://www.syky.com</t>
  </si>
  <si>
    <t>李四</t>
  </si>
  <si>
    <t>http://www.cqszls.com</t>
  </si>
  <si>
    <t>王五</t>
  </si>
  <si>
    <t>http://www.asmy.com</t>
  </si>
  <si>
    <t>马晓辉</t>
  </si>
  <si>
    <t>startDate</t>
  </si>
  <si>
    <t>endDate</t>
  </si>
  <si>
    <t>2019-10-12</t>
  </si>
  <si>
    <t>positionTypeDescription</t>
  </si>
  <si>
    <t>gysgl为供应商管理工程师简写，负责供应商质量能力的现场考察、评价。。</t>
  </si>
  <si>
    <t>scx生产线线长简写，。。</t>
  </si>
  <si>
    <t>sj为设计组长简写，。。</t>
  </si>
  <si>
    <t>wlys为物流运输组长简写，。。</t>
  </si>
  <si>
    <t>ylb为原料部部长，。。</t>
  </si>
  <si>
    <t>availableToDate</t>
  </si>
  <si>
    <t>postDescription</t>
  </si>
  <si>
    <t>salariedHourly</t>
  </si>
  <si>
    <t>fullPartTime</t>
  </si>
  <si>
    <t>temporaryPermanent</t>
  </si>
  <si>
    <t>freeLaborStandardsActExempt</t>
  </si>
  <si>
    <t>2019-11-27</t>
  </si>
  <si>
    <t>供应商质量能力的现场考察、评价。。</t>
  </si>
  <si>
    <t>5000.00</t>
  </si>
  <si>
    <t>全职</t>
  </si>
  <si>
    <t>正式员工</t>
  </si>
  <si>
    <t>是</t>
  </si>
  <si>
    <t>管理生产线上的情况。。。</t>
  </si>
  <si>
    <t>设计工程图纸</t>
  </si>
  <si>
    <t>3500.00</t>
  </si>
  <si>
    <t>管理物流运输。。</t>
  </si>
  <si>
    <t>原料的采购与记录。。</t>
  </si>
  <si>
    <t>兼职</t>
  </si>
  <si>
    <t>实习生</t>
  </si>
  <si>
    <t>否</t>
  </si>
  <si>
    <t>prevCompanyNo</t>
  </si>
  <si>
    <t>pCompanyName</t>
  </si>
  <si>
    <t>pCompanyStreet</t>
  </si>
  <si>
    <t>pCompanyCity</t>
  </si>
  <si>
    <t>pCompanyState</t>
  </si>
  <si>
    <t>pCompanyZipCode</t>
  </si>
  <si>
    <t>pCompanyTelNo</t>
  </si>
  <si>
    <t>武汉</t>
  </si>
  <si>
    <t>中华人民共和国</t>
  </si>
  <si>
    <t>福建</t>
  </si>
  <si>
    <t>沈阳</t>
  </si>
  <si>
    <t>重庆</t>
  </si>
  <si>
    <t>pCompanyFaxNo</t>
  </si>
  <si>
    <t>pCompanyWebAddress</t>
  </si>
  <si>
    <t>contactName</t>
  </si>
  <si>
    <t>contactEmailAdress</t>
  </si>
  <si>
    <t>15811110000</t>
  </si>
  <si>
    <t>15811110010</t>
  </si>
  <si>
    <t>sanzhang@163.com</t>
  </si>
  <si>
    <t>15811110011</t>
  </si>
  <si>
    <t>sili@qq.com</t>
  </si>
  <si>
    <t>15811110012</t>
  </si>
  <si>
    <t>wuwang@qq.com</t>
  </si>
  <si>
    <t>15811110013</t>
  </si>
  <si>
    <t>xiaohuima@163.com</t>
  </si>
  <si>
    <t>qualificationName</t>
  </si>
  <si>
    <t>gradeObtained</t>
  </si>
  <si>
    <t>startQualDate</t>
  </si>
  <si>
    <t>endQualDate</t>
  </si>
  <si>
    <t>gpa</t>
  </si>
  <si>
    <t>insititutionNo</t>
  </si>
  <si>
    <t>硕士研究生</t>
  </si>
  <si>
    <t>大学本科</t>
  </si>
  <si>
    <t>博士研究生</t>
  </si>
  <si>
    <t>revieweeEmployeeNo</t>
  </si>
  <si>
    <t>reviewerEmployeeNo</t>
  </si>
  <si>
    <t>reviewDate</t>
  </si>
  <si>
    <t>comments</t>
  </si>
  <si>
    <t>具体评价</t>
  </si>
  <si>
    <t>2019-03-08</t>
  </si>
  <si>
    <t>2018-10-19</t>
  </si>
  <si>
    <t>2017-11-30</t>
  </si>
  <si>
    <t>2018-01-02</t>
  </si>
  <si>
    <t>prevPosition</t>
  </si>
  <si>
    <t>prevGrade</t>
  </si>
  <si>
    <t>prevSalary</t>
  </si>
  <si>
    <t>prevLocation</t>
  </si>
  <si>
    <t>prevResponsibilities</t>
  </si>
  <si>
    <t>紧急情况处理组长</t>
  </si>
  <si>
    <t>处理紧急情况、对安全情况进行检查。。。</t>
  </si>
  <si>
    <t>物流管理经理</t>
  </si>
  <si>
    <t>管理物流运输，处理相关问题。。。</t>
  </si>
  <si>
    <t>矿业业务组长</t>
  </si>
  <si>
    <t>处理相关的矿业业务。。。</t>
  </si>
  <si>
    <t>煤业外联组长</t>
  </si>
  <si>
    <t>联系煤业销售公司。。。</t>
  </si>
</sst>
</file>

<file path=xl/styles.xml><?xml version="1.0" encoding="utf-8"?>
<styleSheet xmlns="http://schemas.openxmlformats.org/spreadsheetml/2006/main">
  <numFmts count="5">
    <numFmt numFmtId="176" formatCode="[$-409]dd\-mmm\-yy;@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sz val="9"/>
      <color theme="1"/>
      <name val="宋体"/>
      <charset val="134"/>
    </font>
    <font>
      <u/>
      <sz val="11"/>
      <color rgb="FF0000FF"/>
      <name val="宋体"/>
      <charset val="0"/>
      <scheme val="minor"/>
    </font>
    <font>
      <sz val="12"/>
      <color rgb="FF4D4D4D"/>
      <name val="Arial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2"/>
      <name val="宋体"/>
      <charset val="134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9" fillId="13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18" borderId="6" applyNumberFormat="0" applyFont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19" fillId="16" borderId="7" applyNumberFormat="0" applyAlignment="0" applyProtection="0">
      <alignment vertical="center"/>
    </xf>
    <xf numFmtId="0" fontId="11" fillId="16" borderId="4" applyNumberFormat="0" applyAlignment="0" applyProtection="0">
      <alignment vertical="center"/>
    </xf>
    <xf numFmtId="0" fontId="22" fillId="32" borderId="10" applyNumberFormat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7" fillId="0" borderId="0">
      <alignment vertical="center"/>
    </xf>
  </cellStyleXfs>
  <cellXfs count="15">
    <xf numFmtId="0" fontId="0" fillId="0" borderId="0" xfId="0">
      <alignment vertical="center"/>
    </xf>
    <xf numFmtId="0" fontId="0" fillId="0" borderId="1" xfId="0" applyBorder="1">
      <alignment vertical="center"/>
    </xf>
    <xf numFmtId="0" fontId="1" fillId="0" borderId="1" xfId="0" applyFont="1" applyBorder="1" applyAlignment="1">
      <alignment horizontal="justify" vertical="center"/>
    </xf>
    <xf numFmtId="49" fontId="0" fillId="0" borderId="1" xfId="0" applyNumberFormat="1" applyBorder="1">
      <alignment vertical="center"/>
    </xf>
    <xf numFmtId="49" fontId="0" fillId="0" borderId="1" xfId="0" applyNumberFormat="1" applyBorder="1" applyAlignment="1">
      <alignment horizontal="left" vertical="center"/>
    </xf>
    <xf numFmtId="49" fontId="0" fillId="0" borderId="0" xfId="0" applyNumberFormat="1">
      <alignment vertical="center"/>
    </xf>
    <xf numFmtId="0" fontId="0" fillId="0" borderId="1" xfId="0" applyBorder="1" applyAlignment="1">
      <alignment horizontal="left" vertical="center"/>
    </xf>
    <xf numFmtId="49" fontId="2" fillId="0" borderId="1" xfId="10" applyNumberFormat="1" applyBorder="1">
      <alignment vertical="center"/>
    </xf>
    <xf numFmtId="0" fontId="1" fillId="2" borderId="1" xfId="0" applyFont="1" applyFill="1" applyBorder="1" applyAlignment="1">
      <alignment horizontal="justify" vertical="center"/>
    </xf>
    <xf numFmtId="0" fontId="0" fillId="0" borderId="2" xfId="0" applyBorder="1">
      <alignment vertical="center"/>
    </xf>
    <xf numFmtId="0" fontId="0" fillId="0" borderId="2" xfId="0" applyBorder="1" applyAlignment="1">
      <alignment horizontal="left" vertical="center"/>
    </xf>
    <xf numFmtId="176" fontId="0" fillId="0" borderId="1" xfId="0" applyNumberFormat="1" applyBorder="1">
      <alignment vertical="center"/>
    </xf>
    <xf numFmtId="0" fontId="3" fillId="0" borderId="0" xfId="0" applyFont="1">
      <alignment vertical="center"/>
    </xf>
    <xf numFmtId="14" fontId="0" fillId="0" borderId="0" xfId="0" applyNumberFormat="1">
      <alignment vertical="center"/>
    </xf>
    <xf numFmtId="0" fontId="0" fillId="0" borderId="0" xfId="0" applyBorder="1">
      <alignment vertical="center"/>
    </xf>
    <xf numFmtId="0" fontId="0" fillId="0" borderId="1" xfId="0" applyBorder="1" quotePrefix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_Sheet1_1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haredStrings" Target="sharedStrings.xml"/><Relationship Id="rId14" Type="http://schemas.openxmlformats.org/officeDocument/2006/relationships/styles" Target="styles.xml"/><Relationship Id="rId13" Type="http://schemas.openxmlformats.org/officeDocument/2006/relationships/theme" Target="theme/theme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5" Type="http://schemas.openxmlformats.org/officeDocument/2006/relationships/hyperlink" Target="mailto:121121pa@163.com" TargetMode="External"/><Relationship Id="rId4" Type="http://schemas.openxmlformats.org/officeDocument/2006/relationships/hyperlink" Target="mailto:xiaohongma@163.com" TargetMode="External"/><Relationship Id="rId3" Type="http://schemas.openxmlformats.org/officeDocument/2006/relationships/hyperlink" Target="mailto:15111456321@qq.com" TargetMode="External"/><Relationship Id="rId2" Type="http://schemas.openxmlformats.org/officeDocument/2006/relationships/hyperlink" Target="mailto:1311137739@qq.com" TargetMode="External"/><Relationship Id="rId1" Type="http://schemas.openxmlformats.org/officeDocument/2006/relationships/hyperlink" Target="mailto:wankaiding@163.com" TargetMode="External"/></Relationships>
</file>

<file path=xl/worksheets/_rels/sheet5.xml.rels><?xml version="1.0" encoding="UTF-8" standalone="yes"?>
<Relationships xmlns="http://schemas.openxmlformats.org/package/2006/relationships"><Relationship Id="rId5" Type="http://schemas.openxmlformats.org/officeDocument/2006/relationships/hyperlink" Target="http://www.asmy.com" TargetMode="External"/><Relationship Id="rId4" Type="http://schemas.openxmlformats.org/officeDocument/2006/relationships/hyperlink" Target="http://www.cqszls.com" TargetMode="External"/><Relationship Id="rId3" Type="http://schemas.openxmlformats.org/officeDocument/2006/relationships/hyperlink" Target="http://www.syky.com" TargetMode="External"/><Relationship Id="rId2" Type="http://schemas.openxmlformats.org/officeDocument/2006/relationships/hyperlink" Target="http://www.kdwl.com" TargetMode="External"/><Relationship Id="rId1" Type="http://schemas.openxmlformats.org/officeDocument/2006/relationships/hyperlink" Target="http://www.zgsy.com" TargetMode="External"/></Relationships>
</file>

<file path=xl/worksheets/_rels/sheet9.xml.rels><?xml version="1.0" encoding="UTF-8" standalone="yes"?>
<Relationships xmlns="http://schemas.openxmlformats.org/package/2006/relationships"><Relationship Id="rId9" Type="http://schemas.openxmlformats.org/officeDocument/2006/relationships/hyperlink" Target="mailto:xiaohuima@163.com" TargetMode="External"/><Relationship Id="rId8" Type="http://schemas.openxmlformats.org/officeDocument/2006/relationships/hyperlink" Target="mailto:wuwang@qq.com" TargetMode="External"/><Relationship Id="rId7" Type="http://schemas.openxmlformats.org/officeDocument/2006/relationships/hyperlink" Target="mailto:sili@qq.com" TargetMode="External"/><Relationship Id="rId6" Type="http://schemas.openxmlformats.org/officeDocument/2006/relationships/hyperlink" Target="mailto:sanzhang@163.com" TargetMode="External"/><Relationship Id="rId5" Type="http://schemas.openxmlformats.org/officeDocument/2006/relationships/hyperlink" Target="http://www.asmy.com" TargetMode="External"/><Relationship Id="rId4" Type="http://schemas.openxmlformats.org/officeDocument/2006/relationships/hyperlink" Target="http://www.cqszls.com" TargetMode="External"/><Relationship Id="rId3" Type="http://schemas.openxmlformats.org/officeDocument/2006/relationships/hyperlink" Target="http://www.syky.com" TargetMode="External"/><Relationship Id="rId2" Type="http://schemas.openxmlformats.org/officeDocument/2006/relationships/hyperlink" Target="http://www.kdwl.com" TargetMode="External"/><Relationship Id="rId10" Type="http://schemas.openxmlformats.org/officeDocument/2006/relationships/hyperlink" Target="mailto:121121pa@163.com" TargetMode="External"/><Relationship Id="rId1" Type="http://schemas.openxmlformats.org/officeDocument/2006/relationships/hyperlink" Target="http://www.zgsy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2"/>
  <sheetViews>
    <sheetView workbookViewId="0">
      <selection activeCell="C16" sqref="C16"/>
    </sheetView>
  </sheetViews>
  <sheetFormatPr defaultColWidth="9" defaultRowHeight="13.5" outlineLevelCol="6"/>
  <cols>
    <col min="1" max="1" width="10" customWidth="1"/>
    <col min="2" max="2" width="11" customWidth="1"/>
    <col min="3" max="3" width="12" customWidth="1"/>
    <col min="4" max="4" width="28.875" customWidth="1"/>
    <col min="5" max="5" width="24.375" customWidth="1"/>
  </cols>
  <sheetData>
    <row r="1" spans="1:7">
      <c r="A1" s="6" t="s">
        <v>0</v>
      </c>
      <c r="B1" s="2" t="s">
        <v>1</v>
      </c>
      <c r="C1" s="2" t="s">
        <v>2</v>
      </c>
      <c r="D1" s="2" t="s">
        <v>3</v>
      </c>
      <c r="E1" s="2" t="s">
        <v>4</v>
      </c>
      <c r="G1" s="14"/>
    </row>
    <row r="2" spans="1:7">
      <c r="A2" s="6">
        <v>1</v>
      </c>
      <c r="B2" s="1" t="s">
        <v>5</v>
      </c>
      <c r="C2" s="1" t="s">
        <v>6</v>
      </c>
      <c r="D2" s="1" t="s">
        <v>7</v>
      </c>
      <c r="E2" s="4" t="s">
        <v>8</v>
      </c>
      <c r="G2" s="14"/>
    </row>
    <row r="3" spans="1:7">
      <c r="A3" s="6">
        <v>2</v>
      </c>
      <c r="B3" s="1" t="s">
        <v>9</v>
      </c>
      <c r="C3" s="1" t="s">
        <v>10</v>
      </c>
      <c r="D3" s="1" t="s">
        <v>11</v>
      </c>
      <c r="E3" s="4" t="s">
        <v>12</v>
      </c>
      <c r="G3" s="14"/>
    </row>
    <row r="4" spans="1:7">
      <c r="A4" s="6">
        <v>3</v>
      </c>
      <c r="B4" s="1" t="s">
        <v>13</v>
      </c>
      <c r="C4" s="1" t="s">
        <v>14</v>
      </c>
      <c r="D4" s="1" t="s">
        <v>15</v>
      </c>
      <c r="E4" s="4" t="s">
        <v>16</v>
      </c>
      <c r="G4" s="14"/>
    </row>
    <row r="5" spans="1:7">
      <c r="A5" s="6">
        <v>4</v>
      </c>
      <c r="B5" s="1" t="s">
        <v>17</v>
      </c>
      <c r="C5" s="1" t="s">
        <v>18</v>
      </c>
      <c r="D5" s="1" t="s">
        <v>19</v>
      </c>
      <c r="E5" s="4" t="s">
        <v>20</v>
      </c>
      <c r="G5" s="14"/>
    </row>
    <row r="6" spans="1:7">
      <c r="A6" s="6">
        <v>5</v>
      </c>
      <c r="B6" s="1" t="s">
        <v>21</v>
      </c>
      <c r="C6" s="1" t="s">
        <v>22</v>
      </c>
      <c r="D6" s="1" t="s">
        <v>23</v>
      </c>
      <c r="E6" s="4" t="s">
        <v>24</v>
      </c>
      <c r="G6" s="14"/>
    </row>
    <row r="8" ht="15" spans="1:1">
      <c r="A8" s="12" t="str">
        <f>("INSERT INTO Department(departmentNo,departmentName,deptLocation,managerEmployeeNo)VALUES('"&amp;B2&amp;"','"&amp;C2&amp;"','"&amp;D2&amp;"','"&amp;E2&amp;"');")</f>
        <v>INSERT INTO Department(departmentNo,departmentName,deptLocation,managerEmployeeNo)VALUES('GL001','管理部门','长青路写字楼501','0010001');</v>
      </c>
    </row>
    <row r="9" ht="15" spans="1:1">
      <c r="A9" s="12" t="str">
        <f>("INSERT INTO Department(departmentNo,departmentName,deptLocation,managerEmployeeNo)VALUES('"&amp;B3&amp;"','"&amp;C3&amp;"','"&amp;D3&amp;"','"&amp;E3&amp;"');")</f>
        <v>INSERT INTO Department(departmentNo,departmentName,deptLocation,managerEmployeeNo)VALUES('SC002','生产部门','长青路写字楼502','0020002');</v>
      </c>
    </row>
    <row r="10" ht="15" spans="1:1">
      <c r="A10" s="12" t="str">
        <f>("INSERT INTO Department(departmentNo,departmentName,deptLocation,managerEmployeeNo)VALUES('"&amp;B4&amp;"','"&amp;C4&amp;"','"&amp;D4&amp;"','"&amp;E4&amp;"');")</f>
        <v>INSERT INTO Department(departmentNo,departmentName,deptLocation,managerEmployeeNo)VALUES('SJ003','设计部门','长青路写字楼503','0030003');</v>
      </c>
    </row>
    <row r="11" ht="15" spans="1:1">
      <c r="A11" s="12" t="str">
        <f>("INSERT INTO Department(departmentNo,departmentName,deptLocation,managerEmployeeNo)VALUES('"&amp;B5&amp;"','"&amp;C5&amp;"','"&amp;D5&amp;"','"&amp;E5&amp;"');")</f>
        <v>INSERT INTO Department(departmentNo,departmentName,deptLocation,managerEmployeeNo)VALUES('WL004','物流部门','长青路写字楼504','0040004');</v>
      </c>
    </row>
    <row r="12" ht="15" spans="1:1">
      <c r="A12" s="12" t="str">
        <f>("INSERT INTO Department(departmentNo,departmentName,deptLocation,managerEmployeeNo)VALUES('"&amp;B6&amp;"','"&amp;C6&amp;"','"&amp;D6&amp;"','"&amp;E6&amp;"');")</f>
        <v>INSERT INTO Department(departmentNo,departmentName,deptLocation,managerEmployeeNo)VALUES('YL005','原料部门','长青路写字楼505','0050005');</v>
      </c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2"/>
  <sheetViews>
    <sheetView workbookViewId="0">
      <selection activeCell="E6" sqref="E6"/>
    </sheetView>
  </sheetViews>
  <sheetFormatPr defaultColWidth="9" defaultRowHeight="13.5" outlineLevelCol="7"/>
  <cols>
    <col min="2" max="2" width="14.875" customWidth="1"/>
    <col min="4" max="4" width="11.625" customWidth="1"/>
    <col min="5" max="5" width="12.5" customWidth="1"/>
    <col min="6" max="6" width="11" customWidth="1"/>
    <col min="7" max="7" width="6.625" customWidth="1"/>
    <col min="8" max="8" width="24.25" customWidth="1"/>
  </cols>
  <sheetData>
    <row r="1" spans="1:8">
      <c r="A1" s="1" t="s">
        <v>0</v>
      </c>
      <c r="B1" s="2" t="s">
        <v>232</v>
      </c>
      <c r="C1" s="2" t="s">
        <v>25</v>
      </c>
      <c r="D1" s="2" t="s">
        <v>233</v>
      </c>
      <c r="E1" s="2" t="s">
        <v>234</v>
      </c>
      <c r="F1" s="2" t="s">
        <v>235</v>
      </c>
      <c r="G1" s="2" t="s">
        <v>236</v>
      </c>
      <c r="H1" s="2" t="s">
        <v>237</v>
      </c>
    </row>
    <row r="2" spans="1:8">
      <c r="A2" s="1">
        <v>1</v>
      </c>
      <c r="B2" s="1" t="s">
        <v>238</v>
      </c>
      <c r="C2" s="4" t="s">
        <v>8</v>
      </c>
      <c r="D2" s="1" t="s">
        <v>107</v>
      </c>
      <c r="E2" s="3" t="s">
        <v>108</v>
      </c>
      <c r="F2" s="3" t="s">
        <v>84</v>
      </c>
      <c r="G2" s="6">
        <v>4.51</v>
      </c>
      <c r="H2" s="3" t="s">
        <v>143</v>
      </c>
    </row>
    <row r="3" spans="1:8">
      <c r="A3" s="1">
        <v>2</v>
      </c>
      <c r="B3" s="1" t="s">
        <v>239</v>
      </c>
      <c r="C3" s="4" t="s">
        <v>12</v>
      </c>
      <c r="D3" s="1" t="s">
        <v>112</v>
      </c>
      <c r="E3" s="3" t="s">
        <v>113</v>
      </c>
      <c r="F3" s="1" t="s">
        <v>37</v>
      </c>
      <c r="G3" s="6">
        <v>4.63</v>
      </c>
      <c r="H3" s="3" t="s">
        <v>147</v>
      </c>
    </row>
    <row r="4" spans="1:8">
      <c r="A4" s="1">
        <v>3</v>
      </c>
      <c r="B4" s="1" t="s">
        <v>240</v>
      </c>
      <c r="C4" s="4" t="s">
        <v>16</v>
      </c>
      <c r="D4" s="1" t="s">
        <v>117</v>
      </c>
      <c r="E4" s="3" t="s">
        <v>118</v>
      </c>
      <c r="F4" s="1" t="s">
        <v>37</v>
      </c>
      <c r="G4" s="6">
        <v>4.37</v>
      </c>
      <c r="H4" s="3" t="s">
        <v>151</v>
      </c>
    </row>
    <row r="5" spans="1:8">
      <c r="A5" s="1">
        <v>4</v>
      </c>
      <c r="B5" s="1" t="s">
        <v>238</v>
      </c>
      <c r="C5" s="4" t="s">
        <v>20</v>
      </c>
      <c r="D5" s="1" t="s">
        <v>121</v>
      </c>
      <c r="E5" s="3" t="s">
        <v>122</v>
      </c>
      <c r="F5" s="1" t="s">
        <v>37</v>
      </c>
      <c r="G5" s="6">
        <v>4.21</v>
      </c>
      <c r="H5" s="3" t="s">
        <v>155</v>
      </c>
    </row>
    <row r="6" spans="1:8">
      <c r="A6" s="1">
        <v>5</v>
      </c>
      <c r="B6" s="1" t="s">
        <v>239</v>
      </c>
      <c r="C6" s="4" t="s">
        <v>24</v>
      </c>
      <c r="D6" s="1" t="s">
        <v>125</v>
      </c>
      <c r="E6" s="3" t="s">
        <v>136</v>
      </c>
      <c r="F6" s="1" t="s">
        <v>37</v>
      </c>
      <c r="G6" s="6">
        <v>4.03</v>
      </c>
      <c r="H6" s="3" t="s">
        <v>159</v>
      </c>
    </row>
    <row r="8" spans="1:1">
      <c r="A8" t="str">
        <f>("INSERT INTO Qualification(qualificationName,employeeNo,gradeObtained,startQualDate,endQualDate,gpa,insititutionNo)VALUES('"&amp;B2&amp;"','"&amp;C2&amp;"','"&amp;D2&amp;"','"&amp;E2&amp;"','"&amp;F2&amp;"','"&amp;G2&amp;"','"&amp;H2&amp;"');")</f>
        <v>INSERT INTO Qualification(qualificationName,employeeNo,gradeObtained,startQualDate,endQualDate,gpa,insititutionNo)VALUES('硕士研究生','0010001','A','2014-11-27','2019-10-10','4.51','Q/WHZGSY0001S--2011');</v>
      </c>
    </row>
    <row r="9" spans="1:1">
      <c r="A9" t="str">
        <f>("INSERT INTO Qualification(qualificationName,employeeNo,gradeObtained,startQualDate,endQualDate,gpa,insititutionNo)VALUES('"&amp;B3&amp;"','"&amp;C3&amp;"','"&amp;D3&amp;"','"&amp;E3&amp;"','"&amp;F3&amp;"','"&amp;G3&amp;"','"&amp;H3&amp;"');")</f>
        <v>INSERT INTO Qualification(qualificationName,employeeNo,gradeObtained,startQualDate,endQualDate,gpa,insititutionNo)VALUES('大学本科','0020002','B','2018-10-28','null','4.63','Q/FJKDWL0002S--2012');</v>
      </c>
    </row>
    <row r="10" spans="1:1">
      <c r="A10" t="str">
        <f>("INSERT INTO Qualification(qualificationName,employeeNo,gradeObtained,startQualDate,endQualDate,gpa,insititutionNo)VALUES('"&amp;B4&amp;"','"&amp;C4&amp;"','"&amp;D4&amp;"','"&amp;E4&amp;"','"&amp;F4&amp;"','"&amp;G4&amp;"','"&amp;H4&amp;"');")</f>
        <v>INSERT INTO Qualification(qualificationName,employeeNo,gradeObtained,startQualDate,endQualDate,gpa,insititutionNo)VALUES('博士研究生','0030003','C','2016-03-05','null','4.37','Q/SYKY0003S--2013');</v>
      </c>
    </row>
    <row r="11" spans="1:1">
      <c r="A11" t="str">
        <f>("INSERT INTO Qualification(qualificationName,employeeNo,gradeObtained,startQualDate,endQualDate,gpa,insititutionNo)VALUES('"&amp;B5&amp;"','"&amp;C5&amp;"','"&amp;D5&amp;"','"&amp;E5&amp;"','"&amp;F5&amp;"','"&amp;G5&amp;"','"&amp;H5&amp;"');")</f>
        <v>INSERT INTO Qualification(qualificationName,employeeNo,gradeObtained,startQualDate,endQualDate,gpa,insititutionNo)VALUES('硕士研究生','0040004','D','2017-09-30','null','4.21','Q/CQZLS0004S--2014');</v>
      </c>
    </row>
    <row r="12" spans="1:1">
      <c r="A12" t="str">
        <f>("INSERT INTO Qualification(qualificationName,employeeNo,gradeObtained,startQualDate,endQualDate,gpa,insititutionNo)VALUES('"&amp;B6&amp;"','"&amp;C6&amp;"','"&amp;D6&amp;"','"&amp;E6&amp;"','"&amp;F6&amp;"','"&amp;G6&amp;"','"&amp;H6&amp;"');")</f>
        <v>INSERT INTO Qualification(qualificationName,employeeNo,gradeObtained,startQualDate,endQualDate,gpa,insititutionNo)VALUES('大学本科','0050005','E','2016-11-30','null','4.03','Q/ASMY0005S--2015');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2"/>
  <sheetViews>
    <sheetView workbookViewId="0">
      <selection activeCell="D23" sqref="D23"/>
    </sheetView>
  </sheetViews>
  <sheetFormatPr defaultColWidth="9" defaultRowHeight="13.5" outlineLevelCol="4"/>
  <cols>
    <col min="2" max="2" width="15.25" customWidth="1"/>
    <col min="3" max="3" width="15.5" customWidth="1"/>
    <col min="4" max="4" width="12.125" customWidth="1"/>
  </cols>
  <sheetData>
    <row r="1" spans="1:5">
      <c r="A1" s="1" t="s">
        <v>0</v>
      </c>
      <c r="B1" s="2" t="s">
        <v>241</v>
      </c>
      <c r="C1" s="2" t="s">
        <v>242</v>
      </c>
      <c r="D1" s="2" t="s">
        <v>243</v>
      </c>
      <c r="E1" s="2" t="s">
        <v>244</v>
      </c>
    </row>
    <row r="2" spans="1:5">
      <c r="A2" s="1">
        <v>1</v>
      </c>
      <c r="B2" s="4" t="s">
        <v>8</v>
      </c>
      <c r="C2" s="4" t="s">
        <v>12</v>
      </c>
      <c r="D2" s="3" t="s">
        <v>193</v>
      </c>
      <c r="E2" s="1" t="s">
        <v>245</v>
      </c>
    </row>
    <row r="3" spans="1:5">
      <c r="A3" s="1">
        <v>2</v>
      </c>
      <c r="B3" s="4" t="s">
        <v>12</v>
      </c>
      <c r="C3" s="4" t="s">
        <v>24</v>
      </c>
      <c r="D3" s="3" t="s">
        <v>246</v>
      </c>
      <c r="E3" s="1" t="s">
        <v>245</v>
      </c>
    </row>
    <row r="4" spans="1:5">
      <c r="A4" s="1">
        <v>3</v>
      </c>
      <c r="B4" s="4" t="s">
        <v>16</v>
      </c>
      <c r="C4" s="4" t="s">
        <v>20</v>
      </c>
      <c r="D4" s="3" t="s">
        <v>247</v>
      </c>
      <c r="E4" s="1" t="s">
        <v>245</v>
      </c>
    </row>
    <row r="5" spans="1:5">
      <c r="A5" s="1">
        <v>4</v>
      </c>
      <c r="B5" s="4" t="s">
        <v>20</v>
      </c>
      <c r="C5" s="4" t="s">
        <v>16</v>
      </c>
      <c r="D5" s="3" t="s">
        <v>248</v>
      </c>
      <c r="E5" s="1" t="s">
        <v>245</v>
      </c>
    </row>
    <row r="6" spans="1:5">
      <c r="A6" s="1">
        <v>5</v>
      </c>
      <c r="B6" s="4" t="s">
        <v>24</v>
      </c>
      <c r="C6" s="4" t="s">
        <v>8</v>
      </c>
      <c r="D6" s="3" t="s">
        <v>249</v>
      </c>
      <c r="E6" s="1" t="s">
        <v>245</v>
      </c>
    </row>
    <row r="7" spans="4:4">
      <c r="D7" s="5"/>
    </row>
    <row r="8" spans="1:4">
      <c r="A8" t="str">
        <f>("INSERT INTO Review(revieweeEmployeeNo,reviewerEmployeeNo,reviewDate,comments)VALUES('"&amp;B2&amp;"','"&amp;C2&amp;"','"&amp;D2&amp;"','"&amp;E2&amp;"');")</f>
        <v>INSERT INTO Review(revieweeEmployeeNo,reviewerEmployeeNo,reviewDate,comments)VALUES('0010001','0020002','2019-11-27','具体评价');</v>
      </c>
      <c r="D8" s="5"/>
    </row>
    <row r="9" spans="1:4">
      <c r="A9" t="str">
        <f>("INSERT INTO Review(revieweeEmployeeNo,reviewerEmployeeNo,reviewDate,comments)VALUES('"&amp;B3&amp;"','"&amp;C3&amp;"','"&amp;D3&amp;"','"&amp;E3&amp;"');")</f>
        <v>INSERT INTO Review(revieweeEmployeeNo,reviewerEmployeeNo,reviewDate,comments)VALUES('0020002','0050005','2019-03-08','具体评价');</v>
      </c>
      <c r="D9" s="5"/>
    </row>
    <row r="10" spans="1:1">
      <c r="A10" t="str">
        <f>("INSERT INTO Review(revieweeEmployeeNo,reviewerEmployeeNo,reviewDate,comments)VALUES('"&amp;B4&amp;"','"&amp;C4&amp;"','"&amp;D4&amp;"','"&amp;E4&amp;"');")</f>
        <v>INSERT INTO Review(revieweeEmployeeNo,reviewerEmployeeNo,reviewDate,comments)VALUES('0030003','0040004','2018-10-19','具体评价');</v>
      </c>
    </row>
    <row r="11" spans="1:1">
      <c r="A11" t="str">
        <f>("INSERT INTO Review(revieweeEmployeeNo,reviewerEmployeeNo,reviewDate,comments)VALUES('"&amp;B5&amp;"','"&amp;C5&amp;"','"&amp;D5&amp;"','"&amp;E5&amp;"');")</f>
        <v>INSERT INTO Review(revieweeEmployeeNo,reviewerEmployeeNo,reviewDate,comments)VALUES('0040004','0030003','2017-11-30','具体评价');</v>
      </c>
    </row>
    <row r="12" spans="1:1">
      <c r="A12" t="str">
        <f>("INSERT INTO Review(revieweeEmployeeNo,reviewerEmployeeNo,reviewDate,comments)VALUES('"&amp;B6&amp;"','"&amp;C6&amp;"','"&amp;D6&amp;"','"&amp;E6&amp;"');")</f>
        <v>INSERT INTO Review(revieweeEmployeeNo,reviewerEmployeeNo,reviewDate,comments)VALUES('0050005','0010001','2018-01-02','具体评价');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2"/>
  <sheetViews>
    <sheetView tabSelected="1" workbookViewId="0">
      <selection activeCell="D12" sqref="D12"/>
    </sheetView>
  </sheetViews>
  <sheetFormatPr defaultColWidth="9" defaultRowHeight="13.5" outlineLevelCol="7"/>
  <cols>
    <col min="2" max="2" width="24.25" customWidth="1"/>
    <col min="4" max="4" width="18" customWidth="1"/>
    <col min="5" max="5" width="8.125" customWidth="1"/>
    <col min="6" max="6" width="9.25" customWidth="1"/>
    <col min="7" max="7" width="20.875" customWidth="1"/>
    <col min="8" max="8" width="36" customWidth="1"/>
  </cols>
  <sheetData>
    <row r="1" spans="1:8">
      <c r="A1" s="1" t="s">
        <v>0</v>
      </c>
      <c r="B1" s="2" t="s">
        <v>207</v>
      </c>
      <c r="C1" s="2" t="s">
        <v>25</v>
      </c>
      <c r="D1" s="2" t="s">
        <v>250</v>
      </c>
      <c r="E1" s="2" t="s">
        <v>251</v>
      </c>
      <c r="F1" s="2" t="s">
        <v>252</v>
      </c>
      <c r="G1" s="2" t="s">
        <v>253</v>
      </c>
      <c r="H1" s="2" t="s">
        <v>254</v>
      </c>
    </row>
    <row r="2" spans="1:8">
      <c r="A2" s="1">
        <v>1</v>
      </c>
      <c r="B2" s="3" t="s">
        <v>143</v>
      </c>
      <c r="C2" s="4" t="s">
        <v>8</v>
      </c>
      <c r="D2" s="1" t="s">
        <v>255</v>
      </c>
      <c r="E2" s="1" t="s">
        <v>107</v>
      </c>
      <c r="F2" s="3" t="s">
        <v>82</v>
      </c>
      <c r="G2" s="1" t="s">
        <v>145</v>
      </c>
      <c r="H2" s="1" t="s">
        <v>256</v>
      </c>
    </row>
    <row r="3" spans="1:8">
      <c r="A3" s="1">
        <v>2</v>
      </c>
      <c r="B3" s="3" t="s">
        <v>147</v>
      </c>
      <c r="C3" s="4" t="s">
        <v>12</v>
      </c>
      <c r="D3" s="1" t="s">
        <v>257</v>
      </c>
      <c r="E3" s="1" t="s">
        <v>112</v>
      </c>
      <c r="F3" s="3" t="s">
        <v>87</v>
      </c>
      <c r="G3" s="1" t="s">
        <v>149</v>
      </c>
      <c r="H3" s="1" t="s">
        <v>258</v>
      </c>
    </row>
    <row r="4" spans="1:8">
      <c r="A4" s="1">
        <v>3</v>
      </c>
      <c r="B4" s="3" t="s">
        <v>151</v>
      </c>
      <c r="C4" s="4" t="s">
        <v>16</v>
      </c>
      <c r="D4" s="1" t="s">
        <v>259</v>
      </c>
      <c r="E4" s="1" t="s">
        <v>117</v>
      </c>
      <c r="F4" s="3" t="s">
        <v>87</v>
      </c>
      <c r="G4" s="1" t="s">
        <v>153</v>
      </c>
      <c r="H4" s="1" t="s">
        <v>260</v>
      </c>
    </row>
    <row r="5" spans="1:8">
      <c r="A5" s="1">
        <v>4</v>
      </c>
      <c r="B5" s="3" t="s">
        <v>155</v>
      </c>
      <c r="C5" s="4" t="s">
        <v>20</v>
      </c>
      <c r="D5" s="1" t="s">
        <v>255</v>
      </c>
      <c r="E5" s="1" t="s">
        <v>121</v>
      </c>
      <c r="F5" s="3" t="s">
        <v>87</v>
      </c>
      <c r="G5" s="1" t="s">
        <v>157</v>
      </c>
      <c r="H5" s="1" t="s">
        <v>256</v>
      </c>
    </row>
    <row r="6" spans="1:8">
      <c r="A6" s="1">
        <v>5</v>
      </c>
      <c r="B6" s="3" t="s">
        <v>159</v>
      </c>
      <c r="C6" s="4" t="s">
        <v>24</v>
      </c>
      <c r="D6" s="1" t="s">
        <v>261</v>
      </c>
      <c r="E6" s="1" t="s">
        <v>125</v>
      </c>
      <c r="F6" s="3" t="s">
        <v>98</v>
      </c>
      <c r="G6" s="1" t="s">
        <v>161</v>
      </c>
      <c r="H6" s="1" t="s">
        <v>262</v>
      </c>
    </row>
    <row r="8" spans="1:1">
      <c r="A8" t="str">
        <f>("INSERT INTO WorkHistory(prevCompanyNo,employeeNo,prevPosition,prevGrade,prevSalary,prevLocation,prevResponsibilities)VALUES('"&amp;B2&amp;"','"&amp;C2&amp;"','"&amp;D2&amp;"','"&amp;E2&amp;"','"&amp;F2&amp;"','"&amp;G2&amp;"','"&amp;H2&amp;"');")</f>
        <v>INSERT INTO WorkHistory(prevCompanyNo,employeeNo,prevPosition,prevGrade,prevSalary,prevLocation,prevResponsibilities)VALUES('Q/WHZGSY0001S--2011','0010001','紧急情况处理组长','A','50000.00','湖北省武汉市','处理紧急情况、对安全情况进行检查。。。');</v>
      </c>
    </row>
    <row r="9" spans="1:1">
      <c r="A9" t="str">
        <f>("INSERT INTO WorkHistory(prevCompanyNo,employeeNo,prevPosition,prevGrade,prevSalary,prevLocation,prevResponsibilities)VALUES('"&amp;B3&amp;"','"&amp;C3&amp;"','"&amp;D3&amp;"','"&amp;E3&amp;"','"&amp;F3&amp;"','"&amp;G3&amp;"','"&amp;H3&amp;"');")</f>
        <v>INSERT INTO WorkHistory(prevCompanyNo,employeeNo,prevPosition,prevGrade,prevSalary,prevLocation,prevResponsibilities)VALUES('Q/FJKDWL0002S--2012','0020002','物流管理经理','B','6000.00','福建省西北部','管理物流运输，处理相关问题。。。');</v>
      </c>
    </row>
    <row r="10" spans="1:1">
      <c r="A10" t="str">
        <f>("INSERT INTO WorkHistory(prevCompanyNo,employeeNo,prevPosition,prevGrade,prevSalary,prevLocation,prevResponsibilities)VALUES('"&amp;B4&amp;"','"&amp;C4&amp;"','"&amp;D4&amp;"','"&amp;E4&amp;"','"&amp;F4&amp;"','"&amp;G4&amp;"','"&amp;H4&amp;"');")</f>
        <v>INSERT INTO WorkHistory(prevCompanyNo,employeeNo,prevPosition,prevGrade,prevSalary,prevLocation,prevResponsibilities)VALUES('Q/SYKY0003S--2013','0030003','矿业业务组长','C','6000.00','沈阳辽林','处理相关的矿业业务。。。');</v>
      </c>
    </row>
    <row r="11" spans="1:1">
      <c r="A11" t="str">
        <f>("INSERT INTO WorkHistory(prevCompanyNo,employeeNo,prevPosition,prevGrade,prevSalary,prevLocation,prevResponsibilities)VALUES('"&amp;B5&amp;"','"&amp;C5&amp;"','"&amp;D5&amp;"','"&amp;E5&amp;"','"&amp;F5&amp;"','"&amp;G5&amp;"','"&amp;H5&amp;"');")</f>
        <v>INSERT INTO WorkHistory(prevCompanyNo,employeeNo,prevPosition,prevGrade,prevSalary,prevLocation,prevResponsibilities)VALUES('Q/CQZLS0004S--2014','0040004','紧急情况处理组长','D','6000.00','重庆市','处理紧急情况、对安全情况进行检查。。。');</v>
      </c>
    </row>
    <row r="12" spans="1:1">
      <c r="A12" t="str">
        <f>("INSERT INTO WorkHistory(prevCompanyNo,employeeNo,prevPosition,prevGrade,prevSalary,prevLocation,prevResponsibilities)VALUES('"&amp;B6&amp;"','"&amp;C6&amp;"','"&amp;D6&amp;"','"&amp;E6&amp;"','"&amp;F6&amp;"','"&amp;G6&amp;"','"&amp;H6&amp;"');")</f>
        <v>INSERT INTO WorkHistory(prevCompanyNo,employeeNo,prevPosition,prevGrade,prevSalary,prevLocation,prevResponsibilities)VALUES('Q/ASMY0005S--2015','0050005','煤业外联组长','E','10000.00','安顺','联系煤业销售公司。。。');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3"/>
  <sheetViews>
    <sheetView topLeftCell="B1" workbookViewId="0">
      <selection activeCell="H2" sqref="H2:H5"/>
    </sheetView>
  </sheetViews>
  <sheetFormatPr defaultColWidth="9" defaultRowHeight="13.5"/>
  <cols>
    <col min="2" max="2" width="20.625" customWidth="1"/>
    <col min="3" max="3" width="16.25" customWidth="1"/>
    <col min="4" max="4" width="11" customWidth="1"/>
    <col min="5" max="5" width="10.25" customWidth="1"/>
    <col min="6" max="6" width="14" customWidth="1"/>
    <col min="7" max="7" width="29.625" customWidth="1"/>
    <col min="8" max="8" width="21.5" customWidth="1"/>
    <col min="9" max="9" width="16.875" customWidth="1"/>
    <col min="10" max="10" width="24" customWidth="1"/>
    <col min="11" max="11" width="20.375" customWidth="1"/>
    <col min="18" max="18" width="10.5" customWidth="1"/>
    <col min="19" max="19" width="16.75" customWidth="1"/>
  </cols>
  <sheetData>
    <row r="1" spans="1:11">
      <c r="A1" s="1" t="s">
        <v>0</v>
      </c>
      <c r="B1" s="2" t="s">
        <v>25</v>
      </c>
      <c r="C1" s="2" t="s">
        <v>26</v>
      </c>
      <c r="D1" s="2" t="s">
        <v>27</v>
      </c>
      <c r="E1" s="2" t="s">
        <v>28</v>
      </c>
      <c r="F1" s="2" t="s">
        <v>29</v>
      </c>
      <c r="G1" s="2" t="s">
        <v>30</v>
      </c>
      <c r="H1" s="2" t="s">
        <v>31</v>
      </c>
      <c r="I1" s="2" t="s">
        <v>32</v>
      </c>
      <c r="J1" s="2" t="s">
        <v>33</v>
      </c>
      <c r="K1" s="2" t="s">
        <v>34</v>
      </c>
    </row>
    <row r="2" spans="1:11">
      <c r="A2" s="1">
        <v>1</v>
      </c>
      <c r="B2" s="4" t="s">
        <v>8</v>
      </c>
      <c r="C2" s="1" t="s">
        <v>35</v>
      </c>
      <c r="D2" s="1" t="s">
        <v>36</v>
      </c>
      <c r="E2" s="1" t="s">
        <v>37</v>
      </c>
      <c r="F2" s="1" t="s">
        <v>38</v>
      </c>
      <c r="G2" s="1" t="s">
        <v>39</v>
      </c>
      <c r="H2" s="3" t="s">
        <v>40</v>
      </c>
      <c r="I2" s="3" t="s">
        <v>41</v>
      </c>
      <c r="J2" s="7" t="s">
        <v>42</v>
      </c>
      <c r="K2" s="3" t="s">
        <v>43</v>
      </c>
    </row>
    <row r="3" spans="1:11">
      <c r="A3" s="1">
        <v>2</v>
      </c>
      <c r="B3" s="4" t="s">
        <v>12</v>
      </c>
      <c r="C3" s="1" t="s">
        <v>37</v>
      </c>
      <c r="D3" s="1" t="s">
        <v>44</v>
      </c>
      <c r="E3" s="1" t="s">
        <v>37</v>
      </c>
      <c r="F3" s="1" t="s">
        <v>45</v>
      </c>
      <c r="G3" s="1" t="s">
        <v>46</v>
      </c>
      <c r="H3" s="3" t="s">
        <v>47</v>
      </c>
      <c r="I3" s="3" t="s">
        <v>48</v>
      </c>
      <c r="J3" s="3" t="s">
        <v>49</v>
      </c>
      <c r="K3" s="3" t="s">
        <v>50</v>
      </c>
    </row>
    <row r="4" spans="1:11">
      <c r="A4" s="1">
        <v>3</v>
      </c>
      <c r="B4" s="4" t="s">
        <v>16</v>
      </c>
      <c r="C4" s="1" t="s">
        <v>37</v>
      </c>
      <c r="D4" s="1" t="s">
        <v>51</v>
      </c>
      <c r="E4" s="1" t="s">
        <v>37</v>
      </c>
      <c r="F4" s="1" t="s">
        <v>52</v>
      </c>
      <c r="G4" s="1" t="s">
        <v>53</v>
      </c>
      <c r="H4" s="3" t="s">
        <v>54</v>
      </c>
      <c r="I4" s="3" t="s">
        <v>55</v>
      </c>
      <c r="J4" s="3" t="s">
        <v>56</v>
      </c>
      <c r="K4" s="3" t="s">
        <v>57</v>
      </c>
    </row>
    <row r="5" spans="1:11">
      <c r="A5" s="1">
        <v>4</v>
      </c>
      <c r="B5" s="4" t="s">
        <v>20</v>
      </c>
      <c r="C5" s="1" t="s">
        <v>37</v>
      </c>
      <c r="D5" s="1" t="s">
        <v>58</v>
      </c>
      <c r="E5" s="1" t="s">
        <v>37</v>
      </c>
      <c r="F5" s="1" t="s">
        <v>59</v>
      </c>
      <c r="G5" s="1" t="s">
        <v>60</v>
      </c>
      <c r="H5" s="3" t="s">
        <v>61</v>
      </c>
      <c r="I5" s="3" t="s">
        <v>62</v>
      </c>
      <c r="J5" s="3" t="s">
        <v>63</v>
      </c>
      <c r="K5" s="3" t="s">
        <v>64</v>
      </c>
    </row>
    <row r="6" spans="1:11">
      <c r="A6" s="1">
        <v>5</v>
      </c>
      <c r="B6" s="4" t="s">
        <v>24</v>
      </c>
      <c r="C6" s="1" t="s">
        <v>37</v>
      </c>
      <c r="D6" s="1" t="s">
        <v>65</v>
      </c>
      <c r="E6" s="1" t="s">
        <v>37</v>
      </c>
      <c r="F6" s="1" t="s">
        <v>66</v>
      </c>
      <c r="G6" s="1" t="s">
        <v>67</v>
      </c>
      <c r="H6" s="3" t="s">
        <v>68</v>
      </c>
      <c r="I6" s="3" t="s">
        <v>69</v>
      </c>
      <c r="J6" s="3" t="s">
        <v>70</v>
      </c>
      <c r="K6" s="3" t="s">
        <v>71</v>
      </c>
    </row>
    <row r="10" spans="1:9">
      <c r="A10" s="1"/>
      <c r="B10" s="2" t="s">
        <v>72</v>
      </c>
      <c r="C10" s="2" t="s">
        <v>73</v>
      </c>
      <c r="D10" s="2" t="s">
        <v>74</v>
      </c>
      <c r="E10" s="2" t="s">
        <v>75</v>
      </c>
      <c r="F10" s="2" t="s">
        <v>76</v>
      </c>
      <c r="G10" s="2" t="s">
        <v>77</v>
      </c>
      <c r="H10" s="2" t="s">
        <v>1</v>
      </c>
      <c r="I10" s="2" t="s">
        <v>78</v>
      </c>
    </row>
    <row r="11" spans="1:9">
      <c r="A11" s="1">
        <v>1</v>
      </c>
      <c r="B11" s="11" t="s">
        <v>79</v>
      </c>
      <c r="C11" s="1" t="s">
        <v>80</v>
      </c>
      <c r="D11" s="1" t="s">
        <v>81</v>
      </c>
      <c r="E11" s="3" t="s">
        <v>82</v>
      </c>
      <c r="F11" s="11" t="s">
        <v>83</v>
      </c>
      <c r="G11" s="11" t="s">
        <v>84</v>
      </c>
      <c r="H11" s="1" t="s">
        <v>5</v>
      </c>
      <c r="I11" s="4" t="s">
        <v>8</v>
      </c>
    </row>
    <row r="12" spans="1:9">
      <c r="A12" s="1">
        <v>2</v>
      </c>
      <c r="B12" s="11" t="s">
        <v>85</v>
      </c>
      <c r="C12" s="1" t="s">
        <v>86</v>
      </c>
      <c r="D12" s="1" t="s">
        <v>81</v>
      </c>
      <c r="E12" s="3" t="s">
        <v>87</v>
      </c>
      <c r="F12" s="11" t="s">
        <v>88</v>
      </c>
      <c r="G12" s="11" t="s">
        <v>37</v>
      </c>
      <c r="H12" s="1" t="s">
        <v>9</v>
      </c>
      <c r="I12" s="4" t="s">
        <v>12</v>
      </c>
    </row>
    <row r="13" spans="1:9">
      <c r="A13" s="1">
        <v>3</v>
      </c>
      <c r="B13" s="11" t="s">
        <v>89</v>
      </c>
      <c r="C13" s="1" t="s">
        <v>90</v>
      </c>
      <c r="D13" s="1" t="s">
        <v>81</v>
      </c>
      <c r="E13" s="3" t="s">
        <v>87</v>
      </c>
      <c r="F13" s="11" t="s">
        <v>91</v>
      </c>
      <c r="G13" s="11" t="s">
        <v>37</v>
      </c>
      <c r="H13" s="1" t="s">
        <v>13</v>
      </c>
      <c r="I13" s="4" t="s">
        <v>16</v>
      </c>
    </row>
    <row r="14" spans="1:9">
      <c r="A14" s="1">
        <v>4</v>
      </c>
      <c r="B14" s="11" t="s">
        <v>92</v>
      </c>
      <c r="C14" s="1" t="s">
        <v>93</v>
      </c>
      <c r="D14" s="1" t="s">
        <v>81</v>
      </c>
      <c r="E14" s="3" t="s">
        <v>87</v>
      </c>
      <c r="F14" s="11" t="s">
        <v>94</v>
      </c>
      <c r="G14" s="11" t="s">
        <v>37</v>
      </c>
      <c r="H14" s="1" t="s">
        <v>17</v>
      </c>
      <c r="I14" s="4" t="s">
        <v>20</v>
      </c>
    </row>
    <row r="15" spans="1:9">
      <c r="A15" s="1">
        <v>5</v>
      </c>
      <c r="B15" s="11" t="s">
        <v>95</v>
      </c>
      <c r="C15" s="1" t="s">
        <v>96</v>
      </c>
      <c r="D15" s="1" t="s">
        <v>97</v>
      </c>
      <c r="E15" s="3" t="s">
        <v>98</v>
      </c>
      <c r="F15" s="3" t="s">
        <v>99</v>
      </c>
      <c r="G15" s="11" t="s">
        <v>37</v>
      </c>
      <c r="H15" s="1" t="s">
        <v>21</v>
      </c>
      <c r="I15" s="4" t="s">
        <v>24</v>
      </c>
    </row>
    <row r="17" ht="15" spans="3:6">
      <c r="C17" s="12"/>
      <c r="F17" s="13"/>
    </row>
    <row r="19" spans="1:1">
      <c r="A19" t="str">
        <f>("INSERT INTO Employee(employeeNo,title,firstName,middleName,lastName,address,workTelExt,homeTelNo,empEmailAddress,socialSecurityNumber,DOB,position,sex,salary,dateStarted,dateLeft,departmentNo,supervisorEmployeeNo)VALUES('"&amp;B2&amp;"','"&amp;C2&amp;"','"&amp;D2&amp;"','"&amp;E2&amp;"','"&amp;F2&amp;"','"&amp;G2&amp;"','"&amp;H2&amp;"','"&amp;I2&amp;"','"&amp;J2&amp;"','"&amp;K2&amp;"','"&amp;B11&amp;"','"&amp;C11&amp;"','"&amp;D11&amp;"','"&amp;E11&amp;"','"&amp;F11&amp;"','"&amp;G11&amp;"','"&amp;H11&amp;"','"&amp;I11&amp;"');")</f>
        <v>INSERT INTO Employee(employeeNo,title,firstName,middleName,lastName,address,workTelExt,homeTelNo,empEmailAddress,socialSecurityNumber,DOB,position,sex,salary,dateStarted,dateLeft,departmentNo,supervisorEmployeeNo)VALUES('0010001','工程师','夏提亚里坤','null','米热','湖北省武汉市洪山区中南民族大道','02158321321','02158001321','121121pa@163.com','500101199701011234','1997-01-01','供应商管理工程师','男','50000.00','2013-11-27','2019-10-10','GL001','0010001');</v>
      </c>
    </row>
    <row r="20" spans="1:1">
      <c r="A20" t="str">
        <f>("INSERT INTO Employee(employeeNo,title,firstName,middleName,lastName,address,workTelExt,homeTelNo,empEmailAddress,socialSecurityNumber,DOB,position,sex,salary,dateStarted,dateLeft,departmentNo,supervisorEmployeeNo)VALUES('"&amp;B3&amp;"','"&amp;C3&amp;"','"&amp;D3&amp;"','"&amp;E3&amp;"','"&amp;F3&amp;"','"&amp;G3&amp;"','"&amp;H3&amp;"','"&amp;I3&amp;"','"&amp;J3&amp;"','"&amp;K3&amp;"','"&amp;B12&amp;"','"&amp;C12&amp;"','"&amp;D12&amp;"','"&amp;E12&amp;"','"&amp;F12&amp;"','"&amp;G12&amp;"','"&amp;H12&amp;"','"&amp;I12&amp;"');")</f>
        <v>INSERT INTO Employee(employeeNo,title,firstName,middleName,lastName,address,workTelExt,homeTelNo,empEmailAddress,socialSecurityNumber,DOB,position,sex,salary,dateStarted,dateLeft,departmentNo,supervisorEmployeeNo)VALUES('0020002','null','飞龙','null','蓝','福建省','02158321322','02158001322','wankaiding@163.com','500101199801011234','1998-01-01','生产线线长','男','6000.00','2017-10-28','null','SC002','0020002');</v>
      </c>
    </row>
    <row r="21" spans="1:1">
      <c r="A21" t="str">
        <f>("INSERT INTO Employee(employeeNo,title,firstName,middleName,lastName,address,workTelExt,homeTelNo,empEmailAddress,socialSecurityNumber,DOB,position,sex,salary,dateStarted,dateLeft,departmentNo,supervisorEmployeeNo)VALUES('"&amp;B4&amp;"','"&amp;C4&amp;"','"&amp;D4&amp;"','"&amp;E4&amp;"','"&amp;F4&amp;"','"&amp;G4&amp;"','"&amp;H4&amp;"','"&amp;I4&amp;"','"&amp;J4&amp;"','"&amp;K4&amp;"','"&amp;B13&amp;"','"&amp;C13&amp;"','"&amp;D13&amp;"','"&amp;E13&amp;"','"&amp;F13&amp;"','"&amp;G13&amp;"','"&amp;H13&amp;"','"&amp;I13&amp;"');")</f>
        <v>INSERT INTO Employee(employeeNo,title,firstName,middleName,lastName,address,workTelExt,homeTelNo,empEmailAddress,socialSecurityNumber,DOB,position,sex,salary,dateStarted,dateLeft,departmentNo,supervisorEmployeeNo)VALUES('0030003','null','万开','null','丁','河北辽林','02158321323','02158001323','1311137739@qq.com','500101199905011234','1999-05-01','设计组长','男','6000.00','2015-03-05','null','SJ003','0030003');</v>
      </c>
    </row>
    <row r="22" spans="1:1">
      <c r="A22" t="str">
        <f>("INSERT INTO Employee(employeeNo,title,firstName,middleName,lastName,address,workTelExt,homeTelNo,empEmailAddress,socialSecurityNumber,DOB,position,sex,salary,dateStarted,dateLeft,departmentNo,supervisorEmployeeNo)VALUES('"&amp;B5&amp;"','"&amp;C5&amp;"','"&amp;D5&amp;"','"&amp;E5&amp;"','"&amp;F5&amp;"','"&amp;G5&amp;"','"&amp;H5&amp;"','"&amp;I5&amp;"','"&amp;J5&amp;"','"&amp;K5&amp;"','"&amp;B14&amp;"','"&amp;C14&amp;"','"&amp;D14&amp;"','"&amp;E14&amp;"','"&amp;F14&amp;"','"&amp;G14&amp;"','"&amp;H14&amp;"','"&amp;I14&amp;"');")</f>
        <v>INSERT INTO Employee(employeeNo,title,firstName,middleName,lastName,address,workTelExt,homeTelNo,empEmailAddress,socialSecurityNumber,DOB,position,sex,salary,dateStarted,dateLeft,departmentNo,supervisorEmployeeNo)VALUES('0040004','null','承伟','null','蒲','重庆市万州区','02158321324','02158001324','15111456321@qq.com','500101199506021234','1995-06-02','物流运输组长','男','6000.00','2016-09-30','null','WL004','0040004');</v>
      </c>
    </row>
    <row r="23" spans="1:1">
      <c r="A23" t="str">
        <f>("INSERT INTO Employee(employeeNo,title,firstName,middleName,lastName,address,workTelExt,homeTelNo,empEmailAddress,socialSecurityNumber,DOB,position,sex,salary,dateStarted,dateLeft,departmentNo,supervisorEmployeeNo)VALUES('"&amp;B6&amp;"','"&amp;C6&amp;"','"&amp;D6&amp;"','"&amp;E6&amp;"','"&amp;F6&amp;"','"&amp;G6&amp;"','"&amp;H6&amp;"','"&amp;I6&amp;"','"&amp;J6&amp;"','"&amp;K6&amp;"','"&amp;B15&amp;"','"&amp;C15&amp;"','"&amp;D15&amp;"','"&amp;E15&amp;"','"&amp;F15&amp;"','"&amp;G15&amp;"','"&amp;H15&amp;"','"&amp;I15&amp;"');")</f>
        <v>INSERT INTO Employee(employeeNo,title,firstName,middleName,lastName,address,workTelExt,homeTelNo,empEmailAddress,socialSecurityNumber,DOB,position,sex,salary,dateStarted,dateLeft,departmentNo,supervisorEmployeeNo)VALUES('0050005','null','小红','null','马','武汉市武昌区','02158321325','02158001325','xiaohongma@163.com','500101199112121234','1991-12-12','原料部部长','女','10000.00','2015-11-30','null','YL005','0050005');</v>
      </c>
    </row>
  </sheetData>
  <hyperlinks>
    <hyperlink ref="J3" r:id="rId1" display="wankaiding@163.com" tooltip="mailto:wankaiding@163.com"/>
    <hyperlink ref="J4" r:id="rId2" display="1311137739@qq.com" tooltip="mailto:1311137739@qq.com"/>
    <hyperlink ref="J5" r:id="rId3" display="15111456321@qq.com"/>
    <hyperlink ref="J6" r:id="rId4" display="xiaohongma@163.com"/>
    <hyperlink ref="J2" r:id="rId5" display="121121pa@163.com"/>
  </hyperlink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3"/>
  <sheetViews>
    <sheetView workbookViewId="0">
      <selection activeCell="A9" sqref="A9"/>
    </sheetView>
  </sheetViews>
  <sheetFormatPr defaultColWidth="9" defaultRowHeight="13.5" outlineLevelCol="7"/>
  <cols>
    <col min="2" max="2" width="6.75" customWidth="1"/>
    <col min="3" max="3" width="11.25" customWidth="1"/>
    <col min="4" max="4" width="12.625" customWidth="1"/>
    <col min="5" max="5" width="16.875" customWidth="1"/>
    <col min="6" max="6" width="12.75" customWidth="1"/>
    <col min="7" max="7" width="17.75" customWidth="1"/>
    <col min="8" max="8" width="14.375" customWidth="1"/>
  </cols>
  <sheetData>
    <row r="1" spans="1:8">
      <c r="A1" s="1" t="s">
        <v>0</v>
      </c>
      <c r="B1" s="2" t="s">
        <v>100</v>
      </c>
      <c r="C1" s="2" t="s">
        <v>101</v>
      </c>
      <c r="D1" s="2" t="s">
        <v>102</v>
      </c>
      <c r="E1" s="2" t="s">
        <v>103</v>
      </c>
      <c r="F1" s="2" t="s">
        <v>104</v>
      </c>
      <c r="G1" s="2" t="s">
        <v>105</v>
      </c>
      <c r="H1" s="2" t="s">
        <v>106</v>
      </c>
    </row>
    <row r="2" spans="1:8">
      <c r="A2" s="1">
        <v>1</v>
      </c>
      <c r="B2" s="1" t="s">
        <v>107</v>
      </c>
      <c r="C2" s="3" t="s">
        <v>108</v>
      </c>
      <c r="D2" s="3" t="s">
        <v>84</v>
      </c>
      <c r="E2" s="1" t="s">
        <v>109</v>
      </c>
      <c r="F2" s="3" t="s">
        <v>110</v>
      </c>
      <c r="G2" s="6">
        <v>10</v>
      </c>
      <c r="H2" s="3" t="s">
        <v>111</v>
      </c>
    </row>
    <row r="3" spans="1:8">
      <c r="A3" s="1">
        <v>2</v>
      </c>
      <c r="B3" s="1" t="s">
        <v>112</v>
      </c>
      <c r="C3" s="3" t="s">
        <v>113</v>
      </c>
      <c r="D3" s="1" t="s">
        <v>37</v>
      </c>
      <c r="E3" s="1" t="s">
        <v>114</v>
      </c>
      <c r="F3" s="3" t="s">
        <v>115</v>
      </c>
      <c r="G3" s="6">
        <v>20</v>
      </c>
      <c r="H3" s="1" t="s">
        <v>116</v>
      </c>
    </row>
    <row r="4" spans="1:8">
      <c r="A4" s="1">
        <v>3</v>
      </c>
      <c r="B4" s="1" t="s">
        <v>117</v>
      </c>
      <c r="C4" s="3" t="s">
        <v>118</v>
      </c>
      <c r="D4" s="1" t="s">
        <v>37</v>
      </c>
      <c r="E4" s="1" t="s">
        <v>119</v>
      </c>
      <c r="F4" s="3" t="s">
        <v>87</v>
      </c>
      <c r="G4" s="6">
        <v>30</v>
      </c>
      <c r="H4" s="1" t="s">
        <v>120</v>
      </c>
    </row>
    <row r="5" spans="1:8">
      <c r="A5" s="1">
        <v>4</v>
      </c>
      <c r="B5" s="1" t="s">
        <v>121</v>
      </c>
      <c r="C5" s="3" t="s">
        <v>122</v>
      </c>
      <c r="D5" s="1" t="s">
        <v>37</v>
      </c>
      <c r="E5" s="1" t="s">
        <v>123</v>
      </c>
      <c r="F5" s="3" t="s">
        <v>98</v>
      </c>
      <c r="G5" s="6">
        <v>40</v>
      </c>
      <c r="H5" s="1" t="s">
        <v>124</v>
      </c>
    </row>
    <row r="6" spans="1:8">
      <c r="A6" s="9">
        <v>5</v>
      </c>
      <c r="B6" s="1" t="s">
        <v>125</v>
      </c>
      <c r="C6" s="3" t="s">
        <v>126</v>
      </c>
      <c r="D6" s="1" t="s">
        <v>37</v>
      </c>
      <c r="E6" s="1" t="s">
        <v>127</v>
      </c>
      <c r="F6" s="3" t="s">
        <v>128</v>
      </c>
      <c r="G6" s="10">
        <v>50</v>
      </c>
      <c r="H6" s="1" t="s">
        <v>129</v>
      </c>
    </row>
    <row r="9" spans="1:1">
      <c r="A9" t="str">
        <f>("INSERT INTO Grade(gradeNo,validFromDate,validToDate,gradeDescrible,gradesalary,noDaysLeaveEntitlement,positionTypeNo)VALUES('"&amp;B2&amp;"','"&amp;C2&amp;"','"&amp;D2&amp;"','"&amp;E2&amp;"','"&amp;F2&amp;"','"&amp;G2&amp;"','"&amp;H2&amp;"');")</f>
        <v>INSERT INTO Grade(gradeNo,validFromDate,validToDate,gradeDescrible,gradesalary,noDaysLeaveEntitlement,positionTypeNo)VALUES('A','2014-11-27','2019-10-10','A为普通等级，。。','2000.00','10','gysgl');</v>
      </c>
    </row>
    <row r="10" spans="1:1">
      <c r="A10" t="str">
        <f>("INSERT INTO Grade(gradeNo,validFromDate,validToDate,gradeDescrible,gradesalary,noDaysLeaveEntitlement,positionTypeNo)VALUES('"&amp;B3&amp;"','"&amp;C3&amp;"','"&amp;D3&amp;"','"&amp;E3&amp;"','"&amp;F3&amp;"','"&amp;G3&amp;"','"&amp;H3&amp;"');")</f>
        <v>INSERT INTO Grade(gradeNo,validFromDate,validToDate,gradeDescrible,gradesalary,noDaysLeaveEntitlement,positionTypeNo)VALUES('B','2018-10-28','null','B为一般等级，。。','3000.00','20','scx');</v>
      </c>
    </row>
    <row r="11" spans="1:1">
      <c r="A11" t="str">
        <f>("INSERT INTO Grade(gradeNo,validFromDate,validToDate,gradeDescrible,gradesalary,noDaysLeaveEntitlement,positionTypeNo)VALUES('"&amp;B4&amp;"','"&amp;C4&amp;"','"&amp;D4&amp;"','"&amp;E4&amp;"','"&amp;F4&amp;"','"&amp;G4&amp;"','"&amp;H4&amp;"');")</f>
        <v>INSERT INTO Grade(gradeNo,validFromDate,validToDate,gradeDescrible,gradesalary,noDaysLeaveEntitlement,positionTypeNo)VALUES('C','2016-03-05','null','C为优秀等级，。。','6000.00','30','sj');</v>
      </c>
    </row>
    <row r="12" spans="1:1">
      <c r="A12" t="str">
        <f>("INSERT INTO Grade(gradeNo,validFromDate,validToDate,gradeDescrible,gradesalary,noDaysLeaveEntitlement,positionTypeNo)VALUES('"&amp;B5&amp;"','"&amp;C5&amp;"','"&amp;D5&amp;"','"&amp;E5&amp;"','"&amp;F5&amp;"','"&amp;G5&amp;"','"&amp;H5&amp;"');")</f>
        <v>INSERT INTO Grade(gradeNo,validFromDate,validToDate,gradeDescrible,gradesalary,noDaysLeaveEntitlement,positionTypeNo)VALUES('D','2017-09-30','null','D为高级等级，。。','10000.00','40','wlys');</v>
      </c>
    </row>
    <row r="13" spans="1:1">
      <c r="A13" t="str">
        <f>("INSERT INTO Grade(gradeNo,validFromDate,validToDate,gradeDescrible,gradesalary,noDaysLeaveEntitlement,positionTypeNo)VALUES('"&amp;B6&amp;"','"&amp;C6&amp;"','"&amp;D6&amp;"','"&amp;E6&amp;"','"&amp;F6&amp;"','"&amp;G6&amp;"','"&amp;H6&amp;"');")</f>
        <v>INSERT INTO Grade(gradeNo,validFromDate,validToDate,gradeDescrible,gradesalary,noDaysLeaveEntitlement,positionTypeNo)VALUES('E','2016-11-31','null','E为特殊等级，。。','15000.00','50','ylb');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2"/>
  <sheetViews>
    <sheetView workbookViewId="0">
      <selection activeCell="C6" sqref="C6"/>
    </sheetView>
  </sheetViews>
  <sheetFormatPr defaultColWidth="9" defaultRowHeight="13.5" outlineLevelCol="4"/>
  <cols>
    <col min="3" max="3" width="11" customWidth="1"/>
    <col min="4" max="4" width="12.125" customWidth="1"/>
    <col min="5" max="5" width="13.75" customWidth="1"/>
  </cols>
  <sheetData>
    <row r="1" spans="1:5">
      <c r="A1" s="1" t="s">
        <v>0</v>
      </c>
      <c r="B1" s="2" t="s">
        <v>100</v>
      </c>
      <c r="C1" s="2" t="s">
        <v>101</v>
      </c>
      <c r="D1" s="2" t="s">
        <v>130</v>
      </c>
      <c r="E1" s="2" t="s">
        <v>131</v>
      </c>
    </row>
    <row r="2" spans="1:5">
      <c r="A2" s="1">
        <v>1</v>
      </c>
      <c r="B2" s="1" t="s">
        <v>107</v>
      </c>
      <c r="C2" s="3" t="s">
        <v>108</v>
      </c>
      <c r="D2" s="3" t="s">
        <v>132</v>
      </c>
      <c r="E2" s="3" t="s">
        <v>108</v>
      </c>
    </row>
    <row r="3" spans="1:5">
      <c r="A3" s="1">
        <v>2</v>
      </c>
      <c r="B3" s="1" t="s">
        <v>112</v>
      </c>
      <c r="C3" s="3" t="s">
        <v>113</v>
      </c>
      <c r="D3" s="1" t="s">
        <v>133</v>
      </c>
      <c r="E3" s="3" t="s">
        <v>113</v>
      </c>
    </row>
    <row r="4" spans="1:5">
      <c r="A4" s="1">
        <v>3</v>
      </c>
      <c r="B4" s="1" t="s">
        <v>117</v>
      </c>
      <c r="C4" s="3" t="s">
        <v>118</v>
      </c>
      <c r="D4" s="1" t="s">
        <v>134</v>
      </c>
      <c r="E4" s="3" t="s">
        <v>118</v>
      </c>
    </row>
    <row r="5" spans="1:5">
      <c r="A5" s="1">
        <v>4</v>
      </c>
      <c r="B5" s="1" t="s">
        <v>121</v>
      </c>
      <c r="C5" s="3" t="s">
        <v>122</v>
      </c>
      <c r="D5" s="1" t="s">
        <v>135</v>
      </c>
      <c r="E5" s="3" t="s">
        <v>122</v>
      </c>
    </row>
    <row r="6" spans="1:5">
      <c r="A6" s="1">
        <v>5</v>
      </c>
      <c r="B6" s="1" t="s">
        <v>125</v>
      </c>
      <c r="C6" s="3" t="s">
        <v>136</v>
      </c>
      <c r="D6" s="1" t="s">
        <v>137</v>
      </c>
      <c r="E6" s="3" t="s">
        <v>136</v>
      </c>
    </row>
    <row r="8" spans="1:1">
      <c r="A8" t="str">
        <f>("INSERT INTO GradePost(gradeNo,validFromDate,postNo,availableFromDate)VALUES('"&amp;B2&amp;"','"&amp;C2&amp;"','"&amp;D2&amp;"','"&amp;E2&amp;"');")</f>
        <v>INSERT INTO GradePost(gradeNo,validFromDate,postNo,availableFromDate)VALUES('A','2014-11-27','gysgl001','2014-11-27');</v>
      </c>
    </row>
    <row r="9" spans="1:1">
      <c r="A9" t="str">
        <f>("INSERT INTO GradePost(gradeNo,validFromDate,postNo,availableFromDate)VALUES('"&amp;B3&amp;"','"&amp;C3&amp;"','"&amp;D3&amp;"','"&amp;E3&amp;"');")</f>
        <v>INSERT INTO GradePost(gradeNo,validFromDate,postNo,availableFromDate)VALUES('B','2018-10-28','scx002','2018-10-28');</v>
      </c>
    </row>
    <row r="10" spans="1:1">
      <c r="A10" t="str">
        <f>("INSERT INTO GradePost(gradeNo,validFromDate,postNo,availableFromDate)VALUES('"&amp;B4&amp;"','"&amp;C4&amp;"','"&amp;D4&amp;"','"&amp;E4&amp;"');")</f>
        <v>INSERT INTO GradePost(gradeNo,validFromDate,postNo,availableFromDate)VALUES('C','2016-03-05','sj003','2016-03-05');</v>
      </c>
    </row>
    <row r="11" spans="1:1">
      <c r="A11" t="str">
        <f>("INSERT INTO GradePost(gradeNo,validFromDate,postNo,availableFromDate)VALUES('"&amp;B5&amp;"','"&amp;C5&amp;"','"&amp;D5&amp;"','"&amp;E5&amp;"');")</f>
        <v>INSERT INTO GradePost(gradeNo,validFromDate,postNo,availableFromDate)VALUES('D','2017-09-30','wlys004','2017-09-30');</v>
      </c>
    </row>
    <row r="12" spans="1:1">
      <c r="A12" t="str">
        <f>("INSERT INTO GradePost(gradeNo,validFromDate,postNo,availableFromDate)VALUES('"&amp;B6&amp;"','"&amp;C6&amp;"','"&amp;D6&amp;"','"&amp;E6&amp;"');")</f>
        <v>INSERT INTO GradePost(gradeNo,validFromDate,postNo,availableFromDate)VALUES('E','2016-11-30','ylb005','2016-11-30');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0"/>
  <sheetViews>
    <sheetView workbookViewId="0">
      <selection activeCell="E14" sqref="E14"/>
    </sheetView>
  </sheetViews>
  <sheetFormatPr defaultColWidth="9" defaultRowHeight="13.5" outlineLevelCol="5"/>
  <cols>
    <col min="2" max="2" width="24.125" customWidth="1"/>
    <col min="3" max="3" width="24.375" customWidth="1"/>
    <col min="4" max="4" width="18.75" customWidth="1"/>
    <col min="5" max="5" width="12.875" customWidth="1"/>
    <col min="6" max="6" width="18.5" customWidth="1"/>
    <col min="7" max="7" width="24.25" customWidth="1"/>
    <col min="8" max="8" width="17.625" customWidth="1"/>
    <col min="9" max="9" width="12.25" customWidth="1"/>
    <col min="10" max="10" width="12.625" customWidth="1"/>
    <col min="11" max="11" width="20.75" customWidth="1"/>
  </cols>
  <sheetData>
    <row r="1" spans="1:6">
      <c r="A1" s="1" t="s">
        <v>0</v>
      </c>
      <c r="B1" s="2" t="s">
        <v>138</v>
      </c>
      <c r="C1" s="2" t="s">
        <v>139</v>
      </c>
      <c r="D1" s="2" t="s">
        <v>140</v>
      </c>
      <c r="E1" s="2" t="s">
        <v>141</v>
      </c>
      <c r="F1" s="2" t="s">
        <v>142</v>
      </c>
    </row>
    <row r="2" spans="1:6">
      <c r="A2" s="1">
        <v>1</v>
      </c>
      <c r="B2" s="3" t="s">
        <v>143</v>
      </c>
      <c r="C2" s="1" t="s">
        <v>144</v>
      </c>
      <c r="D2" s="1" t="s">
        <v>145</v>
      </c>
      <c r="E2" s="15" t="s">
        <v>146</v>
      </c>
      <c r="F2" s="15" t="s">
        <v>146</v>
      </c>
    </row>
    <row r="3" spans="1:6">
      <c r="A3" s="1">
        <v>2</v>
      </c>
      <c r="B3" s="3" t="s">
        <v>147</v>
      </c>
      <c r="C3" s="1" t="s">
        <v>148</v>
      </c>
      <c r="D3" s="1" t="s">
        <v>149</v>
      </c>
      <c r="E3" s="15" t="s">
        <v>150</v>
      </c>
      <c r="F3" s="15" t="s">
        <v>150</v>
      </c>
    </row>
    <row r="4" spans="1:6">
      <c r="A4" s="1">
        <v>3</v>
      </c>
      <c r="B4" s="3" t="s">
        <v>151</v>
      </c>
      <c r="C4" s="1" t="s">
        <v>152</v>
      </c>
      <c r="D4" s="1" t="s">
        <v>153</v>
      </c>
      <c r="E4" s="15" t="s">
        <v>154</v>
      </c>
      <c r="F4" s="15" t="s">
        <v>154</v>
      </c>
    </row>
    <row r="5" spans="1:6">
      <c r="A5" s="1">
        <v>4</v>
      </c>
      <c r="B5" s="3" t="s">
        <v>155</v>
      </c>
      <c r="C5" s="1" t="s">
        <v>156</v>
      </c>
      <c r="D5" s="1" t="s">
        <v>157</v>
      </c>
      <c r="E5" s="15" t="s">
        <v>158</v>
      </c>
      <c r="F5" s="15" t="s">
        <v>158</v>
      </c>
    </row>
    <row r="6" spans="1:6">
      <c r="A6" s="1">
        <v>5</v>
      </c>
      <c r="B6" s="3" t="s">
        <v>159</v>
      </c>
      <c r="C6" s="1" t="s">
        <v>160</v>
      </c>
      <c r="D6" s="1" t="s">
        <v>161</v>
      </c>
      <c r="E6" s="15" t="s">
        <v>162</v>
      </c>
      <c r="F6" s="15" t="s">
        <v>162</v>
      </c>
    </row>
    <row r="9" spans="1:6">
      <c r="A9" s="1"/>
      <c r="B9" s="2" t="s">
        <v>163</v>
      </c>
      <c r="C9" s="2" t="s">
        <v>164</v>
      </c>
      <c r="D9" s="2" t="s">
        <v>165</v>
      </c>
      <c r="E9" s="2" t="s">
        <v>166</v>
      </c>
      <c r="F9" s="2" t="s">
        <v>167</v>
      </c>
    </row>
    <row r="10" spans="1:6">
      <c r="A10" s="1">
        <v>1</v>
      </c>
      <c r="B10" s="7" t="s">
        <v>168</v>
      </c>
      <c r="C10" s="1" t="s">
        <v>169</v>
      </c>
      <c r="D10" s="6">
        <v>15811110000</v>
      </c>
      <c r="E10" s="15" t="s">
        <v>146</v>
      </c>
      <c r="F10" s="15" t="s">
        <v>146</v>
      </c>
    </row>
    <row r="11" spans="1:6">
      <c r="A11" s="1">
        <v>2</v>
      </c>
      <c r="B11" s="7" t="s">
        <v>170</v>
      </c>
      <c r="C11" s="1" t="s">
        <v>171</v>
      </c>
      <c r="D11" s="6">
        <v>15811110010</v>
      </c>
      <c r="E11" s="15" t="s">
        <v>150</v>
      </c>
      <c r="F11" s="15" t="s">
        <v>150</v>
      </c>
    </row>
    <row r="12" spans="1:6">
      <c r="A12" s="1">
        <v>3</v>
      </c>
      <c r="B12" s="7" t="s">
        <v>172</v>
      </c>
      <c r="C12" s="1" t="s">
        <v>173</v>
      </c>
      <c r="D12" s="6">
        <v>15811110011</v>
      </c>
      <c r="E12" s="15" t="s">
        <v>154</v>
      </c>
      <c r="F12" s="15" t="s">
        <v>154</v>
      </c>
    </row>
    <row r="13" spans="1:6">
      <c r="A13" s="1">
        <v>4</v>
      </c>
      <c r="B13" s="7" t="s">
        <v>174</v>
      </c>
      <c r="C13" s="1" t="s">
        <v>175</v>
      </c>
      <c r="D13" s="6">
        <v>15811110012</v>
      </c>
      <c r="E13" s="15" t="s">
        <v>158</v>
      </c>
      <c r="F13" s="15" t="s">
        <v>158</v>
      </c>
    </row>
    <row r="14" spans="1:6">
      <c r="A14" s="1">
        <v>5</v>
      </c>
      <c r="B14" s="7" t="s">
        <v>176</v>
      </c>
      <c r="C14" s="1" t="s">
        <v>177</v>
      </c>
      <c r="D14" s="6">
        <v>15811110013</v>
      </c>
      <c r="E14" s="15" t="s">
        <v>162</v>
      </c>
      <c r="F14" s="15" t="s">
        <v>162</v>
      </c>
    </row>
    <row r="16" spans="1:1">
      <c r="A16" t="str">
        <f>("INSERT INTO Institution(institutionNo,institutionName,instAddress,instTelNo,instFaxNo,instWbeAddress,contactname,contactTelNo,contactFaxNo,contactEmailAddress)VALUES('"&amp;B2&amp;"','"&amp;C2&amp;"','"&amp;D2&amp;"','"&amp;E2&amp;"','"&amp;F2&amp;"','"&amp;B10&amp;"','"&amp;C10&amp;"','"&amp;D10&amp;"','"&amp;E10&amp;"','"&amp;F10&amp;"');")</f>
        <v>INSERT INTO Institution(institutionNo,institutionName,instAddress,instTelNo,instFaxNo,instWbeAddress,contactname,contactTelNo,contactFaxNo,contactEmailAddress)VALUES('Q/WHZGSY0001S--2011','中国石油化工股份有限公司','湖北省武汉市','02158006006','02158006006','http://www.zgsy.com','米热·夏提亚里坤','15811110000','02158006006','02158006006');</v>
      </c>
    </row>
    <row r="17" spans="1:1">
      <c r="A17" t="str">
        <f>("INSERT INTO Institution(institutionNo,institutionName,instAddress,instTelNo,instFaxNo,instWbeAddress,contactname,contactTelNo,contactFaxNo,contactEmailAddress)VALUES('"&amp;B3&amp;"','"&amp;C3&amp;"','"&amp;D3&amp;"','"&amp;E3&amp;"','"&amp;F3&amp;"','"&amp;B11&amp;"','"&amp;C11&amp;"','"&amp;D11&amp;"','"&amp;E11&amp;"','"&amp;F11&amp;"');")</f>
        <v>INSERT INTO Institution(institutionNo,institutionName,instAddress,instTelNo,instFaxNo,instWbeAddress,contactname,contactTelNo,contactFaxNo,contactEmailAddress)VALUES('Q/FJKDWL0002S--2012','福建快递物流公司','福建省西北部','02158006107','02158006107','http://www.kdwl.com','张三','15811110010','02158006107','02158006107');</v>
      </c>
    </row>
    <row r="18" spans="1:1">
      <c r="A18" t="str">
        <f>("INSERT INTO Institution(institutionNo,institutionName,instAddress,instTelNo,instFaxNo,instWbeAddress,contactname,contactTelNo,contactFaxNo,contactEmailAddress)VALUES('"&amp;B4&amp;"','"&amp;C4&amp;"','"&amp;D4&amp;"','"&amp;E4&amp;"','"&amp;F4&amp;"','"&amp;B12&amp;"','"&amp;C12&amp;"','"&amp;D12&amp;"','"&amp;E12&amp;"','"&amp;F12&amp;"');")</f>
        <v>INSERT INTO Institution(institutionNo,institutionName,instAddress,instTelNo,instFaxNo,instWbeAddress,contactname,contactTelNo,contactFaxNo,contactEmailAddress)VALUES('Q/SYKY0003S--2013','沈阳矿业公司','沈阳辽林','02158116008','02158116008','http://www.syky.com','李四','15811110011','02158116008','02158116008');</v>
      </c>
    </row>
    <row r="19" spans="1:1">
      <c r="A19" t="str">
        <f>("INSERT INTO Institution(institutionNo,institutionName,instAddress,instTelNo,instFaxNo,instWbeAddress,contactname,contactTelNo,contactFaxNo,contactEmailAddress)VALUES('"&amp;B5&amp;"','"&amp;C5&amp;"','"&amp;D5&amp;"','"&amp;E5&amp;"','"&amp;F5&amp;"','"&amp;B13&amp;"','"&amp;C13&amp;"','"&amp;D13&amp;"','"&amp;E13&amp;"','"&amp;F13&amp;"');")</f>
        <v>INSERT INTO Institution(institutionNo,institutionName,instAddress,instTelNo,instFaxNo,instWbeAddress,contactname,contactTelNo,contactFaxNo,contactEmailAddress)VALUES('Q/CQZLS0004S--2014','重庆自来水公司','重庆市','02158561309','02158561309','http://www.cqszls.com','王五','15811110012','02158561309','02158561309');</v>
      </c>
    </row>
    <row r="20" spans="1:1">
      <c r="A20" t="str">
        <f>("INSERT INTO Institution(institutionNo,institutionName,instAddress,instTelNo,instFaxNo,instWbeAddress,contactname,contactTelNo,contactFaxNo,contactEmailAddress)VALUES('"&amp;B6&amp;"','"&amp;C6&amp;"','"&amp;D6&amp;"','"&amp;E6&amp;"','"&amp;F6&amp;"','"&amp;B14&amp;"','"&amp;C14&amp;"','"&amp;D14&amp;"','"&amp;E14&amp;"','"&amp;F14&amp;"');")</f>
        <v>INSERT INTO Institution(institutionNo,institutionName,instAddress,instTelNo,instFaxNo,instWbeAddress,contactname,contactTelNo,contactFaxNo,contactEmailAddress)VALUES('Q/ASMY0005S--2015','安顺煤业公司','安顺','02158321654','02158321654','http://www.asmy.com','马晓辉','15811110013','02158321654','02158321654');</v>
      </c>
    </row>
  </sheetData>
  <hyperlinks>
    <hyperlink ref="B10" r:id="rId1" display="http://www.zgsy.com"/>
    <hyperlink ref="B11" r:id="rId2" display="http://www.kdwl.com" tooltip="http://www.kdwl.com"/>
    <hyperlink ref="B12" r:id="rId3" display="http://www.syky.com" tooltip="http://www.syky.com"/>
    <hyperlink ref="B13" r:id="rId4" display="http://www.cqszls.com" tooltip="http://www.cqszls.com"/>
    <hyperlink ref="B14" r:id="rId5" display="http://www.asmy.com" tooltip="http://www.asmy.com"/>
  </hyperlink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2"/>
  <sheetViews>
    <sheetView workbookViewId="0">
      <selection activeCell="D6" sqref="D6"/>
    </sheetView>
  </sheetViews>
  <sheetFormatPr defaultColWidth="9" defaultRowHeight="13.5" outlineLevelCol="4"/>
  <cols>
    <col min="3" max="3" width="11.875" customWidth="1"/>
    <col min="4" max="4" width="14" customWidth="1"/>
    <col min="5" max="5" width="12.875" customWidth="1"/>
  </cols>
  <sheetData>
    <row r="1" spans="1:5">
      <c r="A1" s="1" t="s">
        <v>0</v>
      </c>
      <c r="B1" s="2" t="s">
        <v>25</v>
      </c>
      <c r="C1" s="2" t="s">
        <v>130</v>
      </c>
      <c r="D1" s="2" t="s">
        <v>178</v>
      </c>
      <c r="E1" s="2" t="s">
        <v>179</v>
      </c>
    </row>
    <row r="2" spans="1:5">
      <c r="A2" s="1">
        <v>1</v>
      </c>
      <c r="B2" s="4" t="s">
        <v>8</v>
      </c>
      <c r="C2" s="3" t="s">
        <v>132</v>
      </c>
      <c r="D2" s="3" t="s">
        <v>108</v>
      </c>
      <c r="E2" s="3" t="s">
        <v>180</v>
      </c>
    </row>
    <row r="3" spans="1:5">
      <c r="A3" s="1">
        <v>2</v>
      </c>
      <c r="B3" s="4" t="s">
        <v>12</v>
      </c>
      <c r="C3" s="1" t="s">
        <v>133</v>
      </c>
      <c r="D3" s="3" t="s">
        <v>113</v>
      </c>
      <c r="E3" s="1" t="s">
        <v>37</v>
      </c>
    </row>
    <row r="4" spans="1:5">
      <c r="A4" s="1">
        <v>3</v>
      </c>
      <c r="B4" s="4" t="s">
        <v>16</v>
      </c>
      <c r="C4" s="1" t="s">
        <v>134</v>
      </c>
      <c r="D4" s="3" t="s">
        <v>118</v>
      </c>
      <c r="E4" s="1" t="s">
        <v>37</v>
      </c>
    </row>
    <row r="5" spans="1:5">
      <c r="A5" s="1">
        <v>4</v>
      </c>
      <c r="B5" s="4" t="s">
        <v>20</v>
      </c>
      <c r="C5" s="1" t="s">
        <v>135</v>
      </c>
      <c r="D5" s="3" t="s">
        <v>122</v>
      </c>
      <c r="E5" s="1" t="s">
        <v>37</v>
      </c>
    </row>
    <row r="6" spans="1:5">
      <c r="A6" s="1">
        <v>5</v>
      </c>
      <c r="B6" s="4" t="s">
        <v>24</v>
      </c>
      <c r="C6" s="1" t="s">
        <v>137</v>
      </c>
      <c r="D6" s="3" t="s">
        <v>136</v>
      </c>
      <c r="E6" s="1" t="s">
        <v>37</v>
      </c>
    </row>
    <row r="8" spans="1:1">
      <c r="A8" t="str">
        <f>("INSERT INTO Position(employeeNo,postNo,startDate,endDate)VALUES('"&amp;B2&amp;"','"&amp;C2&amp;"','"&amp;D2&amp;"','"&amp;E2&amp;"');")</f>
        <v>INSERT INTO Position(employeeNo,postNo,startDate,endDate)VALUES('0010001','gysgl001','2014-11-27','2019-10-12');</v>
      </c>
    </row>
    <row r="9" spans="1:1">
      <c r="A9" t="str">
        <f>("INSERT INTO Position(employeeNo,postNo,startDate,endDate)VALUES('"&amp;B3&amp;"','"&amp;C3&amp;"','"&amp;D3&amp;"','"&amp;E3&amp;"');")</f>
        <v>INSERT INTO Position(employeeNo,postNo,startDate,endDate)VALUES('0020002','scx002','2018-10-28','null');</v>
      </c>
    </row>
    <row r="10" spans="1:1">
      <c r="A10" t="str">
        <f>("INSERT INTO Position(employeeNo,postNo,startDate,endDate)VALUES('"&amp;B4&amp;"','"&amp;C4&amp;"','"&amp;D4&amp;"','"&amp;E4&amp;"');")</f>
        <v>INSERT INTO Position(employeeNo,postNo,startDate,endDate)VALUES('0030003','sj003','2016-03-05','null');</v>
      </c>
    </row>
    <row r="11" spans="1:1">
      <c r="A11" t="str">
        <f>("INSERT INTO Position(employeeNo,postNo,startDate,endDate)VALUES('"&amp;B5&amp;"','"&amp;C5&amp;"','"&amp;D5&amp;"','"&amp;E5&amp;"');")</f>
        <v>INSERT INTO Position(employeeNo,postNo,startDate,endDate)VALUES('0040004','wlys004','2017-09-30','null');</v>
      </c>
    </row>
    <row r="12" spans="1:1">
      <c r="A12" t="str">
        <f>("INSERT INTO Position(employeeNo,postNo,startDate,endDate)VALUES('"&amp;B6&amp;"','"&amp;C6&amp;"','"&amp;D6&amp;"','"&amp;E6&amp;"');")</f>
        <v>INSERT INTO Position(employeeNo,postNo,startDate,endDate)VALUES('0050005','ylb005','2016-11-30','null');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3"/>
  <sheetViews>
    <sheetView workbookViewId="0">
      <selection activeCell="C18" sqref="C18"/>
    </sheetView>
  </sheetViews>
  <sheetFormatPr defaultColWidth="9" defaultRowHeight="13.5" outlineLevelCol="2"/>
  <cols>
    <col min="2" max="2" width="12" customWidth="1"/>
    <col min="3" max="3" width="65.25" customWidth="1"/>
  </cols>
  <sheetData>
    <row r="1" spans="1:3">
      <c r="A1" s="1" t="s">
        <v>0</v>
      </c>
      <c r="B1" s="2" t="s">
        <v>106</v>
      </c>
      <c r="C1" s="2" t="s">
        <v>181</v>
      </c>
    </row>
    <row r="2" spans="1:3">
      <c r="A2" s="1">
        <v>1</v>
      </c>
      <c r="B2" s="3" t="s">
        <v>111</v>
      </c>
      <c r="C2" s="1" t="s">
        <v>182</v>
      </c>
    </row>
    <row r="3" spans="1:3">
      <c r="A3" s="1">
        <v>2</v>
      </c>
      <c r="B3" s="1" t="s">
        <v>116</v>
      </c>
      <c r="C3" s="1" t="s">
        <v>183</v>
      </c>
    </row>
    <row r="4" spans="1:3">
      <c r="A4" s="1">
        <v>3</v>
      </c>
      <c r="B4" s="1" t="s">
        <v>120</v>
      </c>
      <c r="C4" s="1" t="s">
        <v>184</v>
      </c>
    </row>
    <row r="5" spans="1:3">
      <c r="A5" s="1">
        <v>4</v>
      </c>
      <c r="B5" s="1" t="s">
        <v>124</v>
      </c>
      <c r="C5" s="1" t="s">
        <v>185</v>
      </c>
    </row>
    <row r="6" spans="1:3">
      <c r="A6" s="1">
        <v>5</v>
      </c>
      <c r="B6" s="1" t="s">
        <v>129</v>
      </c>
      <c r="C6" s="1" t="s">
        <v>186</v>
      </c>
    </row>
    <row r="9" spans="1:1">
      <c r="A9" t="str">
        <f>("INSERT INTO PositionType(positionTypeNo,positionTypeDescription)VALUES('"&amp;B2&amp;"','"&amp;C2&amp;"');")</f>
        <v>INSERT INTO PositionType(positionTypeNo,positionTypeDescription)VALUES('gysgl','gysgl为供应商管理工程师简写，负责供应商质量能力的现场考察、评价。。');</v>
      </c>
    </row>
    <row r="10" spans="1:1">
      <c r="A10" t="str">
        <f>("INSERT INTO PositionType(positionTypeNo,positionTypeDescription)VALUES('"&amp;B3&amp;"','"&amp;C3&amp;"');")</f>
        <v>INSERT INTO PositionType(positionTypeNo,positionTypeDescription)VALUES('scx','scx生产线线长简写，。。');</v>
      </c>
    </row>
    <row r="11" spans="1:1">
      <c r="A11" t="str">
        <f>("INSERT INTO PositionType(positionTypeNo,positionTypeDescription)VALUES('"&amp;B4&amp;"','"&amp;C4&amp;"');")</f>
        <v>INSERT INTO PositionType(positionTypeNo,positionTypeDescription)VALUES('sj','sj为设计组长简写，。。');</v>
      </c>
    </row>
    <row r="12" spans="1:1">
      <c r="A12" t="str">
        <f>("INSERT INTO PositionType(positionTypeNo,positionTypeDescription)VALUES('"&amp;B5&amp;"','"&amp;C5&amp;"');")</f>
        <v>INSERT INTO PositionType(positionTypeNo,positionTypeDescription)VALUES('wlys','wlys为物流运输组长简写，。。');</v>
      </c>
    </row>
    <row r="13" spans="1:1">
      <c r="A13" t="str">
        <f>("INSERT INTO PositionType(positionTypeNo,positionTypeDescription)VALUES('"&amp;B6&amp;"','"&amp;C6&amp;"');")</f>
        <v>INSERT INTO PositionType(positionTypeNo,positionTypeDescription)VALUES('ylb','ylb为原料部部长，。。');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3"/>
  <sheetViews>
    <sheetView workbookViewId="0">
      <selection activeCell="C6" sqref="C6"/>
    </sheetView>
  </sheetViews>
  <sheetFormatPr defaultColWidth="9" defaultRowHeight="13.5"/>
  <cols>
    <col min="2" max="2" width="17.625" customWidth="1"/>
    <col min="3" max="3" width="13.375" customWidth="1"/>
    <col min="4" max="4" width="12.375" customWidth="1"/>
    <col min="5" max="5" width="33.5" customWidth="1"/>
    <col min="6" max="6" width="15.625" customWidth="1"/>
    <col min="7" max="7" width="10.625" customWidth="1"/>
    <col min="8" max="8" width="16.25" customWidth="1"/>
    <col min="9" max="9" width="21.125" customWidth="1"/>
    <col min="10" max="10" width="12.5" customWidth="1"/>
  </cols>
  <sheetData>
    <row r="1" spans="1:10">
      <c r="A1" s="1" t="s">
        <v>0</v>
      </c>
      <c r="B1" s="2" t="s">
        <v>130</v>
      </c>
      <c r="C1" s="2" t="s">
        <v>131</v>
      </c>
      <c r="D1" s="2" t="s">
        <v>187</v>
      </c>
      <c r="E1" s="2" t="s">
        <v>188</v>
      </c>
      <c r="F1" s="2" t="s">
        <v>189</v>
      </c>
      <c r="G1" s="2" t="s">
        <v>190</v>
      </c>
      <c r="H1" s="2" t="s">
        <v>191</v>
      </c>
      <c r="I1" s="2" t="s">
        <v>192</v>
      </c>
      <c r="J1" s="8" t="s">
        <v>1</v>
      </c>
    </row>
    <row r="2" spans="1:10">
      <c r="A2" s="1">
        <v>1</v>
      </c>
      <c r="B2" s="3" t="s">
        <v>132</v>
      </c>
      <c r="C2" s="3" t="s">
        <v>108</v>
      </c>
      <c r="D2" s="4" t="s">
        <v>193</v>
      </c>
      <c r="E2" s="1" t="s">
        <v>194</v>
      </c>
      <c r="F2" s="3" t="s">
        <v>195</v>
      </c>
      <c r="G2" s="6" t="s">
        <v>196</v>
      </c>
      <c r="H2" s="6" t="s">
        <v>197</v>
      </c>
      <c r="I2" s="6" t="s">
        <v>198</v>
      </c>
      <c r="J2" s="1" t="s">
        <v>5</v>
      </c>
    </row>
    <row r="3" spans="1:10">
      <c r="A3" s="1">
        <v>2</v>
      </c>
      <c r="B3" s="1" t="s">
        <v>133</v>
      </c>
      <c r="C3" s="3" t="s">
        <v>113</v>
      </c>
      <c r="D3" s="1" t="s">
        <v>37</v>
      </c>
      <c r="E3" s="1" t="s">
        <v>199</v>
      </c>
      <c r="F3" s="3" t="s">
        <v>115</v>
      </c>
      <c r="G3" s="6" t="s">
        <v>196</v>
      </c>
      <c r="H3" s="6" t="s">
        <v>197</v>
      </c>
      <c r="I3" s="6" t="s">
        <v>198</v>
      </c>
      <c r="J3" s="1" t="s">
        <v>9</v>
      </c>
    </row>
    <row r="4" spans="1:10">
      <c r="A4" s="1">
        <v>3</v>
      </c>
      <c r="B4" s="1" t="s">
        <v>134</v>
      </c>
      <c r="C4" s="3" t="s">
        <v>118</v>
      </c>
      <c r="D4" s="1" t="s">
        <v>37</v>
      </c>
      <c r="E4" s="1" t="s">
        <v>200</v>
      </c>
      <c r="F4" s="3" t="s">
        <v>201</v>
      </c>
      <c r="G4" s="6" t="s">
        <v>196</v>
      </c>
      <c r="H4" s="6" t="s">
        <v>197</v>
      </c>
      <c r="I4" s="6" t="s">
        <v>198</v>
      </c>
      <c r="J4" s="1" t="s">
        <v>13</v>
      </c>
    </row>
    <row r="5" spans="1:10">
      <c r="A5" s="1">
        <v>4</v>
      </c>
      <c r="B5" s="1" t="s">
        <v>135</v>
      </c>
      <c r="C5" s="3" t="s">
        <v>122</v>
      </c>
      <c r="D5" s="1" t="s">
        <v>37</v>
      </c>
      <c r="E5" s="1" t="s">
        <v>202</v>
      </c>
      <c r="F5" s="3" t="s">
        <v>195</v>
      </c>
      <c r="G5" s="6" t="s">
        <v>196</v>
      </c>
      <c r="H5" s="6" t="s">
        <v>197</v>
      </c>
      <c r="I5" s="6" t="s">
        <v>198</v>
      </c>
      <c r="J5" s="1" t="s">
        <v>17</v>
      </c>
    </row>
    <row r="6" spans="1:10">
      <c r="A6" s="1">
        <v>5</v>
      </c>
      <c r="B6" s="1" t="s">
        <v>137</v>
      </c>
      <c r="C6" s="3" t="s">
        <v>136</v>
      </c>
      <c r="D6" s="1" t="s">
        <v>37</v>
      </c>
      <c r="E6" s="1" t="s">
        <v>203</v>
      </c>
      <c r="F6" s="3" t="s">
        <v>87</v>
      </c>
      <c r="G6" s="1" t="s">
        <v>204</v>
      </c>
      <c r="H6" s="1" t="s">
        <v>205</v>
      </c>
      <c r="I6" s="1" t="s">
        <v>206</v>
      </c>
      <c r="J6" s="1" t="s">
        <v>21</v>
      </c>
    </row>
    <row r="9" spans="1:1">
      <c r="A9" t="str">
        <f>("INSERT INTO Post(postNo,availableFromDate,availableToDate,postDescription,salariedHourly,fullPartTime,temporaryPermanent,freeLaborStandardsActExempt,departmentNo)VALUES('"&amp;B2&amp;"','"&amp;C2&amp;"','"&amp;D2&amp;"','"&amp;E2&amp;"','"&amp;F2&amp;"','"&amp;G2&amp;"','"&amp;H2&amp;"','"&amp;I2&amp;"','"&amp;J2&amp;"');")</f>
        <v>INSERT INTO Post(postNo,availableFromDate,availableToDate,postDescription,salariedHourly,fullPartTime,temporaryPermanent,freeLaborStandardsActExempt,departmentNo)VALUES('gysgl001','2014-11-27','2019-11-27','供应商质量能力的现场考察、评价。。','5000.00','全职','正式员工','是','GL001');</v>
      </c>
    </row>
    <row r="10" spans="1:1">
      <c r="A10" t="str">
        <f>("INSERT INTO Post(postNo,availableFromDate,availableToDate,postDescription,salariedHourly,fullPartTime,temporaryPermanent,freeLaborStandardsActExempt,departmentNo)VALUES('"&amp;B3&amp;"','"&amp;C3&amp;"','"&amp;D3&amp;"','"&amp;E3&amp;"','"&amp;F3&amp;"','"&amp;G3&amp;"','"&amp;H3&amp;"','"&amp;I3&amp;"','"&amp;J3&amp;"');")</f>
        <v>INSERT INTO Post(postNo,availableFromDate,availableToDate,postDescription,salariedHourly,fullPartTime,temporaryPermanent,freeLaborStandardsActExempt,departmentNo)VALUES('scx002','2018-10-28','null','管理生产线上的情况。。。','3000.00','全职','正式员工','是','SC002');</v>
      </c>
    </row>
    <row r="11" spans="1:1">
      <c r="A11" t="str">
        <f>("INSERT INTO Post(postNo,availableFromDate,availableToDate,postDescription,salariedHourly,fullPartTime,temporaryPermanent,freeLaborStandardsActExempt,departmentNo)VALUES('"&amp;B4&amp;"','"&amp;C4&amp;"','"&amp;D4&amp;"','"&amp;E4&amp;"','"&amp;F4&amp;"','"&amp;G4&amp;"','"&amp;H4&amp;"','"&amp;I4&amp;"','"&amp;J4&amp;"');")</f>
        <v>INSERT INTO Post(postNo,availableFromDate,availableToDate,postDescription,salariedHourly,fullPartTime,temporaryPermanent,freeLaborStandardsActExempt,departmentNo)VALUES('sj003','2016-03-05','null','设计工程图纸','3500.00','全职','正式员工','是','SJ003');</v>
      </c>
    </row>
    <row r="12" spans="1:1">
      <c r="A12" t="str">
        <f>("INSERT INTO Post(postNo,availableFromDate,availableToDate,postDescription,salariedHourly,fullPartTime,temporaryPermanent,freeLaborStandardsActExempt,departmentNo)VALUES('"&amp;B5&amp;"','"&amp;C5&amp;"','"&amp;D5&amp;"','"&amp;E5&amp;"','"&amp;F5&amp;"','"&amp;G5&amp;"','"&amp;H5&amp;"','"&amp;I5&amp;"','"&amp;J5&amp;"');")</f>
        <v>INSERT INTO Post(postNo,availableFromDate,availableToDate,postDescription,salariedHourly,fullPartTime,temporaryPermanent,freeLaborStandardsActExempt,departmentNo)VALUES('wlys004','2017-09-30','null','管理物流运输。。','5000.00','全职','正式员工','是','WL004');</v>
      </c>
    </row>
    <row r="13" spans="1:1">
      <c r="A13" t="str">
        <f>("INSERT INTO Post(postNo,availableFromDate,availableToDate,postDescription,salariedHourly,fullPartTime,temporaryPermanent,freeLaborStandardsActExempt,departmentNo)VALUES('"&amp;B6&amp;"','"&amp;C6&amp;"','"&amp;D6&amp;"','"&amp;E6&amp;"','"&amp;F6&amp;"','"&amp;G6&amp;"','"&amp;H6&amp;"','"&amp;I6&amp;"','"&amp;J6&amp;"');")</f>
        <v>INSERT INTO Post(postNo,availableFromDate,availableToDate,postDescription,salariedHourly,fullPartTime,temporaryPermanent,freeLaborStandardsActExempt,departmentNo)VALUES('ylb005','2016-11-30','null','原料的采购与记录。。','6000.00','兼职','实习生','否','YL005');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1"/>
  <sheetViews>
    <sheetView workbookViewId="0">
      <selection activeCell="G11" sqref="G11"/>
    </sheetView>
  </sheetViews>
  <sheetFormatPr defaultColWidth="9" defaultRowHeight="13.5" outlineLevelCol="7"/>
  <cols>
    <col min="2" max="2" width="22.25" customWidth="1"/>
    <col min="3" max="3" width="24.125" customWidth="1"/>
    <col min="4" max="4" width="19.625" customWidth="1"/>
    <col min="5" max="5" width="14.25" customWidth="1"/>
    <col min="6" max="6" width="14.875" customWidth="1"/>
    <col min="7" max="7" width="22.25" customWidth="1"/>
    <col min="8" max="8" width="13" customWidth="1"/>
  </cols>
  <sheetData>
    <row r="1" spans="1:8">
      <c r="A1" s="1" t="s">
        <v>0</v>
      </c>
      <c r="B1" s="2" t="s">
        <v>207</v>
      </c>
      <c r="C1" s="2" t="s">
        <v>208</v>
      </c>
      <c r="D1" s="2" t="s">
        <v>209</v>
      </c>
      <c r="E1" s="2" t="s">
        <v>210</v>
      </c>
      <c r="F1" s="2" t="s">
        <v>211</v>
      </c>
      <c r="G1" s="2" t="s">
        <v>212</v>
      </c>
      <c r="H1" s="2" t="s">
        <v>213</v>
      </c>
    </row>
    <row r="2" spans="1:8">
      <c r="A2" s="1">
        <v>1</v>
      </c>
      <c r="B2" s="3" t="s">
        <v>143</v>
      </c>
      <c r="C2" s="1" t="s">
        <v>144</v>
      </c>
      <c r="D2" s="1" t="s">
        <v>145</v>
      </c>
      <c r="E2" s="1" t="s">
        <v>214</v>
      </c>
      <c r="F2" s="1" t="s">
        <v>215</v>
      </c>
      <c r="G2" s="6">
        <v>430000</v>
      </c>
      <c r="H2" s="15" t="s">
        <v>146</v>
      </c>
    </row>
    <row r="3" spans="1:8">
      <c r="A3" s="1">
        <v>2</v>
      </c>
      <c r="B3" s="3" t="s">
        <v>147</v>
      </c>
      <c r="C3" s="1" t="s">
        <v>148</v>
      </c>
      <c r="D3" s="1" t="s">
        <v>149</v>
      </c>
      <c r="E3" s="1" t="s">
        <v>216</v>
      </c>
      <c r="F3" s="1" t="s">
        <v>215</v>
      </c>
      <c r="G3" s="6">
        <v>350000</v>
      </c>
      <c r="H3" s="15" t="s">
        <v>150</v>
      </c>
    </row>
    <row r="4" spans="1:8">
      <c r="A4" s="1">
        <v>3</v>
      </c>
      <c r="B4" s="3" t="s">
        <v>151</v>
      </c>
      <c r="C4" s="1" t="s">
        <v>152</v>
      </c>
      <c r="D4" s="1" t="s">
        <v>153</v>
      </c>
      <c r="E4" s="1" t="s">
        <v>217</v>
      </c>
      <c r="F4" s="1" t="s">
        <v>215</v>
      </c>
      <c r="G4" s="6">
        <v>110000</v>
      </c>
      <c r="H4" s="15" t="s">
        <v>154</v>
      </c>
    </row>
    <row r="5" spans="1:8">
      <c r="A5" s="1">
        <v>4</v>
      </c>
      <c r="B5" s="3" t="s">
        <v>155</v>
      </c>
      <c r="C5" s="1" t="s">
        <v>156</v>
      </c>
      <c r="D5" s="1" t="s">
        <v>157</v>
      </c>
      <c r="E5" s="1" t="s">
        <v>218</v>
      </c>
      <c r="F5" s="1" t="s">
        <v>215</v>
      </c>
      <c r="G5" s="6">
        <v>400000</v>
      </c>
      <c r="H5" s="15" t="s">
        <v>158</v>
      </c>
    </row>
    <row r="6" spans="1:8">
      <c r="A6" s="1">
        <v>5</v>
      </c>
      <c r="B6" s="3" t="s">
        <v>159</v>
      </c>
      <c r="C6" s="1" t="s">
        <v>160</v>
      </c>
      <c r="D6" s="1" t="s">
        <v>161</v>
      </c>
      <c r="E6" s="1" t="s">
        <v>161</v>
      </c>
      <c r="F6" s="1" t="s">
        <v>215</v>
      </c>
      <c r="G6" s="6">
        <v>561000</v>
      </c>
      <c r="H6" s="15" t="s">
        <v>162</v>
      </c>
    </row>
    <row r="9" spans="1:7">
      <c r="A9" s="1"/>
      <c r="B9" s="2" t="s">
        <v>219</v>
      </c>
      <c r="C9" s="2" t="s">
        <v>220</v>
      </c>
      <c r="D9" s="2" t="s">
        <v>221</v>
      </c>
      <c r="E9" s="2" t="s">
        <v>165</v>
      </c>
      <c r="F9" s="2" t="s">
        <v>166</v>
      </c>
      <c r="G9" s="2" t="s">
        <v>222</v>
      </c>
    </row>
    <row r="10" spans="1:7">
      <c r="A10" s="1">
        <v>1</v>
      </c>
      <c r="B10" s="15" t="s">
        <v>146</v>
      </c>
      <c r="C10" s="7" t="s">
        <v>168</v>
      </c>
      <c r="D10" s="1" t="s">
        <v>169</v>
      </c>
      <c r="E10" s="4" t="s">
        <v>223</v>
      </c>
      <c r="F10" s="15" t="s">
        <v>146</v>
      </c>
      <c r="G10" s="7" t="s">
        <v>42</v>
      </c>
    </row>
    <row r="11" spans="1:7">
      <c r="A11" s="1">
        <v>2</v>
      </c>
      <c r="B11" s="15" t="s">
        <v>150</v>
      </c>
      <c r="C11" s="7" t="s">
        <v>170</v>
      </c>
      <c r="D11" s="1" t="s">
        <v>171</v>
      </c>
      <c r="E11" s="4" t="s">
        <v>224</v>
      </c>
      <c r="F11" s="15" t="s">
        <v>150</v>
      </c>
      <c r="G11" s="3" t="s">
        <v>225</v>
      </c>
    </row>
    <row r="12" spans="1:7">
      <c r="A12" s="1">
        <v>3</v>
      </c>
      <c r="B12" s="15" t="s">
        <v>154</v>
      </c>
      <c r="C12" s="7" t="s">
        <v>172</v>
      </c>
      <c r="D12" s="1" t="s">
        <v>173</v>
      </c>
      <c r="E12" s="4" t="s">
        <v>226</v>
      </c>
      <c r="F12" s="15" t="s">
        <v>154</v>
      </c>
      <c r="G12" s="3" t="s">
        <v>227</v>
      </c>
    </row>
    <row r="13" spans="1:7">
      <c r="A13" s="1">
        <v>4</v>
      </c>
      <c r="B13" s="15" t="s">
        <v>158</v>
      </c>
      <c r="C13" s="7" t="s">
        <v>174</v>
      </c>
      <c r="D13" s="1" t="s">
        <v>175</v>
      </c>
      <c r="E13" s="4" t="s">
        <v>228</v>
      </c>
      <c r="F13" s="15" t="s">
        <v>158</v>
      </c>
      <c r="G13" s="3" t="s">
        <v>229</v>
      </c>
    </row>
    <row r="14" spans="1:7">
      <c r="A14" s="1">
        <v>5</v>
      </c>
      <c r="B14" s="15" t="s">
        <v>162</v>
      </c>
      <c r="C14" s="7" t="s">
        <v>176</v>
      </c>
      <c r="D14" s="1" t="s">
        <v>177</v>
      </c>
      <c r="E14" s="4" t="s">
        <v>230</v>
      </c>
      <c r="F14" s="15" t="s">
        <v>162</v>
      </c>
      <c r="G14" s="3" t="s">
        <v>231</v>
      </c>
    </row>
    <row r="17" spans="1:1">
      <c r="A17" t="str">
        <f>("INSERT INTO PrevCompany(prevCompanyNo,pCompanyName,pCompanyStreet,pCompanyCity,pCompanyState,pCompanyZipCode,pCompanyTelNo,pCompanyFaxNo,pCompanyWebAddress,contactName,contactTelNo,contactFaxNo,contactEmailAdress)VALUES('"&amp;B2&amp;"','"&amp;C2&amp;"','"&amp;D2&amp;"','"&amp;E2&amp;"','"&amp;F2&amp;"','"&amp;G2&amp;"','"&amp;H2&amp;"','"&amp;B10&amp;"','"&amp;C10&amp;"','"&amp;D10&amp;"','"&amp;E10&amp;"','"&amp;F10&amp;"','"&amp;G10&amp;"');")</f>
        <v>INSERT INTO PrevCompany(prevCompanyNo,pCompanyName,pCompanyStreet,pCompanyCity,pCompanyState,pCompanyZipCode,pCompanyTelNo,pCompanyFaxNo,pCompanyWebAddress,contactName,contactTelNo,contactFaxNo,contactEmailAdress)VALUES('Q/WHZGSY0001S--2011','中国石油化工股份有限公司','湖北省武汉市','武汉','中华人民共和国','430000','02158006006','02158006006','http://www.zgsy.com','米热·夏提亚里坤','15811110000','02158006006','121121pa@163.com');</v>
      </c>
    </row>
    <row r="18" spans="1:1">
      <c r="A18" t="str">
        <f>("INSERT INTO PrevCompany(prevCompanyNo,pCompanyName,pCompanyStreet,pCompanyCity,pCompanyState,pCompanyZipCode,pCompanyTelNo,pCompanyFaxNo,pCompanyWebAddress,contactName,contactTelNo,contactFaxNo,contactEmailAdress)VALUES('"&amp;B3&amp;"','"&amp;C3&amp;"','"&amp;D3&amp;"','"&amp;E3&amp;"','"&amp;F3&amp;"','"&amp;G3&amp;"','"&amp;H3&amp;"','"&amp;B11&amp;"','"&amp;C11&amp;"','"&amp;D11&amp;"','"&amp;E11&amp;"','"&amp;F11&amp;"','"&amp;G11&amp;"');")</f>
        <v>INSERT INTO PrevCompany(prevCompanyNo,pCompanyName,pCompanyStreet,pCompanyCity,pCompanyState,pCompanyZipCode,pCompanyTelNo,pCompanyFaxNo,pCompanyWebAddress,contactName,contactTelNo,contactFaxNo,contactEmailAdress)VALUES('Q/FJKDWL0002S--2012','福建快递物流公司','福建省西北部','福建','中华人民共和国','350000','02158006107','02158006107','http://www.kdwl.com','张三','15811110010','02158006107','sanzhang@163.com');</v>
      </c>
    </row>
    <row r="19" spans="1:1">
      <c r="A19" t="str">
        <f>("INSERT INTO PrevCompany(prevCompanyNo,pCompanyName,pCompanyStreet,pCompanyCity,pCompanyState,pCompanyZipCode,pCompanyTelNo,pCompanyFaxNo,pCompanyWebAddress,contactName,contactTelNo,contactFaxNo,contactEmailAdress)VALUES('"&amp;B4&amp;"','"&amp;C4&amp;"','"&amp;D4&amp;"','"&amp;E4&amp;"','"&amp;F4&amp;"','"&amp;G4&amp;"','"&amp;H4&amp;"','"&amp;B12&amp;"','"&amp;C12&amp;"','"&amp;D12&amp;"','"&amp;E12&amp;"','"&amp;F12&amp;"','"&amp;G12&amp;"');")</f>
        <v>INSERT INTO PrevCompany(prevCompanyNo,pCompanyName,pCompanyStreet,pCompanyCity,pCompanyState,pCompanyZipCode,pCompanyTelNo,pCompanyFaxNo,pCompanyWebAddress,contactName,contactTelNo,contactFaxNo,contactEmailAdress)VALUES('Q/SYKY0003S--2013','沈阳矿业公司','沈阳辽林','沈阳','中华人民共和国','110000','02158116008','02158116008','http://www.syky.com','李四','15811110011','02158116008','sili@qq.com');</v>
      </c>
    </row>
    <row r="20" spans="1:1">
      <c r="A20" t="str">
        <f>("INSERT INTO PrevCompany(prevCompanyNo,pCompanyName,pCompanyStreet,pCompanyCity,pCompanyState,pCompanyZipCode,pCompanyTelNo,pCompanyFaxNo,pCompanyWebAddress,contactName,contactTelNo,contactFaxNo,contactEmailAdress)VALUES('"&amp;B5&amp;"','"&amp;C5&amp;"','"&amp;D5&amp;"','"&amp;E5&amp;"','"&amp;F5&amp;"','"&amp;G5&amp;"','"&amp;H5&amp;"','"&amp;B13&amp;"','"&amp;C13&amp;"','"&amp;D13&amp;"','"&amp;E13&amp;"','"&amp;F13&amp;"','"&amp;G13&amp;"');")</f>
        <v>INSERT INTO PrevCompany(prevCompanyNo,pCompanyName,pCompanyStreet,pCompanyCity,pCompanyState,pCompanyZipCode,pCompanyTelNo,pCompanyFaxNo,pCompanyWebAddress,contactName,contactTelNo,contactFaxNo,contactEmailAdress)VALUES('Q/CQZLS0004S--2014','重庆自来水公司','重庆市','重庆','中华人民共和国','400000','02158561309','02158561309','http://www.cqszls.com','王五','15811110012','02158561309','wuwang@qq.com');</v>
      </c>
    </row>
    <row r="21" spans="1:1">
      <c r="A21" t="str">
        <f>("INSERT INTO PrevCompany(prevCompanyNo,pCompanyName,pCompanyStreet,pCompanyCity,pCompanyState,pCompanyZipCode,pCompanyTelNo,pCompanyFaxNo,pCompanyWebAddress,contactName,contactTelNo,contactFaxNo,contactEmailAdress)VALUES('"&amp;B6&amp;"','"&amp;C6&amp;"','"&amp;D6&amp;"','"&amp;E6&amp;"','"&amp;F6&amp;"','"&amp;G6&amp;"','"&amp;H6&amp;"','"&amp;B14&amp;"','"&amp;C14&amp;"','"&amp;D14&amp;"','"&amp;E14&amp;"','"&amp;F14&amp;"','"&amp;G14&amp;"');")</f>
        <v>INSERT INTO PrevCompany(prevCompanyNo,pCompanyName,pCompanyStreet,pCompanyCity,pCompanyState,pCompanyZipCode,pCompanyTelNo,pCompanyFaxNo,pCompanyWebAddress,contactName,contactTelNo,contactFaxNo,contactEmailAdress)VALUES('Q/ASMY0005S--2015','安顺煤业公司','安顺','安顺','中华人民共和国','561000','02158321654','02158321654','http://www.asmy.com','马晓辉','15811110013','02158321654','xiaohuima@163.com');</v>
      </c>
    </row>
  </sheetData>
  <hyperlinks>
    <hyperlink ref="C10" r:id="rId1" display="http://www.zgsy.com"/>
    <hyperlink ref="C11" r:id="rId2" display="http://www.kdwl.com" tooltip="http://www.kdwl.com"/>
    <hyperlink ref="C12" r:id="rId3" display="http://www.syky.com" tooltip="http://www.syky.com"/>
    <hyperlink ref="C13" r:id="rId4" display="http://www.cqszls.com" tooltip="http://www.cqszls.com"/>
    <hyperlink ref="C14" r:id="rId5" display="http://www.asmy.com" tooltip="http://www.asmy.com"/>
    <hyperlink ref="G11" r:id="rId6" display="sanzhang@163.com" tooltip="mailto:sanzhang@163.com"/>
    <hyperlink ref="G12" r:id="rId7" display="sili@qq.com" tooltip="mailto:sili@qq.com"/>
    <hyperlink ref="G13" r:id="rId8" display="wuwang@qq.com" tooltip="mailto:wuwang@qq.com"/>
    <hyperlink ref="G14" r:id="rId9" display="xiaohuima@163.com" tooltip="mailto:xiaohuima@163.com"/>
    <hyperlink ref="G10" r:id="rId10" display="121121pa@163.com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Department</vt:lpstr>
      <vt:lpstr>Employee</vt:lpstr>
      <vt:lpstr>Grade</vt:lpstr>
      <vt:lpstr>GradePost</vt:lpstr>
      <vt:lpstr>Institution</vt:lpstr>
      <vt:lpstr>Position</vt:lpstr>
      <vt:lpstr>PositionType</vt:lpstr>
      <vt:lpstr>Post</vt:lpstr>
      <vt:lpstr>PrevCompany</vt:lpstr>
      <vt:lpstr>Qualification</vt:lpstr>
      <vt:lpstr>Review</vt:lpstr>
      <vt:lpstr>WorkHistory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pcw</dc:creator>
  <cp:lastModifiedBy>　</cp:lastModifiedBy>
  <dcterms:created xsi:type="dcterms:W3CDTF">2019-12-07T16:19:00Z</dcterms:created>
  <dcterms:modified xsi:type="dcterms:W3CDTF">2020-05-05T03:40:56Z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