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g\Desktop\Sample Data\"/>
    </mc:Choice>
  </mc:AlternateContent>
  <xr:revisionPtr revIDLastSave="0" documentId="13_ncr:1_{04F1570D-BDCB-424A-BA95-9FC5B0E1ABF3}" xr6:coauthVersionLast="45" xr6:coauthVersionMax="45" xr10:uidLastSave="{00000000-0000-0000-0000-000000000000}"/>
  <bookViews>
    <workbookView xWindow="-38520" yWindow="-7170" windowWidth="38640" windowHeight="15840" activeTab="1" xr2:uid="{9260D49B-FD32-462F-A564-69C9230AB6AF}"/>
  </bookViews>
  <sheets>
    <sheet name="AR Reconcilation" sheetId="5" r:id="rId1"/>
    <sheet name="Consolidated Data" sheetId="4" r:id="rId2"/>
    <sheet name="Source-&gt;" sheetId="3" r:id="rId3"/>
    <sheet name="Database_ms-us-cash" sheetId="1" r:id="rId4"/>
    <sheet name="Agent_consolidated" sheetId="2" r:id="rId5"/>
  </sheets>
  <definedNames>
    <definedName name="_xlnm._FilterDatabase" localSheetId="4" hidden="1">Agent_consolidated!$A$1:$D$18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7" i="5"/>
  <c r="B12" i="5"/>
  <c r="B13" i="5"/>
  <c r="B7" i="5"/>
  <c r="B4" i="5"/>
  <c r="B3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<sst xmlns="http://schemas.openxmlformats.org/spreadsheetml/2006/main" count="130" uniqueCount="38">
  <si>
    <t>Date</t>
  </si>
  <si>
    <t>Order ID</t>
  </si>
  <si>
    <t>Amount Total</t>
  </si>
  <si>
    <t>m123456700-12340</t>
  </si>
  <si>
    <t>m123456701-12341</t>
  </si>
  <si>
    <t>m123456702-12342</t>
  </si>
  <si>
    <t>m123456703-12343</t>
  </si>
  <si>
    <t>m123456704-12344</t>
  </si>
  <si>
    <t>m123456705-12345</t>
  </si>
  <si>
    <t>m123456706-12346</t>
  </si>
  <si>
    <t>m123456707-12347</t>
  </si>
  <si>
    <t>m123456708-12348</t>
  </si>
  <si>
    <t>m123456709-12349</t>
  </si>
  <si>
    <t>m123456710-12350</t>
  </si>
  <si>
    <t>m123456711-12351</t>
  </si>
  <si>
    <t>m123456712-12352</t>
  </si>
  <si>
    <t>m123456713-12353</t>
  </si>
  <si>
    <t>m123456714-12354</t>
  </si>
  <si>
    <t>Source</t>
  </si>
  <si>
    <t>Adyen</t>
  </si>
  <si>
    <t>AMEX</t>
  </si>
  <si>
    <t>Paypal</t>
  </si>
  <si>
    <t>m123456715-12355</t>
  </si>
  <si>
    <t>m123456715-12356</t>
  </si>
  <si>
    <t>Amount</t>
  </si>
  <si>
    <t>Reference</t>
  </si>
  <si>
    <t>Account Receivable from ms-us-cash report</t>
  </si>
  <si>
    <t>December # Orders</t>
  </si>
  <si>
    <t>AR-Collectible by Agents</t>
  </si>
  <si>
    <t>#December Orders Settled</t>
  </si>
  <si>
    <t>Amount settled for December Orders</t>
  </si>
  <si>
    <t>No</t>
  </si>
  <si>
    <t>Yes</t>
  </si>
  <si>
    <t>Exist in Database?</t>
  </si>
  <si>
    <t>Item Price</t>
  </si>
  <si>
    <t>Total</t>
  </si>
  <si>
    <t>Unreconcilled Difference</t>
  </si>
  <si>
    <t>#December Order 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</si>
</sst>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44" fontId="0" fillId="0" borderId="0" xfId="1" applyFont="1"/>
    <xf numFmtId="22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0" fontId="2" fillId="2" borderId="0" xfId="0" applyFon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44" fontId="0" fillId="5" borderId="0" xfId="1" applyFont="1" applyFill="1"/>
    <xf numFmtId="44" fontId="0" fillId="5" borderId="0" xfId="0" applyNumberFormat="1" applyFill="1"/>
    <xf numFmtId="0" fontId="2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C7FE-C6F9-43D8-887A-034F6D842B7A}">
  <dimension ref="A2:B23"/>
  <sheetViews>
    <sheetView workbookViewId="0">
      <selection activeCell="F19" sqref="F19"/>
    </sheetView>
  </sheetViews>
  <sheetFormatPr defaultRowHeight="15" x14ac:dyDescent="0.25"/>
  <cols>
    <col min="1" max="1" width="60.28515625" style="9" customWidth="1"/>
    <col min="2" max="16384" width="9.140625" style="9"/>
  </cols>
  <sheetData>
    <row r="2" spans="1:2" x14ac:dyDescent="0.25">
      <c r="A2" s="13" t="s">
        <v>26</v>
      </c>
      <c r="B2" s="13" t="s">
        <v>35</v>
      </c>
    </row>
    <row r="3" spans="1:2" x14ac:dyDescent="0.25">
      <c r="A3" s="9" t="s">
        <v>27</v>
      </c>
      <c r="B3" s="9">
        <f>COUNTA('Consolidated Data'!B2:B16)</f>
        <v>15</v>
      </c>
    </row>
    <row r="4" spans="1:2" x14ac:dyDescent="0.25">
      <c r="A4" s="10" t="s">
        <v>34</v>
      </c>
      <c r="B4" s="11">
        <f>SUMIF('Consolidated Data'!B2:B18,"yes",'Consolidated Data'!D2:D18)</f>
        <v>510</v>
      </c>
    </row>
    <row r="5" spans="1:2" x14ac:dyDescent="0.25">
      <c r="A5" s="10"/>
      <c r="B5" s="11"/>
    </row>
    <row r="6" spans="1:2" x14ac:dyDescent="0.25">
      <c r="A6" s="9" t="s">
        <v>37</v>
      </c>
      <c r="B6" s="9">
        <v>17</v>
      </c>
    </row>
    <row r="7" spans="1:2" x14ac:dyDescent="0.25">
      <c r="A7" s="10" t="s">
        <v>28</v>
      </c>
      <c r="B7" s="12">
        <f>SUM('Consolidated Data'!D2:D18)</f>
        <v>710</v>
      </c>
    </row>
    <row r="10" spans="1:2" x14ac:dyDescent="0.25">
      <c r="A10" s="10" t="s">
        <v>19</v>
      </c>
    </row>
    <row r="11" spans="1:2" x14ac:dyDescent="0.25">
      <c r="A11" s="9" t="s">
        <v>29</v>
      </c>
      <c r="B11" s="9">
        <v>6</v>
      </c>
    </row>
    <row r="12" spans="1:2" x14ac:dyDescent="0.25">
      <c r="A12" s="9" t="s">
        <v>30</v>
      </c>
      <c r="B12" s="11">
        <f>SUMIF('Consolidated Data'!A2:A18,"Adyen",'Consolidated Data'!D2:D18)</f>
        <v>259</v>
      </c>
    </row>
    <row r="13" spans="1:2" x14ac:dyDescent="0.25">
      <c r="A13" s="9" t="s">
        <v>36</v>
      </c>
      <c r="B13" s="12">
        <f>'Consolidated Data'!D17</f>
        <v>100</v>
      </c>
    </row>
    <row r="15" spans="1:2" x14ac:dyDescent="0.25">
      <c r="A15" s="10" t="s">
        <v>20</v>
      </c>
    </row>
    <row r="16" spans="1:2" x14ac:dyDescent="0.25">
      <c r="A16" s="9" t="s">
        <v>29</v>
      </c>
      <c r="B16" s="9">
        <v>6</v>
      </c>
    </row>
    <row r="17" spans="1:2" x14ac:dyDescent="0.25">
      <c r="A17" s="9" t="s">
        <v>30</v>
      </c>
      <c r="B17" s="11">
        <f>SUMIF('Consolidated Data'!A2:A18,"AMEX",'Consolidated Data'!D2:D18)</f>
        <v>319</v>
      </c>
    </row>
    <row r="18" spans="1:2" x14ac:dyDescent="0.25">
      <c r="A18" s="9" t="s">
        <v>36</v>
      </c>
      <c r="B18" s="11">
        <v>100</v>
      </c>
    </row>
    <row r="19" spans="1:2" x14ac:dyDescent="0.25">
      <c r="B19" s="11"/>
    </row>
    <row r="20" spans="1:2" x14ac:dyDescent="0.25">
      <c r="A20" s="10" t="s">
        <v>21</v>
      </c>
      <c r="B20" s="11"/>
    </row>
    <row r="21" spans="1:2" x14ac:dyDescent="0.25">
      <c r="A21" s="9" t="s">
        <v>29</v>
      </c>
      <c r="B21" s="11">
        <v>5</v>
      </c>
    </row>
    <row r="22" spans="1:2" x14ac:dyDescent="0.25">
      <c r="A22" s="9" t="s">
        <v>30</v>
      </c>
      <c r="B22" s="11">
        <f>SUMIF('Consolidated Data'!A2:A18,"Paypal",'Consolidated Data'!D2:D18)</f>
        <v>132</v>
      </c>
    </row>
    <row r="23" spans="1:2" x14ac:dyDescent="0.25">
      <c r="A23" s="9" t="s">
        <v>36</v>
      </c>
      <c r="B23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B6D7-3EB4-40F8-9912-32CFDDE9CC7D}">
  <dimension ref="A1:D18"/>
  <sheetViews>
    <sheetView tabSelected="1" workbookViewId="0">
      <selection activeCell="G36" sqref="G36"/>
    </sheetView>
  </sheetViews>
  <sheetFormatPr defaultRowHeight="15" x14ac:dyDescent="0.25"/>
  <cols>
    <col min="1" max="1" width="15" customWidth="1"/>
    <col min="2" max="2" width="16.42578125" customWidth="1"/>
    <col min="3" max="3" width="33.42578125" customWidth="1"/>
    <col min="4" max="4" width="18.28515625" customWidth="1"/>
  </cols>
  <sheetData>
    <row r="1" spans="1:4" x14ac:dyDescent="0.25">
      <c r="A1" t="s">
        <v>25</v>
      </c>
      <c r="B1" t="s">
        <v>33</v>
      </c>
      <c r="C1" t="s">
        <v>1</v>
      </c>
      <c r="D1" s="2" t="s">
        <v>2</v>
      </c>
    </row>
    <row r="2" spans="1:4" x14ac:dyDescent="0.25">
      <c r="A2" s="8" t="s">
        <v>19</v>
      </c>
      <c r="B2" t="s">
        <v>32</v>
      </c>
      <c r="C2" t="s">
        <v>3</v>
      </c>
      <c r="D2" s="2">
        <v>35</v>
      </c>
    </row>
    <row r="3" spans="1:4" x14ac:dyDescent="0.25">
      <c r="A3" s="8" t="s">
        <v>19</v>
      </c>
      <c r="B3" t="s">
        <v>32</v>
      </c>
      <c r="C3" t="s">
        <v>4</v>
      </c>
      <c r="D3" s="2">
        <v>38</v>
      </c>
    </row>
    <row r="4" spans="1:4" x14ac:dyDescent="0.25">
      <c r="A4" s="8" t="s">
        <v>20</v>
      </c>
      <c r="B4" t="s">
        <v>32</v>
      </c>
      <c r="C4" t="s">
        <v>5</v>
      </c>
      <c r="D4" s="2">
        <v>41</v>
      </c>
    </row>
    <row r="5" spans="1:4" x14ac:dyDescent="0.25">
      <c r="A5" s="8" t="s">
        <v>20</v>
      </c>
      <c r="B5" t="s">
        <v>32</v>
      </c>
      <c r="C5" t="s">
        <v>6</v>
      </c>
      <c r="D5" s="2">
        <v>44</v>
      </c>
    </row>
    <row r="6" spans="1:4" x14ac:dyDescent="0.25">
      <c r="A6" s="8" t="s">
        <v>21</v>
      </c>
      <c r="B6" t="s">
        <v>32</v>
      </c>
      <c r="C6" t="s">
        <v>7</v>
      </c>
      <c r="D6" s="2">
        <v>47</v>
      </c>
    </row>
    <row r="7" spans="1:4" x14ac:dyDescent="0.25">
      <c r="A7" s="8" t="s">
        <v>19</v>
      </c>
      <c r="B7" t="s">
        <v>32</v>
      </c>
      <c r="C7" t="s">
        <v>8</v>
      </c>
      <c r="D7" s="2">
        <v>10</v>
      </c>
    </row>
    <row r="8" spans="1:4" x14ac:dyDescent="0.25">
      <c r="A8" s="8" t="s">
        <v>19</v>
      </c>
      <c r="B8" t="s">
        <v>32</v>
      </c>
      <c r="C8" t="s">
        <v>9</v>
      </c>
      <c r="D8" s="2">
        <v>20</v>
      </c>
    </row>
    <row r="9" spans="1:4" x14ac:dyDescent="0.25">
      <c r="A9" s="8" t="s">
        <v>20</v>
      </c>
      <c r="B9" t="s">
        <v>32</v>
      </c>
      <c r="C9" t="s">
        <v>10</v>
      </c>
      <c r="D9" s="2">
        <v>30</v>
      </c>
    </row>
    <row r="10" spans="1:4" x14ac:dyDescent="0.25">
      <c r="A10" s="8" t="s">
        <v>20</v>
      </c>
      <c r="B10" t="s">
        <v>32</v>
      </c>
      <c r="C10" t="s">
        <v>11</v>
      </c>
      <c r="D10" s="2">
        <v>40</v>
      </c>
    </row>
    <row r="11" spans="1:4" x14ac:dyDescent="0.25">
      <c r="A11" s="8" t="s">
        <v>21</v>
      </c>
      <c r="B11" t="s">
        <v>32</v>
      </c>
      <c r="C11" t="s">
        <v>12</v>
      </c>
      <c r="D11" s="2">
        <v>50</v>
      </c>
    </row>
    <row r="12" spans="1:4" x14ac:dyDescent="0.25">
      <c r="A12" s="8" t="s">
        <v>19</v>
      </c>
      <c r="B12" t="s">
        <v>32</v>
      </c>
      <c r="C12" t="s">
        <v>13</v>
      </c>
      <c r="D12" s="2">
        <v>27</v>
      </c>
    </row>
    <row r="13" spans="1:4" x14ac:dyDescent="0.25">
      <c r="A13" s="8" t="s">
        <v>19</v>
      </c>
      <c r="B13" t="s">
        <v>32</v>
      </c>
      <c r="C13" t="s">
        <v>14</v>
      </c>
      <c r="D13" s="2">
        <v>29</v>
      </c>
    </row>
    <row r="14" spans="1:4" x14ac:dyDescent="0.25">
      <c r="A14" s="8" t="s">
        <v>20</v>
      </c>
      <c r="B14" t="s">
        <v>32</v>
      </c>
      <c r="C14" t="s">
        <v>15</v>
      </c>
      <c r="D14" s="2">
        <v>31</v>
      </c>
    </row>
    <row r="15" spans="1:4" x14ac:dyDescent="0.25">
      <c r="A15" s="8" t="s">
        <v>20</v>
      </c>
      <c r="B15" t="s">
        <v>32</v>
      </c>
      <c r="C15" t="s">
        <v>16</v>
      </c>
      <c r="D15" s="2">
        <v>33</v>
      </c>
    </row>
    <row r="16" spans="1:4" x14ac:dyDescent="0.25">
      <c r="A16" s="8" t="s">
        <v>21</v>
      </c>
      <c r="B16" t="s">
        <v>32</v>
      </c>
      <c r="C16" t="s">
        <v>17</v>
      </c>
      <c r="D16" s="2">
        <v>35</v>
      </c>
    </row>
    <row r="17" spans="1:4" x14ac:dyDescent="0.25">
      <c r="A17" s="8" t="s">
        <v>19</v>
      </c>
      <c r="B17" t="s">
        <v>31</v>
      </c>
      <c r="C17" s="4" t="s">
        <v>22</v>
      </c>
      <c r="D17" s="5">
        <v>100</v>
      </c>
    </row>
    <row r="18" spans="1:4" x14ac:dyDescent="0.25">
      <c r="A18" s="8" t="s">
        <v>20</v>
      </c>
      <c r="B18" t="s">
        <v>31</v>
      </c>
      <c r="C18" s="4" t="s">
        <v>23</v>
      </c>
      <c r="D18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1D0F-CA50-48B7-BF45-938C28C574B7}">
  <sheetPr>
    <tabColor rgb="FF002060"/>
  </sheetPr>
  <dimension ref="A1"/>
  <sheetViews>
    <sheetView workbookViewId="0">
      <selection activeCell="K16" sqref="K16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98B7-E30E-4317-987D-35CDE93E33CF}">
  <dimension ref="A1:D16"/>
  <sheetViews>
    <sheetView workbookViewId="0">
      <selection activeCell="F30" sqref="F30"/>
    </sheetView>
  </sheetViews>
  <sheetFormatPr defaultRowHeight="15" x14ac:dyDescent="0.25"/>
  <cols>
    <col min="1" max="1" width="22.28515625" customWidth="1"/>
    <col min="2" max="2" width="24.140625" customWidth="1"/>
    <col min="3" max="3" width="19.5703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s="7" t="s">
        <v>24</v>
      </c>
    </row>
    <row r="2" spans="1:4" x14ac:dyDescent="0.25">
      <c r="A2" s="1">
        <v>43800.159722222219</v>
      </c>
      <c r="B2" t="s">
        <v>3</v>
      </c>
      <c r="C2">
        <v>3500</v>
      </c>
      <c r="D2" s="5">
        <f>C2/100</f>
        <v>35</v>
      </c>
    </row>
    <row r="3" spans="1:4" x14ac:dyDescent="0.25">
      <c r="A3" s="1">
        <v>43800.201388888891</v>
      </c>
      <c r="B3" t="s">
        <v>4</v>
      </c>
      <c r="C3">
        <v>3800</v>
      </c>
      <c r="D3" s="5">
        <f t="shared" ref="D3:D16" si="0">C3/100</f>
        <v>38</v>
      </c>
    </row>
    <row r="4" spans="1:4" x14ac:dyDescent="0.25">
      <c r="A4" s="1">
        <v>43800.243055613428</v>
      </c>
      <c r="B4" t="s">
        <v>5</v>
      </c>
      <c r="C4">
        <v>4100</v>
      </c>
      <c r="D4" s="5">
        <f t="shared" si="0"/>
        <v>41</v>
      </c>
    </row>
    <row r="5" spans="1:4" x14ac:dyDescent="0.25">
      <c r="A5" s="1">
        <v>43800.284722337965</v>
      </c>
      <c r="B5" t="s">
        <v>6</v>
      </c>
      <c r="C5">
        <v>4400</v>
      </c>
      <c r="D5" s="5">
        <f t="shared" si="0"/>
        <v>44</v>
      </c>
    </row>
    <row r="6" spans="1:4" x14ac:dyDescent="0.25">
      <c r="A6" s="1">
        <v>43800.326389062502</v>
      </c>
      <c r="B6" t="s">
        <v>7</v>
      </c>
      <c r="C6">
        <v>4700</v>
      </c>
      <c r="D6" s="5">
        <f t="shared" si="0"/>
        <v>47</v>
      </c>
    </row>
    <row r="7" spans="1:4" x14ac:dyDescent="0.25">
      <c r="A7" s="1">
        <v>43801.152777777781</v>
      </c>
      <c r="B7" t="s">
        <v>8</v>
      </c>
      <c r="C7">
        <v>1000</v>
      </c>
      <c r="D7" s="5">
        <f t="shared" si="0"/>
        <v>10</v>
      </c>
    </row>
    <row r="8" spans="1:4" x14ac:dyDescent="0.25">
      <c r="A8" s="1">
        <v>43801.194444444445</v>
      </c>
      <c r="B8" t="s">
        <v>9</v>
      </c>
      <c r="C8">
        <v>2000</v>
      </c>
      <c r="D8" s="5">
        <f t="shared" si="0"/>
        <v>20</v>
      </c>
    </row>
    <row r="9" spans="1:4" x14ac:dyDescent="0.25">
      <c r="A9" s="1">
        <v>43801.236111111109</v>
      </c>
      <c r="B9" t="s">
        <v>10</v>
      </c>
      <c r="C9">
        <v>3000</v>
      </c>
      <c r="D9" s="5">
        <f t="shared" si="0"/>
        <v>30</v>
      </c>
    </row>
    <row r="10" spans="1:4" x14ac:dyDescent="0.25">
      <c r="A10" s="1">
        <v>43801.277777777781</v>
      </c>
      <c r="B10" t="s">
        <v>11</v>
      </c>
      <c r="C10">
        <v>4000</v>
      </c>
      <c r="D10" s="5">
        <f t="shared" si="0"/>
        <v>40</v>
      </c>
    </row>
    <row r="11" spans="1:4" x14ac:dyDescent="0.25">
      <c r="A11" s="1">
        <v>43801.319444444445</v>
      </c>
      <c r="B11" t="s">
        <v>12</v>
      </c>
      <c r="C11">
        <v>5000</v>
      </c>
      <c r="D11" s="5">
        <f t="shared" si="0"/>
        <v>50</v>
      </c>
    </row>
    <row r="12" spans="1:4" x14ac:dyDescent="0.25">
      <c r="A12" s="1">
        <v>43802.354166666664</v>
      </c>
      <c r="B12" t="s">
        <v>13</v>
      </c>
      <c r="C12">
        <v>2700</v>
      </c>
      <c r="D12" s="5">
        <f t="shared" si="0"/>
        <v>27</v>
      </c>
    </row>
    <row r="13" spans="1:4" x14ac:dyDescent="0.25">
      <c r="A13" s="1">
        <v>43802.395833333336</v>
      </c>
      <c r="B13" t="s">
        <v>14</v>
      </c>
      <c r="C13">
        <v>2900</v>
      </c>
      <c r="D13" s="5">
        <f t="shared" si="0"/>
        <v>29</v>
      </c>
    </row>
    <row r="14" spans="1:4" x14ac:dyDescent="0.25">
      <c r="A14" s="1">
        <v>43802.4375</v>
      </c>
      <c r="B14" t="s">
        <v>15</v>
      </c>
      <c r="C14">
        <v>3100</v>
      </c>
      <c r="D14" s="5">
        <f t="shared" si="0"/>
        <v>31</v>
      </c>
    </row>
    <row r="15" spans="1:4" x14ac:dyDescent="0.25">
      <c r="A15" s="1">
        <v>43802.479166666664</v>
      </c>
      <c r="B15" t="s">
        <v>16</v>
      </c>
      <c r="C15">
        <v>3300</v>
      </c>
      <c r="D15" s="5">
        <f t="shared" si="0"/>
        <v>33</v>
      </c>
    </row>
    <row r="16" spans="1:4" x14ac:dyDescent="0.25">
      <c r="A16" s="1">
        <v>43802.020833333336</v>
      </c>
      <c r="B16" t="s">
        <v>17</v>
      </c>
      <c r="C16">
        <v>3500</v>
      </c>
      <c r="D16" s="5">
        <f t="shared" si="0"/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745E-8A59-4F7C-B8F2-96DD8BC3F6A2}">
  <dimension ref="A1:D18"/>
  <sheetViews>
    <sheetView workbookViewId="0">
      <selection activeCell="C1" sqref="C1:C18"/>
    </sheetView>
  </sheetViews>
  <sheetFormatPr defaultRowHeight="15" x14ac:dyDescent="0.25"/>
  <cols>
    <col min="1" max="1" width="22.28515625" customWidth="1"/>
    <col min="2" max="2" width="24.140625" customWidth="1"/>
    <col min="3" max="3" width="23.28515625" style="2" customWidth="1"/>
  </cols>
  <sheetData>
    <row r="1" spans="1:4" x14ac:dyDescent="0.25">
      <c r="A1" t="s">
        <v>0</v>
      </c>
      <c r="B1" t="s">
        <v>1</v>
      </c>
      <c r="C1" s="2" t="s">
        <v>2</v>
      </c>
      <c r="D1" s="8" t="s">
        <v>18</v>
      </c>
    </row>
    <row r="2" spans="1:4" x14ac:dyDescent="0.25">
      <c r="A2" s="1">
        <v>43800.159722222219</v>
      </c>
      <c r="B2" t="s">
        <v>3</v>
      </c>
      <c r="C2" s="2">
        <v>35</v>
      </c>
      <c r="D2" s="8" t="s">
        <v>19</v>
      </c>
    </row>
    <row r="3" spans="1:4" x14ac:dyDescent="0.25">
      <c r="A3" s="1">
        <v>43800.201388888891</v>
      </c>
      <c r="B3" t="s">
        <v>4</v>
      </c>
      <c r="C3" s="2">
        <v>38</v>
      </c>
      <c r="D3" s="8" t="s">
        <v>19</v>
      </c>
    </row>
    <row r="4" spans="1:4" x14ac:dyDescent="0.25">
      <c r="A4" s="1">
        <v>43800.243055613428</v>
      </c>
      <c r="B4" t="s">
        <v>5</v>
      </c>
      <c r="C4" s="2">
        <v>41</v>
      </c>
      <c r="D4" s="8" t="s">
        <v>20</v>
      </c>
    </row>
    <row r="5" spans="1:4" x14ac:dyDescent="0.25">
      <c r="A5" s="1">
        <v>43800.284722337965</v>
      </c>
      <c r="B5" t="s">
        <v>6</v>
      </c>
      <c r="C5" s="2">
        <v>44</v>
      </c>
      <c r="D5" s="8" t="s">
        <v>20</v>
      </c>
    </row>
    <row r="6" spans="1:4" x14ac:dyDescent="0.25">
      <c r="A6" s="1">
        <v>43800.326389062502</v>
      </c>
      <c r="B6" t="s">
        <v>7</v>
      </c>
      <c r="C6" s="2">
        <v>47</v>
      </c>
      <c r="D6" s="8" t="s">
        <v>21</v>
      </c>
    </row>
    <row r="7" spans="1:4" x14ac:dyDescent="0.25">
      <c r="A7" s="1">
        <v>43801.152777777781</v>
      </c>
      <c r="B7" t="s">
        <v>8</v>
      </c>
      <c r="C7" s="2">
        <v>10</v>
      </c>
      <c r="D7" s="8" t="s">
        <v>19</v>
      </c>
    </row>
    <row r="8" spans="1:4" x14ac:dyDescent="0.25">
      <c r="A8" s="1">
        <v>43801.194444444445</v>
      </c>
      <c r="B8" t="s">
        <v>9</v>
      </c>
      <c r="C8" s="2">
        <v>20</v>
      </c>
      <c r="D8" s="8" t="s">
        <v>19</v>
      </c>
    </row>
    <row r="9" spans="1:4" x14ac:dyDescent="0.25">
      <c r="A9" s="1">
        <v>43801.236111111109</v>
      </c>
      <c r="B9" t="s">
        <v>10</v>
      </c>
      <c r="C9" s="2">
        <v>30</v>
      </c>
      <c r="D9" s="8" t="s">
        <v>20</v>
      </c>
    </row>
    <row r="10" spans="1:4" x14ac:dyDescent="0.25">
      <c r="A10" s="1">
        <v>43801.277777777781</v>
      </c>
      <c r="B10" t="s">
        <v>11</v>
      </c>
      <c r="C10" s="2">
        <v>40</v>
      </c>
      <c r="D10" s="8" t="s">
        <v>20</v>
      </c>
    </row>
    <row r="11" spans="1:4" x14ac:dyDescent="0.25">
      <c r="A11" s="1">
        <v>43801.319444444445</v>
      </c>
      <c r="B11" t="s">
        <v>12</v>
      </c>
      <c r="C11" s="2">
        <v>50</v>
      </c>
      <c r="D11" s="8" t="s">
        <v>21</v>
      </c>
    </row>
    <row r="12" spans="1:4" x14ac:dyDescent="0.25">
      <c r="A12" s="1">
        <v>43802.354166666664</v>
      </c>
      <c r="B12" t="s">
        <v>13</v>
      </c>
      <c r="C12" s="2">
        <v>27</v>
      </c>
      <c r="D12" s="8" t="s">
        <v>19</v>
      </c>
    </row>
    <row r="13" spans="1:4" x14ac:dyDescent="0.25">
      <c r="A13" s="1">
        <v>43802.395833333336</v>
      </c>
      <c r="B13" t="s">
        <v>14</v>
      </c>
      <c r="C13" s="2">
        <v>29</v>
      </c>
      <c r="D13" s="8" t="s">
        <v>19</v>
      </c>
    </row>
    <row r="14" spans="1:4" x14ac:dyDescent="0.25">
      <c r="A14" s="1">
        <v>43802.4375</v>
      </c>
      <c r="B14" t="s">
        <v>15</v>
      </c>
      <c r="C14" s="2">
        <v>31</v>
      </c>
      <c r="D14" s="8" t="s">
        <v>20</v>
      </c>
    </row>
    <row r="15" spans="1:4" x14ac:dyDescent="0.25">
      <c r="A15" s="1">
        <v>43802.479166666664</v>
      </c>
      <c r="B15" t="s">
        <v>16</v>
      </c>
      <c r="C15" s="2">
        <v>33</v>
      </c>
      <c r="D15" s="8" t="s">
        <v>20</v>
      </c>
    </row>
    <row r="16" spans="1:4" x14ac:dyDescent="0.25">
      <c r="A16" s="1">
        <v>43802.479166666664</v>
      </c>
      <c r="B16" t="s">
        <v>17</v>
      </c>
      <c r="C16" s="2">
        <v>35</v>
      </c>
      <c r="D16" s="8" t="s">
        <v>21</v>
      </c>
    </row>
    <row r="17" spans="1:4" x14ac:dyDescent="0.25">
      <c r="A17" s="3">
        <v>43802.03125</v>
      </c>
      <c r="B17" s="4" t="s">
        <v>22</v>
      </c>
      <c r="C17" s="5">
        <v>100</v>
      </c>
      <c r="D17" s="8" t="s">
        <v>19</v>
      </c>
    </row>
    <row r="18" spans="1:4" x14ac:dyDescent="0.25">
      <c r="A18" s="3">
        <v>43802.03125</v>
      </c>
      <c r="B18" s="4" t="s">
        <v>23</v>
      </c>
      <c r="C18" s="5">
        <v>100</v>
      </c>
      <c r="D18" s="8" t="s">
        <v>20</v>
      </c>
    </row>
  </sheetData>
  <autoFilter ref="A1:D18" xr:uid="{91AC25EB-362E-485F-A20F-2E85D3AF61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 Reconcilation</vt:lpstr>
      <vt:lpstr>Consolidated Data</vt:lpstr>
      <vt:lpstr>Source-&gt;</vt:lpstr>
      <vt:lpstr>Database_ms-us-cash</vt:lpstr>
      <vt:lpstr>Agent_consolidated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Tang</dc:creator>
  <cp:lastModifiedBy>Sunny Tang</cp:lastModifiedBy>
  <dcterms:created xsi:type="dcterms:W3CDTF">2019-12-20T02:42:23Z</dcterms:created>
  <dcterms:modified xsi:type="dcterms:W3CDTF">2019-12-20T03:37:40Z</dcterms:modified>
</cp:coreProperties>
</file>