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ABookOUP\0_DataFiles\"/>
    </mc:Choice>
  </mc:AlternateContent>
  <bookViews>
    <workbookView xWindow="0" yWindow="0" windowWidth="20490" windowHeight="9045"/>
  </bookViews>
  <sheets>
    <sheet name="ANCOVA calculation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2" l="1"/>
  <c r="D9" i="2"/>
  <c r="E9" i="2" s="1"/>
  <c r="D7" i="2"/>
  <c r="E7" i="2" s="1"/>
  <c r="G5" i="2"/>
  <c r="D3" i="2" s="1"/>
  <c r="E3" i="2" s="1"/>
  <c r="G4" i="2"/>
  <c r="D5" i="2" s="1"/>
  <c r="E5" i="2" s="1"/>
  <c r="D4" i="2"/>
  <c r="E4" i="2" s="1"/>
  <c r="D6" i="2" l="1"/>
  <c r="E6" i="2" s="1"/>
  <c r="E11" i="2" s="1"/>
  <c r="D8" i="2"/>
  <c r="E8" i="2" s="1"/>
</calcChain>
</file>

<file path=xl/sharedStrings.xml><?xml version="1.0" encoding="utf-8"?>
<sst xmlns="http://schemas.openxmlformats.org/spreadsheetml/2006/main" count="18" uniqueCount="12">
  <si>
    <t>Ink</t>
  </si>
  <si>
    <t>Wavelength</t>
  </si>
  <si>
    <t>%T</t>
  </si>
  <si>
    <t>Best-fit</t>
  </si>
  <si>
    <t>Residuals</t>
  </si>
  <si>
    <t>A</t>
  </si>
  <si>
    <t>Best-fit line:</t>
  </si>
  <si>
    <t>Slope =</t>
  </si>
  <si>
    <t>Intercept =</t>
  </si>
  <si>
    <t>B</t>
  </si>
  <si>
    <t>Two-Sample t-test results:</t>
  </si>
  <si>
    <r>
      <rPr>
        <i/>
        <sz val="11"/>
        <rFont val="Calibri"/>
        <family val="2"/>
      </rPr>
      <t>p</t>
    </r>
    <r>
      <rPr>
        <sz val="11"/>
        <rFont val="Calibri"/>
        <family val="2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</si>
</sst>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</font>
    <font>
      <sz val="11"/>
      <name val="Calibri"/>
      <family val="2"/>
      <scheme val="minor"/>
    </font>
    <font>
      <sz val="10"/>
      <color theme="1"/>
      <name val="Arial"/>
      <family val="2"/>
    </font>
    <font>
      <i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0" xfId="1" applyFont="1" applyAlignment="1">
      <alignment horizontal="center"/>
    </xf>
    <xf numFmtId="0" fontId="1" fillId="0" borderId="0" xfId="1" applyFont="1" applyAlignment="1">
      <alignment horizontal="center" vertical="center"/>
    </xf>
    <xf numFmtId="2" fontId="1" fillId="0" borderId="0" xfId="1" applyNumberFormat="1" applyFont="1" applyAlignment="1">
      <alignment horizontal="center" vertical="center"/>
    </xf>
    <xf numFmtId="2" fontId="3" fillId="0" borderId="0" xfId="1" applyNumberFormat="1" applyFont="1" applyAlignment="1">
      <alignment horizontal="center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4" fillId="0" borderId="0" xfId="1" applyFont="1" applyAlignment="1">
      <alignment horizontal="center" vertical="center"/>
    </xf>
    <xf numFmtId="164" fontId="3" fillId="0" borderId="0" xfId="1" applyNumberFormat="1" applyFont="1" applyAlignment="1">
      <alignment horizontal="center"/>
    </xf>
    <xf numFmtId="2" fontId="4" fillId="0" borderId="0" xfId="1" applyNumberFormat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Normal="100" workbookViewId="0">
      <selection activeCell="A2" sqref="A2"/>
    </sheetView>
  </sheetViews>
  <sheetFormatPr defaultRowHeight="15" x14ac:dyDescent="0.25"/>
  <cols>
    <col min="1" max="1" width="5.5703125" style="1" customWidth="1"/>
    <col min="2" max="2" width="11" style="1" customWidth="1"/>
    <col min="3" max="3" width="8.7109375" style="1" customWidth="1"/>
    <col min="4" max="4" width="8.5703125" style="1" customWidth="1"/>
    <col min="5" max="5" width="9.42578125" style="1" customWidth="1"/>
    <col min="6" max="6" width="12.140625" style="1" customWidth="1"/>
    <col min="7" max="7" width="9" style="1" customWidth="1"/>
    <col min="8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5">
      <c r="H2" s="2"/>
      <c r="I2" s="2"/>
      <c r="J2" s="2"/>
      <c r="K2" s="2"/>
    </row>
    <row r="3" spans="1:12" x14ac:dyDescent="0.25">
      <c r="A3" s="3" t="s">
        <v>5</v>
      </c>
      <c r="B3" s="3">
        <v>698</v>
      </c>
      <c r="C3" s="3">
        <v>47.16</v>
      </c>
      <c r="D3" s="4">
        <f t="shared" ref="D3:D9" si="0">G$4*B3+G$5</f>
        <v>43.975768535262205</v>
      </c>
      <c r="E3" s="4">
        <f t="shared" ref="E3:E9" si="1">C3-D3</f>
        <v>3.1842314647377918</v>
      </c>
      <c r="F3" s="5" t="s">
        <v>6</v>
      </c>
      <c r="H3" s="3"/>
      <c r="I3" s="2"/>
      <c r="J3" s="2"/>
      <c r="K3" s="2"/>
    </row>
    <row r="4" spans="1:12" x14ac:dyDescent="0.25">
      <c r="A4" s="3" t="s">
        <v>5</v>
      </c>
      <c r="B4" s="3">
        <v>705</v>
      </c>
      <c r="C4" s="3">
        <v>52.84</v>
      </c>
      <c r="D4" s="4">
        <f t="shared" si="0"/>
        <v>50.21285714285716</v>
      </c>
      <c r="E4" s="4">
        <f t="shared" si="1"/>
        <v>2.627142857142843</v>
      </c>
      <c r="F4" s="6" t="s">
        <v>7</v>
      </c>
      <c r="G4" s="4">
        <f>SLOPE(C3:C9,B3:B9)</f>
        <v>0.89101265822784848</v>
      </c>
      <c r="H4" s="3"/>
      <c r="I4" s="2"/>
      <c r="J4" s="2"/>
      <c r="K4" s="2"/>
    </row>
    <row r="5" spans="1:12" x14ac:dyDescent="0.25">
      <c r="A5" s="3" t="s">
        <v>5</v>
      </c>
      <c r="B5" s="3">
        <v>712</v>
      </c>
      <c r="C5" s="3">
        <v>58.63</v>
      </c>
      <c r="D5" s="4">
        <f t="shared" si="0"/>
        <v>56.449945750452002</v>
      </c>
      <c r="E5" s="4">
        <f t="shared" si="1"/>
        <v>2.1800542495480002</v>
      </c>
      <c r="F5" s="6" t="s">
        <v>8</v>
      </c>
      <c r="G5" s="4">
        <f>INTERCEPT(C3:C9,B3:B9)</f>
        <v>-577.95106690777607</v>
      </c>
      <c r="H5" s="3"/>
      <c r="I5" s="2"/>
      <c r="J5" s="2"/>
      <c r="K5" s="2"/>
    </row>
    <row r="6" spans="1:12" x14ac:dyDescent="0.25">
      <c r="A6" s="3" t="s">
        <v>9</v>
      </c>
      <c r="B6" s="3">
        <v>695</v>
      </c>
      <c r="C6" s="3">
        <v>38.479999999999997</v>
      </c>
      <c r="D6" s="4">
        <f t="shared" si="0"/>
        <v>41.302730560578652</v>
      </c>
      <c r="E6" s="4">
        <f t="shared" si="1"/>
        <v>-2.8227305605786555</v>
      </c>
      <c r="G6" s="4"/>
      <c r="I6" s="2"/>
      <c r="J6" s="2"/>
      <c r="K6" s="2"/>
    </row>
    <row r="7" spans="1:12" x14ac:dyDescent="0.25">
      <c r="A7" s="3" t="s">
        <v>9</v>
      </c>
      <c r="B7" s="3">
        <v>702</v>
      </c>
      <c r="C7" s="3">
        <v>45.37</v>
      </c>
      <c r="D7" s="4">
        <f t="shared" si="0"/>
        <v>47.539819168173608</v>
      </c>
      <c r="E7" s="4">
        <f t="shared" si="1"/>
        <v>-2.1698191681736105</v>
      </c>
      <c r="G7" s="4"/>
      <c r="I7" s="3"/>
      <c r="J7" s="3"/>
      <c r="K7" s="3"/>
    </row>
    <row r="8" spans="1:12" x14ac:dyDescent="0.25">
      <c r="A8" s="3" t="s">
        <v>9</v>
      </c>
      <c r="B8" s="3">
        <v>708</v>
      </c>
      <c r="C8" s="3">
        <v>52.56</v>
      </c>
      <c r="D8" s="4">
        <f t="shared" si="0"/>
        <v>52.885895117540599</v>
      </c>
      <c r="E8" s="4">
        <f t="shared" si="1"/>
        <v>-0.32589511754059686</v>
      </c>
      <c r="G8" s="4"/>
      <c r="I8" s="3"/>
      <c r="J8" s="3"/>
      <c r="K8" s="3"/>
    </row>
    <row r="9" spans="1:12" x14ac:dyDescent="0.25">
      <c r="A9" s="3" t="s">
        <v>9</v>
      </c>
      <c r="B9" s="3">
        <v>715</v>
      </c>
      <c r="C9" s="3">
        <v>56.45</v>
      </c>
      <c r="D9" s="4">
        <f t="shared" si="0"/>
        <v>59.122983725135555</v>
      </c>
      <c r="E9" s="4">
        <f t="shared" si="1"/>
        <v>-2.6729837251355519</v>
      </c>
      <c r="G9" s="4"/>
      <c r="I9" s="3"/>
      <c r="J9" s="3"/>
      <c r="K9" s="3"/>
    </row>
    <row r="10" spans="1:12" x14ac:dyDescent="0.25">
      <c r="A10" s="5" t="s">
        <v>10</v>
      </c>
      <c r="E10" s="4"/>
      <c r="I10" s="7"/>
      <c r="J10" s="7"/>
      <c r="K10" s="7"/>
      <c r="L10" s="7"/>
    </row>
    <row r="11" spans="1:12" x14ac:dyDescent="0.25">
      <c r="B11" s="1" t="s">
        <v>11</v>
      </c>
      <c r="C11" s="8">
        <f>TTEST(C3:C5,C6:C9,2,2)</f>
        <v>0.43205733346620506</v>
      </c>
      <c r="D11" s="1" t="s">
        <v>11</v>
      </c>
      <c r="E11" s="8">
        <f>TTEST(E3:E5,E6:E9,2,2)</f>
        <v>1.3259289609011515E-3</v>
      </c>
      <c r="I11" s="9"/>
      <c r="J11" s="9"/>
      <c r="K11" s="9"/>
      <c r="L11" s="9"/>
    </row>
    <row r="12" spans="1:12" x14ac:dyDescent="0.25">
      <c r="I12" s="9"/>
      <c r="J12" s="9"/>
      <c r="K12" s="9"/>
      <c r="L12" s="9"/>
    </row>
    <row r="13" spans="1:12" x14ac:dyDescent="0.25">
      <c r="I13" s="9"/>
      <c r="J13" s="9"/>
      <c r="K13" s="9"/>
      <c r="L13" s="9"/>
    </row>
    <row r="14" spans="1:12" x14ac:dyDescent="0.25">
      <c r="I14" s="9"/>
      <c r="J14" s="9"/>
      <c r="K14" s="9"/>
      <c r="L14" s="9"/>
    </row>
    <row r="15" spans="1:12" x14ac:dyDescent="0.25">
      <c r="I15" s="9"/>
      <c r="J15" s="9"/>
      <c r="K15" s="9"/>
      <c r="L15" s="9"/>
    </row>
    <row r="16" spans="1:12" x14ac:dyDescent="0.25">
      <c r="I16" s="9"/>
      <c r="J16" s="9"/>
      <c r="K16" s="9"/>
      <c r="L16" s="9"/>
    </row>
    <row r="17" spans="9:12" x14ac:dyDescent="0.25">
      <c r="I17" s="9"/>
      <c r="J17" s="9"/>
      <c r="K17" s="9"/>
      <c r="L17" s="9"/>
    </row>
    <row r="18" spans="9:12" x14ac:dyDescent="0.25">
      <c r="I18" s="9"/>
      <c r="J18" s="9"/>
      <c r="K18" s="9"/>
      <c r="L18" s="9"/>
    </row>
  </sheetData>
  <pageMargins left="0.75" right="0.75" top="1" bottom="1" header="0.5" footer="0.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ANCOVA calculations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2015-02-22T18:52:14Z</dcterms:created>
  <dcterms:modified xsi:type="dcterms:W3CDTF">2015-02-22T18:54:00Z</dcterms:modified>
</cp:coreProperties>
</file>