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7815" windowHeight="7425"/>
  </bookViews>
  <sheets>
    <sheet name="Calculati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3" i="2"/>
  <c r="F4" i="2" l="1"/>
  <c r="F40" i="2"/>
  <c r="F36" i="2"/>
  <c r="F14" i="2"/>
  <c r="F9" i="2"/>
  <c r="F35" i="2"/>
  <c r="F24" i="2"/>
  <c r="F3" i="2"/>
  <c r="F22" i="2"/>
  <c r="F30" i="2"/>
  <c r="F19" i="2"/>
  <c r="F37" i="2"/>
  <c r="F39" i="2"/>
  <c r="F29" i="2"/>
  <c r="F6" i="2"/>
  <c r="F34" i="2"/>
  <c r="F10" i="2"/>
  <c r="F13" i="2"/>
  <c r="F23" i="2"/>
  <c r="F26" i="2"/>
  <c r="F18" i="2"/>
  <c r="F33" i="2"/>
  <c r="F42" i="2"/>
  <c r="F11" i="2"/>
  <c r="F28" i="2"/>
  <c r="F32" i="2"/>
  <c r="F15" i="2"/>
  <c r="F8" i="2"/>
  <c r="F7" i="2"/>
  <c r="F25" i="2"/>
  <c r="F16" i="2"/>
  <c r="F41" i="2"/>
  <c r="F31" i="2"/>
  <c r="F20" i="2"/>
  <c r="F21" i="2"/>
  <c r="F38" i="2"/>
  <c r="F5" i="2"/>
  <c r="F27" i="2"/>
  <c r="F12" i="2"/>
  <c r="F17" i="2"/>
  <c r="J4" i="2" l="1"/>
  <c r="J7" i="2" s="1"/>
  <c r="J3" i="2"/>
  <c r="J6" i="2" s="1"/>
</calcChain>
</file>

<file path=xl/sharedStrings.xml><?xml version="1.0" encoding="utf-8"?>
<sst xmlns="http://schemas.openxmlformats.org/spreadsheetml/2006/main" count="14" uniqueCount="14">
  <si>
    <t>WarmUp</t>
  </si>
  <si>
    <t>Time</t>
  </si>
  <si>
    <t>Student</t>
  </si>
  <si>
    <r>
      <t>ln(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</si>
  <si>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ln(</t>
    </r>
    <r>
      <rPr>
        <i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</si>
  <si>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 xml:space="preserve">Slope = </t>
  </si>
  <si>
    <t xml:space="preserve">Intercept = </t>
  </si>
  <si>
    <t xml:space="preserve">B = </t>
  </si>
  <si>
    <t xml:space="preserve">A = </t>
  </si>
  <si>
    <t>Pace, P</t>
  </si>
  <si>
    <t>Power, W</t>
  </si>
  <si>
    <t>s/m</t>
  </si>
  <si>
    <t>seconds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</si>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</sst>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/>
  </sheetViews>
  <sheetFormatPr defaultRowHeight="15" x14ac:dyDescent="0.25"/>
  <cols>
    <col min="1" max="2" width="9.140625" style="3"/>
    <col min="3" max="3" width="9.7109375" style="3" customWidth="1"/>
    <col min="4" max="4" width="9.140625" style="3"/>
    <col min="5" max="5" width="9.7109375" style="3" customWidth="1"/>
    <col min="6" max="7" width="8.7109375" style="3" customWidth="1"/>
    <col min="8" max="8" width="3.28515625" style="10" customWidth="1"/>
    <col min="9" max="9" width="11.7109375" style="16" customWidth="1"/>
    <col min="10" max="12" width="9.140625" style="10"/>
    <col min="13" max="16" width="9.140625" style="3"/>
    <col min="17" max="17" width="12" style="3" bestFit="1" customWidth="1"/>
    <col min="18" max="16384" width="9.140625" style="3"/>
  </cols>
  <sheetData>
    <row r="1" spans="1:12" s="5" customFormat="1" x14ac:dyDescent="0.25">
      <c r="A1" s="11" t="s">
        <v>2</v>
      </c>
      <c r="B1" s="11" t="s">
        <v>0</v>
      </c>
      <c r="C1" s="12" t="s">
        <v>10</v>
      </c>
      <c r="D1" s="12" t="s">
        <v>1</v>
      </c>
      <c r="E1" s="12" t="s">
        <v>9</v>
      </c>
      <c r="F1" s="5" t="s">
        <v>4</v>
      </c>
      <c r="G1" s="7" t="s">
        <v>3</v>
      </c>
      <c r="I1" s="13"/>
    </row>
    <row r="2" spans="1:12" s="5" customFormat="1" ht="12" customHeight="1" x14ac:dyDescent="0.25">
      <c r="A2" s="11"/>
      <c r="B2" s="11"/>
      <c r="C2" s="1" t="s">
        <v>13</v>
      </c>
      <c r="D2" s="1" t="s">
        <v>12</v>
      </c>
      <c r="E2" s="1" t="s">
        <v>11</v>
      </c>
      <c r="G2" s="7"/>
      <c r="I2" s="13"/>
    </row>
    <row r="3" spans="1:12" s="5" customFormat="1" x14ac:dyDescent="0.25">
      <c r="A3" s="5">
        <v>9</v>
      </c>
      <c r="B3" s="5">
        <v>0</v>
      </c>
      <c r="C3" s="1">
        <v>259</v>
      </c>
      <c r="D3" s="1">
        <v>442</v>
      </c>
      <c r="E3" s="1">
        <f>D3/2000</f>
        <v>0.221</v>
      </c>
      <c r="F3" s="8">
        <f t="shared" ref="F3:F42" si="0">LN(C3)</f>
        <v>5.5568280616995374</v>
      </c>
      <c r="G3" s="8">
        <f>LN(D3/2000)</f>
        <v>-1.5095925774643841</v>
      </c>
      <c r="H3" s="9"/>
      <c r="I3" s="14" t="s">
        <v>5</v>
      </c>
      <c r="J3" s="18">
        <f>SLOPE(F3:F42,G3:G42)</f>
        <v>-3.0081372455644244</v>
      </c>
      <c r="K3" s="9"/>
      <c r="L3" s="9"/>
    </row>
    <row r="4" spans="1:12" s="5" customFormat="1" x14ac:dyDescent="0.25">
      <c r="A4" s="5">
        <v>2</v>
      </c>
      <c r="B4" s="5">
        <v>0</v>
      </c>
      <c r="C4" s="1">
        <v>272</v>
      </c>
      <c r="D4" s="1">
        <v>435.00000000000006</v>
      </c>
      <c r="E4" s="1">
        <f t="shared" ref="E4:E42" si="1">D4/2000</f>
        <v>0.21750000000000003</v>
      </c>
      <c r="F4" s="8">
        <f t="shared" si="0"/>
        <v>5.6058020662959978</v>
      </c>
      <c r="G4" s="8">
        <f t="shared" ref="G4:G42" si="2">LN(D4/2000)</f>
        <v>-1.5255564284533982</v>
      </c>
      <c r="H4" s="9"/>
      <c r="I4" s="14" t="s">
        <v>6</v>
      </c>
      <c r="J4" s="18">
        <f>INTERCEPT(F3:F42,G3:G42)</f>
        <v>1.0157375843314824</v>
      </c>
      <c r="K4" s="9"/>
      <c r="L4" s="9"/>
    </row>
    <row r="5" spans="1:12" s="5" customFormat="1" x14ac:dyDescent="0.25">
      <c r="A5" s="5">
        <v>8</v>
      </c>
      <c r="B5" s="5">
        <v>2</v>
      </c>
      <c r="C5" s="2">
        <v>291</v>
      </c>
      <c r="D5" s="4">
        <v>425</v>
      </c>
      <c r="E5" s="1">
        <f t="shared" si="1"/>
        <v>0.21249999999999999</v>
      </c>
      <c r="F5" s="8">
        <f t="shared" si="0"/>
        <v>5.6733232671714928</v>
      </c>
      <c r="G5" s="8">
        <f t="shared" si="2"/>
        <v>-1.5488132906176655</v>
      </c>
      <c r="H5" s="9"/>
      <c r="I5" s="15"/>
      <c r="J5" s="18"/>
      <c r="K5" s="9"/>
      <c r="L5" s="9"/>
    </row>
    <row r="6" spans="1:12" s="5" customFormat="1" x14ac:dyDescent="0.25">
      <c r="A6" s="5">
        <v>6</v>
      </c>
      <c r="B6" s="5">
        <v>0.5</v>
      </c>
      <c r="C6" s="2">
        <v>226</v>
      </c>
      <c r="D6" s="2">
        <v>463</v>
      </c>
      <c r="E6" s="1">
        <f t="shared" si="1"/>
        <v>0.23150000000000001</v>
      </c>
      <c r="F6" s="8">
        <f t="shared" si="0"/>
        <v>5.4205349992722862</v>
      </c>
      <c r="G6" s="8">
        <f t="shared" si="2"/>
        <v>-1.4631754054558483</v>
      </c>
      <c r="H6" s="9"/>
      <c r="I6" s="17" t="s">
        <v>7</v>
      </c>
      <c r="J6" s="18">
        <f>J3</f>
        <v>-3.0081372455644244</v>
      </c>
      <c r="K6" s="9"/>
      <c r="L6" s="9"/>
    </row>
    <row r="7" spans="1:12" s="5" customFormat="1" x14ac:dyDescent="0.25">
      <c r="A7" s="5">
        <v>10</v>
      </c>
      <c r="B7" s="5">
        <v>1.25</v>
      </c>
      <c r="C7" s="2">
        <v>268</v>
      </c>
      <c r="D7" s="2">
        <v>437</v>
      </c>
      <c r="E7" s="1">
        <f t="shared" si="1"/>
        <v>0.2185</v>
      </c>
      <c r="F7" s="8">
        <f t="shared" si="0"/>
        <v>5.5909869805108565</v>
      </c>
      <c r="G7" s="8">
        <f t="shared" si="2"/>
        <v>-1.5209692644464923</v>
      </c>
      <c r="H7" s="9"/>
      <c r="I7" s="17" t="s">
        <v>8</v>
      </c>
      <c r="J7" s="18">
        <f>EXP(J4)</f>
        <v>2.761399411356753</v>
      </c>
      <c r="K7" s="9"/>
      <c r="L7" s="9"/>
    </row>
    <row r="8" spans="1:12" s="5" customFormat="1" x14ac:dyDescent="0.25">
      <c r="A8" s="5">
        <v>9</v>
      </c>
      <c r="B8" s="5">
        <v>1.25</v>
      </c>
      <c r="C8" s="1">
        <v>274</v>
      </c>
      <c r="D8" s="1">
        <v>433.99999999999994</v>
      </c>
      <c r="E8" s="1">
        <f t="shared" si="1"/>
        <v>0.21699999999999997</v>
      </c>
      <c r="F8" s="8">
        <f t="shared" si="0"/>
        <v>5.6131281063880705</v>
      </c>
      <c r="G8" s="8">
        <f t="shared" si="2"/>
        <v>-1.5278579254416775</v>
      </c>
      <c r="H8" s="9"/>
      <c r="I8" s="15"/>
      <c r="J8" s="9"/>
      <c r="K8" s="9"/>
      <c r="L8" s="9"/>
    </row>
    <row r="9" spans="1:12" s="5" customFormat="1" x14ac:dyDescent="0.25">
      <c r="A9" s="5">
        <v>6</v>
      </c>
      <c r="B9" s="5">
        <v>0</v>
      </c>
      <c r="C9" s="1">
        <v>218</v>
      </c>
      <c r="D9" s="1">
        <v>468.00000000000006</v>
      </c>
      <c r="E9" s="1">
        <f t="shared" si="1"/>
        <v>0.23400000000000004</v>
      </c>
      <c r="F9" s="8">
        <f t="shared" si="0"/>
        <v>5.3844950627890888</v>
      </c>
      <c r="G9" s="8">
        <f t="shared" si="2"/>
        <v>-1.4524341636244353</v>
      </c>
      <c r="H9" s="9"/>
      <c r="I9" s="15"/>
      <c r="J9" s="9"/>
      <c r="K9" s="9"/>
      <c r="L9" s="9"/>
    </row>
    <row r="10" spans="1:12" s="5" customFormat="1" x14ac:dyDescent="0.25">
      <c r="A10" s="5">
        <v>8</v>
      </c>
      <c r="B10" s="5">
        <v>0.5</v>
      </c>
      <c r="C10" s="1">
        <v>302</v>
      </c>
      <c r="D10" s="1">
        <v>420</v>
      </c>
      <c r="E10" s="1">
        <f t="shared" si="1"/>
        <v>0.21</v>
      </c>
      <c r="F10" s="8">
        <f t="shared" si="0"/>
        <v>5.7104270173748697</v>
      </c>
      <c r="G10" s="8">
        <f t="shared" si="2"/>
        <v>-1.5606477482646683</v>
      </c>
      <c r="H10" s="9"/>
      <c r="I10" s="15"/>
      <c r="J10" s="9"/>
      <c r="K10" s="9"/>
      <c r="L10" s="9"/>
    </row>
    <row r="11" spans="1:12" s="5" customFormat="1" x14ac:dyDescent="0.25">
      <c r="A11" s="5">
        <v>5</v>
      </c>
      <c r="B11" s="5">
        <v>1.25</v>
      </c>
      <c r="C11" s="2">
        <v>274</v>
      </c>
      <c r="D11" s="2">
        <v>433.99999999999994</v>
      </c>
      <c r="E11" s="1">
        <f t="shared" si="1"/>
        <v>0.21699999999999997</v>
      </c>
      <c r="F11" s="8">
        <f t="shared" si="0"/>
        <v>5.6131281063880705</v>
      </c>
      <c r="G11" s="8">
        <f t="shared" si="2"/>
        <v>-1.5278579254416775</v>
      </c>
      <c r="H11" s="9"/>
      <c r="I11" s="15"/>
      <c r="J11" s="9"/>
      <c r="K11" s="9"/>
      <c r="L11" s="9"/>
    </row>
    <row r="12" spans="1:12" s="5" customFormat="1" x14ac:dyDescent="0.25">
      <c r="A12" s="5">
        <v>10</v>
      </c>
      <c r="B12" s="5">
        <v>2</v>
      </c>
      <c r="C12" s="2">
        <v>259</v>
      </c>
      <c r="D12" s="2">
        <v>442</v>
      </c>
      <c r="E12" s="1">
        <f t="shared" si="1"/>
        <v>0.221</v>
      </c>
      <c r="F12" s="8">
        <f t="shared" si="0"/>
        <v>5.5568280616995374</v>
      </c>
      <c r="G12" s="8">
        <f t="shared" si="2"/>
        <v>-1.5095925774643841</v>
      </c>
      <c r="H12" s="9"/>
      <c r="I12" s="15"/>
      <c r="J12" s="9"/>
      <c r="K12" s="9"/>
      <c r="L12" s="9"/>
    </row>
    <row r="13" spans="1:12" s="5" customFormat="1" x14ac:dyDescent="0.25">
      <c r="A13" s="5">
        <v>9</v>
      </c>
      <c r="B13" s="5">
        <v>0.5</v>
      </c>
      <c r="C13" s="1">
        <v>270</v>
      </c>
      <c r="D13" s="1">
        <v>436</v>
      </c>
      <c r="E13" s="1">
        <f t="shared" si="1"/>
        <v>0.218</v>
      </c>
      <c r="F13" s="8">
        <f t="shared" si="0"/>
        <v>5.598421958998375</v>
      </c>
      <c r="G13" s="8">
        <f t="shared" si="2"/>
        <v>-1.523260216193048</v>
      </c>
      <c r="H13" s="9"/>
      <c r="I13" s="15"/>
      <c r="J13" s="9"/>
      <c r="K13" s="9"/>
      <c r="L13" s="9"/>
    </row>
    <row r="14" spans="1:12" s="5" customFormat="1" x14ac:dyDescent="0.25">
      <c r="A14" s="5">
        <v>5</v>
      </c>
      <c r="B14" s="5">
        <v>0</v>
      </c>
      <c r="C14" s="6">
        <v>241</v>
      </c>
      <c r="D14" s="6">
        <v>453</v>
      </c>
      <c r="E14" s="1">
        <f t="shared" si="1"/>
        <v>0.22650000000000001</v>
      </c>
      <c r="F14" s="8">
        <f t="shared" si="0"/>
        <v>5.4847969334906548</v>
      </c>
      <c r="G14" s="8">
        <f t="shared" si="2"/>
        <v>-1.4850103340590484</v>
      </c>
      <c r="H14" s="9"/>
      <c r="I14" s="15"/>
      <c r="J14" s="9"/>
      <c r="K14" s="9"/>
      <c r="L14" s="9"/>
    </row>
    <row r="15" spans="1:12" s="5" customFormat="1" x14ac:dyDescent="0.25">
      <c r="A15" s="5">
        <v>8</v>
      </c>
      <c r="B15" s="5">
        <v>1.25</v>
      </c>
      <c r="C15" s="2">
        <v>304</v>
      </c>
      <c r="D15" s="2">
        <v>419</v>
      </c>
      <c r="E15" s="1">
        <f t="shared" si="1"/>
        <v>0.20949999999999999</v>
      </c>
      <c r="F15" s="8">
        <f t="shared" si="0"/>
        <v>5.7170277014062219</v>
      </c>
      <c r="G15" s="8">
        <f t="shared" si="2"/>
        <v>-1.5630315396199446</v>
      </c>
      <c r="H15" s="9"/>
      <c r="I15" s="15"/>
      <c r="J15" s="9"/>
      <c r="K15" s="9"/>
      <c r="L15" s="9"/>
    </row>
    <row r="16" spans="1:12" s="5" customFormat="1" x14ac:dyDescent="0.25">
      <c r="A16" s="5">
        <v>2</v>
      </c>
      <c r="B16" s="5">
        <v>2</v>
      </c>
      <c r="C16" s="1">
        <v>283</v>
      </c>
      <c r="D16" s="1">
        <v>429</v>
      </c>
      <c r="E16" s="1">
        <f t="shared" si="1"/>
        <v>0.2145</v>
      </c>
      <c r="F16" s="8">
        <f t="shared" si="0"/>
        <v>5.6454468976432377</v>
      </c>
      <c r="G16" s="8">
        <f t="shared" si="2"/>
        <v>-1.5394455406140655</v>
      </c>
      <c r="H16" s="9"/>
      <c r="I16" s="15"/>
      <c r="J16" s="9"/>
      <c r="K16" s="9"/>
      <c r="L16" s="9"/>
    </row>
    <row r="17" spans="1:12" s="5" customFormat="1" x14ac:dyDescent="0.25">
      <c r="A17" s="5">
        <v>1</v>
      </c>
      <c r="B17" s="5">
        <v>0</v>
      </c>
      <c r="C17" s="1">
        <v>245</v>
      </c>
      <c r="D17" s="1">
        <v>450</v>
      </c>
      <c r="E17" s="1">
        <f t="shared" si="1"/>
        <v>0.22500000000000001</v>
      </c>
      <c r="F17" s="8">
        <f t="shared" si="0"/>
        <v>5.5012582105447274</v>
      </c>
      <c r="G17" s="8">
        <f t="shared" si="2"/>
        <v>-1.4916548767777169</v>
      </c>
      <c r="H17" s="9"/>
      <c r="I17" s="15"/>
      <c r="J17" s="9"/>
      <c r="K17" s="9"/>
      <c r="L17" s="9"/>
    </row>
    <row r="18" spans="1:12" s="5" customFormat="1" x14ac:dyDescent="0.25">
      <c r="A18" s="5">
        <v>2</v>
      </c>
      <c r="B18" s="5">
        <v>1.25</v>
      </c>
      <c r="C18" s="1">
        <v>302</v>
      </c>
      <c r="D18" s="1">
        <v>420</v>
      </c>
      <c r="E18" s="1">
        <f t="shared" si="1"/>
        <v>0.21</v>
      </c>
      <c r="F18" s="8">
        <f t="shared" si="0"/>
        <v>5.7104270173748697</v>
      </c>
      <c r="G18" s="8">
        <f t="shared" si="2"/>
        <v>-1.5606477482646683</v>
      </c>
      <c r="H18" s="9"/>
      <c r="I18" s="15"/>
      <c r="J18" s="9"/>
      <c r="K18" s="9"/>
      <c r="L18" s="9"/>
    </row>
    <row r="19" spans="1:12" s="5" customFormat="1" x14ac:dyDescent="0.25">
      <c r="A19" s="5">
        <v>2</v>
      </c>
      <c r="B19" s="5">
        <v>0.5</v>
      </c>
      <c r="C19" s="1">
        <v>281</v>
      </c>
      <c r="D19" s="1">
        <v>429.99999999999994</v>
      </c>
      <c r="E19" s="1">
        <f t="shared" si="1"/>
        <v>0.21499999999999997</v>
      </c>
      <c r="F19" s="8">
        <f t="shared" si="0"/>
        <v>5.6383546693337454</v>
      </c>
      <c r="G19" s="8">
        <f t="shared" si="2"/>
        <v>-1.5371172508544744</v>
      </c>
      <c r="H19" s="9"/>
      <c r="I19" s="15"/>
      <c r="J19" s="9"/>
      <c r="K19" s="9"/>
      <c r="L19" s="9"/>
    </row>
    <row r="20" spans="1:12" s="5" customFormat="1" x14ac:dyDescent="0.25">
      <c r="A20" s="5">
        <v>5</v>
      </c>
      <c r="B20" s="5">
        <v>2</v>
      </c>
      <c r="C20" s="2">
        <v>250</v>
      </c>
      <c r="D20" s="2">
        <v>446.99999999999994</v>
      </c>
      <c r="E20" s="1">
        <f t="shared" si="1"/>
        <v>0.22349999999999998</v>
      </c>
      <c r="F20" s="8">
        <f t="shared" si="0"/>
        <v>5.521460917862246</v>
      </c>
      <c r="G20" s="8">
        <f t="shared" si="2"/>
        <v>-1.4983438649285137</v>
      </c>
      <c r="H20" s="9"/>
      <c r="I20" s="15"/>
      <c r="J20" s="9"/>
      <c r="K20" s="9"/>
      <c r="L20" s="9"/>
    </row>
    <row r="21" spans="1:12" s="5" customFormat="1" x14ac:dyDescent="0.25">
      <c r="A21" s="5">
        <v>6</v>
      </c>
      <c r="B21" s="5">
        <v>2</v>
      </c>
      <c r="C21" s="1">
        <v>211</v>
      </c>
      <c r="D21" s="1">
        <v>473</v>
      </c>
      <c r="E21" s="1">
        <f t="shared" si="1"/>
        <v>0.23649999999999999</v>
      </c>
      <c r="F21" s="8">
        <f t="shared" si="0"/>
        <v>5.3518581334760666</v>
      </c>
      <c r="G21" s="8">
        <f t="shared" si="2"/>
        <v>-1.4418070710501494</v>
      </c>
      <c r="H21" s="9"/>
      <c r="I21" s="15"/>
      <c r="J21" s="9"/>
      <c r="K21" s="9"/>
      <c r="L21" s="9"/>
    </row>
    <row r="22" spans="1:12" s="5" customFormat="1" x14ac:dyDescent="0.25">
      <c r="A22" s="5">
        <v>10</v>
      </c>
      <c r="B22" s="5">
        <v>0</v>
      </c>
      <c r="C22" s="1">
        <v>249</v>
      </c>
      <c r="D22" s="1">
        <v>446.99999999999994</v>
      </c>
      <c r="E22" s="1">
        <f t="shared" si="1"/>
        <v>0.22349999999999998</v>
      </c>
      <c r="F22" s="8">
        <f t="shared" si="0"/>
        <v>5.5174528964647074</v>
      </c>
      <c r="G22" s="8">
        <f t="shared" si="2"/>
        <v>-1.4983438649285137</v>
      </c>
      <c r="H22" s="9"/>
      <c r="I22" s="15"/>
      <c r="J22" s="9"/>
      <c r="K22" s="9"/>
      <c r="L22" s="9"/>
    </row>
    <row r="23" spans="1:12" s="5" customFormat="1" x14ac:dyDescent="0.25">
      <c r="A23" s="5">
        <v>10</v>
      </c>
      <c r="B23" s="5">
        <v>0.5</v>
      </c>
      <c r="C23" s="1">
        <v>266</v>
      </c>
      <c r="D23" s="1">
        <v>438</v>
      </c>
      <c r="E23" s="1">
        <f t="shared" si="1"/>
        <v>0.219</v>
      </c>
      <c r="F23" s="8">
        <f t="shared" si="0"/>
        <v>5.5834963087816991</v>
      </c>
      <c r="G23" s="8">
        <f t="shared" si="2"/>
        <v>-1.5186835491656363</v>
      </c>
      <c r="H23" s="9"/>
      <c r="I23" s="15"/>
      <c r="J23" s="9"/>
      <c r="K23" s="9"/>
      <c r="L23" s="9"/>
    </row>
    <row r="24" spans="1:12" s="5" customFormat="1" x14ac:dyDescent="0.25">
      <c r="A24" s="5">
        <v>8</v>
      </c>
      <c r="B24" s="5">
        <v>0</v>
      </c>
      <c r="C24" s="1">
        <v>293</v>
      </c>
      <c r="D24" s="1">
        <v>424</v>
      </c>
      <c r="E24" s="1">
        <f t="shared" si="1"/>
        <v>0.21199999999999999</v>
      </c>
      <c r="F24" s="8">
        <f t="shared" si="0"/>
        <v>5.6801726090170677</v>
      </c>
      <c r="G24" s="8">
        <f t="shared" si="2"/>
        <v>-1.5511690043101247</v>
      </c>
      <c r="H24" s="9"/>
      <c r="I24" s="15"/>
      <c r="J24" s="9"/>
      <c r="K24" s="9"/>
      <c r="L24" s="9"/>
    </row>
    <row r="25" spans="1:12" s="5" customFormat="1" x14ac:dyDescent="0.25">
      <c r="A25" s="5">
        <v>1</v>
      </c>
      <c r="B25" s="5">
        <v>2</v>
      </c>
      <c r="C25" s="1">
        <v>254</v>
      </c>
      <c r="D25" s="1">
        <v>445</v>
      </c>
      <c r="E25" s="1">
        <f t="shared" si="1"/>
        <v>0.2225</v>
      </c>
      <c r="F25" s="8">
        <f t="shared" si="0"/>
        <v>5.5373342670185366</v>
      </c>
      <c r="G25" s="8">
        <f t="shared" si="2"/>
        <v>-1.5028281773758421</v>
      </c>
      <c r="H25" s="9"/>
      <c r="I25" s="15"/>
      <c r="J25" s="9"/>
      <c r="K25" s="9"/>
      <c r="L25" s="9"/>
    </row>
    <row r="26" spans="1:12" s="5" customFormat="1" x14ac:dyDescent="0.25">
      <c r="A26" s="5">
        <v>1</v>
      </c>
      <c r="B26" s="5">
        <v>1.25</v>
      </c>
      <c r="C26" s="1">
        <v>290</v>
      </c>
      <c r="D26" s="1">
        <v>425.99999999999994</v>
      </c>
      <c r="E26" s="1">
        <f t="shared" si="1"/>
        <v>0.21299999999999997</v>
      </c>
      <c r="F26" s="8">
        <f t="shared" si="0"/>
        <v>5.6698809229805196</v>
      </c>
      <c r="G26" s="8">
        <f t="shared" si="2"/>
        <v>-1.546463113272712</v>
      </c>
      <c r="H26" s="9"/>
      <c r="I26" s="15"/>
      <c r="J26" s="9"/>
      <c r="K26" s="9"/>
      <c r="L26" s="9"/>
    </row>
    <row r="27" spans="1:12" s="5" customFormat="1" x14ac:dyDescent="0.25">
      <c r="A27" s="5">
        <v>9</v>
      </c>
      <c r="B27" s="5">
        <v>2</v>
      </c>
      <c r="C27" s="2">
        <v>276</v>
      </c>
      <c r="D27" s="2">
        <v>433</v>
      </c>
      <c r="E27" s="1">
        <f t="shared" si="1"/>
        <v>0.2165</v>
      </c>
      <c r="F27" s="8">
        <f t="shared" si="0"/>
        <v>5.6204008657171496</v>
      </c>
      <c r="G27" s="8">
        <f t="shared" si="2"/>
        <v>-1.5301647315395925</v>
      </c>
      <c r="H27" s="9"/>
      <c r="I27" s="15"/>
      <c r="J27" s="9"/>
      <c r="K27" s="9"/>
      <c r="L27" s="9"/>
    </row>
    <row r="28" spans="1:12" s="5" customFormat="1" x14ac:dyDescent="0.25">
      <c r="A28" s="5">
        <v>6</v>
      </c>
      <c r="B28" s="5">
        <v>1.25</v>
      </c>
      <c r="C28" s="1">
        <v>237</v>
      </c>
      <c r="D28" s="1">
        <v>454.99999999999994</v>
      </c>
      <c r="E28" s="1">
        <f t="shared" si="1"/>
        <v>0.22749999999999998</v>
      </c>
      <c r="F28" s="8">
        <f t="shared" si="0"/>
        <v>5.4680601411351315</v>
      </c>
      <c r="G28" s="8">
        <f t="shared" si="2"/>
        <v>-1.480605040591132</v>
      </c>
      <c r="H28" s="9"/>
      <c r="I28" s="15"/>
      <c r="J28" s="9"/>
      <c r="K28" s="9"/>
      <c r="L28" s="9"/>
    </row>
    <row r="29" spans="1:12" s="5" customFormat="1" x14ac:dyDescent="0.25">
      <c r="A29" s="5">
        <v>5</v>
      </c>
      <c r="B29" s="5">
        <v>0.5</v>
      </c>
      <c r="C29" s="1">
        <v>247</v>
      </c>
      <c r="D29" s="1">
        <v>449</v>
      </c>
      <c r="E29" s="1">
        <f t="shared" si="1"/>
        <v>0.22450000000000001</v>
      </c>
      <c r="F29" s="8">
        <f t="shared" si="0"/>
        <v>5.5093883366279774</v>
      </c>
      <c r="G29" s="8">
        <f t="shared" si="2"/>
        <v>-1.4938795717998281</v>
      </c>
      <c r="H29" s="9"/>
      <c r="I29" s="15"/>
      <c r="J29" s="9"/>
      <c r="K29" s="9"/>
      <c r="L29" s="9"/>
    </row>
    <row r="30" spans="1:12" s="5" customFormat="1" x14ac:dyDescent="0.25">
      <c r="A30" s="5">
        <v>1</v>
      </c>
      <c r="B30" s="5">
        <v>0.5</v>
      </c>
      <c r="C30" s="1">
        <v>260</v>
      </c>
      <c r="D30" s="1">
        <v>442</v>
      </c>
      <c r="E30" s="1">
        <f t="shared" si="1"/>
        <v>0.221</v>
      </c>
      <c r="F30" s="8">
        <f t="shared" si="0"/>
        <v>5.5606816310155276</v>
      </c>
      <c r="G30" s="8">
        <f t="shared" si="2"/>
        <v>-1.5095925774643841</v>
      </c>
      <c r="H30" s="9"/>
      <c r="I30" s="15"/>
      <c r="J30" s="9"/>
      <c r="K30" s="9"/>
      <c r="L30" s="9"/>
    </row>
    <row r="31" spans="1:12" s="5" customFormat="1" x14ac:dyDescent="0.25">
      <c r="A31" s="5">
        <v>4</v>
      </c>
      <c r="B31" s="5">
        <v>2</v>
      </c>
      <c r="C31" s="2">
        <v>386</v>
      </c>
      <c r="D31" s="2">
        <v>386.99999999999994</v>
      </c>
      <c r="E31" s="1">
        <f t="shared" si="1"/>
        <v>0.19349999999999998</v>
      </c>
      <c r="F31" s="8">
        <f t="shared" si="0"/>
        <v>5.955837369464831</v>
      </c>
      <c r="G31" s="8">
        <f t="shared" si="2"/>
        <v>-1.6424777665123007</v>
      </c>
      <c r="H31" s="9"/>
      <c r="I31" s="15"/>
      <c r="J31" s="9"/>
      <c r="K31" s="9"/>
      <c r="L31" s="9"/>
    </row>
    <row r="32" spans="1:12" s="5" customFormat="1" x14ac:dyDescent="0.25">
      <c r="A32" s="5">
        <v>7</v>
      </c>
      <c r="B32" s="5">
        <v>1.25</v>
      </c>
      <c r="C32" s="1">
        <v>344</v>
      </c>
      <c r="D32" s="1">
        <v>402</v>
      </c>
      <c r="E32" s="1">
        <f t="shared" si="1"/>
        <v>0.20100000000000001</v>
      </c>
      <c r="F32" s="8">
        <f t="shared" si="0"/>
        <v>5.8406416573733981</v>
      </c>
      <c r="G32" s="8">
        <f t="shared" si="2"/>
        <v>-1.6044503709230613</v>
      </c>
      <c r="H32" s="9"/>
      <c r="I32" s="15"/>
      <c r="J32" s="9"/>
      <c r="K32" s="9"/>
      <c r="L32" s="9"/>
    </row>
    <row r="33" spans="1:12" s="5" customFormat="1" x14ac:dyDescent="0.25">
      <c r="A33" s="5">
        <v>3</v>
      </c>
      <c r="B33" s="5">
        <v>1.25</v>
      </c>
      <c r="C33" s="2">
        <v>377</v>
      </c>
      <c r="D33" s="2">
        <v>390</v>
      </c>
      <c r="E33" s="1">
        <f t="shared" si="1"/>
        <v>0.19500000000000001</v>
      </c>
      <c r="F33" s="8">
        <f t="shared" si="0"/>
        <v>5.9322451874480109</v>
      </c>
      <c r="G33" s="8">
        <f t="shared" si="2"/>
        <v>-1.6347557204183902</v>
      </c>
      <c r="H33" s="9"/>
      <c r="I33" s="15"/>
      <c r="J33" s="9"/>
      <c r="K33" s="9"/>
      <c r="L33" s="9"/>
    </row>
    <row r="34" spans="1:12" s="5" customFormat="1" x14ac:dyDescent="0.25">
      <c r="A34" s="5">
        <v>7</v>
      </c>
      <c r="B34" s="5">
        <v>0.5</v>
      </c>
      <c r="C34" s="2">
        <v>315</v>
      </c>
      <c r="D34" s="2">
        <v>414</v>
      </c>
      <c r="E34" s="1">
        <f t="shared" si="1"/>
        <v>0.20699999999999999</v>
      </c>
      <c r="F34" s="8">
        <f t="shared" si="0"/>
        <v>5.7525726388256331</v>
      </c>
      <c r="G34" s="8">
        <f t="shared" si="2"/>
        <v>-1.575036485716768</v>
      </c>
      <c r="H34" s="9"/>
      <c r="I34" s="15"/>
      <c r="J34" s="9"/>
      <c r="K34" s="9"/>
      <c r="L34" s="9"/>
    </row>
    <row r="35" spans="1:12" s="5" customFormat="1" x14ac:dyDescent="0.25">
      <c r="A35" s="5">
        <v>7</v>
      </c>
      <c r="B35" s="5">
        <v>0</v>
      </c>
      <c r="C35" s="1">
        <v>304</v>
      </c>
      <c r="D35" s="1">
        <v>419</v>
      </c>
      <c r="E35" s="1">
        <f t="shared" si="1"/>
        <v>0.20949999999999999</v>
      </c>
      <c r="F35" s="8">
        <f t="shared" si="0"/>
        <v>5.7170277014062219</v>
      </c>
      <c r="G35" s="8">
        <f t="shared" si="2"/>
        <v>-1.5630315396199446</v>
      </c>
      <c r="H35" s="9"/>
      <c r="I35" s="15"/>
      <c r="J35" s="9"/>
      <c r="K35" s="9"/>
      <c r="L35" s="9"/>
    </row>
    <row r="36" spans="1:12" s="5" customFormat="1" x14ac:dyDescent="0.25">
      <c r="A36" s="5">
        <v>4</v>
      </c>
      <c r="B36" s="5">
        <v>0</v>
      </c>
      <c r="C36" s="1">
        <v>393</v>
      </c>
      <c r="D36" s="1">
        <v>385</v>
      </c>
      <c r="E36" s="1">
        <f t="shared" si="1"/>
        <v>0.1925</v>
      </c>
      <c r="F36" s="8">
        <f t="shared" si="0"/>
        <v>5.9738096118692612</v>
      </c>
      <c r="G36" s="8">
        <f t="shared" si="2"/>
        <v>-1.647659125254298</v>
      </c>
      <c r="H36" s="9"/>
      <c r="I36" s="15"/>
      <c r="J36" s="9"/>
      <c r="K36" s="9"/>
      <c r="L36" s="9"/>
    </row>
    <row r="37" spans="1:12" s="5" customFormat="1" x14ac:dyDescent="0.25">
      <c r="A37" s="5">
        <v>3</v>
      </c>
      <c r="B37" s="5">
        <v>0.5</v>
      </c>
      <c r="C37" s="1">
        <v>358</v>
      </c>
      <c r="D37" s="1">
        <v>397</v>
      </c>
      <c r="E37" s="1">
        <f t="shared" si="1"/>
        <v>0.19850000000000001</v>
      </c>
      <c r="F37" s="8">
        <f t="shared" si="0"/>
        <v>5.8805329864007003</v>
      </c>
      <c r="G37" s="8">
        <f t="shared" si="2"/>
        <v>-1.6169661788548919</v>
      </c>
      <c r="H37" s="9"/>
      <c r="I37" s="15"/>
      <c r="J37" s="9"/>
      <c r="K37" s="9"/>
      <c r="L37" s="9"/>
    </row>
    <row r="38" spans="1:12" s="5" customFormat="1" x14ac:dyDescent="0.25">
      <c r="A38" s="5">
        <v>7</v>
      </c>
      <c r="B38" s="5">
        <v>2</v>
      </c>
      <c r="C38" s="1">
        <v>325</v>
      </c>
      <c r="D38" s="1">
        <v>410</v>
      </c>
      <c r="E38" s="1">
        <f t="shared" si="1"/>
        <v>0.20499999999999999</v>
      </c>
      <c r="F38" s="8">
        <f t="shared" si="0"/>
        <v>5.7838251823297373</v>
      </c>
      <c r="G38" s="8">
        <f t="shared" si="2"/>
        <v>-1.584745299843729</v>
      </c>
      <c r="H38" s="9"/>
      <c r="I38" s="15"/>
      <c r="J38" s="9"/>
      <c r="K38" s="9"/>
      <c r="L38" s="9"/>
    </row>
    <row r="39" spans="1:12" s="5" customFormat="1" x14ac:dyDescent="0.25">
      <c r="A39" s="5">
        <v>4</v>
      </c>
      <c r="B39" s="5">
        <v>0.5</v>
      </c>
      <c r="C39" s="1">
        <v>378</v>
      </c>
      <c r="D39" s="1">
        <v>390</v>
      </c>
      <c r="E39" s="1">
        <f t="shared" si="1"/>
        <v>0.19500000000000001</v>
      </c>
      <c r="F39" s="8">
        <f t="shared" si="0"/>
        <v>5.934894195619588</v>
      </c>
      <c r="G39" s="8">
        <f t="shared" si="2"/>
        <v>-1.6347557204183902</v>
      </c>
      <c r="H39" s="9"/>
      <c r="I39" s="15"/>
      <c r="J39" s="9"/>
      <c r="K39" s="9"/>
      <c r="L39" s="9"/>
    </row>
    <row r="40" spans="1:12" s="5" customFormat="1" x14ac:dyDescent="0.25">
      <c r="A40" s="5">
        <v>3</v>
      </c>
      <c r="B40" s="5">
        <v>0</v>
      </c>
      <c r="C40" s="1">
        <v>348</v>
      </c>
      <c r="D40" s="1">
        <v>401</v>
      </c>
      <c r="E40" s="1">
        <f t="shared" si="1"/>
        <v>0.20050000000000001</v>
      </c>
      <c r="F40" s="8">
        <f t="shared" si="0"/>
        <v>5.8522024797744745</v>
      </c>
      <c r="G40" s="8">
        <f t="shared" si="2"/>
        <v>-1.6069410322355131</v>
      </c>
      <c r="H40" s="9"/>
      <c r="I40" s="15"/>
      <c r="J40" s="9"/>
      <c r="K40" s="9"/>
      <c r="L40" s="9"/>
    </row>
    <row r="41" spans="1:12" s="5" customFormat="1" x14ac:dyDescent="0.25">
      <c r="A41" s="5">
        <v>3</v>
      </c>
      <c r="B41" s="5">
        <v>2</v>
      </c>
      <c r="C41" s="2">
        <v>352</v>
      </c>
      <c r="D41" s="2">
        <v>399</v>
      </c>
      <c r="E41" s="1">
        <f t="shared" si="1"/>
        <v>0.19950000000000001</v>
      </c>
      <c r="F41" s="8">
        <f t="shared" si="0"/>
        <v>5.8636311755980968</v>
      </c>
      <c r="G41" s="8">
        <f t="shared" si="2"/>
        <v>-1.6119410426522189</v>
      </c>
      <c r="H41" s="9"/>
      <c r="I41" s="15"/>
      <c r="J41" s="9"/>
      <c r="K41" s="9"/>
      <c r="L41" s="9"/>
    </row>
    <row r="42" spans="1:12" s="5" customFormat="1" x14ac:dyDescent="0.25">
      <c r="A42" s="5">
        <v>4</v>
      </c>
      <c r="B42" s="5">
        <v>1.25</v>
      </c>
      <c r="C42" s="2">
        <v>424</v>
      </c>
      <c r="D42" s="2">
        <v>375.00000000000006</v>
      </c>
      <c r="E42" s="1">
        <f t="shared" si="1"/>
        <v>0.18750000000000003</v>
      </c>
      <c r="F42" s="8">
        <f t="shared" si="0"/>
        <v>6.0497334552319577</v>
      </c>
      <c r="G42" s="8">
        <f t="shared" si="2"/>
        <v>-1.6739764335716714</v>
      </c>
      <c r="H42" s="9"/>
      <c r="I42" s="15"/>
      <c r="J42" s="9"/>
      <c r="K42" s="9"/>
      <c r="L42" s="9"/>
    </row>
    <row r="43" spans="1:12" s="5" customFormat="1" x14ac:dyDescent="0.25">
      <c r="C43" s="1"/>
      <c r="D43" s="1"/>
      <c r="E43" s="1"/>
      <c r="I43" s="13"/>
    </row>
  </sheetData>
  <sortState ref="A2:J41">
    <sortCondition ref="H2:H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2014-01-13T19:11:51Z</dcterms:created>
  <dcterms:modified xsi:type="dcterms:W3CDTF">2015-02-22T07:58:32Z</dcterms:modified>
</cp:coreProperties>
</file>