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15480" windowHeight="7755"/>
  </bookViews>
  <sheets>
    <sheet name="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F5" i="2"/>
  <c r="H5" i="2" s="1"/>
  <c r="E3" i="2"/>
  <c r="E4" i="2"/>
  <c r="E5" i="2"/>
  <c r="E6" i="2"/>
  <c r="F6" i="2" s="1"/>
  <c r="E7" i="2"/>
  <c r="E8" i="2"/>
  <c r="E2" i="2"/>
  <c r="F7" i="2" l="1"/>
  <c r="H7" i="2" s="1"/>
  <c r="G6" i="2"/>
  <c r="H6" i="2"/>
  <c r="G7" i="2"/>
  <c r="G5" i="2"/>
</calcChain>
</file>

<file path=xl/sharedStrings.xml><?xml version="1.0" encoding="utf-8"?>
<sst xmlns="http://schemas.openxmlformats.org/spreadsheetml/2006/main" count="8" uniqueCount="8">
  <si>
    <t>Alive</t>
  </si>
  <si>
    <t xml:space="preserve">Dead </t>
  </si>
  <si>
    <t>Logit(P)</t>
  </si>
  <si>
    <t>Probit(P)</t>
  </si>
  <si>
    <t>Prop, P</t>
  </si>
  <si>
    <t>Corr, P</t>
  </si>
  <si>
    <t>Conc, C%</t>
  </si>
  <si>
    <t>log(C%)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</si>
</sst>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/>
  </sheetViews>
  <sheetFormatPr defaultRowHeight="15" x14ac:dyDescent="0.25"/>
  <cols>
    <col min="1" max="6" width="9.140625" style="1"/>
    <col min="7" max="8" width="9.140625" style="1" customWidth="1"/>
    <col min="9" max="16384" width="9.140625" style="1"/>
  </cols>
  <sheetData>
    <row r="1" spans="1:8" x14ac:dyDescent="0.25">
      <c r="A1" s="1" t="s">
        <v>6</v>
      </c>
      <c r="B1" s="1" t="s">
        <v>7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2</v>
      </c>
      <c r="H1" s="1" t="s">
        <v>3</v>
      </c>
    </row>
    <row r="2" spans="1:8" x14ac:dyDescent="0.25">
      <c r="A2" s="1">
        <v>0</v>
      </c>
      <c r="C2" s="1">
        <v>95</v>
      </c>
      <c r="D2" s="1">
        <v>1</v>
      </c>
      <c r="E2" s="4">
        <f>D2/(C2+D2)</f>
        <v>1.0416666666666666E-2</v>
      </c>
      <c r="F2" s="4"/>
      <c r="G2" s="2"/>
      <c r="H2" s="2"/>
    </row>
    <row r="3" spans="1:8" x14ac:dyDescent="0.25">
      <c r="A3" s="1">
        <v>1</v>
      </c>
      <c r="B3" s="2">
        <f t="shared" ref="B3:B8" si="0">LOG(A3)</f>
        <v>0</v>
      </c>
      <c r="C3" s="1">
        <v>88</v>
      </c>
      <c r="D3" s="1">
        <v>2</v>
      </c>
      <c r="E3" s="4">
        <f t="shared" ref="E3:E8" si="1">D3/(C3+D3)</f>
        <v>2.2222222222222223E-2</v>
      </c>
      <c r="F3" s="4"/>
      <c r="G3" s="2"/>
      <c r="H3" s="2"/>
    </row>
    <row r="4" spans="1:8" x14ac:dyDescent="0.25">
      <c r="A4" s="1">
        <v>5</v>
      </c>
      <c r="B4" s="2">
        <f t="shared" si="0"/>
        <v>0.69897000433601886</v>
      </c>
      <c r="C4" s="1">
        <v>82</v>
      </c>
      <c r="D4" s="1">
        <v>0</v>
      </c>
      <c r="E4" s="4">
        <f t="shared" si="1"/>
        <v>0</v>
      </c>
      <c r="F4" s="4"/>
      <c r="G4" s="2"/>
      <c r="H4" s="3"/>
    </row>
    <row r="5" spans="1:8" x14ac:dyDescent="0.25">
      <c r="A5" s="1">
        <v>8.3000000000000007</v>
      </c>
      <c r="B5" s="2">
        <f t="shared" si="0"/>
        <v>0.91907809237607396</v>
      </c>
      <c r="C5" s="1">
        <v>67</v>
      </c>
      <c r="D5" s="1">
        <v>23</v>
      </c>
      <c r="E5" s="4">
        <f t="shared" si="1"/>
        <v>0.25555555555555554</v>
      </c>
      <c r="F5" s="4">
        <f>(E5-E$2)/(1-E$2)</f>
        <v>0.24771929824561401</v>
      </c>
      <c r="G5" s="2">
        <f>LN(F5/(1-F5))</f>
        <v>-1.1108132846974506</v>
      </c>
      <c r="H5" s="2">
        <f>5+_xlfn.NORM.S.INV(F5)</f>
        <v>4.3183156991345806</v>
      </c>
    </row>
    <row r="6" spans="1:8" x14ac:dyDescent="0.25">
      <c r="A6" s="1">
        <v>10</v>
      </c>
      <c r="B6" s="2">
        <f t="shared" si="0"/>
        <v>1</v>
      </c>
      <c r="C6" s="1">
        <v>59</v>
      </c>
      <c r="D6" s="1">
        <v>42</v>
      </c>
      <c r="E6" s="4">
        <f t="shared" si="1"/>
        <v>0.41584158415841582</v>
      </c>
      <c r="F6" s="4">
        <f t="shared" ref="F6:F7" si="2">(E6-E$2)/(1-E$2)</f>
        <v>0.40969254820218859</v>
      </c>
      <c r="G6" s="2">
        <f>LN(F6/(1-F6))</f>
        <v>-0.36523650995169554</v>
      </c>
      <c r="H6" s="2">
        <f t="shared" ref="H6:H7" si="3">5+_xlfn.NORM.S.INV(F6)</f>
        <v>4.7716640729254545</v>
      </c>
    </row>
    <row r="7" spans="1:8" x14ac:dyDescent="0.25">
      <c r="A7" s="1">
        <v>12.5</v>
      </c>
      <c r="B7" s="2">
        <f t="shared" si="0"/>
        <v>1.0969100130080565</v>
      </c>
      <c r="C7" s="1">
        <v>29</v>
      </c>
      <c r="D7" s="1">
        <v>81</v>
      </c>
      <c r="E7" s="4">
        <f t="shared" si="1"/>
        <v>0.73636363636363633</v>
      </c>
      <c r="F7" s="4">
        <f t="shared" si="2"/>
        <v>0.73358851674641146</v>
      </c>
      <c r="G7" s="2">
        <f>LN(F7/(1-F7))</f>
        <v>1.0129062244861899</v>
      </c>
      <c r="H7" s="2">
        <f t="shared" si="3"/>
        <v>5.623702521992767</v>
      </c>
    </row>
    <row r="8" spans="1:8" x14ac:dyDescent="0.25">
      <c r="A8" s="1">
        <v>20</v>
      </c>
      <c r="B8" s="2">
        <f t="shared" si="0"/>
        <v>1.3010299956639813</v>
      </c>
      <c r="C8" s="1">
        <v>0</v>
      </c>
      <c r="D8" s="1">
        <v>92</v>
      </c>
      <c r="E8" s="4">
        <f t="shared" si="1"/>
        <v>1</v>
      </c>
      <c r="F8" s="4"/>
      <c r="G8" s="4"/>
      <c r="H8" s="3"/>
    </row>
    <row r="9" spans="1:8" x14ac:dyDescent="0.25">
      <c r="F9" s="4"/>
      <c r="G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2014-01-15T17:16:26Z</dcterms:created>
  <dcterms:modified xsi:type="dcterms:W3CDTF">2015-02-22T18:04:07Z</dcterms:modified>
</cp:coreProperties>
</file>