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plomka\Text\Zdroje\TPX2\"/>
    </mc:Choice>
  </mc:AlternateContent>
  <xr:revisionPtr revIDLastSave="0" documentId="8_{A961D9B6-3B8E-4E69-9993-EE764C6369D8}" xr6:coauthVersionLast="47" xr6:coauthVersionMax="47" xr10:uidLastSave="{00000000-0000-0000-0000-000000000000}"/>
  <bookViews>
    <workbookView xWindow="751" yWindow="1540" windowWidth="18032" windowHeight="9391" xr2:uid="{500D7289-FCE8-4C6E-86D2-17E95C1419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C24" i="1"/>
  <c r="C25" i="1"/>
  <c r="C23" i="1"/>
  <c r="F23" i="1" s="1"/>
  <c r="C22" i="1"/>
  <c r="F22" i="1" s="1"/>
  <c r="C21" i="1"/>
  <c r="F21" i="1" s="1"/>
  <c r="C17" i="1"/>
  <c r="E11" i="1"/>
  <c r="D10" i="1"/>
  <c r="C14" i="1"/>
  <c r="D14" i="1"/>
  <c r="C10" i="1"/>
  <c r="E3" i="1"/>
</calcChain>
</file>

<file path=xl/sharedStrings.xml><?xml version="1.0" encoding="utf-8"?>
<sst xmlns="http://schemas.openxmlformats.org/spreadsheetml/2006/main" count="28" uniqueCount="25">
  <si>
    <t xml:space="preserve">state </t>
  </si>
  <si>
    <t>R[ohm]</t>
  </si>
  <si>
    <t>Not running</t>
  </si>
  <si>
    <t>voltage[mV]</t>
  </si>
  <si>
    <t>I[mA]</t>
  </si>
  <si>
    <t>Acq</t>
  </si>
  <si>
    <t>start</t>
  </si>
  <si>
    <t>end</t>
  </si>
  <si>
    <t>number</t>
  </si>
  <si>
    <t>time[s]</t>
  </si>
  <si>
    <t>bitu poslano</t>
  </si>
  <si>
    <t>TIME</t>
  </si>
  <si>
    <t>UDP size[B]</t>
  </si>
  <si>
    <t>Packe size[B]</t>
  </si>
  <si>
    <t>rychlost [Mbit/s]</t>
  </si>
  <si>
    <t>Stav</t>
  </si>
  <si>
    <t>Zakladni deska</t>
  </si>
  <si>
    <t>I [mA]</t>
  </si>
  <si>
    <t>V [mV]</t>
  </si>
  <si>
    <t>R [mOhm]</t>
  </si>
  <si>
    <t>P[mW] ~ 5V</t>
  </si>
  <si>
    <t>Zkladni deska + TPX2 po spusteni TrackLab</t>
  </si>
  <si>
    <t>Mereni s TPX2, nastaveni po eq.</t>
  </si>
  <si>
    <t>1/2 maska, po ekvalizaci</t>
  </si>
  <si>
    <t>cela maska, po ekvalizaci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</si>
</sst>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5EB6-79A3-4F82-B318-4CD72F9FFE93}">
  <dimension ref="B2:F25"/>
  <sheetViews>
    <sheetView tabSelected="1" topLeftCell="A13" workbookViewId="0">
      <selection activeCell="H18" sqref="H18"/>
    </sheetView>
  </sheetViews>
  <sheetFormatPr defaultRowHeight="15.05" x14ac:dyDescent="0.3"/>
  <cols>
    <col min="2" max="2" width="37.33203125" customWidth="1"/>
    <col min="3" max="3" width="13.5546875" customWidth="1"/>
    <col min="5" max="5" width="27.33203125" customWidth="1"/>
    <col min="6" max="6" width="10.6640625" customWidth="1"/>
  </cols>
  <sheetData>
    <row r="2" spans="2:6" x14ac:dyDescent="0.3">
      <c r="B2" t="s">
        <v>0</v>
      </c>
      <c r="C2" t="s">
        <v>3</v>
      </c>
      <c r="D2" t="s">
        <v>1</v>
      </c>
      <c r="E2" t="s">
        <v>4</v>
      </c>
    </row>
    <row r="3" spans="2:6" x14ac:dyDescent="0.3">
      <c r="B3" t="s">
        <v>2</v>
      </c>
      <c r="C3">
        <v>2.4</v>
      </c>
      <c r="D3">
        <v>10</v>
      </c>
      <c r="E3">
        <f xml:space="preserve"> C3*D3</f>
        <v>24</v>
      </c>
    </row>
    <row r="4" spans="2:6" x14ac:dyDescent="0.3">
      <c r="B4" t="s">
        <v>5</v>
      </c>
      <c r="C4">
        <v>3</v>
      </c>
      <c r="E4">
        <v>30</v>
      </c>
    </row>
    <row r="7" spans="2:6" x14ac:dyDescent="0.3">
      <c r="C7" t="s">
        <v>9</v>
      </c>
      <c r="D7" t="s">
        <v>8</v>
      </c>
      <c r="E7" t="s">
        <v>13</v>
      </c>
      <c r="F7" t="s">
        <v>12</v>
      </c>
    </row>
    <row r="8" spans="2:6" x14ac:dyDescent="0.3">
      <c r="B8" t="s">
        <v>6</v>
      </c>
      <c r="C8">
        <v>6.975117</v>
      </c>
      <c r="D8">
        <v>179</v>
      </c>
      <c r="E8">
        <v>1536</v>
      </c>
      <c r="F8">
        <v>1578</v>
      </c>
    </row>
    <row r="9" spans="2:6" x14ac:dyDescent="0.3">
      <c r="B9" t="s">
        <v>7</v>
      </c>
      <c r="C9">
        <v>7.5994700000000002</v>
      </c>
      <c r="D9">
        <v>436</v>
      </c>
    </row>
    <row r="10" spans="2:6" x14ac:dyDescent="0.3">
      <c r="B10" t="s">
        <v>11</v>
      </c>
      <c r="C10">
        <f>(C9-C8)</f>
        <v>0.62435300000000016</v>
      </c>
      <c r="D10">
        <f>(1+D9-D8-2)</f>
        <v>256</v>
      </c>
      <c r="E10" t="s">
        <v>10</v>
      </c>
    </row>
    <row r="11" spans="2:6" x14ac:dyDescent="0.3">
      <c r="E11">
        <f>D10*F8*8</f>
        <v>3231744</v>
      </c>
    </row>
    <row r="12" spans="2:6" x14ac:dyDescent="0.3">
      <c r="B12" t="s">
        <v>6</v>
      </c>
      <c r="C12">
        <v>9.4051969999999994</v>
      </c>
      <c r="D12">
        <v>448</v>
      </c>
    </row>
    <row r="13" spans="2:6" x14ac:dyDescent="0.3">
      <c r="B13" t="s">
        <v>7</v>
      </c>
      <c r="C13">
        <v>10.029286000000001</v>
      </c>
      <c r="D13">
        <v>704</v>
      </c>
    </row>
    <row r="14" spans="2:6" x14ac:dyDescent="0.3">
      <c r="B14" t="s">
        <v>11</v>
      </c>
      <c r="C14">
        <f>(C13-C12)</f>
        <v>0.62408900000000145</v>
      </c>
      <c r="D14">
        <f>(1+D13-D12-1)</f>
        <v>256</v>
      </c>
    </row>
    <row r="17" spans="2:6" x14ac:dyDescent="0.3">
      <c r="B17" t="s">
        <v>14</v>
      </c>
      <c r="C17">
        <f>(E11/C10)/10^6</f>
        <v>5.1761487491851552</v>
      </c>
    </row>
    <row r="20" spans="2:6" x14ac:dyDescent="0.3">
      <c r="B20" t="s">
        <v>15</v>
      </c>
      <c r="C20" t="s">
        <v>17</v>
      </c>
      <c r="D20" t="s">
        <v>18</v>
      </c>
      <c r="E20" t="s">
        <v>19</v>
      </c>
      <c r="F20" t="s">
        <v>20</v>
      </c>
    </row>
    <row r="21" spans="2:6" x14ac:dyDescent="0.3">
      <c r="B21" t="s">
        <v>16</v>
      </c>
      <c r="C21">
        <f>(D21/E21)*1000</f>
        <v>89.000000000000014</v>
      </c>
      <c r="D21">
        <v>8.9</v>
      </c>
      <c r="E21">
        <v>100</v>
      </c>
      <c r="F21">
        <f>C21*5</f>
        <v>445.00000000000006</v>
      </c>
    </row>
    <row r="22" spans="2:6" x14ac:dyDescent="0.3">
      <c r="B22" t="s">
        <v>21</v>
      </c>
      <c r="C22">
        <f>(D22/E22)*1000</f>
        <v>160</v>
      </c>
      <c r="D22">
        <v>16</v>
      </c>
      <c r="E22">
        <v>100</v>
      </c>
      <c r="F22">
        <f>C22*5</f>
        <v>800</v>
      </c>
    </row>
    <row r="23" spans="2:6" x14ac:dyDescent="0.3">
      <c r="B23" t="s">
        <v>22</v>
      </c>
      <c r="C23">
        <f>(D23/E23)*1000</f>
        <v>291.00000000000006</v>
      </c>
      <c r="D23">
        <v>29.1</v>
      </c>
      <c r="E23">
        <v>100</v>
      </c>
      <c r="F23">
        <f>C23*5</f>
        <v>1455.0000000000002</v>
      </c>
    </row>
    <row r="24" spans="2:6" x14ac:dyDescent="0.3">
      <c r="B24" t="s">
        <v>23</v>
      </c>
      <c r="C24">
        <f t="shared" ref="C24:C25" si="0">(D24/E24)*1000</f>
        <v>218</v>
      </c>
      <c r="D24">
        <v>21.8</v>
      </c>
      <c r="E24">
        <v>100</v>
      </c>
      <c r="F24">
        <f t="shared" ref="F24:F25" si="1">C24*5</f>
        <v>1090</v>
      </c>
    </row>
    <row r="25" spans="2:6" x14ac:dyDescent="0.3">
      <c r="B25" t="s">
        <v>24</v>
      </c>
      <c r="C25">
        <f t="shared" si="0"/>
        <v>165</v>
      </c>
      <c r="D25">
        <v>16.5</v>
      </c>
      <c r="E25">
        <v>100</v>
      </c>
      <c r="F25">
        <f t="shared" si="1"/>
        <v>825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 Pavlas</dc:creator>
  <cp:lastModifiedBy>Ondrej Pavlas</cp:lastModifiedBy>
  <dcterms:created xsi:type="dcterms:W3CDTF">2024-04-16T06:23:31Z</dcterms:created>
  <dcterms:modified xsi:type="dcterms:W3CDTF">2024-04-18T07:33:41Z</dcterms:modified>
</cp:coreProperties>
</file>