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ai\OET_coding\flex_training\data\"/>
    </mc:Choice>
  </mc:AlternateContent>
  <xr:revisionPtr revIDLastSave="0" documentId="13_ncr:1_{09378A20-5A80-4BF8-9193-3429EB2EFCFD}" xr6:coauthVersionLast="47" xr6:coauthVersionMax="47" xr10:uidLastSave="{00000000-0000-0000-0000-000000000000}"/>
  <bookViews>
    <workbookView xWindow="-108" yWindow="-108" windowWidth="23256" windowHeight="12456" firstSheet="1" activeTab="3" xr2:uid="{D4116799-E558-401A-BE9F-7233D2D00AEB}"/>
  </bookViews>
  <sheets>
    <sheet name="snapshots" sheetId="56" r:id="rId1"/>
    <sheet name="buses" sheetId="5" r:id="rId2"/>
    <sheet name="carriers" sheetId="9" r:id="rId3"/>
    <sheet name="generators" sheetId="8" r:id="rId4"/>
    <sheet name="generators-p_max_pu" sheetId="59" r:id="rId5"/>
    <sheet name="links" sheetId="6" r:id="rId6"/>
    <sheet name="loads" sheetId="10" r:id="rId7"/>
    <sheet name="loads-p_set" sheetId="57" r:id="rId8"/>
    <sheet name="storage_units" sheetId="62" r:id="rId9"/>
    <sheet name="storage_units-inflow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3" i="8" l="1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32" i="8"/>
  <c r="D31" i="8"/>
  <c r="D30" i="8"/>
  <c r="D29" i="8"/>
  <c r="D28" i="8"/>
  <c r="D27" i="8"/>
  <c r="D26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H11" i="62"/>
  <c r="F11" i="62"/>
  <c r="F10" i="62"/>
  <c r="F9" i="62"/>
  <c r="F8" i="62"/>
  <c r="H8" i="62"/>
  <c r="H10" i="62"/>
  <c r="H9" i="62"/>
  <c r="H7" i="62"/>
  <c r="C2" i="63"/>
  <c r="D2" i="63"/>
  <c r="E2" i="63"/>
  <c r="B2" i="63"/>
  <c r="E25" i="63"/>
  <c r="D25" i="63"/>
  <c r="C25" i="63"/>
  <c r="B25" i="63"/>
  <c r="E24" i="63"/>
  <c r="D24" i="63"/>
  <c r="C24" i="63"/>
  <c r="B24" i="63"/>
  <c r="E23" i="63"/>
  <c r="D23" i="63"/>
  <c r="C23" i="63"/>
  <c r="B23" i="63"/>
  <c r="E22" i="63"/>
  <c r="D22" i="63"/>
  <c r="C22" i="63"/>
  <c r="B22" i="63"/>
  <c r="E21" i="63"/>
  <c r="D21" i="63"/>
  <c r="C21" i="63"/>
  <c r="B21" i="63"/>
  <c r="E20" i="63"/>
  <c r="D20" i="63"/>
  <c r="C20" i="63"/>
  <c r="B20" i="63"/>
  <c r="E19" i="63"/>
  <c r="D19" i="63"/>
  <c r="C19" i="63"/>
  <c r="B19" i="63"/>
  <c r="E18" i="63"/>
  <c r="D18" i="63"/>
  <c r="C18" i="63"/>
  <c r="B18" i="63"/>
  <c r="E17" i="63"/>
  <c r="D17" i="63"/>
  <c r="C17" i="63"/>
  <c r="B17" i="63"/>
  <c r="E16" i="63"/>
  <c r="D16" i="63"/>
  <c r="C16" i="63"/>
  <c r="B16" i="63"/>
  <c r="E15" i="63"/>
  <c r="D15" i="63"/>
  <c r="C15" i="63"/>
  <c r="B15" i="63"/>
  <c r="E14" i="63"/>
  <c r="D14" i="63"/>
  <c r="C14" i="63"/>
  <c r="B14" i="63"/>
  <c r="E13" i="63"/>
  <c r="D13" i="63"/>
  <c r="C13" i="63"/>
  <c r="B13" i="63"/>
  <c r="E12" i="63"/>
  <c r="D12" i="63"/>
  <c r="C12" i="63"/>
  <c r="B12" i="63"/>
  <c r="E11" i="63"/>
  <c r="D11" i="63"/>
  <c r="C11" i="63"/>
  <c r="B11" i="63"/>
  <c r="E10" i="63"/>
  <c r="D10" i="63"/>
  <c r="C10" i="63"/>
  <c r="B10" i="63"/>
  <c r="E9" i="63"/>
  <c r="D9" i="63"/>
  <c r="C9" i="63"/>
  <c r="B9" i="63"/>
  <c r="E8" i="63"/>
  <c r="D8" i="63"/>
  <c r="C8" i="63"/>
  <c r="B8" i="63"/>
  <c r="E7" i="63"/>
  <c r="D7" i="63"/>
  <c r="C7" i="63"/>
  <c r="B7" i="63"/>
  <c r="E6" i="63"/>
  <c r="D6" i="63"/>
  <c r="C6" i="63"/>
  <c r="B6" i="63"/>
  <c r="E5" i="63"/>
  <c r="D5" i="63"/>
  <c r="C5" i="63"/>
  <c r="B5" i="63"/>
  <c r="E4" i="63"/>
  <c r="D4" i="63"/>
  <c r="C4" i="63"/>
  <c r="B4" i="63"/>
  <c r="E3" i="63"/>
  <c r="D3" i="63"/>
  <c r="C3" i="63"/>
  <c r="B3" i="63"/>
  <c r="H3" i="62"/>
  <c r="H6" i="62"/>
  <c r="H5" i="62"/>
  <c r="H4" i="62"/>
  <c r="H2" i="62"/>
  <c r="E2" i="62"/>
  <c r="F4" i="6" l="1"/>
  <c r="F5" i="6" s="1"/>
  <c r="F6" i="6" s="1"/>
  <c r="F7" i="6" s="1"/>
  <c r="F8" i="6" s="1"/>
  <c r="F9" i="6" s="1"/>
  <c r="F10" i="6" s="1"/>
  <c r="F11" i="6" s="1"/>
  <c r="F3" i="6"/>
  <c r="C11" i="8"/>
  <c r="C16" i="8"/>
  <c r="C15" i="8"/>
  <c r="C2" i="8"/>
  <c r="D19" i="8"/>
  <c r="D20" i="8" s="1"/>
  <c r="D21" i="8" s="1"/>
  <c r="D22" i="8" s="1"/>
  <c r="D23" i="8" s="1"/>
  <c r="D24" i="8" s="1"/>
  <c r="D25" i="8" s="1"/>
  <c r="D17" i="8"/>
  <c r="D14" i="8"/>
  <c r="D9" i="8"/>
  <c r="D4" i="8"/>
</calcChain>
</file>

<file path=xl/sharedStrings.xml><?xml version="1.0" encoding="utf-8"?>
<sst xmlns="http://schemas.openxmlformats.org/spreadsheetml/2006/main" count="1351" uniqueCount="459">
  <si>
    <t>name</t>
  </si>
  <si>
    <t>carrier</t>
  </si>
  <si>
    <t>AC</t>
  </si>
  <si>
    <t>bus0</t>
  </si>
  <si>
    <t>bus1</t>
  </si>
  <si>
    <t>p_nom</t>
  </si>
  <si>
    <t>marginal_cost</t>
  </si>
  <si>
    <t>ramp_limit_up</t>
  </si>
  <si>
    <t>ramp_limit_down</t>
  </si>
  <si>
    <t>p_min_pu</t>
  </si>
  <si>
    <t>bus</t>
  </si>
  <si>
    <t>min_up_time</t>
  </si>
  <si>
    <t>min_down_time</t>
  </si>
  <si>
    <t>up_time_before</t>
  </si>
  <si>
    <t>down_time_before</t>
  </si>
  <si>
    <t>Solar Germany</t>
  </si>
  <si>
    <t>Wind Norway</t>
  </si>
  <si>
    <t>Wind Sweden</t>
  </si>
  <si>
    <t>Nuclear Sweden</t>
  </si>
  <si>
    <t>Solar Denmark</t>
  </si>
  <si>
    <t>Wind Denmark</t>
  </si>
  <si>
    <t>Wind Germany</t>
  </si>
  <si>
    <t>Nuclear Germany</t>
  </si>
  <si>
    <t>Solar Netherlands</t>
  </si>
  <si>
    <t>Wind Netherlands</t>
  </si>
  <si>
    <t>Solar Belgium</t>
  </si>
  <si>
    <t>Wind Belgium</t>
  </si>
  <si>
    <t>Nuclear Belgium</t>
  </si>
  <si>
    <t>Solar France</t>
  </si>
  <si>
    <t>Wind France</t>
  </si>
  <si>
    <t>Nuclear France</t>
  </si>
  <si>
    <t>Loadshedding Norway</t>
  </si>
  <si>
    <t>Loadshedding Sweden</t>
  </si>
  <si>
    <t>Loadshedding Denmark</t>
  </si>
  <si>
    <t>Loadshedding Germany</t>
  </si>
  <si>
    <t>Loadshedding Netherlands</t>
  </si>
  <si>
    <t>Loadshedding Belgium</t>
  </si>
  <si>
    <t>Loadshedding Luxembourg</t>
  </si>
  <si>
    <t>Loadshedding France</t>
  </si>
  <si>
    <t>Norway to Sweden</t>
  </si>
  <si>
    <t>Sweden to Denmark</t>
  </si>
  <si>
    <t>Norway to Denmark</t>
  </si>
  <si>
    <t>Germany to Denmark</t>
  </si>
  <si>
    <t>Germany to Netherlands</t>
  </si>
  <si>
    <t>Germany to France</t>
  </si>
  <si>
    <t>Norway Load</t>
  </si>
  <si>
    <t>Sweden Load</t>
  </si>
  <si>
    <t>Denmark Load</t>
  </si>
  <si>
    <t>Germany Load</t>
  </si>
  <si>
    <t>Netherlands Load</t>
  </si>
  <si>
    <t>Belgium Load</t>
  </si>
  <si>
    <t>Luxembourg Load</t>
  </si>
  <si>
    <t>France Load</t>
  </si>
  <si>
    <t>committable</t>
  </si>
  <si>
    <t>SE</t>
  </si>
  <si>
    <t>DK</t>
  </si>
  <si>
    <t>DE</t>
  </si>
  <si>
    <t>NL</t>
  </si>
  <si>
    <t>BE</t>
  </si>
  <si>
    <t>LU</t>
  </si>
  <si>
    <t>FR</t>
  </si>
  <si>
    <t>NO</t>
  </si>
  <si>
    <t>Timestamp</t>
  </si>
  <si>
    <t>Hydro Luxembourg</t>
  </si>
  <si>
    <t>Hydro Norway</t>
  </si>
  <si>
    <t>Hydro Sweden</t>
  </si>
  <si>
    <t>Hydro France</t>
  </si>
  <si>
    <t>Luxembourg to Germany</t>
  </si>
  <si>
    <t>Luxembourg to France</t>
  </si>
  <si>
    <t>Luxembourg to Belgium</t>
  </si>
  <si>
    <t>Belgium to Netherlands</t>
  </si>
  <si>
    <t>p_nom_extentable</t>
  </si>
  <si>
    <t>coal</t>
  </si>
  <si>
    <t>wind</t>
  </si>
  <si>
    <t>solar</t>
  </si>
  <si>
    <t>nuclear</t>
  </si>
  <si>
    <t>gas</t>
  </si>
  <si>
    <t>dsm</t>
  </si>
  <si>
    <t>hydro</t>
  </si>
  <si>
    <t>biomass</t>
  </si>
  <si>
    <t>loadshedding</t>
  </si>
  <si>
    <t>Norway Reservoir Hydro</t>
  </si>
  <si>
    <t>France run off river</t>
  </si>
  <si>
    <t>Germany Pondage</t>
  </si>
  <si>
    <t>max_hours</t>
  </si>
  <si>
    <t>inflow</t>
  </si>
  <si>
    <t>Netherlands Open PSH</t>
  </si>
  <si>
    <t>efficiency_store</t>
  </si>
  <si>
    <t>state_of_charge_initial</t>
  </si>
  <si>
    <t>France Closed PSH</t>
  </si>
  <si>
    <t>Luxembourg Batteries</t>
  </si>
  <si>
    <t>RODENHUIZE 4</t>
  </si>
  <si>
    <t>PROVENCE 4 BIOMASSE</t>
  </si>
  <si>
    <t>BNA0027</t>
  </si>
  <si>
    <t>Fyris (Uppsala) G1</t>
  </si>
  <si>
    <t>Åby (Örebro) G3</t>
  </si>
  <si>
    <t>AWIRS 4</t>
  </si>
  <si>
    <t>Herning Power Station</t>
  </si>
  <si>
    <t>Centrale Maasvlakte (MV3)</t>
  </si>
  <si>
    <t>BNA0793</t>
  </si>
  <si>
    <t>BNA0646b</t>
  </si>
  <si>
    <t>BNA0518b</t>
  </si>
  <si>
    <t>BNA1558</t>
  </si>
  <si>
    <t>BNA1673</t>
  </si>
  <si>
    <t>BNA0493</t>
  </si>
  <si>
    <t>BNA0434</t>
  </si>
  <si>
    <t>BNA0413b</t>
  </si>
  <si>
    <t>BNA0413c</t>
  </si>
  <si>
    <t>BNA1061</t>
  </si>
  <si>
    <t>BNA1508</t>
  </si>
  <si>
    <t>MVL380 Centrale Rotterdam 1</t>
  </si>
  <si>
    <t>BNA1674</t>
  </si>
  <si>
    <t>BNA0093</t>
  </si>
  <si>
    <t>BNA0216b</t>
  </si>
  <si>
    <t>BNA0067</t>
  </si>
  <si>
    <t>BNA0991</t>
  </si>
  <si>
    <t>BNA0992</t>
  </si>
  <si>
    <t>BNA0464</t>
  </si>
  <si>
    <t>BNA0335</t>
  </si>
  <si>
    <t>BNA0820</t>
  </si>
  <si>
    <t>Centrale Hemweg (HW-8)</t>
  </si>
  <si>
    <t>Amercentrale (A8)</t>
  </si>
  <si>
    <t>Amercentrale (A9)</t>
  </si>
  <si>
    <t>BNA1046a</t>
  </si>
  <si>
    <t>EMILE HUCHET 6</t>
  </si>
  <si>
    <t>PROVENCE 5</t>
  </si>
  <si>
    <t>CORDEMAIS 4</t>
  </si>
  <si>
    <t>CORDEMAIS 5</t>
  </si>
  <si>
    <t>HAVRE 4</t>
  </si>
  <si>
    <t>BNA0518a</t>
  </si>
  <si>
    <t>BNA0849</t>
  </si>
  <si>
    <t>BNA0377</t>
  </si>
  <si>
    <t>BNA1093</t>
  </si>
  <si>
    <t>BNA0450</t>
  </si>
  <si>
    <t>BNA0646a</t>
  </si>
  <si>
    <t>BNA0020</t>
  </si>
  <si>
    <t>BNA0645</t>
  </si>
  <si>
    <t>Nordjylland Power Station (Unit 3)</t>
  </si>
  <si>
    <t>Fyn Power Station (Unit 7)</t>
  </si>
  <si>
    <t>Studstrup Power Station (Unit 3)</t>
  </si>
  <si>
    <t>BNA0216a</t>
  </si>
  <si>
    <t>BNA0147</t>
  </si>
  <si>
    <t>BNA0203</t>
  </si>
  <si>
    <t>BNA0331</t>
  </si>
  <si>
    <t>BNA0332</t>
  </si>
  <si>
    <t>BNA0333</t>
  </si>
  <si>
    <t>BNA0334</t>
  </si>
  <si>
    <t>BNA0019</t>
  </si>
  <si>
    <t>BNA0969b</t>
  </si>
  <si>
    <t>BNA0619</t>
  </si>
  <si>
    <t>BNA0526</t>
  </si>
  <si>
    <t>BNA0990</t>
  </si>
  <si>
    <t>BNA0989</t>
  </si>
  <si>
    <t>BNA1037</t>
  </si>
  <si>
    <t>BNA0146</t>
  </si>
  <si>
    <t>BNA0813</t>
  </si>
  <si>
    <t>BNA0376</t>
  </si>
  <si>
    <t>BNA0413a</t>
  </si>
  <si>
    <t>BNA0252</t>
  </si>
  <si>
    <t>BNA0086</t>
  </si>
  <si>
    <t>BNA0087</t>
  </si>
  <si>
    <t>BNA0449</t>
  </si>
  <si>
    <t>BNA0644</t>
  </si>
  <si>
    <t>Willem Alexander Centrale</t>
  </si>
  <si>
    <t>BNA0375</t>
  </si>
  <si>
    <t>BNA0999</t>
  </si>
  <si>
    <t>BNA0642</t>
  </si>
  <si>
    <t>BNA0643</t>
  </si>
  <si>
    <t>BNA0402</t>
  </si>
  <si>
    <t>BNA1035</t>
  </si>
  <si>
    <t>BNA0998</t>
  </si>
  <si>
    <t>BNA0662b</t>
  </si>
  <si>
    <t>BNA0414</t>
  </si>
  <si>
    <t>BNA0415</t>
  </si>
  <si>
    <t>BNA0618</t>
  </si>
  <si>
    <t>BNA1006</t>
  </si>
  <si>
    <t>BNA1076a</t>
  </si>
  <si>
    <t>BNA1076b</t>
  </si>
  <si>
    <t>BNA0404</t>
  </si>
  <si>
    <t>BNA0420</t>
  </si>
  <si>
    <t>BNA0421</t>
  </si>
  <si>
    <t>BNA0212</t>
  </si>
  <si>
    <t>BNA0447</t>
  </si>
  <si>
    <t>BNA0448</t>
  </si>
  <si>
    <t>Värtan (Stockholm) G6</t>
  </si>
  <si>
    <t>BNA0215</t>
  </si>
  <si>
    <t>BNA0145</t>
  </si>
  <si>
    <t>BNA0432</t>
  </si>
  <si>
    <t>BNA0433</t>
  </si>
  <si>
    <t>BNA0082</t>
  </si>
  <si>
    <t>BNA0403</t>
  </si>
  <si>
    <t>BNA0144</t>
  </si>
  <si>
    <t>BNA0189</t>
  </si>
  <si>
    <t>BNA0557b</t>
  </si>
  <si>
    <t>BNA0253</t>
  </si>
  <si>
    <t>BNA0600b</t>
  </si>
  <si>
    <t>BNA1005</t>
  </si>
  <si>
    <t>BNA0187</t>
  </si>
  <si>
    <t>BNA0188</t>
  </si>
  <si>
    <t>BNA0211</t>
  </si>
  <si>
    <t>BNA0812</t>
  </si>
  <si>
    <t>BNA0085a</t>
  </si>
  <si>
    <t>BNA1084</t>
  </si>
  <si>
    <t>BNA1401a</t>
  </si>
  <si>
    <t>BNA1401b</t>
  </si>
  <si>
    <t>BNA0709</t>
  </si>
  <si>
    <t>BNA0115</t>
  </si>
  <si>
    <t>BNA0116</t>
  </si>
  <si>
    <t>BNA0124</t>
  </si>
  <si>
    <t>BNA0914</t>
  </si>
  <si>
    <t>BNA0915</t>
  </si>
  <si>
    <t>BNA1027</t>
  </si>
  <si>
    <t>BNA1028</t>
  </si>
  <si>
    <t>BNA0707</t>
  </si>
  <si>
    <t>BNA1404</t>
  </si>
  <si>
    <t>BNA0708</t>
  </si>
  <si>
    <t>BNA0699</t>
  </si>
  <si>
    <t>BNA0700</t>
  </si>
  <si>
    <t>BNA0122</t>
  </si>
  <si>
    <t>BNA0123</t>
  </si>
  <si>
    <t>BNA0785</t>
  </si>
  <si>
    <t>BNA0786</t>
  </si>
  <si>
    <t>BNA0787</t>
  </si>
  <si>
    <t>BNA0788</t>
  </si>
  <si>
    <t>BNA0789</t>
  </si>
  <si>
    <t>BNA0790</t>
  </si>
  <si>
    <t>BNA0878</t>
  </si>
  <si>
    <t>BNA0879</t>
  </si>
  <si>
    <t>BNA0439</t>
  </si>
  <si>
    <t>BNA1025</t>
  </si>
  <si>
    <t>BNA1026</t>
  </si>
  <si>
    <t>BNA0706</t>
  </si>
  <si>
    <t>BNA0705</t>
  </si>
  <si>
    <t>BNA0712</t>
  </si>
  <si>
    <t>BNA0713</t>
  </si>
  <si>
    <t>BNA0696</t>
  </si>
  <si>
    <t>BNA0697</t>
  </si>
  <si>
    <t>BNA0698</t>
  </si>
  <si>
    <t>BNA0313</t>
  </si>
  <si>
    <t>BNA0314</t>
  </si>
  <si>
    <t>BNA0292</t>
  </si>
  <si>
    <t>BNA0310</t>
  </si>
  <si>
    <t>BNA0308</t>
  </si>
  <si>
    <t>BNA0309</t>
  </si>
  <si>
    <t>BNA1022</t>
  </si>
  <si>
    <t>BNA0312</t>
  </si>
  <si>
    <t>BNA0306</t>
  </si>
  <si>
    <t>BNA0311</t>
  </si>
  <si>
    <t>BNA0303</t>
  </si>
  <si>
    <t>BNA0305</t>
  </si>
  <si>
    <t>BNA0302</t>
  </si>
  <si>
    <t>BNA0307</t>
  </si>
  <si>
    <t>BNA0710</t>
  </si>
  <si>
    <t>BNA0711</t>
  </si>
  <si>
    <t>BNA0304</t>
  </si>
  <si>
    <t>BNA1021</t>
  </si>
  <si>
    <t>BNA0491</t>
  </si>
  <si>
    <t>BNA0179</t>
  </si>
  <si>
    <t>BNA0606</t>
  </si>
  <si>
    <t>BNA0994</t>
  </si>
  <si>
    <t>Rijnmond1</t>
  </si>
  <si>
    <t>BNA0548a</t>
  </si>
  <si>
    <t>DK6</t>
  </si>
  <si>
    <t>Clauscentrale (A)</t>
  </si>
  <si>
    <t>BNA1817</t>
  </si>
  <si>
    <t>BNA0199</t>
  </si>
  <si>
    <t>Centrale Hemweg (HW-7)</t>
  </si>
  <si>
    <t>BOUCHAIN 7</t>
  </si>
  <si>
    <t>BNA0374</t>
  </si>
  <si>
    <t>BNA0995</t>
  </si>
  <si>
    <t>BNA0614b</t>
  </si>
  <si>
    <t>HERDERSBRUG STEG</t>
  </si>
  <si>
    <t>MARTIGUES PONTEAU 5</t>
  </si>
  <si>
    <t>MARTIGUES PONTEAU 6</t>
  </si>
  <si>
    <t>BNA1818</t>
  </si>
  <si>
    <t>Centrale Velsen (VN24)</t>
  </si>
  <si>
    <t>ELSTA</t>
  </si>
  <si>
    <t>Amercoeur 1 R TGV</t>
  </si>
  <si>
    <t>Öresundsverket (Malmö) G1+G2</t>
  </si>
  <si>
    <t>BNA1820</t>
  </si>
  <si>
    <t>BNA0073</t>
  </si>
  <si>
    <t>BNA0745</t>
  </si>
  <si>
    <t>Magnum Centrale (10)</t>
  </si>
  <si>
    <t>Magnum Centrale (20)</t>
  </si>
  <si>
    <t>Magnum Centrale (30)</t>
  </si>
  <si>
    <t>Maxima Centrale (FL5)</t>
  </si>
  <si>
    <t>Centrale Diemen (DM34)</t>
  </si>
  <si>
    <t>Maxima Centrale (FL4)</t>
  </si>
  <si>
    <t>SPEM</t>
  </si>
  <si>
    <t>BNA0626</t>
  </si>
  <si>
    <t>BNA0245b</t>
  </si>
  <si>
    <t>Centrale Hemweg (HW-9)</t>
  </si>
  <si>
    <t>Sloecentrale (unit 10)</t>
  </si>
  <si>
    <t>Sloecentrale (unit 20)</t>
  </si>
  <si>
    <t>BNA0574b</t>
  </si>
  <si>
    <t>BNA0548b</t>
  </si>
  <si>
    <t>Rijnmond II</t>
  </si>
  <si>
    <t>CYCOFOS</t>
  </si>
  <si>
    <t>BLENOD 5</t>
  </si>
  <si>
    <t>Moerdijk 2</t>
  </si>
  <si>
    <t>COMBIGOLFE</t>
  </si>
  <si>
    <t>T-power Beringen</t>
  </si>
  <si>
    <t>BNA0442</t>
  </si>
  <si>
    <t>Marcinelle Energie (Carsid)</t>
  </si>
  <si>
    <t>Croix-de-Metz</t>
  </si>
  <si>
    <t>EMILE HUCHET 7</t>
  </si>
  <si>
    <t>EMILE HUCHET 8</t>
  </si>
  <si>
    <t>BNA0545</t>
  </si>
  <si>
    <t>Pont-sur-Sambre</t>
  </si>
  <si>
    <t>BNA0411</t>
  </si>
  <si>
    <t>BNA0615</t>
  </si>
  <si>
    <t>BNA0410</t>
  </si>
  <si>
    <t>FR-GA-MORANT1</t>
  </si>
  <si>
    <t>Skærbæk Power Station (Unit 3)</t>
  </si>
  <si>
    <t>Zandvliet Power</t>
  </si>
  <si>
    <t>RINGVAART STEG</t>
  </si>
  <si>
    <t>BNA0744</t>
  </si>
  <si>
    <t>Centrale Velsen (VN25)</t>
  </si>
  <si>
    <t>Eemscentrale (EC5)</t>
  </si>
  <si>
    <t>Eemscentrale (EC7)</t>
  </si>
  <si>
    <t>Eemscentrale (EC3)</t>
  </si>
  <si>
    <t>Eemscentrale (EC4)</t>
  </si>
  <si>
    <t>Eemscentrale (EC6)</t>
  </si>
  <si>
    <t>BNA0604</t>
  </si>
  <si>
    <t>BNA0605</t>
  </si>
  <si>
    <t>BNA1043</t>
  </si>
  <si>
    <t>BNA1044</t>
  </si>
  <si>
    <t>BNA1045</t>
  </si>
  <si>
    <t>BNA0514</t>
  </si>
  <si>
    <t>SAINT-GHISLAIN STEG</t>
  </si>
  <si>
    <t>Delesto (Del2)</t>
  </si>
  <si>
    <t>Moerdijk 1</t>
  </si>
  <si>
    <t>BNA0627</t>
  </si>
  <si>
    <t>BNA0811</t>
  </si>
  <si>
    <t>BNA0239</t>
  </si>
  <si>
    <t>Clauscentrale (C1)</t>
  </si>
  <si>
    <t>Clauscentrale (C2)</t>
  </si>
  <si>
    <t>Clauscentrale (C3)</t>
  </si>
  <si>
    <t>BNA0221c</t>
  </si>
  <si>
    <t>BNA1935</t>
  </si>
  <si>
    <t>Rya kraftvärmeverk (Göteborg)</t>
  </si>
  <si>
    <t>BNA0207</t>
  </si>
  <si>
    <t>VILVOORDE GT</t>
  </si>
  <si>
    <t>Centrale Diemen (DM33)</t>
  </si>
  <si>
    <t>Melkøya</t>
  </si>
  <si>
    <t>Centrale Lage Weide</t>
  </si>
  <si>
    <t>BNA0214</t>
  </si>
  <si>
    <t>BNA0389</t>
  </si>
  <si>
    <t>BNA0418</t>
  </si>
  <si>
    <t>Centrale Merwedekanaal</t>
  </si>
  <si>
    <t>Centrale Swentibold</t>
  </si>
  <si>
    <t>Centrale RoCa (RoCa3)</t>
  </si>
  <si>
    <t>GENNEVILLIERS 1</t>
  </si>
  <si>
    <t>BNA1023</t>
  </si>
  <si>
    <t>BNA1024</t>
  </si>
  <si>
    <t>BNA0918a</t>
  </si>
  <si>
    <t>BNA1945</t>
  </si>
  <si>
    <t>BNA0504</t>
  </si>
  <si>
    <t>Delesto (Del1)</t>
  </si>
  <si>
    <t>Mongstad</t>
  </si>
  <si>
    <t>SERAING TV</t>
  </si>
  <si>
    <t>BNA0588</t>
  </si>
  <si>
    <t>BNA0081</t>
  </si>
  <si>
    <t>DROGENBOS ST</t>
  </si>
  <si>
    <t>BNA0130</t>
  </si>
  <si>
    <t>BNA0918b</t>
  </si>
  <si>
    <t>BNA0140</t>
  </si>
  <si>
    <t>DROGENBOS GT1</t>
  </si>
  <si>
    <t>DROGENBOS GT2</t>
  </si>
  <si>
    <t>EDF Luminus Seraing GT1</t>
  </si>
  <si>
    <t>EDF Luminus Seraing GT2</t>
  </si>
  <si>
    <t>Nyhamna reservekraftverk</t>
  </si>
  <si>
    <t>Tjeldbergodden reservekraftverk</t>
  </si>
  <si>
    <t>BNA0074</t>
  </si>
  <si>
    <t>BNA0075</t>
  </si>
  <si>
    <t>BNA0076</t>
  </si>
  <si>
    <t>BNA0080</t>
  </si>
  <si>
    <t>BNA0088a</t>
  </si>
  <si>
    <t>Scheldelaan Exxonmobil</t>
  </si>
  <si>
    <t>INESCO WKK</t>
  </si>
  <si>
    <t>Eemscentrale (EC20)</t>
  </si>
  <si>
    <t>AMFARD14</t>
  </si>
  <si>
    <t>AMFARD15</t>
  </si>
  <si>
    <t>BNA0684c</t>
  </si>
  <si>
    <t>BNA0400</t>
  </si>
  <si>
    <t>BNA0531</t>
  </si>
  <si>
    <t>BNA0684a</t>
  </si>
  <si>
    <t>BNA0684b</t>
  </si>
  <si>
    <t>BNA0893</t>
  </si>
  <si>
    <t>BNA0172a</t>
  </si>
  <si>
    <t>BNA0805</t>
  </si>
  <si>
    <t>BNA0602</t>
  </si>
  <si>
    <t>BNA0603</t>
  </si>
  <si>
    <t>BNA0857</t>
  </si>
  <si>
    <t>EDH</t>
  </si>
  <si>
    <t>BNA1046b</t>
  </si>
  <si>
    <t>BNA0546</t>
  </si>
  <si>
    <t>BNA0848</t>
  </si>
  <si>
    <t>BNA0105</t>
  </si>
  <si>
    <t>BNA0685</t>
  </si>
  <si>
    <t>MK11</t>
  </si>
  <si>
    <t>BNA0419</t>
  </si>
  <si>
    <t>BNA0220</t>
  </si>
  <si>
    <t>BNA0922</t>
  </si>
  <si>
    <t>BNA0286</t>
  </si>
  <si>
    <t>BNA0683b</t>
  </si>
  <si>
    <t>BNA0683c</t>
  </si>
  <si>
    <t>BNA0392a</t>
  </si>
  <si>
    <t>BNA0497</t>
  </si>
  <si>
    <t>BNA0117b</t>
  </si>
  <si>
    <t>BNA1260</t>
  </si>
  <si>
    <t>BNA1487</t>
  </si>
  <si>
    <t>BNA1082</t>
  </si>
  <si>
    <t>BNA0499</t>
  </si>
  <si>
    <t>BNA1336</t>
  </si>
  <si>
    <t>LD12</t>
  </si>
  <si>
    <t>BNA0814</t>
  </si>
  <si>
    <t>BNA0018</t>
  </si>
  <si>
    <t>BNA0681</t>
  </si>
  <si>
    <t>BNA0682</t>
  </si>
  <si>
    <t>BNA0993</t>
  </si>
  <si>
    <t>BNA0378</t>
  </si>
  <si>
    <t>BNA0379</t>
  </si>
  <si>
    <t>Karlshamn G1</t>
  </si>
  <si>
    <t>Karlshamn G2</t>
  </si>
  <si>
    <t>Karlshamn G3</t>
  </si>
  <si>
    <t>BNA0649</t>
  </si>
  <si>
    <t>Stenungsund G3</t>
  </si>
  <si>
    <t>Stenungsund G4</t>
  </si>
  <si>
    <t>Kyndby Power Station (Unit 21)</t>
  </si>
  <si>
    <t>Kyndby Power Station (Unit 22)</t>
  </si>
  <si>
    <t>Aros (Västerås) G3</t>
  </si>
  <si>
    <t>BNA1036</t>
  </si>
  <si>
    <t>MONTEREAU 5</t>
  </si>
  <si>
    <t>MONTEREAU 6</t>
  </si>
  <si>
    <t>BNA0083</t>
  </si>
  <si>
    <t>VAIRES 3</t>
  </si>
  <si>
    <t>VAIRES 1</t>
  </si>
  <si>
    <t>VAIRES 2</t>
  </si>
  <si>
    <t>BNA1004</t>
  </si>
  <si>
    <t>BRENNILIS 3</t>
  </si>
  <si>
    <t>ARRIGHI 2</t>
  </si>
  <si>
    <t>ARRIGHI 1</t>
  </si>
  <si>
    <t>Kyndby Power Station (Unit 51+52)</t>
  </si>
  <si>
    <t>BNA0373</t>
  </si>
  <si>
    <t>BNA0894c</t>
  </si>
  <si>
    <t>BNA0894d</t>
  </si>
  <si>
    <t>BNA0547</t>
  </si>
  <si>
    <t>BNA0596</t>
  </si>
  <si>
    <t>BNA1280</t>
  </si>
  <si>
    <t>BNA0759</t>
  </si>
  <si>
    <t>BNA0766</t>
  </si>
  <si>
    <t>BNA0222</t>
  </si>
  <si>
    <t>BNA0141</t>
  </si>
  <si>
    <t>BRENNILIS 1</t>
  </si>
  <si>
    <t>BRENNILIS 2</t>
  </si>
  <si>
    <t>DIRINON 1</t>
  </si>
  <si>
    <t>DIRINON 2</t>
  </si>
  <si>
    <t>BNA0648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</si>
</sst>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25"/>
  <sheetViews>
    <sheetView topLeftCell="A26" workbookViewId="0">
      <selection activeCell="A26" sqref="A26:A43820"/>
    </sheetView>
  </sheetViews>
  <sheetFormatPr defaultRowHeight="14.4"/>
  <cols>
    <col min="1" max="1" width="15.6640625" bestFit="1" customWidth="1"/>
  </cols>
  <sheetData>
    <row r="1" spans="1:1">
      <c r="A1" t="s">
        <v>62</v>
      </c>
    </row>
    <row r="2" spans="1:1">
      <c r="A2" s="1">
        <v>42005</v>
      </c>
    </row>
    <row r="3" spans="1:1">
      <c r="A3" s="1">
        <v>42005.041666666664</v>
      </c>
    </row>
    <row r="4" spans="1:1">
      <c r="A4" s="1">
        <v>42005.083333333336</v>
      </c>
    </row>
    <row r="5" spans="1:1">
      <c r="A5" s="1">
        <v>42005.125</v>
      </c>
    </row>
    <row r="6" spans="1:1">
      <c r="A6" s="1">
        <v>42005.166666666664</v>
      </c>
    </row>
    <row r="7" spans="1:1">
      <c r="A7" s="1">
        <v>42005.208333333336</v>
      </c>
    </row>
    <row r="8" spans="1:1">
      <c r="A8" s="1">
        <v>42005.25</v>
      </c>
    </row>
    <row r="9" spans="1:1">
      <c r="A9" s="1">
        <v>42005.291666666664</v>
      </c>
    </row>
    <row r="10" spans="1:1">
      <c r="A10" s="1">
        <v>42005.333333333336</v>
      </c>
    </row>
    <row r="11" spans="1:1">
      <c r="A11" s="1">
        <v>42005.375</v>
      </c>
    </row>
    <row r="12" spans="1:1">
      <c r="A12" s="1">
        <v>42005.416666666664</v>
      </c>
    </row>
    <row r="13" spans="1:1">
      <c r="A13" s="1">
        <v>42005.458333333336</v>
      </c>
    </row>
    <row r="14" spans="1:1">
      <c r="A14" s="1">
        <v>42005.5</v>
      </c>
    </row>
    <row r="15" spans="1:1">
      <c r="A15" s="1">
        <v>42005.541666666664</v>
      </c>
    </row>
    <row r="16" spans="1:1">
      <c r="A16" s="1">
        <v>42005.583333333336</v>
      </c>
    </row>
    <row r="17" spans="1:1">
      <c r="A17" s="1">
        <v>42005.625</v>
      </c>
    </row>
    <row r="18" spans="1:1">
      <c r="A18" s="1">
        <v>42005.666666666664</v>
      </c>
    </row>
    <row r="19" spans="1:1">
      <c r="A19" s="1">
        <v>42005.708333333336</v>
      </c>
    </row>
    <row r="20" spans="1:1">
      <c r="A20" s="1">
        <v>42005.75</v>
      </c>
    </row>
    <row r="21" spans="1:1">
      <c r="A21" s="1">
        <v>42005.791666666664</v>
      </c>
    </row>
    <row r="22" spans="1:1">
      <c r="A22" s="1">
        <v>42005.833333333336</v>
      </c>
    </row>
    <row r="23" spans="1:1">
      <c r="A23" s="1">
        <v>42005.875</v>
      </c>
    </row>
    <row r="24" spans="1:1">
      <c r="A24" s="1">
        <v>42005.916666666664</v>
      </c>
    </row>
    <row r="25" spans="1:1">
      <c r="A25" s="1">
        <v>42005.958333333336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5107-5312-4F00-A81A-D69448B223B3}">
  <sheetPr>
    <tabColor theme="9"/>
  </sheetPr>
  <dimension ref="A1:E25"/>
  <sheetViews>
    <sheetView workbookViewId="0">
      <selection activeCell="M43" sqref="M43"/>
    </sheetView>
  </sheetViews>
  <sheetFormatPr defaultRowHeight="14.4"/>
  <cols>
    <col min="1" max="2" width="15.6640625" bestFit="1" customWidth="1"/>
  </cols>
  <sheetData>
    <row r="1" spans="1:5" s="2" customFormat="1">
      <c r="A1" s="2" t="s">
        <v>62</v>
      </c>
      <c r="B1" t="s">
        <v>81</v>
      </c>
      <c r="C1" t="s">
        <v>82</v>
      </c>
      <c r="D1" t="s">
        <v>83</v>
      </c>
      <c r="E1" t="s">
        <v>86</v>
      </c>
    </row>
    <row r="2" spans="1:5">
      <c r="A2" s="1">
        <v>42005</v>
      </c>
      <c r="B2" s="4">
        <f>75 + 50 * (1 + SIN(2 * PI() * ($A2 - MIN($A:$A)+10) / 365))</f>
        <v>133.56465720907389</v>
      </c>
      <c r="C2" s="4">
        <f>75 + 10 * (1 + SIN(2 * PI() * ($A2 - MIN($A:$A)) / 365))</f>
        <v>85</v>
      </c>
      <c r="D2" s="4">
        <f>150 + 25 * (1 + SIN(2 * PI() * ($A2 - MIN($A:$A)) / 365))</f>
        <v>175</v>
      </c>
      <c r="E2" s="4">
        <f>300 + 50* (1 + SIN(2 * PI() * ($A2 - MIN($A:$A)-200) / 365))</f>
        <v>364.83564096367451</v>
      </c>
    </row>
    <row r="3" spans="1:5">
      <c r="A3" s="1">
        <v>42005.041666666664</v>
      </c>
      <c r="B3" s="4">
        <f t="shared" ref="B3:E22" si="0">75 + 50 * (1 + SIN(2 * PI() * ($A3 - MIN($A:$A)) / 365))</f>
        <v>125.0358629267584</v>
      </c>
      <c r="C3" s="4">
        <f t="shared" ref="C3:E21" si="1">75 + 50 * (1 + SIN(2 * PI() * ($A3 - MIN($A:$A)) / 365))</f>
        <v>125.0358629267584</v>
      </c>
      <c r="D3" s="4">
        <f t="shared" si="1"/>
        <v>125.0358629267584</v>
      </c>
      <c r="E3" s="4">
        <f t="shared" si="1"/>
        <v>125.0358629267584</v>
      </c>
    </row>
    <row r="4" spans="1:5">
      <c r="A4" s="1">
        <v>42005.083333333336</v>
      </c>
      <c r="B4" s="4">
        <f t="shared" si="0"/>
        <v>125.07172583507304</v>
      </c>
      <c r="C4" s="4">
        <f t="shared" si="1"/>
        <v>125.07172583507304</v>
      </c>
      <c r="D4" s="4">
        <f t="shared" si="1"/>
        <v>125.07172583507304</v>
      </c>
      <c r="E4" s="4">
        <f t="shared" si="1"/>
        <v>125.07172583507304</v>
      </c>
    </row>
    <row r="5" spans="1:5">
      <c r="A5" s="1">
        <v>42005.125</v>
      </c>
      <c r="B5" s="4">
        <f t="shared" si="0"/>
        <v>125.10758870648135</v>
      </c>
      <c r="C5" s="4">
        <f t="shared" si="1"/>
        <v>125.10758870648135</v>
      </c>
      <c r="D5" s="4">
        <f t="shared" si="1"/>
        <v>125.10758870648135</v>
      </c>
      <c r="E5" s="4">
        <f t="shared" si="1"/>
        <v>125.10758870648135</v>
      </c>
    </row>
    <row r="6" spans="1:5">
      <c r="A6" s="1">
        <v>42005.166666666664</v>
      </c>
      <c r="B6" s="4">
        <f t="shared" si="0"/>
        <v>125.14345152253958</v>
      </c>
      <c r="C6" s="4">
        <f t="shared" si="1"/>
        <v>125.14345152253958</v>
      </c>
      <c r="D6" s="4">
        <f t="shared" si="1"/>
        <v>125.14345152253958</v>
      </c>
      <c r="E6" s="4">
        <f t="shared" si="1"/>
        <v>125.14345152253958</v>
      </c>
    </row>
    <row r="7" spans="1:5">
      <c r="A7" s="1">
        <v>42005.208333333336</v>
      </c>
      <c r="B7" s="4">
        <f t="shared" si="0"/>
        <v>125.17931426480402</v>
      </c>
      <c r="C7" s="4">
        <f t="shared" si="1"/>
        <v>125.17931426480402</v>
      </c>
      <c r="D7" s="4">
        <f t="shared" si="1"/>
        <v>125.17931426480402</v>
      </c>
      <c r="E7" s="4">
        <f t="shared" si="1"/>
        <v>125.17931426480402</v>
      </c>
    </row>
    <row r="8" spans="1:5">
      <c r="A8" s="1">
        <v>42005.25</v>
      </c>
      <c r="B8" s="4">
        <f t="shared" si="0"/>
        <v>125.21517691481222</v>
      </c>
      <c r="C8" s="4">
        <f t="shared" si="1"/>
        <v>125.21517691481222</v>
      </c>
      <c r="D8" s="4">
        <f t="shared" si="1"/>
        <v>125.21517691481222</v>
      </c>
      <c r="E8" s="4">
        <f t="shared" si="1"/>
        <v>125.21517691481222</v>
      </c>
    </row>
    <row r="9" spans="1:5">
      <c r="A9" s="1">
        <v>42005.291666666664</v>
      </c>
      <c r="B9" s="4">
        <f t="shared" si="0"/>
        <v>125.2510394541205</v>
      </c>
      <c r="C9" s="4">
        <f t="shared" si="1"/>
        <v>125.2510394541205</v>
      </c>
      <c r="D9" s="4">
        <f t="shared" si="1"/>
        <v>125.2510394541205</v>
      </c>
      <c r="E9" s="4">
        <f t="shared" si="1"/>
        <v>125.2510394541205</v>
      </c>
    </row>
    <row r="10" spans="1:5">
      <c r="A10" s="1">
        <v>42005.333333333336</v>
      </c>
      <c r="B10" s="4">
        <f t="shared" si="0"/>
        <v>125.28690186428534</v>
      </c>
      <c r="C10" s="4">
        <f t="shared" si="1"/>
        <v>125.28690186428534</v>
      </c>
      <c r="D10" s="4">
        <f t="shared" si="1"/>
        <v>125.28690186428534</v>
      </c>
      <c r="E10" s="4">
        <f t="shared" si="1"/>
        <v>125.28690186428534</v>
      </c>
    </row>
    <row r="11" spans="1:5">
      <c r="A11" s="1">
        <v>42005.375</v>
      </c>
      <c r="B11" s="4">
        <f t="shared" si="0"/>
        <v>125.32276412684442</v>
      </c>
      <c r="C11" s="4">
        <f t="shared" si="1"/>
        <v>125.32276412684442</v>
      </c>
      <c r="D11" s="4">
        <f t="shared" si="1"/>
        <v>125.32276412684442</v>
      </c>
      <c r="E11" s="4">
        <f t="shared" si="1"/>
        <v>125.32276412684442</v>
      </c>
    </row>
    <row r="12" spans="1:5">
      <c r="A12" s="1">
        <v>42005.416666666664</v>
      </c>
      <c r="B12" s="4">
        <f t="shared" si="0"/>
        <v>125.35862622335431</v>
      </c>
      <c r="C12" s="4">
        <f t="shared" si="1"/>
        <v>125.35862622335431</v>
      </c>
      <c r="D12" s="4">
        <f t="shared" si="1"/>
        <v>125.35862622335431</v>
      </c>
      <c r="E12" s="4">
        <f t="shared" si="1"/>
        <v>125.35862622335431</v>
      </c>
    </row>
    <row r="13" spans="1:5">
      <c r="A13" s="1">
        <v>42005.458333333336</v>
      </c>
      <c r="B13" s="4">
        <f t="shared" si="0"/>
        <v>125.39448813537166</v>
      </c>
      <c r="C13" s="4">
        <f t="shared" si="1"/>
        <v>125.39448813537166</v>
      </c>
      <c r="D13" s="4">
        <f t="shared" si="1"/>
        <v>125.39448813537166</v>
      </c>
      <c r="E13" s="4">
        <f t="shared" si="1"/>
        <v>125.39448813537166</v>
      </c>
    </row>
    <row r="14" spans="1:5">
      <c r="A14" s="1">
        <v>42005.5</v>
      </c>
      <c r="B14" s="4">
        <f t="shared" si="0"/>
        <v>125.43034984443442</v>
      </c>
      <c r="C14" s="4">
        <f t="shared" si="1"/>
        <v>125.43034984443442</v>
      </c>
      <c r="D14" s="4">
        <f t="shared" si="1"/>
        <v>125.43034984443442</v>
      </c>
      <c r="E14" s="4">
        <f t="shared" si="1"/>
        <v>125.43034984443442</v>
      </c>
    </row>
    <row r="15" spans="1:5">
      <c r="A15" s="1">
        <v>42005.541666666664</v>
      </c>
      <c r="B15" s="4">
        <f t="shared" si="0"/>
        <v>125.46621133209946</v>
      </c>
      <c r="C15" s="4">
        <f t="shared" si="1"/>
        <v>125.46621133209946</v>
      </c>
      <c r="D15" s="4">
        <f t="shared" si="1"/>
        <v>125.46621133209946</v>
      </c>
      <c r="E15" s="4">
        <f t="shared" si="1"/>
        <v>125.46621133209946</v>
      </c>
    </row>
    <row r="16" spans="1:5">
      <c r="A16" s="1">
        <v>42005.583333333336</v>
      </c>
      <c r="B16" s="4">
        <f t="shared" si="0"/>
        <v>125.50207257992375</v>
      </c>
      <c r="C16" s="4">
        <f t="shared" si="1"/>
        <v>125.50207257992375</v>
      </c>
      <c r="D16" s="4">
        <f t="shared" si="1"/>
        <v>125.50207257992375</v>
      </c>
      <c r="E16" s="4">
        <f t="shared" si="1"/>
        <v>125.50207257992375</v>
      </c>
    </row>
    <row r="17" spans="1:5">
      <c r="A17" s="1">
        <v>42005.625</v>
      </c>
      <c r="B17" s="4">
        <f t="shared" si="0"/>
        <v>125.53793356944557</v>
      </c>
      <c r="C17" s="4">
        <f t="shared" si="1"/>
        <v>125.53793356944557</v>
      </c>
      <c r="D17" s="4">
        <f t="shared" si="1"/>
        <v>125.53793356944557</v>
      </c>
      <c r="E17" s="4">
        <f t="shared" si="1"/>
        <v>125.53793356944557</v>
      </c>
    </row>
    <row r="18" spans="1:5">
      <c r="A18" s="1">
        <v>42005.666666666664</v>
      </c>
      <c r="B18" s="4">
        <f t="shared" si="0"/>
        <v>125.57379428222217</v>
      </c>
      <c r="C18" s="4">
        <f t="shared" si="1"/>
        <v>125.57379428222217</v>
      </c>
      <c r="D18" s="4">
        <f t="shared" si="1"/>
        <v>125.57379428222217</v>
      </c>
      <c r="E18" s="4">
        <f t="shared" si="1"/>
        <v>125.57379428222217</v>
      </c>
    </row>
    <row r="19" spans="1:5">
      <c r="A19" s="1">
        <v>42005.708333333336</v>
      </c>
      <c r="B19" s="4">
        <f t="shared" si="0"/>
        <v>125.60965469981087</v>
      </c>
      <c r="C19" s="4">
        <f t="shared" si="1"/>
        <v>125.60965469981087</v>
      </c>
      <c r="D19" s="4">
        <f t="shared" si="1"/>
        <v>125.60965469981087</v>
      </c>
      <c r="E19" s="4">
        <f t="shared" si="1"/>
        <v>125.60965469981087</v>
      </c>
    </row>
    <row r="20" spans="1:5">
      <c r="A20" s="1">
        <v>42005.75</v>
      </c>
      <c r="B20" s="4">
        <f t="shared" si="0"/>
        <v>125.64551480375046</v>
      </c>
      <c r="C20" s="4">
        <f t="shared" si="1"/>
        <v>125.64551480375046</v>
      </c>
      <c r="D20" s="4">
        <f t="shared" si="1"/>
        <v>125.64551480375046</v>
      </c>
      <c r="E20" s="4">
        <f t="shared" si="1"/>
        <v>125.64551480375046</v>
      </c>
    </row>
    <row r="21" spans="1:5">
      <c r="A21" s="1">
        <v>42005.791666666664</v>
      </c>
      <c r="B21" s="4">
        <f t="shared" si="0"/>
        <v>125.68137457559857</v>
      </c>
      <c r="C21" s="4">
        <f t="shared" si="1"/>
        <v>125.68137457559857</v>
      </c>
      <c r="D21" s="4">
        <f t="shared" si="1"/>
        <v>125.68137457559857</v>
      </c>
      <c r="E21" s="4">
        <f t="shared" si="1"/>
        <v>125.68137457559857</v>
      </c>
    </row>
    <row r="22" spans="1:5">
      <c r="A22" s="1">
        <v>42005.833333333336</v>
      </c>
      <c r="B22" s="4">
        <f t="shared" si="0"/>
        <v>125.71723399691307</v>
      </c>
      <c r="C22" s="4">
        <f t="shared" si="0"/>
        <v>125.71723399691307</v>
      </c>
      <c r="D22" s="4">
        <f t="shared" si="0"/>
        <v>125.71723399691307</v>
      </c>
      <c r="E22" s="4">
        <f t="shared" si="0"/>
        <v>125.71723399691307</v>
      </c>
    </row>
    <row r="23" spans="1:5">
      <c r="A23" s="1">
        <v>42005.875</v>
      </c>
      <c r="B23" s="4">
        <f t="shared" ref="B23:E25" si="2">75 + 50 * (1 + SIN(2 * PI() * ($A23 - MIN($A:$A)) / 365))</f>
        <v>125.75309304923319</v>
      </c>
      <c r="C23" s="4">
        <f t="shared" si="2"/>
        <v>125.75309304923319</v>
      </c>
      <c r="D23" s="4">
        <f t="shared" si="2"/>
        <v>125.75309304923319</v>
      </c>
      <c r="E23" s="4">
        <f t="shared" si="2"/>
        <v>125.75309304923319</v>
      </c>
    </row>
    <row r="24" spans="1:5">
      <c r="A24" s="1">
        <v>42005.916666666664</v>
      </c>
      <c r="B24" s="4">
        <f t="shared" si="2"/>
        <v>125.78895171411716</v>
      </c>
      <c r="C24" s="4">
        <f t="shared" si="2"/>
        <v>125.78895171411716</v>
      </c>
      <c r="D24" s="4">
        <f t="shared" si="2"/>
        <v>125.78895171411716</v>
      </c>
      <c r="E24" s="4">
        <f t="shared" si="2"/>
        <v>125.78895171411716</v>
      </c>
    </row>
    <row r="25" spans="1:5">
      <c r="A25" s="1">
        <v>42005.958333333336</v>
      </c>
      <c r="B25" s="4">
        <f t="shared" si="2"/>
        <v>125.82480997312339</v>
      </c>
      <c r="C25" s="4">
        <f t="shared" si="2"/>
        <v>125.82480997312339</v>
      </c>
      <c r="D25" s="4">
        <f t="shared" si="2"/>
        <v>125.82480997312339</v>
      </c>
      <c r="E25" s="4">
        <f t="shared" si="2"/>
        <v>125.82480997312339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9"/>
  <sheetViews>
    <sheetView workbookViewId="0">
      <selection activeCell="C10" sqref="C10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61</v>
      </c>
      <c r="B2" t="s">
        <v>2</v>
      </c>
    </row>
    <row r="3" spans="1:2">
      <c r="A3" t="s">
        <v>54</v>
      </c>
      <c r="B3" t="s">
        <v>2</v>
      </c>
    </row>
    <row r="4" spans="1:2">
      <c r="A4" t="s">
        <v>55</v>
      </c>
      <c r="B4" t="s">
        <v>2</v>
      </c>
    </row>
    <row r="5" spans="1:2">
      <c r="A5" t="s">
        <v>56</v>
      </c>
      <c r="B5" t="s">
        <v>2</v>
      </c>
    </row>
    <row r="6" spans="1:2">
      <c r="A6" t="s">
        <v>57</v>
      </c>
      <c r="B6" t="s">
        <v>2</v>
      </c>
    </row>
    <row r="7" spans="1:2">
      <c r="A7" t="s">
        <v>58</v>
      </c>
      <c r="B7" t="s">
        <v>2</v>
      </c>
    </row>
    <row r="8" spans="1:2">
      <c r="A8" t="s">
        <v>59</v>
      </c>
      <c r="B8" t="s">
        <v>2</v>
      </c>
    </row>
    <row r="9" spans="1:2">
      <c r="A9" t="s">
        <v>60</v>
      </c>
      <c r="B9" t="s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1"/>
  <sheetViews>
    <sheetView workbookViewId="0">
      <selection activeCell="A6" sqref="A6"/>
    </sheetView>
  </sheetViews>
  <sheetFormatPr defaultRowHeight="14.4"/>
  <cols>
    <col min="1" max="1" width="15.664062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M393"/>
  <sheetViews>
    <sheetView tabSelected="1" workbookViewId="0">
      <selection activeCell="M16" sqref="M16"/>
    </sheetView>
  </sheetViews>
  <sheetFormatPr defaultColWidth="16.44140625" defaultRowHeight="14.4"/>
  <cols>
    <col min="1" max="1" width="20.44140625" bestFit="1" customWidth="1"/>
    <col min="2" max="2" width="9.6640625" customWidth="1"/>
    <col min="3" max="3" width="7" bestFit="1" customWidth="1"/>
    <col min="4" max="4" width="12.44140625" bestFit="1" customWidth="1"/>
    <col min="5" max="5" width="11.6640625" bestFit="1" customWidth="1"/>
    <col min="6" max="6" width="14.33203125" bestFit="1" customWidth="1"/>
    <col min="7" max="7" width="14.21875" bestFit="1" customWidth="1"/>
    <col min="8" max="8" width="16.77734375" bestFit="1" customWidth="1"/>
    <col min="9" max="9" width="12.77734375" bestFit="1" customWidth="1"/>
    <col min="10" max="10" width="15.44140625" bestFit="1" customWidth="1"/>
    <col min="11" max="11" width="9" bestFit="1" customWidth="1"/>
    <col min="12" max="12" width="11.6640625" bestFit="1" customWidth="1"/>
    <col min="13" max="13" width="11.33203125" bestFit="1" customWidth="1"/>
  </cols>
  <sheetData>
    <row r="1" spans="1:13">
      <c r="A1" t="s">
        <v>0</v>
      </c>
      <c r="B1" t="s">
        <v>10</v>
      </c>
      <c r="C1" t="s">
        <v>5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7</v>
      </c>
      <c r="J1" t="s">
        <v>8</v>
      </c>
      <c r="K1" t="s">
        <v>9</v>
      </c>
      <c r="L1" t="s">
        <v>1</v>
      </c>
      <c r="M1" t="s">
        <v>53</v>
      </c>
    </row>
    <row r="2" spans="1:13">
      <c r="A2" t="s">
        <v>16</v>
      </c>
      <c r="B2" t="s">
        <v>54</v>
      </c>
      <c r="C2">
        <f>8784*1.5</f>
        <v>13176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 t="s">
        <v>73</v>
      </c>
      <c r="M2" t="b">
        <v>0</v>
      </c>
    </row>
    <row r="3" spans="1:13">
      <c r="A3" t="s">
        <v>17</v>
      </c>
      <c r="B3" t="s">
        <v>54</v>
      </c>
      <c r="C3">
        <v>9000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 t="s">
        <v>73</v>
      </c>
      <c r="M3" t="b">
        <v>0</v>
      </c>
    </row>
    <row r="4" spans="1:13">
      <c r="A4" t="s">
        <v>18</v>
      </c>
      <c r="B4" t="s">
        <v>55</v>
      </c>
      <c r="C4">
        <v>9500</v>
      </c>
      <c r="D4">
        <f t="shared" ref="D4" ca="1" si="0">ROUND(RAND()*3,2)</f>
        <v>2.17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 t="s">
        <v>75</v>
      </c>
      <c r="M4" t="b">
        <v>0</v>
      </c>
    </row>
    <row r="5" spans="1:13">
      <c r="A5" t="s">
        <v>19</v>
      </c>
      <c r="B5" t="s">
        <v>55</v>
      </c>
      <c r="C5">
        <v>550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 t="s">
        <v>74</v>
      </c>
      <c r="M5" t="b">
        <v>0</v>
      </c>
    </row>
    <row r="6" spans="1:13">
      <c r="A6" t="s">
        <v>20</v>
      </c>
      <c r="B6" t="s">
        <v>56</v>
      </c>
      <c r="C6">
        <v>7800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 t="s">
        <v>73</v>
      </c>
      <c r="M6" t="b">
        <v>0</v>
      </c>
    </row>
    <row r="7" spans="1:13">
      <c r="A7" t="s">
        <v>15</v>
      </c>
      <c r="B7" t="s">
        <v>56</v>
      </c>
      <c r="C7">
        <v>50500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 t="s">
        <v>74</v>
      </c>
      <c r="M7" t="b">
        <v>0</v>
      </c>
    </row>
    <row r="8" spans="1:13">
      <c r="A8" t="s">
        <v>21</v>
      </c>
      <c r="B8" t="s">
        <v>56</v>
      </c>
      <c r="C8">
        <v>50500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 t="s">
        <v>73</v>
      </c>
      <c r="M8" t="b">
        <v>0</v>
      </c>
    </row>
    <row r="9" spans="1:13">
      <c r="A9" t="s">
        <v>22</v>
      </c>
      <c r="B9" t="s">
        <v>57</v>
      </c>
      <c r="C9">
        <v>8000</v>
      </c>
      <c r="D9">
        <f t="shared" ref="D9" ca="1" si="1">ROUND(RAND()*3,2)</f>
        <v>2.69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 t="s">
        <v>75</v>
      </c>
      <c r="M9" t="b">
        <v>0</v>
      </c>
    </row>
    <row r="10" spans="1:13">
      <c r="A10" t="s">
        <v>23</v>
      </c>
      <c r="B10" t="s">
        <v>57</v>
      </c>
      <c r="C10">
        <v>2300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74</v>
      </c>
      <c r="M10" t="b">
        <v>0</v>
      </c>
    </row>
    <row r="11" spans="1:13">
      <c r="A11" t="s">
        <v>24</v>
      </c>
      <c r="B11" t="s">
        <v>58</v>
      </c>
      <c r="C11">
        <f>4280*3</f>
        <v>12840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 t="s">
        <v>73</v>
      </c>
      <c r="M11" t="b">
        <v>0</v>
      </c>
    </row>
    <row r="12" spans="1:13">
      <c r="A12" t="s">
        <v>25</v>
      </c>
      <c r="B12" t="s">
        <v>58</v>
      </c>
      <c r="C12">
        <v>2700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 t="s">
        <v>74</v>
      </c>
      <c r="M12" t="b">
        <v>0</v>
      </c>
    </row>
    <row r="13" spans="1:13">
      <c r="A13" t="s">
        <v>26</v>
      </c>
      <c r="B13" t="s">
        <v>58</v>
      </c>
      <c r="C13">
        <v>3200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73</v>
      </c>
      <c r="M13" t="b">
        <v>0</v>
      </c>
    </row>
    <row r="14" spans="1:13">
      <c r="A14" t="s">
        <v>27</v>
      </c>
      <c r="B14" t="s">
        <v>60</v>
      </c>
      <c r="C14">
        <v>6000</v>
      </c>
      <c r="D14">
        <f t="shared" ref="D14" ca="1" si="2">ROUND(RAND()*3,2)</f>
        <v>2.78</v>
      </c>
      <c r="E14">
        <v>0</v>
      </c>
      <c r="F14">
        <v>0</v>
      </c>
      <c r="G14">
        <v>0</v>
      </c>
      <c r="H14">
        <v>0</v>
      </c>
      <c r="I14">
        <v>10</v>
      </c>
      <c r="J14">
        <v>10</v>
      </c>
      <c r="K14">
        <v>0</v>
      </c>
      <c r="L14" t="s">
        <v>75</v>
      </c>
      <c r="M14" t="b">
        <v>0</v>
      </c>
    </row>
    <row r="15" spans="1:13">
      <c r="A15" t="s">
        <v>28</v>
      </c>
      <c r="B15" t="s">
        <v>60</v>
      </c>
      <c r="C15">
        <f>6700*10</f>
        <v>67000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 t="s">
        <v>74</v>
      </c>
      <c r="M15" t="b">
        <v>0</v>
      </c>
    </row>
    <row r="16" spans="1:13">
      <c r="A16" t="s">
        <v>29</v>
      </c>
      <c r="B16" t="s">
        <v>60</v>
      </c>
      <c r="C16">
        <f>12800*5</f>
        <v>64000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73</v>
      </c>
      <c r="M16" t="b">
        <v>0</v>
      </c>
    </row>
    <row r="17" spans="1:13">
      <c r="A17" t="s">
        <v>30</v>
      </c>
      <c r="B17" t="s">
        <v>61</v>
      </c>
      <c r="C17">
        <v>63130</v>
      </c>
      <c r="D17">
        <f t="shared" ref="D17" ca="1" si="3">ROUND(RAND()*3,2)</f>
        <v>2.19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K17">
        <v>0</v>
      </c>
      <c r="L17" t="s">
        <v>75</v>
      </c>
      <c r="M17" t="b">
        <v>0</v>
      </c>
    </row>
    <row r="18" spans="1:13">
      <c r="A18" t="s">
        <v>31</v>
      </c>
      <c r="B18" t="s">
        <v>54</v>
      </c>
      <c r="C18">
        <v>100000</v>
      </c>
      <c r="D18">
        <v>1000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80</v>
      </c>
      <c r="M18" t="b">
        <v>0</v>
      </c>
    </row>
    <row r="19" spans="1:13">
      <c r="A19" t="s">
        <v>32</v>
      </c>
      <c r="B19" t="s">
        <v>55</v>
      </c>
      <c r="C19">
        <v>100000</v>
      </c>
      <c r="D19">
        <f>D18+1</f>
        <v>1001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80</v>
      </c>
      <c r="M19" t="b">
        <v>0</v>
      </c>
    </row>
    <row r="20" spans="1:13">
      <c r="A20" t="s">
        <v>33</v>
      </c>
      <c r="B20" t="s">
        <v>56</v>
      </c>
      <c r="C20">
        <v>100000</v>
      </c>
      <c r="D20">
        <f t="shared" ref="D20:D25" si="4">D19+1</f>
        <v>1002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80</v>
      </c>
      <c r="M20" t="b">
        <v>0</v>
      </c>
    </row>
    <row r="21" spans="1:13">
      <c r="A21" t="s">
        <v>34</v>
      </c>
      <c r="B21" t="s">
        <v>57</v>
      </c>
      <c r="C21">
        <v>100000</v>
      </c>
      <c r="D21">
        <f t="shared" si="4"/>
        <v>1003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80</v>
      </c>
      <c r="M21" t="b">
        <v>0</v>
      </c>
    </row>
    <row r="22" spans="1:13">
      <c r="A22" t="s">
        <v>35</v>
      </c>
      <c r="B22" t="s">
        <v>58</v>
      </c>
      <c r="C22">
        <v>100000</v>
      </c>
      <c r="D22">
        <f t="shared" si="4"/>
        <v>1004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 t="s">
        <v>80</v>
      </c>
      <c r="M22" t="b">
        <v>0</v>
      </c>
    </row>
    <row r="23" spans="1:13">
      <c r="A23" t="s">
        <v>36</v>
      </c>
      <c r="B23" t="s">
        <v>59</v>
      </c>
      <c r="C23">
        <v>100000</v>
      </c>
      <c r="D23">
        <f t="shared" si="4"/>
        <v>1005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 t="s">
        <v>80</v>
      </c>
      <c r="M23" t="b">
        <v>0</v>
      </c>
    </row>
    <row r="24" spans="1:13">
      <c r="A24" t="s">
        <v>37</v>
      </c>
      <c r="B24" t="s">
        <v>60</v>
      </c>
      <c r="C24">
        <v>100000</v>
      </c>
      <c r="D24">
        <f t="shared" si="4"/>
        <v>1006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 t="s">
        <v>80</v>
      </c>
      <c r="M24" t="b">
        <v>0</v>
      </c>
    </row>
    <row r="25" spans="1:13">
      <c r="A25" t="s">
        <v>38</v>
      </c>
      <c r="B25" t="s">
        <v>58</v>
      </c>
      <c r="C25">
        <v>100000</v>
      </c>
      <c r="D25">
        <f t="shared" si="4"/>
        <v>1007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 t="s">
        <v>80</v>
      </c>
      <c r="M25" t="b">
        <v>0</v>
      </c>
    </row>
    <row r="26" spans="1:13">
      <c r="A26" t="s">
        <v>91</v>
      </c>
      <c r="B26" t="s">
        <v>60</v>
      </c>
      <c r="C26">
        <v>268</v>
      </c>
      <c r="D26">
        <f t="shared" ref="D26:D32" ca="1" si="5">ROUND(RAND()*15,2)</f>
        <v>13.77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 t="s">
        <v>79</v>
      </c>
      <c r="M26" t="b">
        <v>0</v>
      </c>
    </row>
    <row r="27" spans="1:13">
      <c r="A27" t="s">
        <v>92</v>
      </c>
      <c r="B27" t="s">
        <v>56</v>
      </c>
      <c r="C27">
        <v>150</v>
      </c>
      <c r="D27">
        <f t="shared" ca="1" si="5"/>
        <v>9.94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 t="s">
        <v>79</v>
      </c>
      <c r="M27" t="b">
        <v>0</v>
      </c>
    </row>
    <row r="28" spans="1:13">
      <c r="A28" t="s">
        <v>93</v>
      </c>
      <c r="B28" t="s">
        <v>54</v>
      </c>
      <c r="C28">
        <v>138.9</v>
      </c>
      <c r="D28">
        <f t="shared" ca="1" si="5"/>
        <v>3.23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 t="s">
        <v>79</v>
      </c>
      <c r="M28" t="b">
        <v>0</v>
      </c>
    </row>
    <row r="29" spans="1:13">
      <c r="A29" t="s">
        <v>94</v>
      </c>
      <c r="B29" t="s">
        <v>54</v>
      </c>
      <c r="C29">
        <v>120</v>
      </c>
      <c r="D29">
        <f t="shared" ca="1" si="5"/>
        <v>6.52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 t="s">
        <v>79</v>
      </c>
      <c r="M29" t="b">
        <v>0</v>
      </c>
    </row>
    <row r="30" spans="1:13">
      <c r="A30" t="s">
        <v>95</v>
      </c>
      <c r="B30" t="s">
        <v>58</v>
      </c>
      <c r="C30">
        <v>106</v>
      </c>
      <c r="D30">
        <f t="shared" ca="1" si="5"/>
        <v>8.86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 t="s">
        <v>79</v>
      </c>
      <c r="M30" t="b">
        <v>0</v>
      </c>
    </row>
    <row r="31" spans="1:13">
      <c r="A31" t="s">
        <v>96</v>
      </c>
      <c r="B31" t="s">
        <v>55</v>
      </c>
      <c r="C31">
        <v>95</v>
      </c>
      <c r="D31">
        <f t="shared" ca="1" si="5"/>
        <v>3.67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 t="s">
        <v>79</v>
      </c>
      <c r="M31" t="b">
        <v>0</v>
      </c>
    </row>
    <row r="32" spans="1:13">
      <c r="A32" t="s">
        <v>97</v>
      </c>
      <c r="B32" t="s">
        <v>57</v>
      </c>
      <c r="C32">
        <v>89</v>
      </c>
      <c r="D32">
        <f t="shared" ca="1" si="5"/>
        <v>5.37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 t="s">
        <v>79</v>
      </c>
      <c r="M32" t="b">
        <v>0</v>
      </c>
    </row>
    <row r="33" spans="1:13">
      <c r="A33" t="s">
        <v>98</v>
      </c>
      <c r="B33" t="s">
        <v>56</v>
      </c>
      <c r="C33">
        <v>1068</v>
      </c>
      <c r="D33">
        <f ca="1">ROUND(RAND()*10,2)</f>
        <v>3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 t="s">
        <v>72</v>
      </c>
      <c r="M33" t="b">
        <v>0</v>
      </c>
    </row>
    <row r="34" spans="1:13">
      <c r="A34" t="s">
        <v>99</v>
      </c>
      <c r="B34" t="s">
        <v>56</v>
      </c>
      <c r="C34">
        <v>875</v>
      </c>
      <c r="D34">
        <f t="shared" ref="D34:D97" ca="1" si="6">ROUND(RAND()*10,2)</f>
        <v>4.7300000000000004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 t="s">
        <v>72</v>
      </c>
      <c r="M34" t="b">
        <v>0</v>
      </c>
    </row>
    <row r="35" spans="1:13">
      <c r="A35" t="s">
        <v>100</v>
      </c>
      <c r="B35" t="s">
        <v>56</v>
      </c>
      <c r="C35">
        <v>843</v>
      </c>
      <c r="D35">
        <f t="shared" ca="1" si="6"/>
        <v>1.51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 t="s">
        <v>72</v>
      </c>
      <c r="M35" t="b">
        <v>0</v>
      </c>
    </row>
    <row r="36" spans="1:13">
      <c r="A36" t="s">
        <v>101</v>
      </c>
      <c r="B36" t="s">
        <v>56</v>
      </c>
      <c r="C36">
        <v>834</v>
      </c>
      <c r="D36">
        <f t="shared" ca="1" si="6"/>
        <v>6.81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 t="s">
        <v>72</v>
      </c>
      <c r="M36" t="b">
        <v>0</v>
      </c>
    </row>
    <row r="37" spans="1:13">
      <c r="A37" t="s">
        <v>102</v>
      </c>
      <c r="B37" t="s">
        <v>56</v>
      </c>
      <c r="C37">
        <v>800</v>
      </c>
      <c r="D37">
        <f t="shared" ca="1" si="6"/>
        <v>3.3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 t="s">
        <v>72</v>
      </c>
      <c r="M37" t="b">
        <v>0</v>
      </c>
    </row>
    <row r="38" spans="1:13">
      <c r="A38" t="s">
        <v>103</v>
      </c>
      <c r="B38" t="s">
        <v>56</v>
      </c>
      <c r="C38">
        <v>800</v>
      </c>
      <c r="D38">
        <f t="shared" ca="1" si="6"/>
        <v>6.48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 t="s">
        <v>72</v>
      </c>
      <c r="M38" t="b">
        <v>0</v>
      </c>
    </row>
    <row r="39" spans="1:13">
      <c r="A39" t="s">
        <v>104</v>
      </c>
      <c r="B39" t="s">
        <v>56</v>
      </c>
      <c r="C39">
        <v>794</v>
      </c>
      <c r="D39">
        <f t="shared" ca="1" si="6"/>
        <v>9.82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 t="s">
        <v>72</v>
      </c>
      <c r="M39" t="b">
        <v>0</v>
      </c>
    </row>
    <row r="40" spans="1:13">
      <c r="A40" t="s">
        <v>105</v>
      </c>
      <c r="B40" t="s">
        <v>56</v>
      </c>
      <c r="C40">
        <v>778</v>
      </c>
      <c r="D40">
        <f t="shared" ca="1" si="6"/>
        <v>5.82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 t="s">
        <v>72</v>
      </c>
      <c r="M40" t="b">
        <v>0</v>
      </c>
    </row>
    <row r="41" spans="1:13">
      <c r="A41" t="s">
        <v>106</v>
      </c>
      <c r="B41" t="s">
        <v>56</v>
      </c>
      <c r="C41">
        <v>765</v>
      </c>
      <c r="D41">
        <f t="shared" ca="1" si="6"/>
        <v>1.97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 t="s">
        <v>72</v>
      </c>
      <c r="M41" t="b">
        <v>0</v>
      </c>
    </row>
    <row r="42" spans="1:13">
      <c r="A42" t="s">
        <v>107</v>
      </c>
      <c r="B42" t="s">
        <v>56</v>
      </c>
      <c r="C42">
        <v>763.7</v>
      </c>
      <c r="D42">
        <f t="shared" ca="1" si="6"/>
        <v>4.9800000000000004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 t="s">
        <v>72</v>
      </c>
      <c r="M42" t="b">
        <v>0</v>
      </c>
    </row>
    <row r="43" spans="1:13">
      <c r="A43" t="s">
        <v>108</v>
      </c>
      <c r="B43" t="s">
        <v>56</v>
      </c>
      <c r="C43">
        <v>757</v>
      </c>
      <c r="D43">
        <f t="shared" ca="1" si="6"/>
        <v>2.06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 t="s">
        <v>72</v>
      </c>
      <c r="M43" t="b">
        <v>0</v>
      </c>
    </row>
    <row r="44" spans="1:13">
      <c r="A44" t="s">
        <v>109</v>
      </c>
      <c r="B44" t="s">
        <v>57</v>
      </c>
      <c r="C44">
        <v>735</v>
      </c>
      <c r="D44">
        <f t="shared" ca="1" si="6"/>
        <v>2.46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 t="s">
        <v>72</v>
      </c>
      <c r="M44" t="b">
        <v>0</v>
      </c>
    </row>
    <row r="45" spans="1:13">
      <c r="A45" t="s">
        <v>110</v>
      </c>
      <c r="B45" t="s">
        <v>56</v>
      </c>
      <c r="C45">
        <v>731</v>
      </c>
      <c r="D45">
        <f t="shared" ca="1" si="6"/>
        <v>4.1500000000000004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 t="s">
        <v>72</v>
      </c>
      <c r="M45" t="b">
        <v>0</v>
      </c>
    </row>
    <row r="46" spans="1:13">
      <c r="A46" t="s">
        <v>111</v>
      </c>
      <c r="B46" t="s">
        <v>56</v>
      </c>
      <c r="C46">
        <v>731</v>
      </c>
      <c r="D46">
        <f t="shared" ca="1" si="6"/>
        <v>3.34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 t="s">
        <v>72</v>
      </c>
      <c r="M46" t="b">
        <v>0</v>
      </c>
    </row>
    <row r="47" spans="1:13">
      <c r="A47" t="s">
        <v>112</v>
      </c>
      <c r="B47" t="s">
        <v>56</v>
      </c>
      <c r="C47">
        <v>726</v>
      </c>
      <c r="D47">
        <f t="shared" ca="1" si="6"/>
        <v>2.87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 t="s">
        <v>72</v>
      </c>
      <c r="M47" t="b">
        <v>0</v>
      </c>
    </row>
    <row r="48" spans="1:13">
      <c r="A48" t="s">
        <v>113</v>
      </c>
      <c r="B48" t="s">
        <v>56</v>
      </c>
      <c r="C48">
        <v>725</v>
      </c>
      <c r="D48">
        <f t="shared" ca="1" si="6"/>
        <v>3.54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 t="s">
        <v>72</v>
      </c>
      <c r="M48" t="b">
        <v>0</v>
      </c>
    </row>
    <row r="49" spans="1:13">
      <c r="A49" t="s">
        <v>114</v>
      </c>
      <c r="B49" t="s">
        <v>56</v>
      </c>
      <c r="C49">
        <v>717</v>
      </c>
      <c r="D49">
        <f t="shared" ca="1" si="6"/>
        <v>0.61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 t="s">
        <v>72</v>
      </c>
      <c r="M49" t="b">
        <v>0</v>
      </c>
    </row>
    <row r="50" spans="1:13">
      <c r="A50" t="s">
        <v>115</v>
      </c>
      <c r="B50" t="s">
        <v>56</v>
      </c>
      <c r="C50">
        <v>695</v>
      </c>
      <c r="D50">
        <f t="shared" ca="1" si="6"/>
        <v>5.54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 t="s">
        <v>72</v>
      </c>
      <c r="M50" t="b">
        <v>0</v>
      </c>
    </row>
    <row r="51" spans="1:13">
      <c r="A51" t="s">
        <v>116</v>
      </c>
      <c r="B51" t="s">
        <v>56</v>
      </c>
      <c r="C51">
        <v>695</v>
      </c>
      <c r="D51">
        <f t="shared" ca="1" si="6"/>
        <v>0.67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 t="s">
        <v>72</v>
      </c>
      <c r="M51" t="b">
        <v>0</v>
      </c>
    </row>
    <row r="52" spans="1:13">
      <c r="A52" t="s">
        <v>117</v>
      </c>
      <c r="B52" t="s">
        <v>56</v>
      </c>
      <c r="C52">
        <v>690</v>
      </c>
      <c r="D52">
        <f t="shared" ca="1" si="6"/>
        <v>6.89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 t="s">
        <v>72</v>
      </c>
      <c r="M52" t="b">
        <v>0</v>
      </c>
    </row>
    <row r="53" spans="1:13">
      <c r="A53" t="s">
        <v>118</v>
      </c>
      <c r="B53" t="s">
        <v>56</v>
      </c>
      <c r="C53">
        <v>676</v>
      </c>
      <c r="D53">
        <f t="shared" ca="1" si="6"/>
        <v>1.1299999999999999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 t="s">
        <v>72</v>
      </c>
      <c r="M53" t="b">
        <v>0</v>
      </c>
    </row>
    <row r="54" spans="1:13">
      <c r="A54" t="s">
        <v>119</v>
      </c>
      <c r="B54" t="s">
        <v>57</v>
      </c>
      <c r="C54">
        <v>655.6</v>
      </c>
      <c r="D54">
        <f t="shared" ca="1" si="6"/>
        <v>6.23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 t="s">
        <v>72</v>
      </c>
      <c r="M54" t="b">
        <v>0</v>
      </c>
    </row>
    <row r="55" spans="1:13">
      <c r="A55" t="s">
        <v>120</v>
      </c>
      <c r="B55" t="s">
        <v>57</v>
      </c>
      <c r="C55">
        <v>650</v>
      </c>
      <c r="D55">
        <f t="shared" ca="1" si="6"/>
        <v>3.9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 t="s">
        <v>72</v>
      </c>
      <c r="M55" t="b">
        <v>0</v>
      </c>
    </row>
    <row r="56" spans="1:13">
      <c r="A56" t="s">
        <v>121</v>
      </c>
      <c r="B56" t="s">
        <v>57</v>
      </c>
      <c r="C56">
        <v>645</v>
      </c>
      <c r="D56">
        <f t="shared" ca="1" si="6"/>
        <v>7.79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 t="s">
        <v>72</v>
      </c>
      <c r="M56" t="b">
        <v>0</v>
      </c>
    </row>
    <row r="57" spans="1:13">
      <c r="A57" t="s">
        <v>122</v>
      </c>
      <c r="B57" t="s">
        <v>56</v>
      </c>
      <c r="C57">
        <v>640</v>
      </c>
      <c r="D57">
        <f t="shared" ca="1" si="6"/>
        <v>1.48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 t="s">
        <v>72</v>
      </c>
      <c r="M57" t="b">
        <v>0</v>
      </c>
    </row>
    <row r="58" spans="1:13">
      <c r="A58" t="s">
        <v>123</v>
      </c>
      <c r="B58" t="s">
        <v>60</v>
      </c>
      <c r="C58">
        <v>614</v>
      </c>
      <c r="D58">
        <f t="shared" ca="1" si="6"/>
        <v>0.18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 t="s">
        <v>72</v>
      </c>
      <c r="M58" t="b">
        <v>0</v>
      </c>
    </row>
    <row r="59" spans="1:13">
      <c r="A59" t="s">
        <v>124</v>
      </c>
      <c r="B59" t="s">
        <v>60</v>
      </c>
      <c r="C59">
        <v>595</v>
      </c>
      <c r="D59">
        <f t="shared" ca="1" si="6"/>
        <v>2.69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 t="s">
        <v>72</v>
      </c>
      <c r="M59" t="b">
        <v>0</v>
      </c>
    </row>
    <row r="60" spans="1:13">
      <c r="A60" t="s">
        <v>125</v>
      </c>
      <c r="B60" t="s">
        <v>60</v>
      </c>
      <c r="C60">
        <v>595</v>
      </c>
      <c r="D60">
        <f t="shared" ca="1" si="6"/>
        <v>8.11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 t="s">
        <v>72</v>
      </c>
      <c r="M60" t="b">
        <v>0</v>
      </c>
    </row>
    <row r="61" spans="1:13">
      <c r="A61" t="s">
        <v>126</v>
      </c>
      <c r="B61" t="s">
        <v>60</v>
      </c>
      <c r="C61">
        <v>580</v>
      </c>
      <c r="D61">
        <f t="shared" ca="1" si="6"/>
        <v>1.89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 t="s">
        <v>72</v>
      </c>
      <c r="M61" t="b">
        <v>0</v>
      </c>
    </row>
    <row r="62" spans="1:13">
      <c r="A62" t="s">
        <v>127</v>
      </c>
      <c r="B62" t="s">
        <v>60</v>
      </c>
      <c r="C62">
        <v>580</v>
      </c>
      <c r="D62">
        <f t="shared" ca="1" si="6"/>
        <v>1.5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 t="s">
        <v>72</v>
      </c>
      <c r="M62" t="b">
        <v>0</v>
      </c>
    </row>
    <row r="63" spans="1:13">
      <c r="A63" t="s">
        <v>128</v>
      </c>
      <c r="B63" t="s">
        <v>56</v>
      </c>
      <c r="C63">
        <v>580</v>
      </c>
      <c r="D63">
        <f t="shared" ca="1" si="6"/>
        <v>4.6399999999999997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 t="s">
        <v>72</v>
      </c>
      <c r="M63" t="b">
        <v>0</v>
      </c>
    </row>
    <row r="64" spans="1:13">
      <c r="A64" t="s">
        <v>129</v>
      </c>
      <c r="B64" t="s">
        <v>56</v>
      </c>
      <c r="C64">
        <v>517</v>
      </c>
      <c r="D64">
        <f t="shared" ca="1" si="6"/>
        <v>8.6300000000000008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 t="s">
        <v>72</v>
      </c>
      <c r="M64" t="b">
        <v>0</v>
      </c>
    </row>
    <row r="65" spans="1:13">
      <c r="A65" t="s">
        <v>130</v>
      </c>
      <c r="B65" t="s">
        <v>56</v>
      </c>
      <c r="C65">
        <v>514</v>
      </c>
      <c r="D65">
        <f t="shared" ca="1" si="6"/>
        <v>9.67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 t="s">
        <v>72</v>
      </c>
      <c r="M65" t="b">
        <v>0</v>
      </c>
    </row>
    <row r="66" spans="1:13">
      <c r="A66" t="s">
        <v>131</v>
      </c>
      <c r="B66" t="s">
        <v>56</v>
      </c>
      <c r="C66">
        <v>510</v>
      </c>
      <c r="D66">
        <f t="shared" ca="1" si="6"/>
        <v>0.48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 t="s">
        <v>72</v>
      </c>
      <c r="M66" t="b">
        <v>0</v>
      </c>
    </row>
    <row r="67" spans="1:13">
      <c r="A67" t="s">
        <v>132</v>
      </c>
      <c r="B67" t="s">
        <v>56</v>
      </c>
      <c r="C67">
        <v>472</v>
      </c>
      <c r="D67">
        <f t="shared" ca="1" si="6"/>
        <v>6.12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 t="s">
        <v>72</v>
      </c>
      <c r="M67" t="b">
        <v>0</v>
      </c>
    </row>
    <row r="68" spans="1:13">
      <c r="A68" t="s">
        <v>133</v>
      </c>
      <c r="B68" t="s">
        <v>56</v>
      </c>
      <c r="C68">
        <v>449</v>
      </c>
      <c r="D68">
        <f t="shared" ca="1" si="6"/>
        <v>7.74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 t="s">
        <v>72</v>
      </c>
      <c r="M68" t="b">
        <v>0</v>
      </c>
    </row>
    <row r="69" spans="1:13">
      <c r="A69" t="s">
        <v>134</v>
      </c>
      <c r="B69" t="s">
        <v>56</v>
      </c>
      <c r="C69">
        <v>435</v>
      </c>
      <c r="D69">
        <f t="shared" ca="1" si="6"/>
        <v>4.45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 t="s">
        <v>72</v>
      </c>
      <c r="M69" t="b">
        <v>0</v>
      </c>
    </row>
    <row r="70" spans="1:13">
      <c r="A70" t="s">
        <v>135</v>
      </c>
      <c r="B70" t="s">
        <v>56</v>
      </c>
      <c r="C70">
        <v>433</v>
      </c>
      <c r="D70">
        <f t="shared" ca="1" si="6"/>
        <v>6.77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 t="s">
        <v>72</v>
      </c>
      <c r="M70" t="b">
        <v>0</v>
      </c>
    </row>
    <row r="71" spans="1:13">
      <c r="A71" t="s">
        <v>136</v>
      </c>
      <c r="B71" t="s">
        <v>55</v>
      </c>
      <c r="C71">
        <v>425</v>
      </c>
      <c r="D71">
        <f t="shared" ca="1" si="6"/>
        <v>2.6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 t="s">
        <v>72</v>
      </c>
      <c r="M71" t="b">
        <v>0</v>
      </c>
    </row>
    <row r="72" spans="1:13">
      <c r="A72" t="s">
        <v>137</v>
      </c>
      <c r="B72" t="s">
        <v>55</v>
      </c>
      <c r="C72">
        <v>415</v>
      </c>
      <c r="D72">
        <f t="shared" ca="1" si="6"/>
        <v>9.4700000000000006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 t="s">
        <v>72</v>
      </c>
      <c r="M72" t="b">
        <v>0</v>
      </c>
    </row>
    <row r="73" spans="1:13">
      <c r="A73" t="s">
        <v>138</v>
      </c>
      <c r="B73" t="s">
        <v>55</v>
      </c>
      <c r="C73">
        <v>410</v>
      </c>
      <c r="D73">
        <f t="shared" ca="1" si="6"/>
        <v>4.41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 t="s">
        <v>72</v>
      </c>
      <c r="M73" t="b">
        <v>0</v>
      </c>
    </row>
    <row r="74" spans="1:13">
      <c r="A74" t="s">
        <v>139</v>
      </c>
      <c r="B74" t="s">
        <v>56</v>
      </c>
      <c r="C74">
        <v>375</v>
      </c>
      <c r="D74">
        <f t="shared" ca="1" si="6"/>
        <v>4.03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 t="s">
        <v>72</v>
      </c>
      <c r="M74" t="b">
        <v>0</v>
      </c>
    </row>
    <row r="75" spans="1:13">
      <c r="A75" t="s">
        <v>140</v>
      </c>
      <c r="B75" t="s">
        <v>56</v>
      </c>
      <c r="C75">
        <v>370</v>
      </c>
      <c r="D75">
        <f t="shared" ca="1" si="6"/>
        <v>6.72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 t="s">
        <v>72</v>
      </c>
      <c r="M75" t="b">
        <v>0</v>
      </c>
    </row>
    <row r="76" spans="1:13">
      <c r="A76" t="s">
        <v>141</v>
      </c>
      <c r="B76" t="s">
        <v>56</v>
      </c>
      <c r="C76">
        <v>350</v>
      </c>
      <c r="D76">
        <f t="shared" ca="1" si="6"/>
        <v>5.48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 t="s">
        <v>72</v>
      </c>
      <c r="M76" t="b">
        <v>0</v>
      </c>
    </row>
    <row r="77" spans="1:13">
      <c r="A77" t="s">
        <v>142</v>
      </c>
      <c r="B77" t="s">
        <v>56</v>
      </c>
      <c r="C77">
        <v>345</v>
      </c>
      <c r="D77">
        <f t="shared" ca="1" si="6"/>
        <v>4.51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 t="s">
        <v>72</v>
      </c>
      <c r="M77" t="b">
        <v>0</v>
      </c>
    </row>
    <row r="78" spans="1:13">
      <c r="A78" t="s">
        <v>143</v>
      </c>
      <c r="B78" t="s">
        <v>56</v>
      </c>
      <c r="C78">
        <v>345</v>
      </c>
      <c r="D78">
        <f t="shared" ca="1" si="6"/>
        <v>1.59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 t="s">
        <v>72</v>
      </c>
      <c r="M78" t="b">
        <v>0</v>
      </c>
    </row>
    <row r="79" spans="1:13">
      <c r="A79" t="s">
        <v>144</v>
      </c>
      <c r="B79" t="s">
        <v>56</v>
      </c>
      <c r="C79">
        <v>345</v>
      </c>
      <c r="D79">
        <f t="shared" ca="1" si="6"/>
        <v>5.65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 t="s">
        <v>72</v>
      </c>
      <c r="M79" t="b">
        <v>0</v>
      </c>
    </row>
    <row r="80" spans="1:13">
      <c r="A80" t="s">
        <v>145</v>
      </c>
      <c r="B80" t="s">
        <v>56</v>
      </c>
      <c r="C80">
        <v>345</v>
      </c>
      <c r="D80">
        <f t="shared" ca="1" si="6"/>
        <v>1.1299999999999999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 t="s">
        <v>72</v>
      </c>
      <c r="M80" t="b">
        <v>0</v>
      </c>
    </row>
    <row r="81" spans="1:13">
      <c r="A81" t="s">
        <v>146</v>
      </c>
      <c r="B81" t="s">
        <v>56</v>
      </c>
      <c r="C81">
        <v>345</v>
      </c>
      <c r="D81">
        <f t="shared" ca="1" si="6"/>
        <v>5.36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 t="s">
        <v>72</v>
      </c>
      <c r="M81" t="b">
        <v>0</v>
      </c>
    </row>
    <row r="82" spans="1:13">
      <c r="A82" t="s">
        <v>147</v>
      </c>
      <c r="B82" t="s">
        <v>56</v>
      </c>
      <c r="C82">
        <v>336</v>
      </c>
      <c r="D82">
        <f t="shared" ca="1" si="6"/>
        <v>7.34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 t="s">
        <v>72</v>
      </c>
      <c r="M82" t="b">
        <v>0</v>
      </c>
    </row>
    <row r="83" spans="1:13">
      <c r="A83" t="s">
        <v>148</v>
      </c>
      <c r="B83" t="s">
        <v>56</v>
      </c>
      <c r="C83">
        <v>332.7</v>
      </c>
      <c r="D83">
        <f t="shared" ca="1" si="6"/>
        <v>5.94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 t="s">
        <v>72</v>
      </c>
      <c r="M83" t="b">
        <v>0</v>
      </c>
    </row>
    <row r="84" spans="1:13">
      <c r="A84" t="s">
        <v>149</v>
      </c>
      <c r="B84" t="s">
        <v>56</v>
      </c>
      <c r="C84">
        <v>324</v>
      </c>
      <c r="D84">
        <f t="shared" ca="1" si="6"/>
        <v>6.89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 t="s">
        <v>72</v>
      </c>
      <c r="M84" t="b">
        <v>0</v>
      </c>
    </row>
    <row r="85" spans="1:13">
      <c r="A85" t="s">
        <v>150</v>
      </c>
      <c r="B85" t="s">
        <v>56</v>
      </c>
      <c r="C85">
        <v>323</v>
      </c>
      <c r="D85">
        <f t="shared" ca="1" si="6"/>
        <v>0.44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 t="s">
        <v>72</v>
      </c>
      <c r="M85" t="b">
        <v>0</v>
      </c>
    </row>
    <row r="86" spans="1:13">
      <c r="A86" t="s">
        <v>151</v>
      </c>
      <c r="B86" t="s">
        <v>56</v>
      </c>
      <c r="C86">
        <v>322</v>
      </c>
      <c r="D86">
        <f t="shared" ca="1" si="6"/>
        <v>1.31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 t="s">
        <v>72</v>
      </c>
      <c r="M86" t="b">
        <v>0</v>
      </c>
    </row>
    <row r="87" spans="1:13">
      <c r="A87" t="s">
        <v>152</v>
      </c>
      <c r="B87" t="s">
        <v>56</v>
      </c>
      <c r="C87">
        <v>318</v>
      </c>
      <c r="D87">
        <f t="shared" ca="1" si="6"/>
        <v>8.5399999999999991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 t="s">
        <v>72</v>
      </c>
      <c r="M87" t="b">
        <v>0</v>
      </c>
    </row>
    <row r="88" spans="1:13">
      <c r="A88" t="s">
        <v>153</v>
      </c>
      <c r="B88" t="s">
        <v>56</v>
      </c>
      <c r="C88">
        <v>310</v>
      </c>
      <c r="D88">
        <f t="shared" ca="1" si="6"/>
        <v>2.48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 t="s">
        <v>72</v>
      </c>
      <c r="M88" t="b">
        <v>0</v>
      </c>
    </row>
    <row r="89" spans="1:13">
      <c r="A89" t="s">
        <v>154</v>
      </c>
      <c r="B89" t="s">
        <v>56</v>
      </c>
      <c r="C89">
        <v>303</v>
      </c>
      <c r="D89">
        <f t="shared" ca="1" si="6"/>
        <v>4.7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 t="s">
        <v>72</v>
      </c>
      <c r="M89" t="b">
        <v>0</v>
      </c>
    </row>
    <row r="90" spans="1:13">
      <c r="A90" t="s">
        <v>155</v>
      </c>
      <c r="B90" t="s">
        <v>56</v>
      </c>
      <c r="C90">
        <v>303</v>
      </c>
      <c r="D90">
        <f t="shared" ca="1" si="6"/>
        <v>9.5500000000000007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 t="s">
        <v>72</v>
      </c>
      <c r="M90" t="b">
        <v>0</v>
      </c>
    </row>
    <row r="91" spans="1:13">
      <c r="A91" t="s">
        <v>156</v>
      </c>
      <c r="B91" t="s">
        <v>56</v>
      </c>
      <c r="C91">
        <v>293</v>
      </c>
      <c r="D91">
        <f t="shared" ca="1" si="6"/>
        <v>1.3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 t="s">
        <v>72</v>
      </c>
      <c r="M91" t="b">
        <v>0</v>
      </c>
    </row>
    <row r="92" spans="1:13">
      <c r="A92" t="s">
        <v>157</v>
      </c>
      <c r="B92" t="s">
        <v>56</v>
      </c>
      <c r="C92">
        <v>284</v>
      </c>
      <c r="D92">
        <f t="shared" ca="1" si="6"/>
        <v>1.28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 t="s">
        <v>72</v>
      </c>
      <c r="M92" t="b">
        <v>0</v>
      </c>
    </row>
    <row r="93" spans="1:13">
      <c r="A93" t="s">
        <v>158</v>
      </c>
      <c r="B93" t="s">
        <v>56</v>
      </c>
      <c r="C93">
        <v>283</v>
      </c>
      <c r="D93">
        <f t="shared" ca="1" si="6"/>
        <v>9.15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 t="s">
        <v>72</v>
      </c>
      <c r="M93" t="b">
        <v>0</v>
      </c>
    </row>
    <row r="94" spans="1:13">
      <c r="A94" t="s">
        <v>159</v>
      </c>
      <c r="B94" t="s">
        <v>56</v>
      </c>
      <c r="C94">
        <v>282</v>
      </c>
      <c r="D94">
        <f t="shared" ca="1" si="6"/>
        <v>9.94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 t="s">
        <v>72</v>
      </c>
      <c r="M94" t="b">
        <v>0</v>
      </c>
    </row>
    <row r="95" spans="1:13">
      <c r="A95" t="s">
        <v>160</v>
      </c>
      <c r="B95" t="s">
        <v>56</v>
      </c>
      <c r="C95">
        <v>282</v>
      </c>
      <c r="D95">
        <f t="shared" ca="1" si="6"/>
        <v>6.26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 t="s">
        <v>72</v>
      </c>
      <c r="M95" t="b">
        <v>0</v>
      </c>
    </row>
    <row r="96" spans="1:13">
      <c r="A96" t="s">
        <v>161</v>
      </c>
      <c r="B96" t="s">
        <v>56</v>
      </c>
      <c r="C96">
        <v>280</v>
      </c>
      <c r="D96">
        <f t="shared" ca="1" si="6"/>
        <v>5.17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 t="s">
        <v>72</v>
      </c>
      <c r="M96" t="b">
        <v>0</v>
      </c>
    </row>
    <row r="97" spans="1:13">
      <c r="A97" t="s">
        <v>162</v>
      </c>
      <c r="B97" t="s">
        <v>57</v>
      </c>
      <c r="C97">
        <v>255</v>
      </c>
      <c r="D97">
        <f t="shared" ca="1" si="6"/>
        <v>0.56000000000000005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 t="s">
        <v>72</v>
      </c>
      <c r="M97" t="b">
        <v>0</v>
      </c>
    </row>
    <row r="98" spans="1:13">
      <c r="A98" t="s">
        <v>163</v>
      </c>
      <c r="B98" t="s">
        <v>56</v>
      </c>
      <c r="C98">
        <v>249</v>
      </c>
      <c r="D98">
        <f t="shared" ref="D98:D161" ca="1" si="7">ROUND(RAND()*10,2)</f>
        <v>8.69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 t="s">
        <v>72</v>
      </c>
      <c r="M98" t="b">
        <v>0</v>
      </c>
    </row>
    <row r="99" spans="1:13">
      <c r="A99" t="s">
        <v>164</v>
      </c>
      <c r="B99" t="s">
        <v>56</v>
      </c>
      <c r="C99">
        <v>249</v>
      </c>
      <c r="D99">
        <f t="shared" ca="1" si="7"/>
        <v>7.58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 t="s">
        <v>72</v>
      </c>
      <c r="M99" t="b">
        <v>0</v>
      </c>
    </row>
    <row r="100" spans="1:13">
      <c r="A100" t="s">
        <v>165</v>
      </c>
      <c r="B100" t="s">
        <v>56</v>
      </c>
      <c r="C100">
        <v>211</v>
      </c>
      <c r="D100">
        <f t="shared" ca="1" si="7"/>
        <v>6.45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 t="s">
        <v>72</v>
      </c>
      <c r="M100" t="b">
        <v>0</v>
      </c>
    </row>
    <row r="101" spans="1:13">
      <c r="A101" t="s">
        <v>166</v>
      </c>
      <c r="B101" t="s">
        <v>56</v>
      </c>
      <c r="C101">
        <v>202.5</v>
      </c>
      <c r="D101">
        <f t="shared" ca="1" si="7"/>
        <v>0.98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 t="s">
        <v>72</v>
      </c>
      <c r="M101" t="b">
        <v>0</v>
      </c>
    </row>
    <row r="102" spans="1:13">
      <c r="A102" t="s">
        <v>167</v>
      </c>
      <c r="B102" t="s">
        <v>56</v>
      </c>
      <c r="C102">
        <v>202.5</v>
      </c>
      <c r="D102">
        <f t="shared" ca="1" si="7"/>
        <v>5.18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 t="s">
        <v>72</v>
      </c>
      <c r="M102" t="b">
        <v>0</v>
      </c>
    </row>
    <row r="103" spans="1:13">
      <c r="A103" t="s">
        <v>168</v>
      </c>
      <c r="B103" t="s">
        <v>56</v>
      </c>
      <c r="C103">
        <v>194</v>
      </c>
      <c r="D103">
        <f t="shared" ca="1" si="7"/>
        <v>0.36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 t="s">
        <v>72</v>
      </c>
      <c r="M103" t="b">
        <v>0</v>
      </c>
    </row>
    <row r="104" spans="1:13">
      <c r="A104" t="s">
        <v>169</v>
      </c>
      <c r="B104" t="s">
        <v>56</v>
      </c>
      <c r="C104">
        <v>186</v>
      </c>
      <c r="D104">
        <f t="shared" ca="1" si="7"/>
        <v>5.82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 t="s">
        <v>72</v>
      </c>
      <c r="M104" t="b">
        <v>0</v>
      </c>
    </row>
    <row r="105" spans="1:13">
      <c r="A105" t="s">
        <v>170</v>
      </c>
      <c r="B105" t="s">
        <v>56</v>
      </c>
      <c r="C105">
        <v>179</v>
      </c>
      <c r="D105">
        <f t="shared" ca="1" si="7"/>
        <v>2.71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 t="s">
        <v>72</v>
      </c>
      <c r="M105" t="b">
        <v>0</v>
      </c>
    </row>
    <row r="106" spans="1:13">
      <c r="A106" t="s">
        <v>171</v>
      </c>
      <c r="B106" t="s">
        <v>56</v>
      </c>
      <c r="C106">
        <v>169.32</v>
      </c>
      <c r="D106">
        <f t="shared" ca="1" si="7"/>
        <v>0.28999999999999998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 t="s">
        <v>72</v>
      </c>
      <c r="M106" t="b">
        <v>0</v>
      </c>
    </row>
    <row r="107" spans="1:13">
      <c r="A107" t="s">
        <v>172</v>
      </c>
      <c r="B107" t="s">
        <v>56</v>
      </c>
      <c r="C107">
        <v>152</v>
      </c>
      <c r="D107">
        <f t="shared" ca="1" si="7"/>
        <v>5.97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 t="s">
        <v>72</v>
      </c>
      <c r="M107" t="b">
        <v>0</v>
      </c>
    </row>
    <row r="108" spans="1:13">
      <c r="A108" t="s">
        <v>173</v>
      </c>
      <c r="B108" t="s">
        <v>56</v>
      </c>
      <c r="C108">
        <v>152</v>
      </c>
      <c r="D108">
        <f t="shared" ca="1" si="7"/>
        <v>3.2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 t="s">
        <v>72</v>
      </c>
      <c r="M108" t="b">
        <v>0</v>
      </c>
    </row>
    <row r="109" spans="1:13">
      <c r="A109" t="s">
        <v>174</v>
      </c>
      <c r="B109" t="s">
        <v>56</v>
      </c>
      <c r="C109">
        <v>149</v>
      </c>
      <c r="D109">
        <f t="shared" ca="1" si="7"/>
        <v>4.87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 t="s">
        <v>72</v>
      </c>
      <c r="M109" t="b">
        <v>0</v>
      </c>
    </row>
    <row r="110" spans="1:13">
      <c r="A110" t="s">
        <v>175</v>
      </c>
      <c r="B110" t="s">
        <v>56</v>
      </c>
      <c r="C110">
        <v>148</v>
      </c>
      <c r="D110">
        <f t="shared" ca="1" si="7"/>
        <v>7.33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 t="s">
        <v>72</v>
      </c>
      <c r="M110" t="b">
        <v>0</v>
      </c>
    </row>
    <row r="111" spans="1:13">
      <c r="A111" t="s">
        <v>176</v>
      </c>
      <c r="B111" t="s">
        <v>56</v>
      </c>
      <c r="C111">
        <v>138.5</v>
      </c>
      <c r="D111">
        <f t="shared" ca="1" si="7"/>
        <v>0.64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 t="s">
        <v>72</v>
      </c>
      <c r="M111" t="b">
        <v>0</v>
      </c>
    </row>
    <row r="112" spans="1:13">
      <c r="A112" t="s">
        <v>177</v>
      </c>
      <c r="B112" t="s">
        <v>56</v>
      </c>
      <c r="C112">
        <v>138.5</v>
      </c>
      <c r="D112">
        <f t="shared" ca="1" si="7"/>
        <v>6.92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 t="s">
        <v>72</v>
      </c>
      <c r="M112" t="b">
        <v>0</v>
      </c>
    </row>
    <row r="113" spans="1:13">
      <c r="A113" t="s">
        <v>178</v>
      </c>
      <c r="B113" t="s">
        <v>56</v>
      </c>
      <c r="C113">
        <v>137</v>
      </c>
      <c r="D113">
        <f t="shared" ca="1" si="7"/>
        <v>5.57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 t="s">
        <v>72</v>
      </c>
      <c r="M113" t="b">
        <v>0</v>
      </c>
    </row>
    <row r="114" spans="1:13">
      <c r="A114" t="s">
        <v>179</v>
      </c>
      <c r="B114" t="s">
        <v>56</v>
      </c>
      <c r="C114">
        <v>136</v>
      </c>
      <c r="D114">
        <f t="shared" ca="1" si="7"/>
        <v>5.44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 t="s">
        <v>72</v>
      </c>
      <c r="M114" t="b">
        <v>0</v>
      </c>
    </row>
    <row r="115" spans="1:13">
      <c r="A115" t="s">
        <v>180</v>
      </c>
      <c r="B115" t="s">
        <v>56</v>
      </c>
      <c r="C115">
        <v>136</v>
      </c>
      <c r="D115">
        <f t="shared" ca="1" si="7"/>
        <v>1.92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 t="s">
        <v>72</v>
      </c>
      <c r="M115" t="b">
        <v>0</v>
      </c>
    </row>
    <row r="116" spans="1:13">
      <c r="A116" t="s">
        <v>181</v>
      </c>
      <c r="B116" t="s">
        <v>56</v>
      </c>
      <c r="C116">
        <v>133</v>
      </c>
      <c r="D116">
        <f t="shared" ca="1" si="7"/>
        <v>4.47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 t="s">
        <v>72</v>
      </c>
      <c r="M116" t="b">
        <v>0</v>
      </c>
    </row>
    <row r="117" spans="1:13">
      <c r="A117" t="s">
        <v>182</v>
      </c>
      <c r="B117" t="s">
        <v>56</v>
      </c>
      <c r="C117">
        <v>133</v>
      </c>
      <c r="D117">
        <f t="shared" ca="1" si="7"/>
        <v>1.85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 t="s">
        <v>72</v>
      </c>
      <c r="M117" t="b">
        <v>0</v>
      </c>
    </row>
    <row r="118" spans="1:13">
      <c r="A118" t="s">
        <v>183</v>
      </c>
      <c r="B118" t="s">
        <v>54</v>
      </c>
      <c r="C118">
        <v>132</v>
      </c>
      <c r="D118">
        <f t="shared" ca="1" si="7"/>
        <v>9.92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 t="s">
        <v>72</v>
      </c>
      <c r="M118" t="b">
        <v>0</v>
      </c>
    </row>
    <row r="119" spans="1:13">
      <c r="A119" t="s">
        <v>184</v>
      </c>
      <c r="B119" t="s">
        <v>56</v>
      </c>
      <c r="C119">
        <v>130</v>
      </c>
      <c r="D119">
        <f t="shared" ca="1" si="7"/>
        <v>9.7200000000000006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 t="s">
        <v>72</v>
      </c>
      <c r="M119" t="b">
        <v>0</v>
      </c>
    </row>
    <row r="120" spans="1:13">
      <c r="A120" t="s">
        <v>185</v>
      </c>
      <c r="B120" t="s">
        <v>56</v>
      </c>
      <c r="C120">
        <v>129</v>
      </c>
      <c r="D120">
        <f t="shared" ca="1" si="7"/>
        <v>7.78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 t="s">
        <v>72</v>
      </c>
      <c r="M120" t="b">
        <v>0</v>
      </c>
    </row>
    <row r="121" spans="1:13">
      <c r="A121" t="s">
        <v>186</v>
      </c>
      <c r="B121" t="s">
        <v>56</v>
      </c>
      <c r="C121">
        <v>127</v>
      </c>
      <c r="D121">
        <f t="shared" ca="1" si="7"/>
        <v>8.6199999999999992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 t="s">
        <v>72</v>
      </c>
      <c r="M121" t="b">
        <v>0</v>
      </c>
    </row>
    <row r="122" spans="1:13">
      <c r="A122" t="s">
        <v>187</v>
      </c>
      <c r="B122" t="s">
        <v>56</v>
      </c>
      <c r="C122">
        <v>125</v>
      </c>
      <c r="D122">
        <f t="shared" ca="1" si="7"/>
        <v>6.77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 t="s">
        <v>72</v>
      </c>
      <c r="M122" t="b">
        <v>0</v>
      </c>
    </row>
    <row r="123" spans="1:13">
      <c r="A123" t="s">
        <v>188</v>
      </c>
      <c r="B123" t="s">
        <v>56</v>
      </c>
      <c r="C123">
        <v>125</v>
      </c>
      <c r="D123">
        <f t="shared" ca="1" si="7"/>
        <v>5.2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 t="s">
        <v>72</v>
      </c>
      <c r="M123" t="b">
        <v>0</v>
      </c>
    </row>
    <row r="124" spans="1:13">
      <c r="A124" t="s">
        <v>189</v>
      </c>
      <c r="B124" t="s">
        <v>56</v>
      </c>
      <c r="C124">
        <v>124</v>
      </c>
      <c r="D124">
        <f t="shared" ca="1" si="7"/>
        <v>0.53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 t="s">
        <v>72</v>
      </c>
      <c r="M124" t="b">
        <v>0</v>
      </c>
    </row>
    <row r="125" spans="1:13">
      <c r="A125" t="s">
        <v>190</v>
      </c>
      <c r="B125" t="s">
        <v>56</v>
      </c>
      <c r="C125">
        <v>123</v>
      </c>
      <c r="D125">
        <f t="shared" ca="1" si="7"/>
        <v>1.34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 t="s">
        <v>72</v>
      </c>
      <c r="M125" t="b">
        <v>0</v>
      </c>
    </row>
    <row r="126" spans="1:13">
      <c r="A126" t="s">
        <v>191</v>
      </c>
      <c r="B126" t="s">
        <v>56</v>
      </c>
      <c r="C126">
        <v>119</v>
      </c>
      <c r="D126">
        <f t="shared" ca="1" si="7"/>
        <v>3.56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 t="s">
        <v>72</v>
      </c>
      <c r="M126" t="b">
        <v>0</v>
      </c>
    </row>
    <row r="127" spans="1:13">
      <c r="A127" t="s">
        <v>192</v>
      </c>
      <c r="B127" t="s">
        <v>56</v>
      </c>
      <c r="C127">
        <v>113</v>
      </c>
      <c r="D127">
        <f t="shared" ca="1" si="7"/>
        <v>1.46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 t="s">
        <v>72</v>
      </c>
      <c r="M127" t="b">
        <v>0</v>
      </c>
    </row>
    <row r="128" spans="1:13">
      <c r="A128" t="s">
        <v>193</v>
      </c>
      <c r="B128" t="s">
        <v>56</v>
      </c>
      <c r="C128">
        <v>110</v>
      </c>
      <c r="D128">
        <f t="shared" ca="1" si="7"/>
        <v>8.07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 t="s">
        <v>72</v>
      </c>
      <c r="M128" t="b">
        <v>0</v>
      </c>
    </row>
    <row r="129" spans="1:13">
      <c r="A129" t="s">
        <v>194</v>
      </c>
      <c r="B129" t="s">
        <v>56</v>
      </c>
      <c r="C129">
        <v>106</v>
      </c>
      <c r="D129">
        <f t="shared" ca="1" si="7"/>
        <v>0.48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 t="s">
        <v>72</v>
      </c>
      <c r="M129" t="b">
        <v>0</v>
      </c>
    </row>
    <row r="130" spans="1:13">
      <c r="A130" t="s">
        <v>195</v>
      </c>
      <c r="B130" t="s">
        <v>56</v>
      </c>
      <c r="C130">
        <v>103</v>
      </c>
      <c r="D130">
        <f t="shared" ca="1" si="7"/>
        <v>8.15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 t="s">
        <v>72</v>
      </c>
      <c r="M130" t="b">
        <v>0</v>
      </c>
    </row>
    <row r="131" spans="1:13">
      <c r="A131" t="s">
        <v>196</v>
      </c>
      <c r="B131" t="s">
        <v>56</v>
      </c>
      <c r="C131">
        <v>96</v>
      </c>
      <c r="D131">
        <f t="shared" ca="1" si="7"/>
        <v>8.82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 t="s">
        <v>72</v>
      </c>
      <c r="M131" t="b">
        <v>0</v>
      </c>
    </row>
    <row r="132" spans="1:13">
      <c r="A132" t="s">
        <v>197</v>
      </c>
      <c r="B132" t="s">
        <v>56</v>
      </c>
      <c r="C132">
        <v>95</v>
      </c>
      <c r="D132">
        <f t="shared" ca="1" si="7"/>
        <v>5.78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 t="s">
        <v>72</v>
      </c>
      <c r="M132" t="b">
        <v>0</v>
      </c>
    </row>
    <row r="133" spans="1:13">
      <c r="A133" t="s">
        <v>198</v>
      </c>
      <c r="B133" t="s">
        <v>56</v>
      </c>
      <c r="C133">
        <v>95</v>
      </c>
      <c r="D133">
        <f t="shared" ca="1" si="7"/>
        <v>8.35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 t="s">
        <v>72</v>
      </c>
      <c r="M133" t="b">
        <v>0</v>
      </c>
    </row>
    <row r="134" spans="1:13">
      <c r="A134" t="s">
        <v>199</v>
      </c>
      <c r="B134" t="s">
        <v>56</v>
      </c>
      <c r="C134">
        <v>95</v>
      </c>
      <c r="D134">
        <f t="shared" ca="1" si="7"/>
        <v>0.77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 t="s">
        <v>72</v>
      </c>
      <c r="M134" t="b">
        <v>0</v>
      </c>
    </row>
    <row r="135" spans="1:13">
      <c r="A135" t="s">
        <v>200</v>
      </c>
      <c r="B135" t="s">
        <v>56</v>
      </c>
      <c r="C135">
        <v>93</v>
      </c>
      <c r="D135">
        <f t="shared" ca="1" si="7"/>
        <v>1.55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 t="s">
        <v>72</v>
      </c>
      <c r="M135" t="b">
        <v>0</v>
      </c>
    </row>
    <row r="136" spans="1:13">
      <c r="A136" t="s">
        <v>201</v>
      </c>
      <c r="B136" t="s">
        <v>56</v>
      </c>
      <c r="C136">
        <v>89</v>
      </c>
      <c r="D136">
        <f t="shared" ca="1" si="7"/>
        <v>2.33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 t="s">
        <v>72</v>
      </c>
      <c r="M136" t="b">
        <v>0</v>
      </c>
    </row>
    <row r="137" spans="1:13">
      <c r="A137" t="s">
        <v>202</v>
      </c>
      <c r="B137" t="s">
        <v>56</v>
      </c>
      <c r="C137">
        <v>85</v>
      </c>
      <c r="D137">
        <f t="shared" ca="1" si="7"/>
        <v>7.94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 t="s">
        <v>72</v>
      </c>
      <c r="M137" t="b">
        <v>0</v>
      </c>
    </row>
    <row r="138" spans="1:13">
      <c r="A138" t="s">
        <v>203</v>
      </c>
      <c r="B138" t="s">
        <v>56</v>
      </c>
      <c r="C138">
        <v>1060</v>
      </c>
      <c r="D138">
        <f t="shared" ca="1" si="7"/>
        <v>2.31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 t="s">
        <v>72</v>
      </c>
      <c r="M138" t="b">
        <v>0</v>
      </c>
    </row>
    <row r="139" spans="1:13">
      <c r="A139" t="s">
        <v>204</v>
      </c>
      <c r="B139" t="s">
        <v>56</v>
      </c>
      <c r="C139">
        <v>1060</v>
      </c>
      <c r="D139">
        <f t="shared" ca="1" si="7"/>
        <v>5.97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 t="s">
        <v>72</v>
      </c>
      <c r="M139" t="b">
        <v>0</v>
      </c>
    </row>
    <row r="140" spans="1:13">
      <c r="A140" t="s">
        <v>205</v>
      </c>
      <c r="B140" t="s">
        <v>56</v>
      </c>
      <c r="C140">
        <v>944</v>
      </c>
      <c r="D140">
        <f t="shared" ca="1" si="7"/>
        <v>1.9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 t="s">
        <v>72</v>
      </c>
      <c r="M140" t="b">
        <v>0</v>
      </c>
    </row>
    <row r="141" spans="1:13">
      <c r="A141" t="s">
        <v>206</v>
      </c>
      <c r="B141" t="s">
        <v>56</v>
      </c>
      <c r="C141">
        <v>875</v>
      </c>
      <c r="D141">
        <f t="shared" ca="1" si="7"/>
        <v>3.66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 t="s">
        <v>72</v>
      </c>
      <c r="M141" t="b">
        <v>0</v>
      </c>
    </row>
    <row r="142" spans="1:13">
      <c r="A142" t="s">
        <v>207</v>
      </c>
      <c r="B142" t="s">
        <v>56</v>
      </c>
      <c r="C142">
        <v>875</v>
      </c>
      <c r="D142">
        <f t="shared" ca="1" si="7"/>
        <v>5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 t="s">
        <v>72</v>
      </c>
      <c r="M142" t="b">
        <v>0</v>
      </c>
    </row>
    <row r="143" spans="1:13">
      <c r="A143" t="s">
        <v>208</v>
      </c>
      <c r="B143" t="s">
        <v>56</v>
      </c>
      <c r="C143">
        <v>857</v>
      </c>
      <c r="D143">
        <f t="shared" ca="1" si="7"/>
        <v>5.78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 t="s">
        <v>72</v>
      </c>
      <c r="M143" t="b">
        <v>0</v>
      </c>
    </row>
    <row r="144" spans="1:13">
      <c r="A144" t="s">
        <v>209</v>
      </c>
      <c r="B144" t="s">
        <v>56</v>
      </c>
      <c r="C144">
        <v>750</v>
      </c>
      <c r="D144">
        <f t="shared" ca="1" si="7"/>
        <v>9.92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 t="s">
        <v>72</v>
      </c>
      <c r="M144" t="b">
        <v>0</v>
      </c>
    </row>
    <row r="145" spans="1:13">
      <c r="A145" t="s">
        <v>210</v>
      </c>
      <c r="B145" t="s">
        <v>56</v>
      </c>
      <c r="C145">
        <v>750</v>
      </c>
      <c r="D145">
        <f t="shared" ca="1" si="7"/>
        <v>0.31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 t="s">
        <v>72</v>
      </c>
      <c r="M145" t="b">
        <v>0</v>
      </c>
    </row>
    <row r="146" spans="1:13">
      <c r="A146" t="s">
        <v>211</v>
      </c>
      <c r="B146" t="s">
        <v>56</v>
      </c>
      <c r="C146">
        <v>663</v>
      </c>
      <c r="D146">
        <f t="shared" ca="1" si="7"/>
        <v>6.97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 t="s">
        <v>72</v>
      </c>
      <c r="M146" t="b">
        <v>0</v>
      </c>
    </row>
    <row r="147" spans="1:13">
      <c r="A147" t="s">
        <v>212</v>
      </c>
      <c r="B147" t="s">
        <v>56</v>
      </c>
      <c r="C147">
        <v>656</v>
      </c>
      <c r="D147">
        <f t="shared" ca="1" si="7"/>
        <v>2.15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 t="s">
        <v>72</v>
      </c>
      <c r="M147" t="b">
        <v>0</v>
      </c>
    </row>
    <row r="148" spans="1:13">
      <c r="A148" t="s">
        <v>213</v>
      </c>
      <c r="B148" t="s">
        <v>56</v>
      </c>
      <c r="C148">
        <v>648</v>
      </c>
      <c r="D148">
        <f t="shared" ca="1" si="7"/>
        <v>1.1100000000000001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 t="s">
        <v>72</v>
      </c>
      <c r="M148" t="b">
        <v>0</v>
      </c>
    </row>
    <row r="149" spans="1:13">
      <c r="A149" t="s">
        <v>214</v>
      </c>
      <c r="B149" t="s">
        <v>56</v>
      </c>
      <c r="C149">
        <v>640</v>
      </c>
      <c r="D149">
        <f t="shared" ca="1" si="7"/>
        <v>8.98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 t="s">
        <v>72</v>
      </c>
      <c r="M149" t="b">
        <v>0</v>
      </c>
    </row>
    <row r="150" spans="1:13">
      <c r="A150" t="s">
        <v>215</v>
      </c>
      <c r="B150" t="s">
        <v>56</v>
      </c>
      <c r="C150">
        <v>628</v>
      </c>
      <c r="D150">
        <f t="shared" ca="1" si="7"/>
        <v>4.67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 t="s">
        <v>72</v>
      </c>
      <c r="M150" t="b">
        <v>0</v>
      </c>
    </row>
    <row r="151" spans="1:13">
      <c r="A151" t="s">
        <v>216</v>
      </c>
      <c r="B151" t="s">
        <v>56</v>
      </c>
      <c r="C151">
        <v>607</v>
      </c>
      <c r="D151">
        <f t="shared" ca="1" si="7"/>
        <v>0.68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 t="s">
        <v>72</v>
      </c>
      <c r="M151" t="b">
        <v>0</v>
      </c>
    </row>
    <row r="152" spans="1:13">
      <c r="A152" t="s">
        <v>217</v>
      </c>
      <c r="B152" t="s">
        <v>56</v>
      </c>
      <c r="C152">
        <v>604</v>
      </c>
      <c r="D152">
        <f t="shared" ca="1" si="7"/>
        <v>1.05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 t="s">
        <v>72</v>
      </c>
      <c r="M152" t="b">
        <v>0</v>
      </c>
    </row>
    <row r="153" spans="1:13">
      <c r="A153" t="s">
        <v>218</v>
      </c>
      <c r="B153" t="s">
        <v>56</v>
      </c>
      <c r="C153">
        <v>465</v>
      </c>
      <c r="D153">
        <f t="shared" ca="1" si="7"/>
        <v>9.66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 t="s">
        <v>72</v>
      </c>
      <c r="M153" t="b">
        <v>0</v>
      </c>
    </row>
    <row r="154" spans="1:13">
      <c r="A154" t="s">
        <v>219</v>
      </c>
      <c r="B154" t="s">
        <v>56</v>
      </c>
      <c r="C154">
        <v>465</v>
      </c>
      <c r="D154">
        <f t="shared" ca="1" si="7"/>
        <v>1.2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 t="s">
        <v>72</v>
      </c>
      <c r="M154" t="b">
        <v>0</v>
      </c>
    </row>
    <row r="155" spans="1:13">
      <c r="A155" t="s">
        <v>220</v>
      </c>
      <c r="B155" t="s">
        <v>56</v>
      </c>
      <c r="C155">
        <v>465</v>
      </c>
      <c r="D155">
        <f t="shared" ca="1" si="7"/>
        <v>4.4400000000000004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 t="s">
        <v>72</v>
      </c>
      <c r="M155" t="b">
        <v>0</v>
      </c>
    </row>
    <row r="156" spans="1:13">
      <c r="A156" t="s">
        <v>221</v>
      </c>
      <c r="B156" t="s">
        <v>56</v>
      </c>
      <c r="C156">
        <v>465</v>
      </c>
      <c r="D156">
        <f t="shared" ca="1" si="7"/>
        <v>5.32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 t="s">
        <v>72</v>
      </c>
      <c r="M156" t="b">
        <v>0</v>
      </c>
    </row>
    <row r="157" spans="1:13">
      <c r="A157" t="s">
        <v>222</v>
      </c>
      <c r="B157" t="s">
        <v>56</v>
      </c>
      <c r="C157">
        <v>465</v>
      </c>
      <c r="D157">
        <f t="shared" ca="1" si="7"/>
        <v>2.87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 t="s">
        <v>72</v>
      </c>
      <c r="M157" t="b">
        <v>0</v>
      </c>
    </row>
    <row r="158" spans="1:13">
      <c r="A158" t="s">
        <v>223</v>
      </c>
      <c r="B158" t="s">
        <v>56</v>
      </c>
      <c r="C158">
        <v>465</v>
      </c>
      <c r="D158">
        <f t="shared" ca="1" si="7"/>
        <v>7.68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 t="s">
        <v>72</v>
      </c>
      <c r="M158" t="b">
        <v>0</v>
      </c>
    </row>
    <row r="159" spans="1:13">
      <c r="A159" t="s">
        <v>224</v>
      </c>
      <c r="B159" t="s">
        <v>56</v>
      </c>
      <c r="C159">
        <v>465</v>
      </c>
      <c r="D159">
        <f t="shared" ca="1" si="7"/>
        <v>6.31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 t="s">
        <v>72</v>
      </c>
      <c r="M159" t="b">
        <v>0</v>
      </c>
    </row>
    <row r="160" spans="1:13">
      <c r="A160" t="s">
        <v>225</v>
      </c>
      <c r="B160" t="s">
        <v>56</v>
      </c>
      <c r="C160">
        <v>465</v>
      </c>
      <c r="D160">
        <f t="shared" ca="1" si="7"/>
        <v>8.08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 t="s">
        <v>72</v>
      </c>
      <c r="M160" t="b">
        <v>0</v>
      </c>
    </row>
    <row r="161" spans="1:13">
      <c r="A161" t="s">
        <v>226</v>
      </c>
      <c r="B161" t="s">
        <v>56</v>
      </c>
      <c r="C161">
        <v>450</v>
      </c>
      <c r="D161">
        <f t="shared" ca="1" si="7"/>
        <v>6.72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 t="s">
        <v>72</v>
      </c>
      <c r="M161" t="b">
        <v>0</v>
      </c>
    </row>
    <row r="162" spans="1:13">
      <c r="A162" t="s">
        <v>227</v>
      </c>
      <c r="B162" t="s">
        <v>56</v>
      </c>
      <c r="C162">
        <v>450</v>
      </c>
      <c r="D162">
        <f t="shared" ref="D162:D192" ca="1" si="8">ROUND(RAND()*10,2)</f>
        <v>5.89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 t="s">
        <v>72</v>
      </c>
      <c r="M162" t="b">
        <v>0</v>
      </c>
    </row>
    <row r="163" spans="1:13">
      <c r="A163" t="s">
        <v>228</v>
      </c>
      <c r="B163" t="s">
        <v>56</v>
      </c>
      <c r="C163">
        <v>352</v>
      </c>
      <c r="D163">
        <f t="shared" ca="1" si="8"/>
        <v>9.69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 t="s">
        <v>72</v>
      </c>
      <c r="M163" t="b">
        <v>0</v>
      </c>
    </row>
    <row r="164" spans="1:13">
      <c r="A164" t="s">
        <v>229</v>
      </c>
      <c r="B164" t="s">
        <v>56</v>
      </c>
      <c r="C164">
        <v>321</v>
      </c>
      <c r="D164">
        <f t="shared" ca="1" si="8"/>
        <v>1.67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 t="s">
        <v>72</v>
      </c>
      <c r="M164" t="b">
        <v>0</v>
      </c>
    </row>
    <row r="165" spans="1:13">
      <c r="A165" t="s">
        <v>230</v>
      </c>
      <c r="B165" t="s">
        <v>56</v>
      </c>
      <c r="C165">
        <v>321</v>
      </c>
      <c r="D165">
        <f t="shared" ca="1" si="8"/>
        <v>5.45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 t="s">
        <v>72</v>
      </c>
      <c r="M165" t="b">
        <v>0</v>
      </c>
    </row>
    <row r="166" spans="1:13">
      <c r="A166" t="s">
        <v>231</v>
      </c>
      <c r="B166" t="s">
        <v>56</v>
      </c>
      <c r="C166">
        <v>299</v>
      </c>
      <c r="D166">
        <f t="shared" ca="1" si="8"/>
        <v>9.2100000000000009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 t="s">
        <v>72</v>
      </c>
      <c r="M166" t="b">
        <v>0</v>
      </c>
    </row>
    <row r="167" spans="1:13">
      <c r="A167" t="s">
        <v>232</v>
      </c>
      <c r="B167" t="s">
        <v>56</v>
      </c>
      <c r="C167">
        <v>297</v>
      </c>
      <c r="D167">
        <f t="shared" ca="1" si="8"/>
        <v>8.3699999999999992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 t="s">
        <v>72</v>
      </c>
      <c r="M167" t="b">
        <v>0</v>
      </c>
    </row>
    <row r="168" spans="1:13">
      <c r="A168" t="s">
        <v>233</v>
      </c>
      <c r="B168" t="s">
        <v>56</v>
      </c>
      <c r="C168">
        <v>295</v>
      </c>
      <c r="D168">
        <f t="shared" ca="1" si="8"/>
        <v>7.35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 t="s">
        <v>72</v>
      </c>
      <c r="M168" t="b">
        <v>0</v>
      </c>
    </row>
    <row r="169" spans="1:13">
      <c r="A169" t="s">
        <v>234</v>
      </c>
      <c r="B169" t="s">
        <v>56</v>
      </c>
      <c r="C169">
        <v>295</v>
      </c>
      <c r="D169">
        <f t="shared" ca="1" si="8"/>
        <v>3.01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 t="s">
        <v>72</v>
      </c>
      <c r="M169" t="b">
        <v>0</v>
      </c>
    </row>
    <row r="170" spans="1:13">
      <c r="A170" t="s">
        <v>235</v>
      </c>
      <c r="B170" t="s">
        <v>56</v>
      </c>
      <c r="C170">
        <v>294</v>
      </c>
      <c r="D170">
        <f t="shared" ca="1" si="8"/>
        <v>8.32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 t="s">
        <v>72</v>
      </c>
      <c r="M170" t="b">
        <v>0</v>
      </c>
    </row>
    <row r="171" spans="1:13">
      <c r="A171" t="s">
        <v>236</v>
      </c>
      <c r="B171" t="s">
        <v>56</v>
      </c>
      <c r="C171">
        <v>294</v>
      </c>
      <c r="D171">
        <f t="shared" ca="1" si="8"/>
        <v>6.25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 t="s">
        <v>72</v>
      </c>
      <c r="M171" t="b">
        <v>0</v>
      </c>
    </row>
    <row r="172" spans="1:13">
      <c r="A172" t="s">
        <v>237</v>
      </c>
      <c r="B172" t="s">
        <v>56</v>
      </c>
      <c r="C172">
        <v>292</v>
      </c>
      <c r="D172">
        <f t="shared" ca="1" si="8"/>
        <v>6.66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 t="s">
        <v>72</v>
      </c>
      <c r="M172" t="b">
        <v>0</v>
      </c>
    </row>
    <row r="173" spans="1:13">
      <c r="A173" t="s">
        <v>238</v>
      </c>
      <c r="B173" t="s">
        <v>56</v>
      </c>
      <c r="C173">
        <v>284</v>
      </c>
      <c r="D173">
        <f t="shared" ca="1" si="8"/>
        <v>9.34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 t="s">
        <v>72</v>
      </c>
      <c r="M173" t="b">
        <v>0</v>
      </c>
    </row>
    <row r="174" spans="1:13">
      <c r="A174" t="s">
        <v>239</v>
      </c>
      <c r="B174" t="s">
        <v>56</v>
      </c>
      <c r="C174">
        <v>278</v>
      </c>
      <c r="D174">
        <f t="shared" ca="1" si="8"/>
        <v>5.98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 t="s">
        <v>72</v>
      </c>
      <c r="M174" t="b">
        <v>0</v>
      </c>
    </row>
    <row r="175" spans="1:13">
      <c r="A175" t="s">
        <v>240</v>
      </c>
      <c r="B175" t="s">
        <v>56</v>
      </c>
      <c r="C175">
        <v>176</v>
      </c>
      <c r="D175">
        <f t="shared" ca="1" si="8"/>
        <v>3.84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 t="s">
        <v>72</v>
      </c>
      <c r="M175" t="b">
        <v>0</v>
      </c>
    </row>
    <row r="176" spans="1:13">
      <c r="A176" t="s">
        <v>241</v>
      </c>
      <c r="B176" t="s">
        <v>56</v>
      </c>
      <c r="C176">
        <v>138</v>
      </c>
      <c r="D176">
        <f t="shared" ca="1" si="8"/>
        <v>8.18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 t="s">
        <v>72</v>
      </c>
      <c r="M176" t="b">
        <v>0</v>
      </c>
    </row>
    <row r="177" spans="1:13">
      <c r="A177" t="s">
        <v>242</v>
      </c>
      <c r="B177" t="s">
        <v>56</v>
      </c>
      <c r="C177">
        <v>136</v>
      </c>
      <c r="D177">
        <f t="shared" ca="1" si="8"/>
        <v>0.8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 t="s">
        <v>72</v>
      </c>
      <c r="M177" t="b">
        <v>0</v>
      </c>
    </row>
    <row r="178" spans="1:13">
      <c r="A178" t="s">
        <v>243</v>
      </c>
      <c r="B178" t="s">
        <v>56</v>
      </c>
      <c r="C178">
        <v>135</v>
      </c>
      <c r="D178">
        <f t="shared" ca="1" si="8"/>
        <v>9.51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 t="s">
        <v>72</v>
      </c>
      <c r="M178" t="b">
        <v>0</v>
      </c>
    </row>
    <row r="179" spans="1:13">
      <c r="A179" t="s">
        <v>244</v>
      </c>
      <c r="B179" t="s">
        <v>56</v>
      </c>
      <c r="C179">
        <v>135</v>
      </c>
      <c r="D179">
        <f t="shared" ca="1" si="8"/>
        <v>2.65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 t="s">
        <v>72</v>
      </c>
      <c r="M179" t="b">
        <v>0</v>
      </c>
    </row>
    <row r="180" spans="1:13">
      <c r="A180" t="s">
        <v>245</v>
      </c>
      <c r="B180" t="s">
        <v>56</v>
      </c>
      <c r="C180">
        <v>133</v>
      </c>
      <c r="D180">
        <f t="shared" ca="1" si="8"/>
        <v>2.11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 t="s">
        <v>72</v>
      </c>
      <c r="M180" t="b">
        <v>0</v>
      </c>
    </row>
    <row r="181" spans="1:13">
      <c r="A181" t="s">
        <v>246</v>
      </c>
      <c r="B181" t="s">
        <v>56</v>
      </c>
      <c r="C181">
        <v>132</v>
      </c>
      <c r="D181">
        <f t="shared" ca="1" si="8"/>
        <v>2.77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 t="s">
        <v>72</v>
      </c>
      <c r="M181" t="b">
        <v>0</v>
      </c>
    </row>
    <row r="182" spans="1:13">
      <c r="A182" t="s">
        <v>247</v>
      </c>
      <c r="B182" t="s">
        <v>56</v>
      </c>
      <c r="C182">
        <v>131</v>
      </c>
      <c r="D182">
        <f t="shared" ca="1" si="8"/>
        <v>0.37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 t="s">
        <v>72</v>
      </c>
      <c r="M182" t="b">
        <v>0</v>
      </c>
    </row>
    <row r="183" spans="1:13">
      <c r="A183" t="s">
        <v>248</v>
      </c>
      <c r="B183" t="s">
        <v>56</v>
      </c>
      <c r="C183">
        <v>130</v>
      </c>
      <c r="D183">
        <f t="shared" ca="1" si="8"/>
        <v>5.48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 t="s">
        <v>72</v>
      </c>
      <c r="M183" t="b">
        <v>0</v>
      </c>
    </row>
    <row r="184" spans="1:13">
      <c r="A184" t="s">
        <v>249</v>
      </c>
      <c r="B184" t="s">
        <v>56</v>
      </c>
      <c r="C184">
        <v>130</v>
      </c>
      <c r="D184">
        <f t="shared" ca="1" si="8"/>
        <v>2.0099999999999998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 t="s">
        <v>72</v>
      </c>
      <c r="M184" t="b">
        <v>0</v>
      </c>
    </row>
    <row r="185" spans="1:13">
      <c r="A185" t="s">
        <v>250</v>
      </c>
      <c r="B185" t="s">
        <v>56</v>
      </c>
      <c r="C185">
        <v>129</v>
      </c>
      <c r="D185">
        <f t="shared" ca="1" si="8"/>
        <v>3.99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 t="s">
        <v>72</v>
      </c>
      <c r="M185" t="b">
        <v>0</v>
      </c>
    </row>
    <row r="186" spans="1:13">
      <c r="A186" t="s">
        <v>251</v>
      </c>
      <c r="B186" t="s">
        <v>56</v>
      </c>
      <c r="C186">
        <v>128</v>
      </c>
      <c r="D186">
        <f t="shared" ca="1" si="8"/>
        <v>8.11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 t="s">
        <v>72</v>
      </c>
      <c r="M186" t="b">
        <v>0</v>
      </c>
    </row>
    <row r="187" spans="1:13">
      <c r="A187" t="s">
        <v>252</v>
      </c>
      <c r="B187" t="s">
        <v>56</v>
      </c>
      <c r="C187">
        <v>125</v>
      </c>
      <c r="D187">
        <f t="shared" ca="1" si="8"/>
        <v>5.88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 t="s">
        <v>72</v>
      </c>
      <c r="M187" t="b">
        <v>0</v>
      </c>
    </row>
    <row r="188" spans="1:13">
      <c r="A188" t="s">
        <v>253</v>
      </c>
      <c r="B188" t="s">
        <v>56</v>
      </c>
      <c r="C188">
        <v>125</v>
      </c>
      <c r="D188">
        <f t="shared" ca="1" si="8"/>
        <v>6.74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 t="s">
        <v>72</v>
      </c>
      <c r="M188" t="b">
        <v>0</v>
      </c>
    </row>
    <row r="189" spans="1:13">
      <c r="A189" t="s">
        <v>254</v>
      </c>
      <c r="B189" t="s">
        <v>56</v>
      </c>
      <c r="C189">
        <v>124</v>
      </c>
      <c r="D189">
        <f t="shared" ca="1" si="8"/>
        <v>3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 t="s">
        <v>72</v>
      </c>
      <c r="M189" t="b">
        <v>0</v>
      </c>
    </row>
    <row r="190" spans="1:13">
      <c r="A190" t="s">
        <v>255</v>
      </c>
      <c r="B190" t="s">
        <v>56</v>
      </c>
      <c r="C190">
        <v>123</v>
      </c>
      <c r="D190">
        <f t="shared" ca="1" si="8"/>
        <v>2.2000000000000002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 t="s">
        <v>72</v>
      </c>
      <c r="M190" t="b">
        <v>0</v>
      </c>
    </row>
    <row r="191" spans="1:13">
      <c r="A191" t="s">
        <v>256</v>
      </c>
      <c r="B191" t="s">
        <v>56</v>
      </c>
      <c r="C191">
        <v>98</v>
      </c>
      <c r="D191">
        <f t="shared" ca="1" si="8"/>
        <v>9.91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 t="s">
        <v>72</v>
      </c>
      <c r="M191" t="b">
        <v>0</v>
      </c>
    </row>
    <row r="192" spans="1:13">
      <c r="A192" t="s">
        <v>257</v>
      </c>
      <c r="B192" t="s">
        <v>56</v>
      </c>
      <c r="C192">
        <v>90.8</v>
      </c>
      <c r="D192">
        <f t="shared" ca="1" si="8"/>
        <v>5.59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 t="s">
        <v>72</v>
      </c>
      <c r="M192" t="b">
        <v>0</v>
      </c>
    </row>
    <row r="193" spans="1:13">
      <c r="A193" t="s">
        <v>258</v>
      </c>
      <c r="B193" t="s">
        <v>56</v>
      </c>
      <c r="C193">
        <v>887</v>
      </c>
      <c r="D193">
        <f ca="1">ROUND(RAND()*12,2)</f>
        <v>5.76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 t="s">
        <v>76</v>
      </c>
      <c r="M193" t="b">
        <v>0</v>
      </c>
    </row>
    <row r="194" spans="1:13">
      <c r="A194" t="s">
        <v>259</v>
      </c>
      <c r="B194" t="s">
        <v>57</v>
      </c>
      <c r="C194">
        <v>846</v>
      </c>
      <c r="D194">
        <f t="shared" ref="D194:D257" ca="1" si="9">ROUND(RAND()*12,2)</f>
        <v>0.53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 t="s">
        <v>76</v>
      </c>
      <c r="M194" t="b">
        <v>0</v>
      </c>
    </row>
    <row r="195" spans="1:13">
      <c r="A195" t="s">
        <v>260</v>
      </c>
      <c r="B195" t="s">
        <v>56</v>
      </c>
      <c r="C195">
        <v>800</v>
      </c>
      <c r="D195">
        <f t="shared" ca="1" si="9"/>
        <v>1.19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 t="s">
        <v>76</v>
      </c>
      <c r="M195" t="b">
        <v>0</v>
      </c>
    </row>
    <row r="196" spans="1:13">
      <c r="A196" t="s">
        <v>261</v>
      </c>
      <c r="B196" t="s">
        <v>60</v>
      </c>
      <c r="C196">
        <v>800</v>
      </c>
      <c r="D196">
        <f t="shared" ca="1" si="9"/>
        <v>8.68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 t="s">
        <v>76</v>
      </c>
      <c r="M196" t="b">
        <v>0</v>
      </c>
    </row>
    <row r="197" spans="1:13">
      <c r="A197" t="s">
        <v>262</v>
      </c>
      <c r="B197" t="s">
        <v>57</v>
      </c>
      <c r="C197">
        <v>796</v>
      </c>
      <c r="D197">
        <f t="shared" ca="1" si="9"/>
        <v>3.09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 t="s">
        <v>76</v>
      </c>
      <c r="M197" t="b">
        <v>0</v>
      </c>
    </row>
    <row r="198" spans="1:13">
      <c r="A198" t="s">
        <v>263</v>
      </c>
      <c r="B198" t="s">
        <v>56</v>
      </c>
      <c r="C198">
        <v>640</v>
      </c>
      <c r="D198">
        <f t="shared" ca="1" si="9"/>
        <v>9.94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 t="s">
        <v>76</v>
      </c>
      <c r="M198" t="b">
        <v>0</v>
      </c>
    </row>
    <row r="199" spans="1:13">
      <c r="A199" t="s">
        <v>264</v>
      </c>
      <c r="B199" t="s">
        <v>56</v>
      </c>
      <c r="C199">
        <v>595</v>
      </c>
      <c r="D199">
        <f t="shared" ca="1" si="9"/>
        <v>11.36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 t="s">
        <v>76</v>
      </c>
      <c r="M199" t="b">
        <v>0</v>
      </c>
    </row>
    <row r="200" spans="1:13">
      <c r="A200" t="s">
        <v>265</v>
      </c>
      <c r="B200" t="s">
        <v>57</v>
      </c>
      <c r="C200">
        <v>586</v>
      </c>
      <c r="D200">
        <f t="shared" ca="1" si="9"/>
        <v>6.47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 t="s">
        <v>76</v>
      </c>
      <c r="M200" t="b">
        <v>0</v>
      </c>
    </row>
    <row r="201" spans="1:13">
      <c r="A201" t="s">
        <v>266</v>
      </c>
      <c r="B201" t="s">
        <v>60</v>
      </c>
      <c r="C201">
        <v>585</v>
      </c>
      <c r="D201">
        <f t="shared" ca="1" si="9"/>
        <v>7.67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 t="s">
        <v>76</v>
      </c>
      <c r="M201" t="b">
        <v>0</v>
      </c>
    </row>
    <row r="202" spans="1:13">
      <c r="A202" t="s">
        <v>267</v>
      </c>
      <c r="B202" t="s">
        <v>56</v>
      </c>
      <c r="C202">
        <v>585</v>
      </c>
      <c r="D202">
        <f t="shared" ca="1" si="9"/>
        <v>7.21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 t="s">
        <v>76</v>
      </c>
      <c r="M202" t="b">
        <v>0</v>
      </c>
    </row>
    <row r="203" spans="1:13">
      <c r="A203" t="s">
        <v>268</v>
      </c>
      <c r="B203" t="s">
        <v>56</v>
      </c>
      <c r="C203">
        <v>572</v>
      </c>
      <c r="D203">
        <f t="shared" ca="1" si="9"/>
        <v>2.96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 t="s">
        <v>76</v>
      </c>
      <c r="M203" t="b">
        <v>0</v>
      </c>
    </row>
    <row r="204" spans="1:13">
      <c r="A204" t="s">
        <v>269</v>
      </c>
      <c r="B204" t="s">
        <v>56</v>
      </c>
      <c r="C204">
        <v>561</v>
      </c>
      <c r="D204">
        <f t="shared" ca="1" si="9"/>
        <v>10.31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 t="s">
        <v>76</v>
      </c>
      <c r="M204" t="b">
        <v>0</v>
      </c>
    </row>
    <row r="205" spans="1:13">
      <c r="A205" t="s">
        <v>270</v>
      </c>
      <c r="B205" t="s">
        <v>58</v>
      </c>
      <c r="C205">
        <v>497.5</v>
      </c>
      <c r="D205">
        <f t="shared" ca="1" si="9"/>
        <v>10.56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 t="s">
        <v>76</v>
      </c>
      <c r="M205" t="b">
        <v>0</v>
      </c>
    </row>
    <row r="206" spans="1:13">
      <c r="A206" t="s">
        <v>271</v>
      </c>
      <c r="B206" t="s">
        <v>60</v>
      </c>
      <c r="C206">
        <v>465</v>
      </c>
      <c r="D206">
        <f t="shared" ca="1" si="9"/>
        <v>4.3099999999999996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 t="s">
        <v>76</v>
      </c>
      <c r="M206" t="b">
        <v>0</v>
      </c>
    </row>
    <row r="207" spans="1:13">
      <c r="A207" t="s">
        <v>272</v>
      </c>
      <c r="B207" t="s">
        <v>60</v>
      </c>
      <c r="C207">
        <v>465</v>
      </c>
      <c r="D207">
        <f t="shared" ca="1" si="9"/>
        <v>9.82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 t="s">
        <v>76</v>
      </c>
      <c r="M207" t="b">
        <v>0</v>
      </c>
    </row>
    <row r="208" spans="1:13">
      <c r="A208" t="s">
        <v>273</v>
      </c>
      <c r="B208" t="s">
        <v>56</v>
      </c>
      <c r="C208">
        <v>465</v>
      </c>
      <c r="D208">
        <f t="shared" ca="1" si="9"/>
        <v>6.63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 t="s">
        <v>76</v>
      </c>
      <c r="M208" t="b">
        <v>0</v>
      </c>
    </row>
    <row r="209" spans="1:13">
      <c r="A209" t="s">
        <v>274</v>
      </c>
      <c r="B209" t="s">
        <v>57</v>
      </c>
      <c r="C209">
        <v>459.9</v>
      </c>
      <c r="D209">
        <f t="shared" ca="1" si="9"/>
        <v>7.51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 t="s">
        <v>76</v>
      </c>
      <c r="M209" t="b">
        <v>0</v>
      </c>
    </row>
    <row r="210" spans="1:13">
      <c r="A210" t="s">
        <v>275</v>
      </c>
      <c r="B210" t="s">
        <v>57</v>
      </c>
      <c r="C210">
        <v>459</v>
      </c>
      <c r="D210">
        <f t="shared" ca="1" si="9"/>
        <v>10.18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 t="s">
        <v>76</v>
      </c>
      <c r="M210" t="b">
        <v>0</v>
      </c>
    </row>
    <row r="211" spans="1:13">
      <c r="A211" t="s">
        <v>276</v>
      </c>
      <c r="B211" t="s">
        <v>58</v>
      </c>
      <c r="C211">
        <v>456</v>
      </c>
      <c r="D211">
        <f t="shared" ca="1" si="9"/>
        <v>6.56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 t="s">
        <v>76</v>
      </c>
      <c r="M211" t="b">
        <v>0</v>
      </c>
    </row>
    <row r="212" spans="1:13">
      <c r="A212" t="s">
        <v>277</v>
      </c>
      <c r="B212" t="s">
        <v>54</v>
      </c>
      <c r="C212">
        <v>451</v>
      </c>
      <c r="D212">
        <f t="shared" ca="1" si="9"/>
        <v>1.73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 t="s">
        <v>76</v>
      </c>
      <c r="M212" t="b">
        <v>0</v>
      </c>
    </row>
    <row r="213" spans="1:13">
      <c r="A213" t="s">
        <v>278</v>
      </c>
      <c r="B213" t="s">
        <v>56</v>
      </c>
      <c r="C213">
        <v>448</v>
      </c>
      <c r="D213">
        <f t="shared" ca="1" si="9"/>
        <v>2.89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 t="s">
        <v>76</v>
      </c>
      <c r="M213" t="b">
        <v>0</v>
      </c>
    </row>
    <row r="214" spans="1:13">
      <c r="A214" t="s">
        <v>279</v>
      </c>
      <c r="B214" t="s">
        <v>56</v>
      </c>
      <c r="C214">
        <v>444.5</v>
      </c>
      <c r="D214">
        <f t="shared" ca="1" si="9"/>
        <v>4.04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 t="s">
        <v>76</v>
      </c>
      <c r="M214" t="b">
        <v>0</v>
      </c>
    </row>
    <row r="215" spans="1:13">
      <c r="A215" t="s">
        <v>280</v>
      </c>
      <c r="B215" t="s">
        <v>56</v>
      </c>
      <c r="C215">
        <v>444</v>
      </c>
      <c r="D215">
        <f t="shared" ca="1" si="9"/>
        <v>1.23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 t="s">
        <v>76</v>
      </c>
      <c r="M215" t="b">
        <v>0</v>
      </c>
    </row>
    <row r="216" spans="1:13">
      <c r="A216" t="s">
        <v>281</v>
      </c>
      <c r="B216" t="s">
        <v>57</v>
      </c>
      <c r="C216">
        <v>440</v>
      </c>
      <c r="D216">
        <f t="shared" ca="1" si="9"/>
        <v>7.7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 t="s">
        <v>76</v>
      </c>
      <c r="M216" t="b">
        <v>0</v>
      </c>
    </row>
    <row r="217" spans="1:13">
      <c r="A217" t="s">
        <v>282</v>
      </c>
      <c r="B217" t="s">
        <v>57</v>
      </c>
      <c r="C217">
        <v>437</v>
      </c>
      <c r="D217">
        <f t="shared" ca="1" si="9"/>
        <v>5.32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 t="s">
        <v>76</v>
      </c>
      <c r="M217" t="b">
        <v>0</v>
      </c>
    </row>
    <row r="218" spans="1:13">
      <c r="A218" t="s">
        <v>283</v>
      </c>
      <c r="B218" t="s">
        <v>57</v>
      </c>
      <c r="C218">
        <v>437</v>
      </c>
      <c r="D218">
        <f t="shared" ca="1" si="9"/>
        <v>3.48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 t="s">
        <v>76</v>
      </c>
      <c r="M218" t="b">
        <v>0</v>
      </c>
    </row>
    <row r="219" spans="1:13">
      <c r="A219" t="s">
        <v>284</v>
      </c>
      <c r="B219" t="s">
        <v>57</v>
      </c>
      <c r="C219">
        <v>437</v>
      </c>
      <c r="D219">
        <f t="shared" ca="1" si="9"/>
        <v>10.84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 t="s">
        <v>76</v>
      </c>
      <c r="M219" t="b">
        <v>0</v>
      </c>
    </row>
    <row r="220" spans="1:13">
      <c r="A220" t="s">
        <v>285</v>
      </c>
      <c r="B220" t="s">
        <v>57</v>
      </c>
      <c r="C220">
        <v>437</v>
      </c>
      <c r="D220">
        <f t="shared" ca="1" si="9"/>
        <v>4.54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 t="s">
        <v>76</v>
      </c>
      <c r="M220" t="b">
        <v>0</v>
      </c>
    </row>
    <row r="221" spans="1:13">
      <c r="A221" t="s">
        <v>286</v>
      </c>
      <c r="B221" t="s">
        <v>57</v>
      </c>
      <c r="C221">
        <v>435</v>
      </c>
      <c r="D221">
        <f t="shared" ca="1" si="9"/>
        <v>1.38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 t="s">
        <v>76</v>
      </c>
      <c r="M221" t="b">
        <v>0</v>
      </c>
    </row>
    <row r="222" spans="1:13">
      <c r="A222" t="s">
        <v>287</v>
      </c>
      <c r="B222" t="s">
        <v>60</v>
      </c>
      <c r="C222">
        <v>435</v>
      </c>
      <c r="D222">
        <f t="shared" ca="1" si="9"/>
        <v>11.57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 t="s">
        <v>76</v>
      </c>
      <c r="M222" t="b">
        <v>0</v>
      </c>
    </row>
    <row r="223" spans="1:13">
      <c r="A223" t="s">
        <v>288</v>
      </c>
      <c r="B223" t="s">
        <v>56</v>
      </c>
      <c r="C223">
        <v>435</v>
      </c>
      <c r="D223">
        <f t="shared" ca="1" si="9"/>
        <v>0.15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 t="s">
        <v>76</v>
      </c>
      <c r="M223" t="b">
        <v>0</v>
      </c>
    </row>
    <row r="224" spans="1:13">
      <c r="A224" t="s">
        <v>289</v>
      </c>
      <c r="B224" t="s">
        <v>56</v>
      </c>
      <c r="C224">
        <v>434.2</v>
      </c>
      <c r="D224">
        <f t="shared" ca="1" si="9"/>
        <v>6.84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 t="s">
        <v>76</v>
      </c>
      <c r="M224" t="b">
        <v>0</v>
      </c>
    </row>
    <row r="225" spans="1:13">
      <c r="A225" t="s">
        <v>290</v>
      </c>
      <c r="B225" t="s">
        <v>57</v>
      </c>
      <c r="C225">
        <v>433</v>
      </c>
      <c r="D225">
        <f t="shared" ca="1" si="9"/>
        <v>10.8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 t="s">
        <v>76</v>
      </c>
      <c r="M225" t="b">
        <v>0</v>
      </c>
    </row>
    <row r="226" spans="1:13">
      <c r="A226" t="s">
        <v>291</v>
      </c>
      <c r="B226" t="s">
        <v>57</v>
      </c>
      <c r="C226">
        <v>432</v>
      </c>
      <c r="D226">
        <f t="shared" ca="1" si="9"/>
        <v>7.55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 t="s">
        <v>76</v>
      </c>
      <c r="M226" t="b">
        <v>0</v>
      </c>
    </row>
    <row r="227" spans="1:13">
      <c r="A227" t="s">
        <v>292</v>
      </c>
      <c r="B227" t="s">
        <v>57</v>
      </c>
      <c r="C227">
        <v>432</v>
      </c>
      <c r="D227">
        <f t="shared" ca="1" si="9"/>
        <v>2.13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 t="s">
        <v>76</v>
      </c>
      <c r="M227" t="b">
        <v>0</v>
      </c>
    </row>
    <row r="228" spans="1:13">
      <c r="A228" t="s">
        <v>293</v>
      </c>
      <c r="B228" t="s">
        <v>56</v>
      </c>
      <c r="C228">
        <v>432</v>
      </c>
      <c r="D228">
        <f t="shared" ca="1" si="9"/>
        <v>7.5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 t="s">
        <v>76</v>
      </c>
      <c r="M228" t="b">
        <v>0</v>
      </c>
    </row>
    <row r="229" spans="1:13">
      <c r="A229" t="s">
        <v>294</v>
      </c>
      <c r="B229" t="s">
        <v>56</v>
      </c>
      <c r="C229">
        <v>431</v>
      </c>
      <c r="D229">
        <f t="shared" ca="1" si="9"/>
        <v>7.47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 t="s">
        <v>76</v>
      </c>
      <c r="M229" t="b">
        <v>0</v>
      </c>
    </row>
    <row r="230" spans="1:13">
      <c r="A230" t="s">
        <v>295</v>
      </c>
      <c r="B230" t="s">
        <v>57</v>
      </c>
      <c r="C230">
        <v>430</v>
      </c>
      <c r="D230">
        <f t="shared" ca="1" si="9"/>
        <v>10.92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 t="s">
        <v>76</v>
      </c>
      <c r="M230" t="b">
        <v>0</v>
      </c>
    </row>
    <row r="231" spans="1:13">
      <c r="A231" t="s">
        <v>296</v>
      </c>
      <c r="B231" t="s">
        <v>60</v>
      </c>
      <c r="C231">
        <v>428</v>
      </c>
      <c r="D231">
        <f t="shared" ca="1" si="9"/>
        <v>7.52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 t="s">
        <v>76</v>
      </c>
      <c r="M231" t="b">
        <v>0</v>
      </c>
    </row>
    <row r="232" spans="1:13">
      <c r="A232" t="s">
        <v>297</v>
      </c>
      <c r="B232" t="s">
        <v>60</v>
      </c>
      <c r="C232">
        <v>428</v>
      </c>
      <c r="D232">
        <f t="shared" ca="1" si="9"/>
        <v>10.199999999999999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 t="s">
        <v>76</v>
      </c>
      <c r="M232" t="b">
        <v>0</v>
      </c>
    </row>
    <row r="233" spans="1:13">
      <c r="A233" t="s">
        <v>298</v>
      </c>
      <c r="B233" t="s">
        <v>57</v>
      </c>
      <c r="C233">
        <v>427</v>
      </c>
      <c r="D233">
        <f t="shared" ca="1" si="9"/>
        <v>0.5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 t="s">
        <v>76</v>
      </c>
      <c r="M233" t="b">
        <v>0</v>
      </c>
    </row>
    <row r="234" spans="1:13">
      <c r="A234" t="s">
        <v>299</v>
      </c>
      <c r="B234" t="s">
        <v>60</v>
      </c>
      <c r="C234">
        <v>426</v>
      </c>
      <c r="D234">
        <f t="shared" ca="1" si="9"/>
        <v>9.32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 t="s">
        <v>76</v>
      </c>
      <c r="M234" t="b">
        <v>0</v>
      </c>
    </row>
    <row r="235" spans="1:13">
      <c r="A235" t="s">
        <v>300</v>
      </c>
      <c r="B235" t="s">
        <v>58</v>
      </c>
      <c r="C235">
        <v>425</v>
      </c>
      <c r="D235">
        <f t="shared" ca="1" si="9"/>
        <v>5.36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 t="s">
        <v>76</v>
      </c>
      <c r="M235" t="b">
        <v>0</v>
      </c>
    </row>
    <row r="236" spans="1:13">
      <c r="A236" t="s">
        <v>301</v>
      </c>
      <c r="B236" t="s">
        <v>56</v>
      </c>
      <c r="C236">
        <v>422</v>
      </c>
      <c r="D236">
        <f t="shared" ca="1" si="9"/>
        <v>9.51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 t="s">
        <v>76</v>
      </c>
      <c r="M236" t="b">
        <v>0</v>
      </c>
    </row>
    <row r="237" spans="1:13">
      <c r="A237" t="s">
        <v>302</v>
      </c>
      <c r="B237" t="s">
        <v>58</v>
      </c>
      <c r="C237">
        <v>417</v>
      </c>
      <c r="D237">
        <f t="shared" ca="1" si="9"/>
        <v>8.32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 t="s">
        <v>76</v>
      </c>
      <c r="M237" t="b">
        <v>0</v>
      </c>
    </row>
    <row r="238" spans="1:13">
      <c r="A238" t="s">
        <v>303</v>
      </c>
      <c r="B238" t="s">
        <v>60</v>
      </c>
      <c r="C238">
        <v>413</v>
      </c>
      <c r="D238">
        <f t="shared" ca="1" si="9"/>
        <v>7.51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 t="s">
        <v>76</v>
      </c>
      <c r="M238" t="b">
        <v>0</v>
      </c>
    </row>
    <row r="239" spans="1:13">
      <c r="A239" t="s">
        <v>304</v>
      </c>
      <c r="B239" t="s">
        <v>60</v>
      </c>
      <c r="C239">
        <v>413</v>
      </c>
      <c r="D239">
        <f t="shared" ca="1" si="9"/>
        <v>9.76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 t="s">
        <v>76</v>
      </c>
      <c r="M239" t="b">
        <v>0</v>
      </c>
    </row>
    <row r="240" spans="1:13">
      <c r="A240" t="s">
        <v>305</v>
      </c>
      <c r="B240" t="s">
        <v>60</v>
      </c>
      <c r="C240">
        <v>413</v>
      </c>
      <c r="D240">
        <f t="shared" ca="1" si="9"/>
        <v>4.3099999999999996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 t="s">
        <v>76</v>
      </c>
      <c r="M240" t="b">
        <v>0</v>
      </c>
    </row>
    <row r="241" spans="1:13">
      <c r="A241" t="s">
        <v>306</v>
      </c>
      <c r="B241" t="s">
        <v>56</v>
      </c>
      <c r="C241">
        <v>413</v>
      </c>
      <c r="D241">
        <f t="shared" ca="1" si="9"/>
        <v>11.83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 t="s">
        <v>76</v>
      </c>
      <c r="M241" t="b">
        <v>0</v>
      </c>
    </row>
    <row r="242" spans="1:13">
      <c r="A242" t="s">
        <v>307</v>
      </c>
      <c r="B242" t="s">
        <v>60</v>
      </c>
      <c r="C242">
        <v>413</v>
      </c>
      <c r="D242">
        <f t="shared" ca="1" si="9"/>
        <v>2.56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 t="s">
        <v>76</v>
      </c>
      <c r="M242" t="b">
        <v>0</v>
      </c>
    </row>
    <row r="243" spans="1:13">
      <c r="A243" t="s">
        <v>308</v>
      </c>
      <c r="B243" t="s">
        <v>56</v>
      </c>
      <c r="C243">
        <v>412</v>
      </c>
      <c r="D243">
        <f t="shared" ca="1" si="9"/>
        <v>6.73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 t="s">
        <v>76</v>
      </c>
      <c r="M243" t="b">
        <v>0</v>
      </c>
    </row>
    <row r="244" spans="1:13">
      <c r="A244" t="s">
        <v>309</v>
      </c>
      <c r="B244" t="s">
        <v>56</v>
      </c>
      <c r="C244">
        <v>410</v>
      </c>
      <c r="D244">
        <f t="shared" ca="1" si="9"/>
        <v>11.77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 t="s">
        <v>76</v>
      </c>
      <c r="M244" t="b">
        <v>0</v>
      </c>
    </row>
    <row r="245" spans="1:13">
      <c r="A245" t="s">
        <v>310</v>
      </c>
      <c r="B245" t="s">
        <v>56</v>
      </c>
      <c r="C245">
        <v>410</v>
      </c>
      <c r="D245">
        <f t="shared" ca="1" si="9"/>
        <v>6.25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 t="s">
        <v>76</v>
      </c>
      <c r="M245" t="b">
        <v>0</v>
      </c>
    </row>
    <row r="246" spans="1:13">
      <c r="A246" t="s">
        <v>311</v>
      </c>
      <c r="B246" t="s">
        <v>60</v>
      </c>
      <c r="C246">
        <v>407</v>
      </c>
      <c r="D246">
        <f t="shared" ca="1" si="9"/>
        <v>4.25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 t="s">
        <v>76</v>
      </c>
      <c r="M246" t="b">
        <v>0</v>
      </c>
    </row>
    <row r="247" spans="1:13">
      <c r="A247" t="s">
        <v>312</v>
      </c>
      <c r="B247" t="s">
        <v>55</v>
      </c>
      <c r="C247">
        <v>401</v>
      </c>
      <c r="D247">
        <f t="shared" ca="1" si="9"/>
        <v>9.49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 t="s">
        <v>76</v>
      </c>
      <c r="M247" t="b">
        <v>0</v>
      </c>
    </row>
    <row r="248" spans="1:13">
      <c r="A248" t="s">
        <v>313</v>
      </c>
      <c r="B248" t="s">
        <v>58</v>
      </c>
      <c r="C248">
        <v>392</v>
      </c>
      <c r="D248">
        <f t="shared" ca="1" si="9"/>
        <v>11.42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 t="s">
        <v>76</v>
      </c>
      <c r="M248" t="b">
        <v>0</v>
      </c>
    </row>
    <row r="249" spans="1:13">
      <c r="A249" t="s">
        <v>314</v>
      </c>
      <c r="B249" t="s">
        <v>58</v>
      </c>
      <c r="C249">
        <v>386.2</v>
      </c>
      <c r="D249">
        <f t="shared" ca="1" si="9"/>
        <v>1.37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 t="s">
        <v>76</v>
      </c>
      <c r="M249" t="b">
        <v>0</v>
      </c>
    </row>
    <row r="250" spans="1:13">
      <c r="A250" t="s">
        <v>315</v>
      </c>
      <c r="B250" t="s">
        <v>56</v>
      </c>
      <c r="C250">
        <v>385</v>
      </c>
      <c r="D250">
        <f t="shared" ca="1" si="9"/>
        <v>10.66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 t="s">
        <v>76</v>
      </c>
      <c r="M250" t="b">
        <v>0</v>
      </c>
    </row>
    <row r="251" spans="1:13">
      <c r="A251" t="s">
        <v>316</v>
      </c>
      <c r="B251" t="s">
        <v>57</v>
      </c>
      <c r="C251">
        <v>383</v>
      </c>
      <c r="D251">
        <f t="shared" ca="1" si="9"/>
        <v>7.49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 t="s">
        <v>76</v>
      </c>
      <c r="M251" t="b">
        <v>0</v>
      </c>
    </row>
    <row r="252" spans="1:13">
      <c r="A252" t="s">
        <v>317</v>
      </c>
      <c r="B252" t="s">
        <v>57</v>
      </c>
      <c r="C252">
        <v>375</v>
      </c>
      <c r="D252">
        <f t="shared" ca="1" si="9"/>
        <v>3.74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 t="s">
        <v>76</v>
      </c>
      <c r="M252" t="b">
        <v>0</v>
      </c>
    </row>
    <row r="253" spans="1:13">
      <c r="A253" t="s">
        <v>318</v>
      </c>
      <c r="B253" t="s">
        <v>57</v>
      </c>
      <c r="C253">
        <v>361</v>
      </c>
      <c r="D253">
        <f t="shared" ca="1" si="9"/>
        <v>11.35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 t="s">
        <v>76</v>
      </c>
      <c r="M253" t="b">
        <v>0</v>
      </c>
    </row>
    <row r="254" spans="1:13">
      <c r="A254" t="s">
        <v>319</v>
      </c>
      <c r="B254" t="s">
        <v>57</v>
      </c>
      <c r="C254">
        <v>360</v>
      </c>
      <c r="D254">
        <f t="shared" ca="1" si="9"/>
        <v>3.63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 t="s">
        <v>76</v>
      </c>
      <c r="M254" t="b">
        <v>0</v>
      </c>
    </row>
    <row r="255" spans="1:13">
      <c r="A255" t="s">
        <v>320</v>
      </c>
      <c r="B255" t="s">
        <v>57</v>
      </c>
      <c r="C255">
        <v>359</v>
      </c>
      <c r="D255">
        <f t="shared" ca="1" si="9"/>
        <v>6.16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 t="s">
        <v>76</v>
      </c>
      <c r="M255" t="b">
        <v>0</v>
      </c>
    </row>
    <row r="256" spans="1:13">
      <c r="A256" t="s">
        <v>321</v>
      </c>
      <c r="B256" t="s">
        <v>57</v>
      </c>
      <c r="C256">
        <v>359</v>
      </c>
      <c r="D256">
        <f t="shared" ca="1" si="9"/>
        <v>11.39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 t="s">
        <v>76</v>
      </c>
      <c r="M256" t="b">
        <v>0</v>
      </c>
    </row>
    <row r="257" spans="1:13">
      <c r="A257" t="s">
        <v>322</v>
      </c>
      <c r="B257" t="s">
        <v>56</v>
      </c>
      <c r="C257">
        <v>359</v>
      </c>
      <c r="D257">
        <f t="shared" ca="1" si="9"/>
        <v>5.31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 t="s">
        <v>76</v>
      </c>
      <c r="M257" t="b">
        <v>0</v>
      </c>
    </row>
    <row r="258" spans="1:13">
      <c r="A258" t="s">
        <v>323</v>
      </c>
      <c r="B258" t="s">
        <v>56</v>
      </c>
      <c r="C258">
        <v>359</v>
      </c>
      <c r="D258">
        <f t="shared" ref="D258:D321" ca="1" si="10">ROUND(RAND()*12,2)</f>
        <v>3.76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 t="s">
        <v>76</v>
      </c>
      <c r="M258" t="b">
        <v>0</v>
      </c>
    </row>
    <row r="259" spans="1:13">
      <c r="A259" t="s">
        <v>324</v>
      </c>
      <c r="B259" t="s">
        <v>56</v>
      </c>
      <c r="C259">
        <v>359</v>
      </c>
      <c r="D259">
        <f t="shared" ca="1" si="10"/>
        <v>4.4000000000000004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 t="s">
        <v>76</v>
      </c>
      <c r="M259" t="b">
        <v>0</v>
      </c>
    </row>
    <row r="260" spans="1:13">
      <c r="A260" t="s">
        <v>325</v>
      </c>
      <c r="B260" t="s">
        <v>56</v>
      </c>
      <c r="C260">
        <v>355</v>
      </c>
      <c r="D260">
        <f t="shared" ca="1" si="10"/>
        <v>11.12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 t="s">
        <v>76</v>
      </c>
      <c r="M260" t="b">
        <v>0</v>
      </c>
    </row>
    <row r="261" spans="1:13">
      <c r="A261" t="s">
        <v>326</v>
      </c>
      <c r="B261" t="s">
        <v>56</v>
      </c>
      <c r="C261">
        <v>355</v>
      </c>
      <c r="D261">
        <f t="shared" ca="1" si="10"/>
        <v>4.1399999999999997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 t="s">
        <v>76</v>
      </c>
      <c r="M261" t="b">
        <v>0</v>
      </c>
    </row>
    <row r="262" spans="1:13">
      <c r="A262" t="s">
        <v>327</v>
      </c>
      <c r="B262" t="s">
        <v>56</v>
      </c>
      <c r="C262">
        <v>355</v>
      </c>
      <c r="D262">
        <f t="shared" ca="1" si="10"/>
        <v>3.77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 t="s">
        <v>76</v>
      </c>
      <c r="M262" t="b">
        <v>0</v>
      </c>
    </row>
    <row r="263" spans="1:13">
      <c r="A263" t="s">
        <v>328</v>
      </c>
      <c r="B263" t="s">
        <v>58</v>
      </c>
      <c r="C263">
        <v>353</v>
      </c>
      <c r="D263">
        <f t="shared" ca="1" si="10"/>
        <v>3.37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 t="s">
        <v>76</v>
      </c>
      <c r="M263" t="b">
        <v>0</v>
      </c>
    </row>
    <row r="264" spans="1:13">
      <c r="A264" t="s">
        <v>329</v>
      </c>
      <c r="B264" t="s">
        <v>57</v>
      </c>
      <c r="C264">
        <v>350</v>
      </c>
      <c r="D264">
        <f t="shared" ca="1" si="10"/>
        <v>10.99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 t="s">
        <v>76</v>
      </c>
      <c r="M264" t="b">
        <v>0</v>
      </c>
    </row>
    <row r="265" spans="1:13">
      <c r="A265" t="s">
        <v>330</v>
      </c>
      <c r="B265" t="s">
        <v>57</v>
      </c>
      <c r="C265">
        <v>350</v>
      </c>
      <c r="D265">
        <f t="shared" ca="1" si="10"/>
        <v>4.74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 t="s">
        <v>76</v>
      </c>
      <c r="M265" t="b">
        <v>0</v>
      </c>
    </row>
    <row r="266" spans="1:13">
      <c r="A266" t="s">
        <v>331</v>
      </c>
      <c r="B266" t="s">
        <v>56</v>
      </c>
      <c r="C266">
        <v>348</v>
      </c>
      <c r="D266">
        <f t="shared" ca="1" si="10"/>
        <v>7.95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 t="s">
        <v>76</v>
      </c>
      <c r="M266" t="b">
        <v>0</v>
      </c>
    </row>
    <row r="267" spans="1:13">
      <c r="A267" t="s">
        <v>332</v>
      </c>
      <c r="B267" t="s">
        <v>56</v>
      </c>
      <c r="C267">
        <v>335</v>
      </c>
      <c r="D267">
        <f t="shared" ca="1" si="10"/>
        <v>11.77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 t="s">
        <v>76</v>
      </c>
      <c r="M267" t="b">
        <v>0</v>
      </c>
    </row>
    <row r="268" spans="1:13">
      <c r="A268" t="s">
        <v>333</v>
      </c>
      <c r="B268" t="s">
        <v>56</v>
      </c>
      <c r="C268">
        <v>335</v>
      </c>
      <c r="D268">
        <f t="shared" ca="1" si="10"/>
        <v>1.92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 t="s">
        <v>76</v>
      </c>
      <c r="M268" t="b">
        <v>0</v>
      </c>
    </row>
    <row r="269" spans="1:13">
      <c r="A269" t="s">
        <v>334</v>
      </c>
      <c r="B269" t="s">
        <v>57</v>
      </c>
      <c r="C269">
        <v>321</v>
      </c>
      <c r="D269">
        <f t="shared" ca="1" si="10"/>
        <v>5.61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 t="s">
        <v>76</v>
      </c>
      <c r="M269" t="b">
        <v>0</v>
      </c>
    </row>
    <row r="270" spans="1:13">
      <c r="A270" t="s">
        <v>335</v>
      </c>
      <c r="B270" t="s">
        <v>57</v>
      </c>
      <c r="C270">
        <v>310</v>
      </c>
      <c r="D270">
        <f t="shared" ca="1" si="10"/>
        <v>1.57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 t="s">
        <v>76</v>
      </c>
      <c r="M270" t="b">
        <v>0</v>
      </c>
    </row>
    <row r="271" spans="1:13">
      <c r="A271" t="s">
        <v>336</v>
      </c>
      <c r="B271" t="s">
        <v>57</v>
      </c>
      <c r="C271">
        <v>310</v>
      </c>
      <c r="D271">
        <f t="shared" ca="1" si="10"/>
        <v>7.34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 t="s">
        <v>76</v>
      </c>
      <c r="M271" t="b">
        <v>0</v>
      </c>
    </row>
    <row r="272" spans="1:13">
      <c r="A272" t="s">
        <v>337</v>
      </c>
      <c r="B272" t="s">
        <v>56</v>
      </c>
      <c r="C272">
        <v>310</v>
      </c>
      <c r="D272">
        <f t="shared" ca="1" si="10"/>
        <v>1.73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 t="s">
        <v>76</v>
      </c>
      <c r="M272" t="b">
        <v>0</v>
      </c>
    </row>
    <row r="273" spans="1:13">
      <c r="A273" t="s">
        <v>338</v>
      </c>
      <c r="B273" t="s">
        <v>56</v>
      </c>
      <c r="C273">
        <v>293</v>
      </c>
      <c r="D273">
        <f t="shared" ca="1" si="10"/>
        <v>6.09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 t="s">
        <v>76</v>
      </c>
      <c r="M273" t="b">
        <v>0</v>
      </c>
    </row>
    <row r="274" spans="1:13">
      <c r="A274" t="s">
        <v>339</v>
      </c>
      <c r="B274" t="s">
        <v>54</v>
      </c>
      <c r="C274">
        <v>289</v>
      </c>
      <c r="D274">
        <f t="shared" ca="1" si="10"/>
        <v>6.45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 t="s">
        <v>76</v>
      </c>
      <c r="M274" t="b">
        <v>0</v>
      </c>
    </row>
    <row r="275" spans="1:13">
      <c r="A275" t="s">
        <v>340</v>
      </c>
      <c r="B275" t="s">
        <v>56</v>
      </c>
      <c r="C275">
        <v>260</v>
      </c>
      <c r="D275">
        <f t="shared" ca="1" si="10"/>
        <v>7.3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 t="s">
        <v>76</v>
      </c>
      <c r="M275" t="b">
        <v>0</v>
      </c>
    </row>
    <row r="276" spans="1:13">
      <c r="A276" t="s">
        <v>341</v>
      </c>
      <c r="B276" t="s">
        <v>58</v>
      </c>
      <c r="C276">
        <v>260</v>
      </c>
      <c r="D276">
        <f t="shared" ca="1" si="10"/>
        <v>8.82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 t="s">
        <v>76</v>
      </c>
      <c r="M276" t="b">
        <v>0</v>
      </c>
    </row>
    <row r="277" spans="1:13">
      <c r="A277" t="s">
        <v>342</v>
      </c>
      <c r="B277" t="s">
        <v>57</v>
      </c>
      <c r="C277">
        <v>255</v>
      </c>
      <c r="D277">
        <f t="shared" ca="1" si="10"/>
        <v>0.39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 t="s">
        <v>76</v>
      </c>
      <c r="M277" t="b">
        <v>0</v>
      </c>
    </row>
    <row r="278" spans="1:13">
      <c r="A278" t="s">
        <v>343</v>
      </c>
      <c r="B278" t="s">
        <v>61</v>
      </c>
      <c r="C278">
        <v>249</v>
      </c>
      <c r="D278">
        <f t="shared" ca="1" si="10"/>
        <v>0.39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 t="s">
        <v>76</v>
      </c>
      <c r="M278" t="b">
        <v>0</v>
      </c>
    </row>
    <row r="279" spans="1:13">
      <c r="A279" t="s">
        <v>344</v>
      </c>
      <c r="B279" t="s">
        <v>57</v>
      </c>
      <c r="C279">
        <v>248</v>
      </c>
      <c r="D279">
        <f t="shared" ca="1" si="10"/>
        <v>5.15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 t="s">
        <v>76</v>
      </c>
      <c r="M279" t="b">
        <v>0</v>
      </c>
    </row>
    <row r="280" spans="1:13">
      <c r="A280" t="s">
        <v>345</v>
      </c>
      <c r="B280" t="s">
        <v>56</v>
      </c>
      <c r="C280">
        <v>247</v>
      </c>
      <c r="D280">
        <f t="shared" ca="1" si="10"/>
        <v>0.19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 t="s">
        <v>76</v>
      </c>
      <c r="M280" t="b">
        <v>0</v>
      </c>
    </row>
    <row r="281" spans="1:13">
      <c r="A281" t="s">
        <v>346</v>
      </c>
      <c r="B281" t="s">
        <v>56</v>
      </c>
      <c r="C281">
        <v>234</v>
      </c>
      <c r="D281">
        <f t="shared" ca="1" si="10"/>
        <v>2.96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 t="s">
        <v>76</v>
      </c>
      <c r="M281" t="b">
        <v>0</v>
      </c>
    </row>
    <row r="282" spans="1:13">
      <c r="A282" t="s">
        <v>347</v>
      </c>
      <c r="B282" t="s">
        <v>56</v>
      </c>
      <c r="C282">
        <v>230</v>
      </c>
      <c r="D282">
        <f t="shared" ca="1" si="10"/>
        <v>6.86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 t="s">
        <v>76</v>
      </c>
      <c r="M282" t="b">
        <v>0</v>
      </c>
    </row>
    <row r="283" spans="1:13">
      <c r="A283" t="s">
        <v>348</v>
      </c>
      <c r="B283" t="s">
        <v>57</v>
      </c>
      <c r="C283">
        <v>230</v>
      </c>
      <c r="D283">
        <f t="shared" ca="1" si="10"/>
        <v>7.13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 t="s">
        <v>76</v>
      </c>
      <c r="M283" t="b">
        <v>0</v>
      </c>
    </row>
    <row r="284" spans="1:13">
      <c r="A284" t="s">
        <v>349</v>
      </c>
      <c r="B284" t="s">
        <v>57</v>
      </c>
      <c r="C284">
        <v>227</v>
      </c>
      <c r="D284">
        <f t="shared" ca="1" si="10"/>
        <v>11.31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 t="s">
        <v>76</v>
      </c>
      <c r="M284" t="b">
        <v>0</v>
      </c>
    </row>
    <row r="285" spans="1:13">
      <c r="A285" t="s">
        <v>350</v>
      </c>
      <c r="B285" t="s">
        <v>57</v>
      </c>
      <c r="C285">
        <v>225</v>
      </c>
      <c r="D285">
        <f t="shared" ca="1" si="10"/>
        <v>0.62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 t="s">
        <v>76</v>
      </c>
      <c r="M285" t="b">
        <v>0</v>
      </c>
    </row>
    <row r="286" spans="1:13">
      <c r="A286" t="s">
        <v>351</v>
      </c>
      <c r="B286" t="s">
        <v>60</v>
      </c>
      <c r="C286">
        <v>218</v>
      </c>
      <c r="D286">
        <f t="shared" ca="1" si="10"/>
        <v>2.21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 t="s">
        <v>76</v>
      </c>
      <c r="M286" t="b">
        <v>0</v>
      </c>
    </row>
    <row r="287" spans="1:13">
      <c r="A287" t="s">
        <v>352</v>
      </c>
      <c r="B287" t="s">
        <v>56</v>
      </c>
      <c r="C287">
        <v>203</v>
      </c>
      <c r="D287">
        <f t="shared" ca="1" si="10"/>
        <v>7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 t="s">
        <v>76</v>
      </c>
      <c r="M287" t="b">
        <v>0</v>
      </c>
    </row>
    <row r="288" spans="1:13">
      <c r="A288" t="s">
        <v>353</v>
      </c>
      <c r="B288" t="s">
        <v>56</v>
      </c>
      <c r="C288">
        <v>200</v>
      </c>
      <c r="D288">
        <f t="shared" ca="1" si="10"/>
        <v>7.03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 t="s">
        <v>76</v>
      </c>
      <c r="M288" t="b">
        <v>0</v>
      </c>
    </row>
    <row r="289" spans="1:13">
      <c r="A289" t="s">
        <v>354</v>
      </c>
      <c r="B289" t="s">
        <v>56</v>
      </c>
      <c r="C289">
        <v>200</v>
      </c>
      <c r="D289">
        <f t="shared" ca="1" si="10"/>
        <v>9.1999999999999993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 t="s">
        <v>76</v>
      </c>
      <c r="M289" t="b">
        <v>0</v>
      </c>
    </row>
    <row r="290" spans="1:13">
      <c r="A290" t="s">
        <v>355</v>
      </c>
      <c r="B290" t="s">
        <v>56</v>
      </c>
      <c r="C290">
        <v>190</v>
      </c>
      <c r="D290">
        <f t="shared" ca="1" si="10"/>
        <v>1.26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 t="s">
        <v>76</v>
      </c>
      <c r="M290" t="b">
        <v>0</v>
      </c>
    </row>
    <row r="291" spans="1:13">
      <c r="A291" t="s">
        <v>356</v>
      </c>
      <c r="B291" t="s">
        <v>56</v>
      </c>
      <c r="C291">
        <v>188</v>
      </c>
      <c r="D291">
        <f t="shared" ca="1" si="10"/>
        <v>2.13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 t="s">
        <v>76</v>
      </c>
      <c r="M291" t="b">
        <v>0</v>
      </c>
    </row>
    <row r="292" spans="1:13">
      <c r="A292" t="s">
        <v>357</v>
      </c>
      <c r="B292" t="s">
        <v>57</v>
      </c>
      <c r="C292">
        <v>182</v>
      </c>
      <c r="D292">
        <f t="shared" ca="1" si="10"/>
        <v>9.83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 t="s">
        <v>76</v>
      </c>
      <c r="M292" t="b">
        <v>0</v>
      </c>
    </row>
    <row r="293" spans="1:13">
      <c r="A293" t="s">
        <v>358</v>
      </c>
      <c r="B293" t="s">
        <v>61</v>
      </c>
      <c r="C293">
        <v>180</v>
      </c>
      <c r="D293">
        <f t="shared" ca="1" si="10"/>
        <v>3.04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 t="s">
        <v>76</v>
      </c>
      <c r="M293" t="b">
        <v>0</v>
      </c>
    </row>
    <row r="294" spans="1:13">
      <c r="A294" t="s">
        <v>359</v>
      </c>
      <c r="B294" t="s">
        <v>58</v>
      </c>
      <c r="C294">
        <v>179</v>
      </c>
      <c r="D294">
        <f t="shared" ca="1" si="10"/>
        <v>11.98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 t="s">
        <v>76</v>
      </c>
      <c r="M294" t="b">
        <v>0</v>
      </c>
    </row>
    <row r="295" spans="1:13">
      <c r="A295" t="s">
        <v>360</v>
      </c>
      <c r="B295" t="s">
        <v>56</v>
      </c>
      <c r="C295">
        <v>170</v>
      </c>
      <c r="D295">
        <f t="shared" ca="1" si="10"/>
        <v>7.06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 t="s">
        <v>76</v>
      </c>
      <c r="M295" t="b">
        <v>0</v>
      </c>
    </row>
    <row r="296" spans="1:13">
      <c r="A296" t="s">
        <v>361</v>
      </c>
      <c r="B296" t="s">
        <v>56</v>
      </c>
      <c r="C296">
        <v>167</v>
      </c>
      <c r="D296">
        <f t="shared" ca="1" si="10"/>
        <v>6.69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 t="s">
        <v>76</v>
      </c>
      <c r="M296" t="b">
        <v>0</v>
      </c>
    </row>
    <row r="297" spans="1:13">
      <c r="A297" t="s">
        <v>362</v>
      </c>
      <c r="B297" t="s">
        <v>58</v>
      </c>
      <c r="C297">
        <v>164</v>
      </c>
      <c r="D297">
        <f t="shared" ca="1" si="10"/>
        <v>3.47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 t="s">
        <v>76</v>
      </c>
      <c r="M297" t="b">
        <v>0</v>
      </c>
    </row>
    <row r="298" spans="1:13">
      <c r="A298" t="s">
        <v>363</v>
      </c>
      <c r="B298" t="s">
        <v>56</v>
      </c>
      <c r="C298">
        <v>160</v>
      </c>
      <c r="D298">
        <f t="shared" ca="1" si="10"/>
        <v>1.22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 t="s">
        <v>76</v>
      </c>
      <c r="M298" t="b">
        <v>0</v>
      </c>
    </row>
    <row r="299" spans="1:13">
      <c r="A299" t="s">
        <v>364</v>
      </c>
      <c r="B299" t="s">
        <v>56</v>
      </c>
      <c r="C299">
        <v>160</v>
      </c>
      <c r="D299">
        <f t="shared" ca="1" si="10"/>
        <v>4.7699999999999996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 t="s">
        <v>76</v>
      </c>
      <c r="M299" t="b">
        <v>0</v>
      </c>
    </row>
    <row r="300" spans="1:13">
      <c r="A300" t="s">
        <v>365</v>
      </c>
      <c r="B300" t="s">
        <v>56</v>
      </c>
      <c r="C300">
        <v>157</v>
      </c>
      <c r="D300">
        <f t="shared" ca="1" si="10"/>
        <v>0.65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 t="s">
        <v>76</v>
      </c>
      <c r="M300" t="b">
        <v>0</v>
      </c>
    </row>
    <row r="301" spans="1:13">
      <c r="A301" t="s">
        <v>366</v>
      </c>
      <c r="B301" t="s">
        <v>58</v>
      </c>
      <c r="C301">
        <v>155</v>
      </c>
      <c r="D301">
        <f t="shared" ca="1" si="10"/>
        <v>4.45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 t="s">
        <v>76</v>
      </c>
      <c r="M301" t="b">
        <v>0</v>
      </c>
    </row>
    <row r="302" spans="1:13">
      <c r="A302" t="s">
        <v>367</v>
      </c>
      <c r="B302" t="s">
        <v>58</v>
      </c>
      <c r="C302">
        <v>150</v>
      </c>
      <c r="D302">
        <f t="shared" ca="1" si="10"/>
        <v>2.37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 t="s">
        <v>76</v>
      </c>
      <c r="M302" t="b">
        <v>0</v>
      </c>
    </row>
    <row r="303" spans="1:13">
      <c r="A303" t="s">
        <v>368</v>
      </c>
      <c r="B303" t="s">
        <v>58</v>
      </c>
      <c r="C303">
        <v>150</v>
      </c>
      <c r="D303">
        <f t="shared" ca="1" si="10"/>
        <v>11.56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 t="s">
        <v>76</v>
      </c>
      <c r="M303" t="b">
        <v>0</v>
      </c>
    </row>
    <row r="304" spans="1:13">
      <c r="A304" t="s">
        <v>369</v>
      </c>
      <c r="B304" t="s">
        <v>58</v>
      </c>
      <c r="C304">
        <v>150</v>
      </c>
      <c r="D304">
        <f t="shared" ca="1" si="10"/>
        <v>4.79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 t="s">
        <v>76</v>
      </c>
      <c r="M304" t="b">
        <v>0</v>
      </c>
    </row>
    <row r="305" spans="1:13">
      <c r="A305" t="s">
        <v>370</v>
      </c>
      <c r="B305" t="s">
        <v>61</v>
      </c>
      <c r="C305">
        <v>150</v>
      </c>
      <c r="D305">
        <f t="shared" ca="1" si="10"/>
        <v>3.27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 t="s">
        <v>76</v>
      </c>
      <c r="M305" t="b">
        <v>0</v>
      </c>
    </row>
    <row r="306" spans="1:13">
      <c r="A306" t="s">
        <v>371</v>
      </c>
      <c r="B306" t="s">
        <v>61</v>
      </c>
      <c r="C306">
        <v>150</v>
      </c>
      <c r="D306">
        <f t="shared" ca="1" si="10"/>
        <v>3.1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 t="s">
        <v>76</v>
      </c>
      <c r="M306" t="b">
        <v>0</v>
      </c>
    </row>
    <row r="307" spans="1:13">
      <c r="A307" t="s">
        <v>372</v>
      </c>
      <c r="B307" t="s">
        <v>56</v>
      </c>
      <c r="C307">
        <v>150</v>
      </c>
      <c r="D307">
        <f t="shared" ca="1" si="10"/>
        <v>1.1299999999999999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 t="s">
        <v>76</v>
      </c>
      <c r="M307" t="b">
        <v>0</v>
      </c>
    </row>
    <row r="308" spans="1:13">
      <c r="A308" t="s">
        <v>373</v>
      </c>
      <c r="B308" t="s">
        <v>56</v>
      </c>
      <c r="C308">
        <v>144</v>
      </c>
      <c r="D308">
        <f t="shared" ca="1" si="10"/>
        <v>7.43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 t="s">
        <v>76</v>
      </c>
      <c r="M308" t="b">
        <v>0</v>
      </c>
    </row>
    <row r="309" spans="1:13">
      <c r="A309" t="s">
        <v>374</v>
      </c>
      <c r="B309" t="s">
        <v>56</v>
      </c>
      <c r="C309">
        <v>144</v>
      </c>
      <c r="D309">
        <f t="shared" ca="1" si="10"/>
        <v>11.86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 t="s">
        <v>76</v>
      </c>
      <c r="M309" t="b">
        <v>0</v>
      </c>
    </row>
    <row r="310" spans="1:13">
      <c r="A310" t="s">
        <v>375</v>
      </c>
      <c r="B310" t="s">
        <v>56</v>
      </c>
      <c r="C310">
        <v>144</v>
      </c>
      <c r="D310">
        <f t="shared" ca="1" si="10"/>
        <v>4.21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 t="s">
        <v>76</v>
      </c>
      <c r="M310" t="b">
        <v>0</v>
      </c>
    </row>
    <row r="311" spans="1:13">
      <c r="A311" t="s">
        <v>376</v>
      </c>
      <c r="B311" t="s">
        <v>56</v>
      </c>
      <c r="C311">
        <v>144</v>
      </c>
      <c r="D311">
        <f t="shared" ca="1" si="10"/>
        <v>4.1399999999999997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 t="s">
        <v>76</v>
      </c>
      <c r="M311" t="b">
        <v>0</v>
      </c>
    </row>
    <row r="312" spans="1:13">
      <c r="A312" t="s">
        <v>377</v>
      </c>
      <c r="B312" t="s">
        <v>58</v>
      </c>
      <c r="C312">
        <v>140.5</v>
      </c>
      <c r="D312">
        <f t="shared" ca="1" si="10"/>
        <v>7.86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 t="s">
        <v>76</v>
      </c>
      <c r="M312" t="b">
        <v>0</v>
      </c>
    </row>
    <row r="313" spans="1:13">
      <c r="A313" t="s">
        <v>378</v>
      </c>
      <c r="B313" t="s">
        <v>58</v>
      </c>
      <c r="C313">
        <v>140</v>
      </c>
      <c r="D313">
        <f t="shared" ca="1" si="10"/>
        <v>8.84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 t="s">
        <v>76</v>
      </c>
      <c r="M313" t="b">
        <v>0</v>
      </c>
    </row>
    <row r="314" spans="1:13">
      <c r="A314" t="s">
        <v>379</v>
      </c>
      <c r="B314" t="s">
        <v>57</v>
      </c>
      <c r="C314">
        <v>138</v>
      </c>
      <c r="D314">
        <f t="shared" ca="1" si="10"/>
        <v>10.51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 t="s">
        <v>76</v>
      </c>
      <c r="M314" t="b">
        <v>0</v>
      </c>
    </row>
    <row r="315" spans="1:13">
      <c r="A315" t="s">
        <v>380</v>
      </c>
      <c r="B315" t="s">
        <v>60</v>
      </c>
      <c r="C315">
        <v>131</v>
      </c>
      <c r="D315">
        <f t="shared" ca="1" si="10"/>
        <v>5.55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 t="s">
        <v>76</v>
      </c>
      <c r="M315" t="b">
        <v>0</v>
      </c>
    </row>
    <row r="316" spans="1:13">
      <c r="A316" t="s">
        <v>381</v>
      </c>
      <c r="B316" t="s">
        <v>60</v>
      </c>
      <c r="C316">
        <v>130</v>
      </c>
      <c r="D316">
        <f t="shared" ca="1" si="10"/>
        <v>7.23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 t="s">
        <v>76</v>
      </c>
      <c r="M316" t="b">
        <v>0</v>
      </c>
    </row>
    <row r="317" spans="1:13">
      <c r="A317" t="s">
        <v>382</v>
      </c>
      <c r="B317" t="s">
        <v>56</v>
      </c>
      <c r="C317">
        <v>130</v>
      </c>
      <c r="D317">
        <f t="shared" ca="1" si="10"/>
        <v>4.17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 t="s">
        <v>76</v>
      </c>
      <c r="M317" t="b">
        <v>0</v>
      </c>
    </row>
    <row r="318" spans="1:13">
      <c r="A318" t="s">
        <v>383</v>
      </c>
      <c r="B318" t="s">
        <v>56</v>
      </c>
      <c r="C318">
        <v>127.6</v>
      </c>
      <c r="D318">
        <f t="shared" ca="1" si="10"/>
        <v>0.31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 t="s">
        <v>76</v>
      </c>
      <c r="M318" t="b">
        <v>0</v>
      </c>
    </row>
    <row r="319" spans="1:13">
      <c r="A319" t="s">
        <v>384</v>
      </c>
      <c r="B319" t="s">
        <v>56</v>
      </c>
      <c r="C319">
        <v>127</v>
      </c>
      <c r="D319">
        <f t="shared" ca="1" si="10"/>
        <v>9.18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 t="s">
        <v>76</v>
      </c>
      <c r="M319" t="b">
        <v>0</v>
      </c>
    </row>
    <row r="320" spans="1:13">
      <c r="A320" t="s">
        <v>385</v>
      </c>
      <c r="B320" t="s">
        <v>56</v>
      </c>
      <c r="C320">
        <v>125</v>
      </c>
      <c r="D320">
        <f t="shared" ca="1" si="10"/>
        <v>3.05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 t="s">
        <v>76</v>
      </c>
      <c r="M320" t="b">
        <v>0</v>
      </c>
    </row>
    <row r="321" spans="1:13">
      <c r="A321" t="s">
        <v>386</v>
      </c>
      <c r="B321" t="s">
        <v>56</v>
      </c>
      <c r="C321">
        <v>124.9</v>
      </c>
      <c r="D321">
        <f t="shared" ca="1" si="10"/>
        <v>5.48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 t="s">
        <v>76</v>
      </c>
      <c r="M321" t="b">
        <v>0</v>
      </c>
    </row>
    <row r="322" spans="1:13">
      <c r="A322" t="s">
        <v>387</v>
      </c>
      <c r="B322" t="s">
        <v>56</v>
      </c>
      <c r="C322">
        <v>123.9</v>
      </c>
      <c r="D322">
        <f t="shared" ref="D322:D384" ca="1" si="11">ROUND(RAND()*12,2)</f>
        <v>2.29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 t="s">
        <v>76</v>
      </c>
      <c r="M322" t="b">
        <v>0</v>
      </c>
    </row>
    <row r="323" spans="1:13">
      <c r="A323" t="s">
        <v>388</v>
      </c>
      <c r="B323" t="s">
        <v>56</v>
      </c>
      <c r="C323">
        <v>122</v>
      </c>
      <c r="D323">
        <f t="shared" ca="1" si="11"/>
        <v>7.16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 t="s">
        <v>76</v>
      </c>
      <c r="M323" t="b">
        <v>0</v>
      </c>
    </row>
    <row r="324" spans="1:13">
      <c r="A324" t="s">
        <v>389</v>
      </c>
      <c r="B324" t="s">
        <v>56</v>
      </c>
      <c r="C324">
        <v>120</v>
      </c>
      <c r="D324">
        <f t="shared" ca="1" si="11"/>
        <v>9.68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 t="s">
        <v>76</v>
      </c>
      <c r="M324" t="b">
        <v>0</v>
      </c>
    </row>
    <row r="325" spans="1:13">
      <c r="A325" t="s">
        <v>390</v>
      </c>
      <c r="B325" t="s">
        <v>56</v>
      </c>
      <c r="C325">
        <v>118.5</v>
      </c>
      <c r="D325">
        <f t="shared" ca="1" si="11"/>
        <v>9.18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 t="s">
        <v>76</v>
      </c>
      <c r="M325" t="b">
        <v>0</v>
      </c>
    </row>
    <row r="326" spans="1:13">
      <c r="A326" t="s">
        <v>391</v>
      </c>
      <c r="B326" t="s">
        <v>56</v>
      </c>
      <c r="C326">
        <v>116</v>
      </c>
      <c r="D326">
        <f t="shared" ca="1" si="11"/>
        <v>0.12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 t="s">
        <v>76</v>
      </c>
      <c r="M326" t="b">
        <v>0</v>
      </c>
    </row>
    <row r="327" spans="1:13">
      <c r="A327" t="s">
        <v>392</v>
      </c>
      <c r="B327" t="s">
        <v>56</v>
      </c>
      <c r="C327">
        <v>116</v>
      </c>
      <c r="D327">
        <f t="shared" ca="1" si="11"/>
        <v>5.01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 t="s">
        <v>76</v>
      </c>
      <c r="M327" t="b">
        <v>0</v>
      </c>
    </row>
    <row r="328" spans="1:13">
      <c r="A328" t="s">
        <v>393</v>
      </c>
      <c r="B328" t="s">
        <v>57</v>
      </c>
      <c r="C328">
        <v>112.1</v>
      </c>
      <c r="D328">
        <f t="shared" ca="1" si="11"/>
        <v>1.86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 t="s">
        <v>76</v>
      </c>
      <c r="M328" t="b">
        <v>0</v>
      </c>
    </row>
    <row r="329" spans="1:13">
      <c r="A329" t="s">
        <v>394</v>
      </c>
      <c r="B329" t="s">
        <v>56</v>
      </c>
      <c r="C329">
        <v>112</v>
      </c>
      <c r="D329">
        <f t="shared" ca="1" si="11"/>
        <v>3.33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 t="s">
        <v>76</v>
      </c>
      <c r="M329" t="b">
        <v>0</v>
      </c>
    </row>
    <row r="330" spans="1:13">
      <c r="A330" t="s">
        <v>395</v>
      </c>
      <c r="B330" t="s">
        <v>56</v>
      </c>
      <c r="C330">
        <v>112</v>
      </c>
      <c r="D330">
        <f t="shared" ca="1" si="11"/>
        <v>11.26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 t="s">
        <v>76</v>
      </c>
      <c r="M330" t="b">
        <v>0</v>
      </c>
    </row>
    <row r="331" spans="1:13">
      <c r="A331" t="s">
        <v>396</v>
      </c>
      <c r="B331" t="s">
        <v>56</v>
      </c>
      <c r="C331">
        <v>108</v>
      </c>
      <c r="D331">
        <f t="shared" ca="1" si="11"/>
        <v>4.28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 t="s">
        <v>76</v>
      </c>
      <c r="M331" t="b">
        <v>0</v>
      </c>
    </row>
    <row r="332" spans="1:13">
      <c r="A332" t="s">
        <v>397</v>
      </c>
      <c r="B332" t="s">
        <v>56</v>
      </c>
      <c r="C332">
        <v>108</v>
      </c>
      <c r="D332">
        <f t="shared" ca="1" si="11"/>
        <v>11.21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 t="s">
        <v>76</v>
      </c>
      <c r="M332" t="b">
        <v>0</v>
      </c>
    </row>
    <row r="333" spans="1:13">
      <c r="A333" t="s">
        <v>398</v>
      </c>
      <c r="B333" t="s">
        <v>56</v>
      </c>
      <c r="C333">
        <v>106</v>
      </c>
      <c r="D333">
        <f t="shared" ca="1" si="11"/>
        <v>6.08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 t="s">
        <v>76</v>
      </c>
      <c r="M333" t="b">
        <v>0</v>
      </c>
    </row>
    <row r="334" spans="1:13">
      <c r="A334" t="s">
        <v>399</v>
      </c>
      <c r="B334" t="s">
        <v>57</v>
      </c>
      <c r="C334">
        <v>104.14</v>
      </c>
      <c r="D334">
        <f t="shared" ca="1" si="11"/>
        <v>3.9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 t="s">
        <v>76</v>
      </c>
      <c r="M334" t="b">
        <v>0</v>
      </c>
    </row>
    <row r="335" spans="1:13">
      <c r="A335" t="s">
        <v>400</v>
      </c>
      <c r="B335" t="s">
        <v>56</v>
      </c>
      <c r="C335">
        <v>103</v>
      </c>
      <c r="D335">
        <f t="shared" ca="1" si="11"/>
        <v>4.28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 t="s">
        <v>76</v>
      </c>
      <c r="M335" t="b">
        <v>0</v>
      </c>
    </row>
    <row r="336" spans="1:13">
      <c r="A336" t="s">
        <v>401</v>
      </c>
      <c r="B336" t="s">
        <v>56</v>
      </c>
      <c r="C336">
        <v>102</v>
      </c>
      <c r="D336">
        <f t="shared" ca="1" si="11"/>
        <v>10.35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 t="s">
        <v>76</v>
      </c>
      <c r="M336" t="b">
        <v>0</v>
      </c>
    </row>
    <row r="337" spans="1:13">
      <c r="A337" t="s">
        <v>402</v>
      </c>
      <c r="B337" t="s">
        <v>56</v>
      </c>
      <c r="C337">
        <v>100</v>
      </c>
      <c r="D337">
        <f t="shared" ca="1" si="11"/>
        <v>9.94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 t="s">
        <v>76</v>
      </c>
      <c r="M337" t="b">
        <v>0</v>
      </c>
    </row>
    <row r="338" spans="1:13">
      <c r="A338" t="s">
        <v>403</v>
      </c>
      <c r="B338" t="s">
        <v>56</v>
      </c>
      <c r="C338">
        <v>100</v>
      </c>
      <c r="D338">
        <f t="shared" ca="1" si="11"/>
        <v>9.82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 t="s">
        <v>76</v>
      </c>
      <c r="M338" t="b">
        <v>0</v>
      </c>
    </row>
    <row r="339" spans="1:13">
      <c r="A339" t="s">
        <v>404</v>
      </c>
      <c r="B339" t="s">
        <v>56</v>
      </c>
      <c r="C339">
        <v>99</v>
      </c>
      <c r="D339">
        <f t="shared" ca="1" si="11"/>
        <v>5.84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 t="s">
        <v>76</v>
      </c>
      <c r="M339" t="b">
        <v>0</v>
      </c>
    </row>
    <row r="340" spans="1:13">
      <c r="A340" t="s">
        <v>405</v>
      </c>
      <c r="B340" t="s">
        <v>56</v>
      </c>
      <c r="C340">
        <v>97.9</v>
      </c>
      <c r="D340">
        <f t="shared" ca="1" si="11"/>
        <v>0.26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 t="s">
        <v>76</v>
      </c>
      <c r="M340" t="b">
        <v>0</v>
      </c>
    </row>
    <row r="341" spans="1:13">
      <c r="A341" t="s">
        <v>406</v>
      </c>
      <c r="B341" t="s">
        <v>56</v>
      </c>
      <c r="C341">
        <v>97.9</v>
      </c>
      <c r="D341">
        <f t="shared" ca="1" si="11"/>
        <v>8.31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 t="s">
        <v>76</v>
      </c>
      <c r="M341" t="b">
        <v>0</v>
      </c>
    </row>
    <row r="342" spans="1:13">
      <c r="A342" t="s">
        <v>407</v>
      </c>
      <c r="B342" t="s">
        <v>56</v>
      </c>
      <c r="C342">
        <v>97</v>
      </c>
      <c r="D342">
        <f t="shared" ca="1" si="11"/>
        <v>8.15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 t="s">
        <v>76</v>
      </c>
      <c r="M342" t="b">
        <v>0</v>
      </c>
    </row>
    <row r="343" spans="1:13">
      <c r="A343" t="s">
        <v>408</v>
      </c>
      <c r="B343" t="s">
        <v>56</v>
      </c>
      <c r="C343">
        <v>96.5</v>
      </c>
      <c r="D343">
        <f t="shared" ca="1" si="11"/>
        <v>0.56000000000000005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 t="s">
        <v>76</v>
      </c>
      <c r="M343" t="b">
        <v>0</v>
      </c>
    </row>
    <row r="344" spans="1:13">
      <c r="A344" t="s">
        <v>409</v>
      </c>
      <c r="B344" t="s">
        <v>56</v>
      </c>
      <c r="C344">
        <v>95</v>
      </c>
      <c r="D344">
        <f t="shared" ca="1" si="11"/>
        <v>4.88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 t="s">
        <v>76</v>
      </c>
      <c r="M344" t="b">
        <v>0</v>
      </c>
    </row>
    <row r="345" spans="1:13">
      <c r="A345" t="s">
        <v>410</v>
      </c>
      <c r="B345" t="s">
        <v>56</v>
      </c>
      <c r="C345">
        <v>95</v>
      </c>
      <c r="D345">
        <f t="shared" ca="1" si="11"/>
        <v>10.58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 t="s">
        <v>76</v>
      </c>
      <c r="M345" t="b">
        <v>0</v>
      </c>
    </row>
    <row r="346" spans="1:13">
      <c r="A346" t="s">
        <v>411</v>
      </c>
      <c r="B346" t="s">
        <v>56</v>
      </c>
      <c r="C346">
        <v>94.6</v>
      </c>
      <c r="D346">
        <f t="shared" ca="1" si="11"/>
        <v>7.07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 t="s">
        <v>76</v>
      </c>
      <c r="M346" t="b">
        <v>0</v>
      </c>
    </row>
    <row r="347" spans="1:13">
      <c r="A347" t="s">
        <v>412</v>
      </c>
      <c r="B347" t="s">
        <v>56</v>
      </c>
      <c r="C347">
        <v>88.018999999999991</v>
      </c>
      <c r="D347">
        <f t="shared" ca="1" si="11"/>
        <v>8.0500000000000007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 t="s">
        <v>76</v>
      </c>
      <c r="M347" t="b">
        <v>0</v>
      </c>
    </row>
    <row r="348" spans="1:13">
      <c r="A348" t="s">
        <v>413</v>
      </c>
      <c r="B348" t="s">
        <v>56</v>
      </c>
      <c r="C348">
        <v>86</v>
      </c>
      <c r="D348">
        <f t="shared" ca="1" si="11"/>
        <v>10.27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 t="s">
        <v>76</v>
      </c>
      <c r="M348" t="b">
        <v>0</v>
      </c>
    </row>
    <row r="349" spans="1:13">
      <c r="A349" t="s">
        <v>414</v>
      </c>
      <c r="B349" t="s">
        <v>57</v>
      </c>
      <c r="C349">
        <v>84</v>
      </c>
      <c r="D349">
        <f t="shared" ca="1" si="11"/>
        <v>11.42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 t="s">
        <v>76</v>
      </c>
      <c r="M349" t="b">
        <v>0</v>
      </c>
    </row>
    <row r="350" spans="1:13">
      <c r="A350" t="s">
        <v>415</v>
      </c>
      <c r="B350" t="s">
        <v>56</v>
      </c>
      <c r="C350">
        <v>83</v>
      </c>
      <c r="D350">
        <f t="shared" ca="1" si="11"/>
        <v>9.43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 t="s">
        <v>76</v>
      </c>
      <c r="M350" t="b">
        <v>0</v>
      </c>
    </row>
    <row r="351" spans="1:13">
      <c r="A351" t="s">
        <v>416</v>
      </c>
      <c r="B351" t="s">
        <v>56</v>
      </c>
      <c r="C351">
        <v>81.8</v>
      </c>
      <c r="D351">
        <f t="shared" ca="1" si="11"/>
        <v>11.12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 t="s">
        <v>76</v>
      </c>
      <c r="M351" t="b">
        <v>0</v>
      </c>
    </row>
    <row r="352" spans="1:13">
      <c r="A352" t="s">
        <v>417</v>
      </c>
      <c r="B352" t="s">
        <v>56</v>
      </c>
      <c r="C352">
        <v>81</v>
      </c>
      <c r="D352">
        <f t="shared" ca="1" si="11"/>
        <v>9.35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 t="s">
        <v>76</v>
      </c>
      <c r="M352" t="b">
        <v>0</v>
      </c>
    </row>
    <row r="353" spans="1:13">
      <c r="A353" t="s">
        <v>418</v>
      </c>
      <c r="B353" t="s">
        <v>56</v>
      </c>
      <c r="C353">
        <v>80</v>
      </c>
      <c r="D353">
        <f t="shared" ca="1" si="11"/>
        <v>1.29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 t="s">
        <v>76</v>
      </c>
      <c r="M353" t="b">
        <v>0</v>
      </c>
    </row>
    <row r="354" spans="1:13">
      <c r="A354" t="s">
        <v>419</v>
      </c>
      <c r="B354" t="s">
        <v>56</v>
      </c>
      <c r="C354">
        <v>80</v>
      </c>
      <c r="D354">
        <f t="shared" ca="1" si="11"/>
        <v>2.25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 t="s">
        <v>76</v>
      </c>
      <c r="M354" t="b">
        <v>0</v>
      </c>
    </row>
    <row r="355" spans="1:13">
      <c r="A355" t="s">
        <v>420</v>
      </c>
      <c r="B355" t="s">
        <v>56</v>
      </c>
      <c r="C355">
        <v>415</v>
      </c>
      <c r="D355">
        <f t="shared" ca="1" si="11"/>
        <v>8.6999999999999993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 t="s">
        <v>76</v>
      </c>
      <c r="M355" t="b">
        <v>0</v>
      </c>
    </row>
    <row r="356" spans="1:13">
      <c r="A356" t="s">
        <v>421</v>
      </c>
      <c r="B356" t="s">
        <v>56</v>
      </c>
      <c r="C356">
        <v>386</v>
      </c>
      <c r="D356">
        <f t="shared" ca="1" si="11"/>
        <v>2.92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 t="s">
        <v>76</v>
      </c>
      <c r="M356" t="b">
        <v>0</v>
      </c>
    </row>
    <row r="357" spans="1:13">
      <c r="A357" t="s">
        <v>422</v>
      </c>
      <c r="B357" t="s">
        <v>54</v>
      </c>
      <c r="C357">
        <v>386</v>
      </c>
      <c r="D357">
        <f t="shared" ca="1" si="11"/>
        <v>8.75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 t="s">
        <v>76</v>
      </c>
      <c r="M357" t="b">
        <v>0</v>
      </c>
    </row>
    <row r="358" spans="1:13">
      <c r="A358" t="s">
        <v>423</v>
      </c>
      <c r="B358" t="s">
        <v>54</v>
      </c>
      <c r="C358">
        <v>334</v>
      </c>
      <c r="D358">
        <f t="shared" ca="1" si="11"/>
        <v>2.25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 t="s">
        <v>76</v>
      </c>
      <c r="M358" t="b">
        <v>0</v>
      </c>
    </row>
    <row r="359" spans="1:13">
      <c r="A359" t="s">
        <v>424</v>
      </c>
      <c r="B359" t="s">
        <v>54</v>
      </c>
      <c r="C359">
        <v>334</v>
      </c>
      <c r="D359">
        <f t="shared" ca="1" si="11"/>
        <v>2.44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 t="s">
        <v>76</v>
      </c>
      <c r="M359" t="b">
        <v>0</v>
      </c>
    </row>
    <row r="360" spans="1:13">
      <c r="A360" t="s">
        <v>425</v>
      </c>
      <c r="B360" t="s">
        <v>56</v>
      </c>
      <c r="C360">
        <v>328</v>
      </c>
      <c r="D360">
        <f t="shared" ca="1" si="11"/>
        <v>9.43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 t="s">
        <v>76</v>
      </c>
      <c r="M360" t="b">
        <v>0</v>
      </c>
    </row>
    <row r="361" spans="1:13">
      <c r="A361" t="s">
        <v>426</v>
      </c>
      <c r="B361" t="s">
        <v>54</v>
      </c>
      <c r="C361">
        <v>263.5</v>
      </c>
      <c r="D361">
        <f t="shared" ca="1" si="11"/>
        <v>2.44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 t="s">
        <v>76</v>
      </c>
      <c r="M361" t="b">
        <v>0</v>
      </c>
    </row>
    <row r="362" spans="1:13">
      <c r="A362" t="s">
        <v>427</v>
      </c>
      <c r="B362" t="s">
        <v>54</v>
      </c>
      <c r="C362">
        <v>260</v>
      </c>
      <c r="D362">
        <f t="shared" ca="1" si="11"/>
        <v>3.48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 t="s">
        <v>76</v>
      </c>
      <c r="M362" t="b">
        <v>0</v>
      </c>
    </row>
    <row r="363" spans="1:13">
      <c r="A363" t="s">
        <v>428</v>
      </c>
      <c r="B363" t="s">
        <v>55</v>
      </c>
      <c r="C363">
        <v>260</v>
      </c>
      <c r="D363">
        <f t="shared" ca="1" si="11"/>
        <v>11.49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 t="s">
        <v>76</v>
      </c>
      <c r="M363" t="b">
        <v>0</v>
      </c>
    </row>
    <row r="364" spans="1:13">
      <c r="A364" t="s">
        <v>429</v>
      </c>
      <c r="B364" t="s">
        <v>55</v>
      </c>
      <c r="C364">
        <v>260</v>
      </c>
      <c r="D364">
        <f t="shared" ca="1" si="11"/>
        <v>11.84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 t="s">
        <v>76</v>
      </c>
      <c r="M364" t="b">
        <v>0</v>
      </c>
    </row>
    <row r="365" spans="1:13">
      <c r="A365" t="s">
        <v>430</v>
      </c>
      <c r="B365" t="s">
        <v>54</v>
      </c>
      <c r="C365">
        <v>260</v>
      </c>
      <c r="D365">
        <f t="shared" ca="1" si="11"/>
        <v>1.24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 t="s">
        <v>76</v>
      </c>
      <c r="M365" t="b">
        <v>0</v>
      </c>
    </row>
    <row r="366" spans="1:13">
      <c r="A366" t="s">
        <v>431</v>
      </c>
      <c r="B366" t="s">
        <v>56</v>
      </c>
      <c r="C366">
        <v>243</v>
      </c>
      <c r="D366">
        <f t="shared" ca="1" si="11"/>
        <v>0.45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 t="s">
        <v>76</v>
      </c>
      <c r="M366" t="b">
        <v>0</v>
      </c>
    </row>
    <row r="367" spans="1:13">
      <c r="A367" t="s">
        <v>432</v>
      </c>
      <c r="B367" t="s">
        <v>60</v>
      </c>
      <c r="C367">
        <v>206</v>
      </c>
      <c r="D367">
        <f t="shared" ca="1" si="11"/>
        <v>9.5500000000000007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 t="s">
        <v>76</v>
      </c>
      <c r="M367" t="b">
        <v>0</v>
      </c>
    </row>
    <row r="368" spans="1:13">
      <c r="A368" t="s">
        <v>433</v>
      </c>
      <c r="B368" t="s">
        <v>60</v>
      </c>
      <c r="C368">
        <v>185</v>
      </c>
      <c r="D368">
        <f t="shared" ca="1" si="11"/>
        <v>9.09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 t="s">
        <v>76</v>
      </c>
      <c r="M368" t="b">
        <v>0</v>
      </c>
    </row>
    <row r="369" spans="1:13">
      <c r="A369" t="s">
        <v>434</v>
      </c>
      <c r="B369" t="s">
        <v>56</v>
      </c>
      <c r="C369">
        <v>185</v>
      </c>
      <c r="D369">
        <f t="shared" ca="1" si="11"/>
        <v>8.57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 t="s">
        <v>76</v>
      </c>
      <c r="M369" t="b">
        <v>0</v>
      </c>
    </row>
    <row r="370" spans="1:13">
      <c r="A370" t="s">
        <v>435</v>
      </c>
      <c r="B370" t="s">
        <v>60</v>
      </c>
      <c r="C370">
        <v>184</v>
      </c>
      <c r="D370">
        <f t="shared" ca="1" si="11"/>
        <v>3.13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 t="s">
        <v>76</v>
      </c>
      <c r="M370" t="b">
        <v>0</v>
      </c>
    </row>
    <row r="371" spans="1:13">
      <c r="A371" t="s">
        <v>436</v>
      </c>
      <c r="B371" t="s">
        <v>60</v>
      </c>
      <c r="C371">
        <v>182</v>
      </c>
      <c r="D371">
        <f t="shared" ca="1" si="11"/>
        <v>6.99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 t="s">
        <v>76</v>
      </c>
      <c r="M371" t="b">
        <v>0</v>
      </c>
    </row>
    <row r="372" spans="1:13">
      <c r="A372" t="s">
        <v>437</v>
      </c>
      <c r="B372" t="s">
        <v>60</v>
      </c>
      <c r="C372">
        <v>181</v>
      </c>
      <c r="D372">
        <f t="shared" ca="1" si="11"/>
        <v>3.29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 t="s">
        <v>76</v>
      </c>
      <c r="M372" t="b">
        <v>0</v>
      </c>
    </row>
    <row r="373" spans="1:13">
      <c r="A373" t="s">
        <v>438</v>
      </c>
      <c r="B373" t="s">
        <v>56</v>
      </c>
      <c r="C373">
        <v>179</v>
      </c>
      <c r="D373">
        <f t="shared" ca="1" si="11"/>
        <v>5.56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 t="s">
        <v>76</v>
      </c>
      <c r="M373" t="b">
        <v>0</v>
      </c>
    </row>
    <row r="374" spans="1:13">
      <c r="A374" t="s">
        <v>439</v>
      </c>
      <c r="B374" t="s">
        <v>60</v>
      </c>
      <c r="C374">
        <v>136</v>
      </c>
      <c r="D374">
        <f t="shared" ca="1" si="11"/>
        <v>9.48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 t="s">
        <v>76</v>
      </c>
      <c r="M374" t="b">
        <v>0</v>
      </c>
    </row>
    <row r="375" spans="1:13">
      <c r="A375" t="s">
        <v>440</v>
      </c>
      <c r="B375" t="s">
        <v>60</v>
      </c>
      <c r="C375">
        <v>134</v>
      </c>
      <c r="D375">
        <f t="shared" ca="1" si="11"/>
        <v>11.54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 t="s">
        <v>76</v>
      </c>
      <c r="M375" t="b">
        <v>0</v>
      </c>
    </row>
    <row r="376" spans="1:13">
      <c r="A376" t="s">
        <v>441</v>
      </c>
      <c r="B376" t="s">
        <v>60</v>
      </c>
      <c r="C376">
        <v>129</v>
      </c>
      <c r="D376">
        <f t="shared" ca="1" si="11"/>
        <v>8.24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 t="s">
        <v>76</v>
      </c>
      <c r="M376" t="b">
        <v>0</v>
      </c>
    </row>
    <row r="377" spans="1:13">
      <c r="A377" t="s">
        <v>442</v>
      </c>
      <c r="B377" t="s">
        <v>55</v>
      </c>
      <c r="C377">
        <v>125</v>
      </c>
      <c r="D377">
        <f t="shared" ca="1" si="11"/>
        <v>4.96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 t="s">
        <v>76</v>
      </c>
      <c r="M377" t="b">
        <v>0</v>
      </c>
    </row>
    <row r="378" spans="1:13">
      <c r="A378" t="s">
        <v>443</v>
      </c>
      <c r="B378" t="s">
        <v>56</v>
      </c>
      <c r="C378">
        <v>125</v>
      </c>
      <c r="D378">
        <f t="shared" ca="1" si="11"/>
        <v>10.66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 t="s">
        <v>76</v>
      </c>
      <c r="M378" t="b">
        <v>0</v>
      </c>
    </row>
    <row r="379" spans="1:13">
      <c r="A379" t="s">
        <v>444</v>
      </c>
      <c r="B379" t="s">
        <v>56</v>
      </c>
      <c r="C379">
        <v>120</v>
      </c>
      <c r="D379">
        <f t="shared" ca="1" si="11"/>
        <v>9.25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 t="s">
        <v>76</v>
      </c>
      <c r="M379" t="b">
        <v>0</v>
      </c>
    </row>
    <row r="380" spans="1:13">
      <c r="A380" t="s">
        <v>445</v>
      </c>
      <c r="B380" t="s">
        <v>56</v>
      </c>
      <c r="C380">
        <v>106</v>
      </c>
      <c r="D380">
        <f t="shared" ca="1" si="11"/>
        <v>0.78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 t="s">
        <v>76</v>
      </c>
      <c r="M380" t="b">
        <v>0</v>
      </c>
    </row>
    <row r="381" spans="1:13">
      <c r="A381" t="s">
        <v>446</v>
      </c>
      <c r="B381" t="s">
        <v>56</v>
      </c>
      <c r="C381">
        <v>106</v>
      </c>
      <c r="D381">
        <f t="shared" ca="1" si="11"/>
        <v>8.1999999999999993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 t="s">
        <v>76</v>
      </c>
      <c r="M381" t="b">
        <v>0</v>
      </c>
    </row>
    <row r="382" spans="1:13">
      <c r="A382" t="s">
        <v>447</v>
      </c>
      <c r="B382" t="s">
        <v>56</v>
      </c>
      <c r="C382">
        <v>97.1</v>
      </c>
      <c r="D382">
        <f t="shared" ca="1" si="11"/>
        <v>8.99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 t="s">
        <v>76</v>
      </c>
      <c r="M382" t="b">
        <v>0</v>
      </c>
    </row>
    <row r="383" spans="1:13">
      <c r="A383" t="s">
        <v>448</v>
      </c>
      <c r="B383" t="s">
        <v>56</v>
      </c>
      <c r="C383">
        <v>92.5</v>
      </c>
      <c r="D383">
        <f t="shared" ca="1" si="11"/>
        <v>1.7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 t="s">
        <v>76</v>
      </c>
      <c r="M383" t="b">
        <v>0</v>
      </c>
    </row>
    <row r="384" spans="1:13">
      <c r="A384" t="s">
        <v>449</v>
      </c>
      <c r="B384" t="s">
        <v>56</v>
      </c>
      <c r="C384">
        <v>90</v>
      </c>
      <c r="D384">
        <f t="shared" ca="1" si="11"/>
        <v>7.19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 t="s">
        <v>76</v>
      </c>
      <c r="M384" t="b">
        <v>0</v>
      </c>
    </row>
    <row r="385" spans="1:13">
      <c r="A385" t="s">
        <v>450</v>
      </c>
      <c r="B385" t="s">
        <v>56</v>
      </c>
      <c r="C385">
        <v>88</v>
      </c>
      <c r="D385">
        <f t="shared" ref="D385:D393" ca="1" si="12">ROUND(RAND()*12,2)</f>
        <v>11.72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 t="s">
        <v>76</v>
      </c>
      <c r="M385" t="b">
        <v>0</v>
      </c>
    </row>
    <row r="386" spans="1:13">
      <c r="A386" t="s">
        <v>451</v>
      </c>
      <c r="B386" t="s">
        <v>56</v>
      </c>
      <c r="C386">
        <v>87</v>
      </c>
      <c r="D386">
        <f t="shared" ca="1" si="12"/>
        <v>4.99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 t="s">
        <v>76</v>
      </c>
      <c r="M386" t="b">
        <v>0</v>
      </c>
    </row>
    <row r="387" spans="1:13">
      <c r="A387" t="s">
        <v>452</v>
      </c>
      <c r="B387" t="s">
        <v>56</v>
      </c>
      <c r="C387">
        <v>86.2</v>
      </c>
      <c r="D387">
        <f t="shared" ca="1" si="12"/>
        <v>10.56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 t="s">
        <v>76</v>
      </c>
      <c r="M387" t="b">
        <v>0</v>
      </c>
    </row>
    <row r="388" spans="1:13">
      <c r="A388" t="s">
        <v>453</v>
      </c>
      <c r="B388" t="s">
        <v>60</v>
      </c>
      <c r="C388">
        <v>86</v>
      </c>
      <c r="D388">
        <f t="shared" ca="1" si="12"/>
        <v>9.5500000000000007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 t="s">
        <v>76</v>
      </c>
      <c r="M388" t="b">
        <v>0</v>
      </c>
    </row>
    <row r="389" spans="1:13">
      <c r="A389" t="s">
        <v>454</v>
      </c>
      <c r="B389" t="s">
        <v>60</v>
      </c>
      <c r="C389">
        <v>85</v>
      </c>
      <c r="D389">
        <f t="shared" ca="1" si="12"/>
        <v>2.04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 t="s">
        <v>76</v>
      </c>
      <c r="M389" t="b">
        <v>0</v>
      </c>
    </row>
    <row r="390" spans="1:13">
      <c r="A390" t="s">
        <v>455</v>
      </c>
      <c r="B390" t="s">
        <v>60</v>
      </c>
      <c r="C390">
        <v>85</v>
      </c>
      <c r="D390">
        <f t="shared" ca="1" si="12"/>
        <v>1.94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 t="s">
        <v>76</v>
      </c>
      <c r="M390" t="b">
        <v>0</v>
      </c>
    </row>
    <row r="391" spans="1:13">
      <c r="A391" t="s">
        <v>456</v>
      </c>
      <c r="B391" t="s">
        <v>60</v>
      </c>
      <c r="C391">
        <v>85</v>
      </c>
      <c r="D391">
        <f t="shared" ca="1" si="12"/>
        <v>10.54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 t="s">
        <v>76</v>
      </c>
      <c r="M391" t="b">
        <v>0</v>
      </c>
    </row>
    <row r="392" spans="1:13">
      <c r="A392" t="s">
        <v>457</v>
      </c>
      <c r="B392" t="s">
        <v>56</v>
      </c>
      <c r="C392">
        <v>85</v>
      </c>
      <c r="D392">
        <f t="shared" ca="1" si="12"/>
        <v>0.59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 t="s">
        <v>76</v>
      </c>
      <c r="M392" t="b">
        <v>0</v>
      </c>
    </row>
    <row r="393" spans="1:13">
      <c r="A393" t="s">
        <v>458</v>
      </c>
      <c r="B393" t="s">
        <v>56</v>
      </c>
      <c r="C393">
        <v>85</v>
      </c>
      <c r="D393">
        <f t="shared" ca="1" si="12"/>
        <v>7.24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 t="s">
        <v>76</v>
      </c>
      <c r="M393" t="b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A93CA0-DF99-41B3-8994-BC02EEEAAB2F}">
          <x14:formula1>
            <xm:f>buses!$A$2:$A$480</xm:f>
          </x14:formula1>
          <xm:sqref>B2:B385</xm:sqref>
        </x14:dataValidation>
        <x14:dataValidation type="list" allowBlank="1" showInputMessage="1" showErrorMessage="1" xr:uid="{7CA3FC12-237C-46B6-8504-09FE75031B28}">
          <x14:formula1>
            <xm:f>carriers!$A:$A</xm:f>
          </x14:formula1>
          <xm:sqref>L1:L1048576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M25"/>
  <sheetViews>
    <sheetView workbookViewId="0">
      <selection activeCell="J12" sqref="J12"/>
    </sheetView>
  </sheetViews>
  <sheetFormatPr defaultRowHeight="14.4"/>
  <cols>
    <col min="1" max="1" width="15.6640625" bestFit="1" customWidth="1"/>
  </cols>
  <sheetData>
    <row r="1" spans="1:13" s="2" customFormat="1" ht="43.2">
      <c r="A1" s="2" t="s">
        <v>62</v>
      </c>
      <c r="B1" s="2" t="s">
        <v>25</v>
      </c>
      <c r="C1" s="2" t="s">
        <v>26</v>
      </c>
      <c r="D1" s="2" t="s">
        <v>15</v>
      </c>
      <c r="E1" s="2" t="s">
        <v>21</v>
      </c>
      <c r="F1" s="2" t="s">
        <v>19</v>
      </c>
      <c r="G1" s="2" t="s">
        <v>20</v>
      </c>
      <c r="H1" s="2" t="s">
        <v>28</v>
      </c>
      <c r="I1" s="2" t="s">
        <v>29</v>
      </c>
      <c r="J1" s="2" t="s">
        <v>23</v>
      </c>
      <c r="K1" s="2" t="s">
        <v>24</v>
      </c>
      <c r="L1" s="2" t="s">
        <v>16</v>
      </c>
      <c r="M1" s="2" t="s">
        <v>17</v>
      </c>
    </row>
    <row r="2" spans="1:13">
      <c r="A2" s="1">
        <v>42005</v>
      </c>
      <c r="B2">
        <v>0</v>
      </c>
      <c r="C2">
        <v>0.439800572</v>
      </c>
      <c r="D2">
        <v>0</v>
      </c>
      <c r="E2">
        <v>0.31709999999999999</v>
      </c>
      <c r="F2">
        <v>0</v>
      </c>
      <c r="G2">
        <v>0.50771699299999995</v>
      </c>
      <c r="H2">
        <v>0</v>
      </c>
      <c r="I2">
        <v>0.11929595799999999</v>
      </c>
      <c r="J2">
        <v>0</v>
      </c>
      <c r="K2">
        <v>0.64146772799999996</v>
      </c>
      <c r="L2">
        <v>0.247567702</v>
      </c>
      <c r="M2">
        <v>0.76253408899999997</v>
      </c>
    </row>
    <row r="3" spans="1:13">
      <c r="A3" s="1">
        <v>42005.041666666664</v>
      </c>
      <c r="B3">
        <v>0</v>
      </c>
      <c r="C3">
        <v>0.439800572</v>
      </c>
      <c r="D3">
        <v>0</v>
      </c>
      <c r="E3">
        <v>0.31709999999999999</v>
      </c>
      <c r="F3">
        <v>0</v>
      </c>
      <c r="G3">
        <v>0.50771699299999995</v>
      </c>
      <c r="H3">
        <v>0</v>
      </c>
      <c r="I3">
        <v>0.11929595799999999</v>
      </c>
      <c r="J3">
        <v>0</v>
      </c>
      <c r="K3">
        <v>0.64146772799999996</v>
      </c>
      <c r="L3">
        <v>0.247567702</v>
      </c>
      <c r="M3">
        <v>0.76253408899999997</v>
      </c>
    </row>
    <row r="4" spans="1:13">
      <c r="A4" s="1">
        <v>42005.083333333336</v>
      </c>
      <c r="B4">
        <v>0</v>
      </c>
      <c r="C4">
        <v>0.439800572</v>
      </c>
      <c r="D4">
        <v>0</v>
      </c>
      <c r="E4">
        <v>0.32440000000000002</v>
      </c>
      <c r="F4">
        <v>0</v>
      </c>
      <c r="G4">
        <v>0.50771699299999995</v>
      </c>
      <c r="H4">
        <v>0</v>
      </c>
      <c r="I4">
        <v>0.11929595799999999</v>
      </c>
      <c r="J4">
        <v>0</v>
      </c>
      <c r="K4">
        <v>0.63969938100000001</v>
      </c>
      <c r="L4">
        <v>0.247567702</v>
      </c>
      <c r="M4">
        <v>0.72225718500000002</v>
      </c>
    </row>
    <row r="5" spans="1:13">
      <c r="A5" s="1">
        <v>42005.125</v>
      </c>
      <c r="B5">
        <v>0</v>
      </c>
      <c r="C5">
        <v>0.45885155399999999</v>
      </c>
      <c r="D5">
        <v>0</v>
      </c>
      <c r="E5">
        <v>0.32490000000000002</v>
      </c>
      <c r="F5">
        <v>0</v>
      </c>
      <c r="G5">
        <v>0.514182641</v>
      </c>
      <c r="H5">
        <v>0</v>
      </c>
      <c r="I5">
        <v>0.12573337700000001</v>
      </c>
      <c r="J5">
        <v>0</v>
      </c>
      <c r="K5">
        <v>0.65384615400000001</v>
      </c>
      <c r="L5">
        <v>0.21830782300000001</v>
      </c>
      <c r="M5">
        <v>0.67967275000000005</v>
      </c>
    </row>
    <row r="6" spans="1:13">
      <c r="A6" s="1">
        <v>42005.166666666664</v>
      </c>
      <c r="B6">
        <v>0</v>
      </c>
      <c r="C6">
        <v>0.43879505400000002</v>
      </c>
      <c r="D6">
        <v>0</v>
      </c>
      <c r="E6">
        <v>0.32829999999999998</v>
      </c>
      <c r="F6">
        <v>0</v>
      </c>
      <c r="G6">
        <v>0.55879172899999996</v>
      </c>
      <c r="H6">
        <v>0</v>
      </c>
      <c r="I6">
        <v>0.12866688400000001</v>
      </c>
      <c r="J6">
        <v>0</v>
      </c>
      <c r="K6">
        <v>0.59239611000000003</v>
      </c>
      <c r="L6">
        <v>0.21087665999999999</v>
      </c>
      <c r="M6">
        <v>0.64191315299999996</v>
      </c>
    </row>
    <row r="7" spans="1:13">
      <c r="A7" s="1">
        <v>42005.208333333336</v>
      </c>
      <c r="B7">
        <v>0</v>
      </c>
      <c r="C7">
        <v>0.43751421499999998</v>
      </c>
      <c r="D7">
        <v>0</v>
      </c>
      <c r="E7">
        <v>0.33069999999999999</v>
      </c>
      <c r="F7" s="3">
        <v>2.0400000000000001E-5</v>
      </c>
      <c r="G7">
        <v>0.66595089399999996</v>
      </c>
      <c r="H7">
        <v>0</v>
      </c>
      <c r="I7">
        <v>0.12076271199999999</v>
      </c>
      <c r="J7">
        <v>0</v>
      </c>
      <c r="K7">
        <v>0.61980548199999996</v>
      </c>
      <c r="L7">
        <v>0.21479622400000001</v>
      </c>
      <c r="M7">
        <v>0.60813929099999997</v>
      </c>
    </row>
    <row r="8" spans="1:13">
      <c r="A8" s="1">
        <v>42005.25</v>
      </c>
      <c r="B8">
        <v>0</v>
      </c>
      <c r="C8">
        <v>0.49118375800000003</v>
      </c>
      <c r="D8">
        <v>0</v>
      </c>
      <c r="E8">
        <v>0.34710000000000002</v>
      </c>
      <c r="F8" s="3">
        <v>2.0400000000000001E-5</v>
      </c>
      <c r="G8">
        <v>0.70442170999999998</v>
      </c>
      <c r="H8">
        <v>0</v>
      </c>
      <c r="I8">
        <v>0.113021512</v>
      </c>
      <c r="J8">
        <v>0</v>
      </c>
      <c r="K8">
        <v>0.77011494300000005</v>
      </c>
      <c r="L8">
        <v>0.195539237</v>
      </c>
      <c r="M8">
        <v>0.582127124</v>
      </c>
    </row>
    <row r="9" spans="1:13">
      <c r="A9" s="1">
        <v>42005.291666666664</v>
      </c>
      <c r="B9">
        <v>0</v>
      </c>
      <c r="C9">
        <v>0.56268329800000005</v>
      </c>
      <c r="D9">
        <v>0</v>
      </c>
      <c r="E9">
        <v>0.37009999999999998</v>
      </c>
      <c r="F9" s="3">
        <v>2.0400000000000001E-5</v>
      </c>
      <c r="G9">
        <v>0.75437217300000003</v>
      </c>
      <c r="H9">
        <v>0</v>
      </c>
      <c r="I9">
        <v>0.128992829</v>
      </c>
      <c r="J9">
        <v>0</v>
      </c>
      <c r="K9">
        <v>0.75066312999999996</v>
      </c>
      <c r="L9">
        <v>0.17000268499999999</v>
      </c>
      <c r="M9">
        <v>0.540591567</v>
      </c>
    </row>
    <row r="10" spans="1:13">
      <c r="A10" s="1">
        <v>42005.333333333336</v>
      </c>
      <c r="B10">
        <v>0</v>
      </c>
      <c r="C10">
        <v>0.65098935800000002</v>
      </c>
      <c r="D10">
        <v>1.9E-3</v>
      </c>
      <c r="E10">
        <v>0.36570000000000003</v>
      </c>
      <c r="F10" s="3">
        <v>6.1299999999999999E-5</v>
      </c>
      <c r="G10">
        <v>0.798205901</v>
      </c>
      <c r="H10">
        <v>0</v>
      </c>
      <c r="I10">
        <v>0.147816167</v>
      </c>
      <c r="J10">
        <v>0</v>
      </c>
      <c r="K10">
        <v>0.67241379300000004</v>
      </c>
      <c r="L10">
        <v>0.16963603299999999</v>
      </c>
      <c r="M10">
        <v>0.51877491099999995</v>
      </c>
    </row>
    <row r="11" spans="1:13">
      <c r="A11" s="1">
        <v>42005.375</v>
      </c>
      <c r="B11">
        <v>3.4216881999999997E-2</v>
      </c>
      <c r="C11">
        <v>0.68602688599999995</v>
      </c>
      <c r="D11">
        <v>2.07E-2</v>
      </c>
      <c r="E11">
        <v>0.35930000000000001</v>
      </c>
      <c r="F11">
        <v>3.067485E-3</v>
      </c>
      <c r="G11">
        <v>0.82866250299999999</v>
      </c>
      <c r="H11">
        <v>5.7402714000000001E-2</v>
      </c>
      <c r="I11">
        <v>0.157757497</v>
      </c>
      <c r="J11">
        <v>1.7683465999999998E-2</v>
      </c>
      <c r="K11">
        <v>0.66710875300000005</v>
      </c>
      <c r="L11">
        <v>0.165484084</v>
      </c>
      <c r="M11">
        <v>0.50849590899999997</v>
      </c>
    </row>
    <row r="12" spans="1:13">
      <c r="A12" s="1">
        <v>42005.416666666664</v>
      </c>
      <c r="B12">
        <v>0.13843693900000001</v>
      </c>
      <c r="C12">
        <v>0.67971845500000005</v>
      </c>
      <c r="D12">
        <v>5.6800000000000003E-2</v>
      </c>
      <c r="E12">
        <v>0.378</v>
      </c>
      <c r="F12">
        <v>1.2638037E-2</v>
      </c>
      <c r="G12">
        <v>0.83301529200000002</v>
      </c>
      <c r="H12">
        <v>0.15700014900000001</v>
      </c>
      <c r="I12">
        <v>0.15702411999999999</v>
      </c>
      <c r="J12">
        <v>5.5260831000000003E-2</v>
      </c>
      <c r="K12">
        <v>0.71971706499999999</v>
      </c>
      <c r="L12">
        <v>0.16499865699999999</v>
      </c>
      <c r="M12">
        <v>0.53199076999999995</v>
      </c>
    </row>
    <row r="13" spans="1:13">
      <c r="A13" s="1">
        <v>42005.458333333336</v>
      </c>
      <c r="B13">
        <v>0.27323284199999998</v>
      </c>
      <c r="C13">
        <v>0.63782784100000001</v>
      </c>
      <c r="D13">
        <v>9.0300000000000005E-2</v>
      </c>
      <c r="E13">
        <v>0.40799999999999997</v>
      </c>
      <c r="F13">
        <v>1.7218813999999999E-2</v>
      </c>
      <c r="G13">
        <v>0.84131595999999997</v>
      </c>
      <c r="H13">
        <v>0.24377515999999999</v>
      </c>
      <c r="I13">
        <v>0.15042372900000001</v>
      </c>
      <c r="J13">
        <v>0.109195402</v>
      </c>
      <c r="K13">
        <v>0.74801061000000002</v>
      </c>
      <c r="L13">
        <v>0.16953275100000001</v>
      </c>
      <c r="M13">
        <v>0.53870358699999998</v>
      </c>
    </row>
    <row r="14" spans="1:13">
      <c r="A14" s="1">
        <v>42005.5</v>
      </c>
      <c r="B14">
        <v>0.34640069099999998</v>
      </c>
      <c r="C14">
        <v>0.61099007599999999</v>
      </c>
      <c r="D14">
        <v>0.11269999999999999</v>
      </c>
      <c r="E14">
        <v>0.43359999999999999</v>
      </c>
      <c r="F14">
        <v>1.6830266E-2</v>
      </c>
      <c r="G14">
        <v>0.83540383399999996</v>
      </c>
      <c r="H14">
        <v>0.28075145400000001</v>
      </c>
      <c r="I14">
        <v>0.144067797</v>
      </c>
      <c r="J14">
        <v>0.13837312099999999</v>
      </c>
      <c r="K14">
        <v>0.75110521699999999</v>
      </c>
      <c r="L14">
        <v>0.24282187899999999</v>
      </c>
      <c r="M14">
        <v>0.55548562999999995</v>
      </c>
    </row>
    <row r="15" spans="1:13">
      <c r="A15" s="1">
        <v>42005.541666666664</v>
      </c>
      <c r="B15">
        <v>0.31338394800000002</v>
      </c>
      <c r="C15">
        <v>0.65621446299999997</v>
      </c>
      <c r="D15">
        <v>9.4E-2</v>
      </c>
      <c r="E15">
        <v>0.44800000000000001</v>
      </c>
      <c r="F15">
        <v>1.2617587E-2</v>
      </c>
      <c r="G15">
        <v>0.82659056600000003</v>
      </c>
      <c r="H15">
        <v>0.276874907</v>
      </c>
      <c r="I15">
        <v>0.139749022</v>
      </c>
      <c r="J15">
        <v>0.125110522</v>
      </c>
      <c r="K15">
        <v>0.76480990299999996</v>
      </c>
      <c r="L15">
        <v>0.25695606399999998</v>
      </c>
      <c r="M15">
        <v>0.59534298299999999</v>
      </c>
    </row>
    <row r="16" spans="1:13">
      <c r="A16" s="1">
        <v>42005.583333333336</v>
      </c>
      <c r="B16">
        <v>0.19835894900000001</v>
      </c>
      <c r="C16">
        <v>0.65724392200000004</v>
      </c>
      <c r="D16">
        <v>6.1199999999999997E-2</v>
      </c>
      <c r="E16">
        <v>0.42709999999999998</v>
      </c>
      <c r="F16">
        <v>4.4989779999999998E-3</v>
      </c>
      <c r="G16">
        <v>0.770531984</v>
      </c>
      <c r="H16">
        <v>0.226032503</v>
      </c>
      <c r="I16">
        <v>0.13795632299999999</v>
      </c>
      <c r="J16">
        <v>7.9133510000000004E-2</v>
      </c>
      <c r="K16">
        <v>0.79442970800000001</v>
      </c>
      <c r="L16">
        <v>0.27346574099999998</v>
      </c>
      <c r="M16">
        <v>0.62743864100000002</v>
      </c>
    </row>
    <row r="17" spans="1:13">
      <c r="A17" s="1">
        <v>42005.625</v>
      </c>
      <c r="B17">
        <v>9.4762963000000006E-2</v>
      </c>
      <c r="C17">
        <v>0.651138989</v>
      </c>
      <c r="D17">
        <v>0.02</v>
      </c>
      <c r="E17">
        <v>0.42459999999999998</v>
      </c>
      <c r="F17">
        <v>3.8854800000000001E-4</v>
      </c>
      <c r="G17">
        <v>0.75982123599999996</v>
      </c>
      <c r="H17">
        <v>0.13582823899999999</v>
      </c>
      <c r="I17">
        <v>0.13828226900000001</v>
      </c>
      <c r="J17">
        <v>3.8019452000000002E-2</v>
      </c>
      <c r="K17">
        <v>0.86825817900000002</v>
      </c>
      <c r="L17">
        <v>0.25577864500000003</v>
      </c>
      <c r="M17">
        <v>0.65345080799999999</v>
      </c>
    </row>
    <row r="18" spans="1:13">
      <c r="A18" s="1">
        <v>42005.666666666664</v>
      </c>
      <c r="B18">
        <v>1.5106979E-2</v>
      </c>
      <c r="C18">
        <v>0.71697650199999996</v>
      </c>
      <c r="D18">
        <v>1.2999999999999999E-3</v>
      </c>
      <c r="E18">
        <v>0.48659999999999998</v>
      </c>
      <c r="F18" s="3">
        <v>2.0400000000000001E-5</v>
      </c>
      <c r="G18">
        <v>0.78238423400000001</v>
      </c>
      <c r="H18">
        <v>4.4729387000000002E-2</v>
      </c>
      <c r="I18">
        <v>0.15792046900000001</v>
      </c>
      <c r="J18">
        <v>6.1892129999999998E-3</v>
      </c>
      <c r="K18">
        <v>0.879752431</v>
      </c>
      <c r="L18">
        <v>0.32764247800000001</v>
      </c>
      <c r="M18">
        <v>0.65428991000000003</v>
      </c>
    </row>
    <row r="19" spans="1:13">
      <c r="A19" s="1">
        <v>42005.708333333336</v>
      </c>
      <c r="B19">
        <v>0</v>
      </c>
      <c r="C19">
        <v>0.812057841</v>
      </c>
      <c r="D19">
        <v>0</v>
      </c>
      <c r="E19">
        <v>0.55300000000000005</v>
      </c>
      <c r="F19" s="3">
        <v>2.0400000000000001E-5</v>
      </c>
      <c r="G19">
        <v>0.82611458100000001</v>
      </c>
      <c r="H19">
        <v>5.8148200000000001E-3</v>
      </c>
      <c r="I19">
        <v>0.1875</v>
      </c>
      <c r="J19">
        <v>0</v>
      </c>
      <c r="K19">
        <v>0.95048629500000004</v>
      </c>
      <c r="L19">
        <v>0.28777034099999999</v>
      </c>
      <c r="M19">
        <v>0.68848332300000004</v>
      </c>
    </row>
    <row r="20" spans="1:13">
      <c r="A20" s="1">
        <v>42005.75</v>
      </c>
      <c r="B20">
        <v>0</v>
      </c>
      <c r="C20">
        <v>0.87659057399999996</v>
      </c>
      <c r="D20">
        <v>0</v>
      </c>
      <c r="E20">
        <v>0.60429999999999995</v>
      </c>
      <c r="F20" s="3">
        <v>2.0400000000000001E-5</v>
      </c>
      <c r="G20">
        <v>0.87640964899999996</v>
      </c>
      <c r="H20">
        <v>0</v>
      </c>
      <c r="I20">
        <v>0.21773142100000001</v>
      </c>
      <c r="J20">
        <v>0</v>
      </c>
      <c r="K20">
        <v>1.0265251989999999</v>
      </c>
      <c r="L20">
        <v>0.29102889799999998</v>
      </c>
      <c r="M20">
        <v>0.70148940599999998</v>
      </c>
    </row>
    <row r="21" spans="1:13">
      <c r="A21" s="1">
        <v>42005.791666666664</v>
      </c>
      <c r="B21">
        <v>0</v>
      </c>
      <c r="C21">
        <v>0.91858293700000004</v>
      </c>
      <c r="D21">
        <v>0</v>
      </c>
      <c r="E21">
        <v>0.64510000000000001</v>
      </c>
      <c r="F21" s="3">
        <v>2.0400000000000001E-5</v>
      </c>
      <c r="G21">
        <v>0.91520353200000004</v>
      </c>
      <c r="H21">
        <v>0</v>
      </c>
      <c r="I21">
        <v>0.24584419800000001</v>
      </c>
      <c r="J21">
        <v>0</v>
      </c>
      <c r="K21">
        <v>1.0795755970000001</v>
      </c>
      <c r="L21">
        <v>0.33168081599999999</v>
      </c>
      <c r="M21">
        <v>0.69750367099999999</v>
      </c>
    </row>
    <row r="22" spans="1:13">
      <c r="A22" s="1">
        <v>42005.833333333336</v>
      </c>
      <c r="B22">
        <v>0</v>
      </c>
      <c r="C22">
        <v>0.92337710500000003</v>
      </c>
      <c r="D22">
        <v>0</v>
      </c>
      <c r="E22">
        <v>0.68720000000000003</v>
      </c>
      <c r="F22">
        <v>0</v>
      </c>
      <c r="G22">
        <v>0.93676502299999997</v>
      </c>
      <c r="H22">
        <v>0</v>
      </c>
      <c r="I22">
        <v>0.26800847500000002</v>
      </c>
      <c r="J22">
        <v>0</v>
      </c>
      <c r="K22">
        <v>1.106100796</v>
      </c>
      <c r="L22">
        <v>0.30164632000000002</v>
      </c>
      <c r="M22">
        <v>0.67988252599999999</v>
      </c>
    </row>
    <row r="23" spans="1:13">
      <c r="A23" s="1">
        <v>42005.875</v>
      </c>
      <c r="B23">
        <v>0</v>
      </c>
      <c r="C23">
        <v>0.95557763399999995</v>
      </c>
      <c r="D23">
        <v>0</v>
      </c>
      <c r="E23">
        <v>0.72919999999999996</v>
      </c>
      <c r="F23">
        <v>0</v>
      </c>
      <c r="G23">
        <v>0.94813698000000002</v>
      </c>
      <c r="H23">
        <v>0</v>
      </c>
      <c r="I23">
        <v>0.28487614100000003</v>
      </c>
      <c r="J23">
        <v>0</v>
      </c>
      <c r="K23">
        <v>1.1158267019999999</v>
      </c>
      <c r="L23">
        <v>0.28519861200000002</v>
      </c>
      <c r="M23">
        <v>0.65680721600000003</v>
      </c>
    </row>
    <row r="24" spans="1:13">
      <c r="A24" s="1">
        <v>42005.916666666664</v>
      </c>
      <c r="B24">
        <v>0</v>
      </c>
      <c r="C24">
        <v>0.97344952699999998</v>
      </c>
      <c r="D24">
        <v>0</v>
      </c>
      <c r="E24">
        <v>0.76080000000000003</v>
      </c>
      <c r="F24">
        <v>0</v>
      </c>
      <c r="G24">
        <v>0.94980400600000003</v>
      </c>
      <c r="H24">
        <v>0</v>
      </c>
      <c r="I24">
        <v>0.29489895700000002</v>
      </c>
      <c r="J24">
        <v>0</v>
      </c>
      <c r="K24">
        <v>1.1259946949999999</v>
      </c>
      <c r="L24">
        <v>0.24066844300000001</v>
      </c>
      <c r="M24">
        <v>0.62513110999999999</v>
      </c>
    </row>
    <row r="25" spans="1:13">
      <c r="A25" s="1">
        <v>42005.958333333336</v>
      </c>
      <c r="B25">
        <v>0</v>
      </c>
      <c r="C25">
        <v>0.97881827600000004</v>
      </c>
      <c r="D25">
        <v>0</v>
      </c>
      <c r="E25">
        <v>0.79120000000000001</v>
      </c>
      <c r="F25">
        <v>0</v>
      </c>
      <c r="G25">
        <v>0.94066121000000003</v>
      </c>
      <c r="H25">
        <v>0</v>
      </c>
      <c r="I25">
        <v>0.31673728800000001</v>
      </c>
      <c r="J25">
        <v>0</v>
      </c>
      <c r="K25">
        <v>1.123784262</v>
      </c>
      <c r="L25">
        <v>0.18580487900000001</v>
      </c>
      <c r="M25">
        <v>0.585483533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generators!$A$2:$A$72</xm:f>
          </x14:formula1>
          <xm:sqref>B1:M1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theme="9"/>
  </sheetPr>
  <dimension ref="A1:H11"/>
  <sheetViews>
    <sheetView topLeftCell="C1" workbookViewId="0">
      <selection activeCell="P1" sqref="P1"/>
    </sheetView>
  </sheetViews>
  <sheetFormatPr defaultRowHeight="14.4"/>
  <cols>
    <col min="1" max="1" width="24.6640625" bestFit="1" customWidth="1"/>
    <col min="2" max="5" width="13.6640625" customWidth="1"/>
    <col min="6" max="6" width="12" bestFit="1" customWidth="1"/>
    <col min="8" max="8" width="12" bestFit="1" customWidth="1"/>
    <col min="10" max="10" width="10" bestFit="1" customWidth="1"/>
    <col min="12" max="12" width="12.33203125" customWidth="1"/>
  </cols>
  <sheetData>
    <row r="1" spans="1:8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71</v>
      </c>
      <c r="H1" t="s">
        <v>9</v>
      </c>
    </row>
    <row r="2" spans="1:8">
      <c r="A2" t="s">
        <v>39</v>
      </c>
      <c r="B2" t="s">
        <v>61</v>
      </c>
      <c r="C2" t="s">
        <v>54</v>
      </c>
      <c r="D2" t="s">
        <v>2</v>
      </c>
      <c r="E2">
        <v>5000</v>
      </c>
      <c r="F2">
        <v>0.01</v>
      </c>
      <c r="G2" t="b">
        <v>1</v>
      </c>
      <c r="H2">
        <v>-1</v>
      </c>
    </row>
    <row r="3" spans="1:8">
      <c r="A3" t="s">
        <v>40</v>
      </c>
      <c r="B3" t="s">
        <v>54</v>
      </c>
      <c r="C3" t="s">
        <v>55</v>
      </c>
      <c r="D3" t="s">
        <v>2</v>
      </c>
      <c r="E3">
        <v>6000</v>
      </c>
      <c r="F3">
        <f>F2+0.001</f>
        <v>1.0999999999999999E-2</v>
      </c>
      <c r="G3" t="b">
        <v>1</v>
      </c>
      <c r="H3">
        <v>-1</v>
      </c>
    </row>
    <row r="4" spans="1:8">
      <c r="A4" t="s">
        <v>41</v>
      </c>
      <c r="B4" t="s">
        <v>61</v>
      </c>
      <c r="C4" t="s">
        <v>55</v>
      </c>
      <c r="D4" t="s">
        <v>2</v>
      </c>
      <c r="E4">
        <v>5000</v>
      </c>
      <c r="F4">
        <f t="shared" ref="F4:F11" si="0">F3+0.001</f>
        <v>1.2E-2</v>
      </c>
      <c r="G4" t="b">
        <v>1</v>
      </c>
      <c r="H4">
        <v>-1</v>
      </c>
    </row>
    <row r="5" spans="1:8">
      <c r="A5" t="s">
        <v>42</v>
      </c>
      <c r="B5" t="s">
        <v>56</v>
      </c>
      <c r="C5" t="s">
        <v>55</v>
      </c>
      <c r="D5" t="s">
        <v>2</v>
      </c>
      <c r="E5">
        <v>5000</v>
      </c>
      <c r="F5">
        <f t="shared" si="0"/>
        <v>1.3000000000000001E-2</v>
      </c>
      <c r="G5" t="b">
        <v>1</v>
      </c>
      <c r="H5">
        <v>-1</v>
      </c>
    </row>
    <row r="6" spans="1:8">
      <c r="A6" t="s">
        <v>43</v>
      </c>
      <c r="B6" t="s">
        <v>56</v>
      </c>
      <c r="C6" t="s">
        <v>57</v>
      </c>
      <c r="D6" t="s">
        <v>2</v>
      </c>
      <c r="E6">
        <v>1000</v>
      </c>
      <c r="F6">
        <f t="shared" si="0"/>
        <v>1.4000000000000002E-2</v>
      </c>
      <c r="G6" t="b">
        <v>1</v>
      </c>
      <c r="H6">
        <v>-1</v>
      </c>
    </row>
    <row r="7" spans="1:8">
      <c r="A7" t="s">
        <v>44</v>
      </c>
      <c r="B7" t="s">
        <v>56</v>
      </c>
      <c r="C7" t="s">
        <v>60</v>
      </c>
      <c r="D7" t="s">
        <v>2</v>
      </c>
      <c r="E7">
        <v>5000</v>
      </c>
      <c r="F7">
        <f t="shared" si="0"/>
        <v>1.5000000000000003E-2</v>
      </c>
      <c r="G7" t="b">
        <v>1</v>
      </c>
      <c r="H7">
        <v>-1</v>
      </c>
    </row>
    <row r="8" spans="1:8">
      <c r="A8" t="s">
        <v>67</v>
      </c>
      <c r="B8" t="s">
        <v>59</v>
      </c>
      <c r="C8" t="s">
        <v>56</v>
      </c>
      <c r="D8" t="s">
        <v>2</v>
      </c>
      <c r="E8">
        <v>100</v>
      </c>
      <c r="F8">
        <f t="shared" si="0"/>
        <v>1.6000000000000004E-2</v>
      </c>
      <c r="G8" t="b">
        <v>1</v>
      </c>
      <c r="H8">
        <v>-1</v>
      </c>
    </row>
    <row r="9" spans="1:8">
      <c r="A9" t="s">
        <v>69</v>
      </c>
      <c r="B9" t="s">
        <v>59</v>
      </c>
      <c r="C9" t="s">
        <v>58</v>
      </c>
      <c r="D9" t="s">
        <v>2</v>
      </c>
      <c r="E9">
        <v>200</v>
      </c>
      <c r="F9">
        <f t="shared" si="0"/>
        <v>1.7000000000000005E-2</v>
      </c>
      <c r="G9" t="b">
        <v>1</v>
      </c>
      <c r="H9">
        <v>-1</v>
      </c>
    </row>
    <row r="10" spans="1:8">
      <c r="A10" t="s">
        <v>68</v>
      </c>
      <c r="B10" t="s">
        <v>59</v>
      </c>
      <c r="C10" t="s">
        <v>60</v>
      </c>
      <c r="D10" t="s">
        <v>2</v>
      </c>
      <c r="E10">
        <v>80</v>
      </c>
      <c r="F10">
        <f t="shared" si="0"/>
        <v>1.8000000000000006E-2</v>
      </c>
      <c r="G10" t="b">
        <v>1</v>
      </c>
      <c r="H10">
        <v>-1</v>
      </c>
    </row>
    <row r="11" spans="1:8">
      <c r="A11" t="s">
        <v>70</v>
      </c>
      <c r="B11" t="s">
        <v>58</v>
      </c>
      <c r="C11" t="s">
        <v>57</v>
      </c>
      <c r="D11" t="s">
        <v>2</v>
      </c>
      <c r="E11">
        <v>1000</v>
      </c>
      <c r="F11">
        <f t="shared" si="0"/>
        <v>1.9000000000000006E-2</v>
      </c>
      <c r="G11" t="b">
        <v>1</v>
      </c>
      <c r="H11">
        <v>-1</v>
      </c>
    </row>
  </sheetData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5591F9-D7BC-4F77-A31E-CE1C02F4C406}">
          <x14:formula1>
            <xm:f>buses!$A$2:$A$480</xm:f>
          </x14:formula1>
          <xm:sqref>D99:D482 E254:E482 C47:C482 B2:C46</xm:sqref>
        </x14:dataValidation>
        <x14:dataValidation type="list" allowBlank="1" showInputMessage="1" showErrorMessage="1" xr:uid="{02B22330-C4DC-41B2-98ED-016EEA627613}">
          <x14:formula1>
            <xm:f>carriers!$A$2:$A$481</xm:f>
          </x14:formula1>
          <xm:sqref>D2:D98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9"/>
  <sheetViews>
    <sheetView workbookViewId="0">
      <selection activeCell="C1" sqref="C1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2">
      <c r="A1" t="s">
        <v>0</v>
      </c>
      <c r="B1" t="s">
        <v>10</v>
      </c>
    </row>
    <row r="2" spans="1:2">
      <c r="A2" t="s">
        <v>45</v>
      </c>
      <c r="B2" t="s">
        <v>61</v>
      </c>
    </row>
    <row r="3" spans="1:2">
      <c r="A3" t="s">
        <v>46</v>
      </c>
      <c r="B3" t="s">
        <v>54</v>
      </c>
    </row>
    <row r="4" spans="1:2">
      <c r="A4" t="s">
        <v>47</v>
      </c>
      <c r="B4" t="s">
        <v>55</v>
      </c>
    </row>
    <row r="5" spans="1:2">
      <c r="A5" t="s">
        <v>48</v>
      </c>
      <c r="B5" t="s">
        <v>56</v>
      </c>
    </row>
    <row r="6" spans="1:2">
      <c r="A6" t="s">
        <v>49</v>
      </c>
      <c r="B6" t="s">
        <v>57</v>
      </c>
    </row>
    <row r="7" spans="1:2">
      <c r="A7" t="s">
        <v>50</v>
      </c>
      <c r="B7" t="s">
        <v>58</v>
      </c>
    </row>
    <row r="8" spans="1:2">
      <c r="A8" t="s">
        <v>51</v>
      </c>
      <c r="B8" t="s">
        <v>59</v>
      </c>
    </row>
    <row r="9" spans="1:2">
      <c r="A9" t="s">
        <v>52</v>
      </c>
      <c r="B9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buses!$A$2:$A$480</xm:f>
          </x14:formula1>
          <xm:sqref>B2:B499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I25"/>
  <sheetViews>
    <sheetView topLeftCell="A13" workbookViewId="0">
      <selection activeCell="E29" sqref="E29"/>
    </sheetView>
  </sheetViews>
  <sheetFormatPr defaultRowHeight="14.4"/>
  <cols>
    <col min="1" max="1" width="15.6640625" bestFit="1" customWidth="1"/>
  </cols>
  <sheetData>
    <row r="1" spans="1:9" s="2" customFormat="1" ht="28.8">
      <c r="A1" s="2" t="s">
        <v>62</v>
      </c>
      <c r="B1" s="2" t="s">
        <v>50</v>
      </c>
      <c r="C1" s="2" t="s">
        <v>48</v>
      </c>
      <c r="D1" s="2" t="s">
        <v>47</v>
      </c>
      <c r="E1" s="2" t="s">
        <v>52</v>
      </c>
      <c r="F1" s="2" t="s">
        <v>51</v>
      </c>
      <c r="G1" s="2" t="s">
        <v>49</v>
      </c>
      <c r="H1" s="2" t="s">
        <v>45</v>
      </c>
      <c r="I1" s="2" t="s">
        <v>46</v>
      </c>
    </row>
    <row r="2" spans="1:9">
      <c r="A2" s="1">
        <v>42005</v>
      </c>
      <c r="B2">
        <v>9897</v>
      </c>
      <c r="C2">
        <v>39723</v>
      </c>
      <c r="D2">
        <v>3126.8</v>
      </c>
      <c r="E2">
        <v>69750</v>
      </c>
      <c r="F2">
        <v>362</v>
      </c>
      <c r="G2">
        <v>8937</v>
      </c>
      <c r="H2">
        <v>15104.75</v>
      </c>
      <c r="I2">
        <v>13614</v>
      </c>
    </row>
    <row r="3" spans="1:9">
      <c r="A3" s="1">
        <v>42005.041666666664</v>
      </c>
      <c r="B3">
        <v>9897</v>
      </c>
      <c r="C3">
        <v>39723</v>
      </c>
      <c r="D3">
        <v>3126.8</v>
      </c>
      <c r="E3">
        <v>69750</v>
      </c>
      <c r="F3">
        <v>362</v>
      </c>
      <c r="G3">
        <v>8937</v>
      </c>
      <c r="H3">
        <v>15104.75</v>
      </c>
      <c r="I3">
        <v>13614</v>
      </c>
    </row>
    <row r="4" spans="1:9">
      <c r="A4" s="1">
        <v>42005.083333333336</v>
      </c>
      <c r="B4">
        <v>9521</v>
      </c>
      <c r="C4">
        <v>38813</v>
      </c>
      <c r="D4">
        <v>3126.8</v>
      </c>
      <c r="E4">
        <v>69750</v>
      </c>
      <c r="F4">
        <v>346</v>
      </c>
      <c r="G4">
        <v>8608</v>
      </c>
      <c r="H4">
        <v>15104.75</v>
      </c>
      <c r="I4">
        <v>13614</v>
      </c>
    </row>
    <row r="5" spans="1:9">
      <c r="A5" s="1">
        <v>42005.125</v>
      </c>
      <c r="B5">
        <v>9135</v>
      </c>
      <c r="C5">
        <v>38490</v>
      </c>
      <c r="D5">
        <v>3019</v>
      </c>
      <c r="E5">
        <v>66300</v>
      </c>
      <c r="F5">
        <v>334</v>
      </c>
      <c r="G5">
        <v>8462</v>
      </c>
      <c r="H5">
        <v>14882.51</v>
      </c>
      <c r="I5">
        <v>13502</v>
      </c>
    </row>
    <row r="6" spans="1:9">
      <c r="A6" s="1">
        <v>42005.166666666664</v>
      </c>
      <c r="B6">
        <v>8909</v>
      </c>
      <c r="C6">
        <v>38644</v>
      </c>
      <c r="D6">
        <v>2976.3</v>
      </c>
      <c r="E6">
        <v>63250</v>
      </c>
      <c r="F6">
        <v>326</v>
      </c>
      <c r="G6">
        <v>8500</v>
      </c>
      <c r="H6">
        <v>14755</v>
      </c>
      <c r="I6">
        <v>13494</v>
      </c>
    </row>
    <row r="7" spans="1:9">
      <c r="A7" s="1">
        <v>42005.208333333336</v>
      </c>
      <c r="B7">
        <v>8806</v>
      </c>
      <c r="C7">
        <v>38773</v>
      </c>
      <c r="D7">
        <v>2982.5</v>
      </c>
      <c r="E7">
        <v>61500</v>
      </c>
      <c r="F7">
        <v>320</v>
      </c>
      <c r="G7">
        <v>8880</v>
      </c>
      <c r="H7">
        <v>14903</v>
      </c>
      <c r="I7">
        <v>13707</v>
      </c>
    </row>
    <row r="8" spans="1:9">
      <c r="A8" s="1">
        <v>42005.25</v>
      </c>
      <c r="B8">
        <v>8805</v>
      </c>
      <c r="C8">
        <v>37247</v>
      </c>
      <c r="D8">
        <v>3025.3</v>
      </c>
      <c r="E8">
        <v>60850</v>
      </c>
      <c r="F8">
        <v>285</v>
      </c>
      <c r="G8">
        <v>9995</v>
      </c>
      <c r="H8">
        <v>15129.76</v>
      </c>
      <c r="I8">
        <v>14008</v>
      </c>
    </row>
    <row r="9" spans="1:9">
      <c r="A9" s="1">
        <v>42005.291666666664</v>
      </c>
      <c r="B9">
        <v>8651</v>
      </c>
      <c r="C9">
        <v>40371</v>
      </c>
      <c r="D9">
        <v>3124.6</v>
      </c>
      <c r="E9">
        <v>60450</v>
      </c>
      <c r="F9">
        <v>281</v>
      </c>
      <c r="G9">
        <v>11882</v>
      </c>
      <c r="H9">
        <v>15414.51</v>
      </c>
      <c r="I9">
        <v>14292</v>
      </c>
    </row>
    <row r="10" spans="1:9">
      <c r="A10" s="1">
        <v>42005.333333333336</v>
      </c>
      <c r="B10">
        <v>8674</v>
      </c>
      <c r="C10">
        <v>42522</v>
      </c>
      <c r="D10">
        <v>3249.1</v>
      </c>
      <c r="E10">
        <v>60150</v>
      </c>
      <c r="F10">
        <v>283</v>
      </c>
      <c r="G10">
        <v>13240</v>
      </c>
      <c r="H10">
        <v>15567.5</v>
      </c>
      <c r="I10">
        <v>14554</v>
      </c>
    </row>
    <row r="11" spans="1:9">
      <c r="A11" s="1">
        <v>42005.375</v>
      </c>
      <c r="B11">
        <v>9037</v>
      </c>
      <c r="C11">
        <v>45020</v>
      </c>
      <c r="D11">
        <v>3434.4</v>
      </c>
      <c r="E11">
        <v>59950</v>
      </c>
      <c r="F11">
        <v>288</v>
      </c>
      <c r="G11">
        <v>13817</v>
      </c>
      <c r="H11">
        <v>15851.76</v>
      </c>
      <c r="I11">
        <v>14734</v>
      </c>
    </row>
    <row r="12" spans="1:9">
      <c r="A12" s="1">
        <v>42005.416666666664</v>
      </c>
      <c r="B12">
        <v>9440</v>
      </c>
      <c r="C12">
        <v>47101</v>
      </c>
      <c r="D12">
        <v>3640.5</v>
      </c>
      <c r="E12">
        <v>62000</v>
      </c>
      <c r="F12">
        <v>298</v>
      </c>
      <c r="G12">
        <v>14072</v>
      </c>
      <c r="H12">
        <v>16041.25</v>
      </c>
      <c r="I12">
        <v>15177</v>
      </c>
    </row>
    <row r="13" spans="1:9">
      <c r="A13" s="1">
        <v>42005.458333333336</v>
      </c>
      <c r="B13">
        <v>9821</v>
      </c>
      <c r="C13">
        <v>49603</v>
      </c>
      <c r="D13">
        <v>3725.5</v>
      </c>
      <c r="E13">
        <v>64100</v>
      </c>
      <c r="F13">
        <v>325</v>
      </c>
      <c r="G13">
        <v>14182</v>
      </c>
      <c r="H13">
        <v>16262.76</v>
      </c>
      <c r="I13">
        <v>15517</v>
      </c>
    </row>
    <row r="14" spans="1:9">
      <c r="A14" s="1">
        <v>42005.5</v>
      </c>
      <c r="B14">
        <v>10071</v>
      </c>
      <c r="C14">
        <v>49910</v>
      </c>
      <c r="D14">
        <v>3795.6</v>
      </c>
      <c r="E14">
        <v>66450</v>
      </c>
      <c r="F14">
        <v>330</v>
      </c>
      <c r="G14">
        <v>14036</v>
      </c>
      <c r="H14">
        <v>16628.259999999998</v>
      </c>
      <c r="I14">
        <v>15677</v>
      </c>
    </row>
    <row r="15" spans="1:9">
      <c r="A15" s="1">
        <v>42005.541666666664</v>
      </c>
      <c r="B15">
        <v>10050</v>
      </c>
      <c r="C15">
        <v>47528</v>
      </c>
      <c r="D15">
        <v>3839.6</v>
      </c>
      <c r="E15">
        <v>67250</v>
      </c>
      <c r="F15">
        <v>314</v>
      </c>
      <c r="G15">
        <v>14014</v>
      </c>
      <c r="H15">
        <v>16826.509999999998</v>
      </c>
      <c r="I15">
        <v>15732</v>
      </c>
    </row>
    <row r="16" spans="1:9">
      <c r="A16" s="1">
        <v>42005.583333333336</v>
      </c>
      <c r="B16">
        <v>9919</v>
      </c>
      <c r="C16">
        <v>47097</v>
      </c>
      <c r="D16">
        <v>3867.7</v>
      </c>
      <c r="E16">
        <v>63600</v>
      </c>
      <c r="F16">
        <v>306</v>
      </c>
      <c r="G16">
        <v>13916</v>
      </c>
      <c r="H16">
        <v>16894.77</v>
      </c>
      <c r="I16">
        <v>15871</v>
      </c>
    </row>
    <row r="17" spans="1:9">
      <c r="A17" s="1">
        <v>42005.625</v>
      </c>
      <c r="B17">
        <v>9840</v>
      </c>
      <c r="C17">
        <v>47383</v>
      </c>
      <c r="D17">
        <v>3941.5</v>
      </c>
      <c r="E17">
        <v>60400</v>
      </c>
      <c r="F17">
        <v>303</v>
      </c>
      <c r="G17">
        <v>13895</v>
      </c>
      <c r="H17">
        <v>17203.509999999998</v>
      </c>
      <c r="I17">
        <v>16422</v>
      </c>
    </row>
    <row r="18" spans="1:9">
      <c r="A18" s="1">
        <v>42005.666666666664</v>
      </c>
      <c r="B18">
        <v>9928</v>
      </c>
      <c r="C18">
        <v>48936</v>
      </c>
      <c r="D18">
        <v>4286.3999999999996</v>
      </c>
      <c r="E18">
        <v>59600</v>
      </c>
      <c r="F18">
        <v>306</v>
      </c>
      <c r="G18">
        <v>14432</v>
      </c>
      <c r="H18">
        <v>17483.490000000002</v>
      </c>
      <c r="I18">
        <v>16913</v>
      </c>
    </row>
    <row r="19" spans="1:9">
      <c r="A19" s="1">
        <v>42005.708333333336</v>
      </c>
      <c r="B19">
        <v>10508</v>
      </c>
      <c r="C19">
        <v>52288</v>
      </c>
      <c r="D19">
        <v>4586.7</v>
      </c>
      <c r="E19">
        <v>62750</v>
      </c>
      <c r="F19">
        <v>348</v>
      </c>
      <c r="G19">
        <v>15195</v>
      </c>
      <c r="H19">
        <v>17222.509999999998</v>
      </c>
      <c r="I19">
        <v>17016</v>
      </c>
    </row>
    <row r="20" spans="1:9">
      <c r="A20" s="1">
        <v>42005.75</v>
      </c>
      <c r="B20">
        <v>10748</v>
      </c>
      <c r="C20">
        <v>53367</v>
      </c>
      <c r="D20">
        <v>4521.8</v>
      </c>
      <c r="E20">
        <v>68300</v>
      </c>
      <c r="F20">
        <v>367</v>
      </c>
      <c r="G20">
        <v>14731</v>
      </c>
      <c r="H20">
        <v>17015.009999999998</v>
      </c>
      <c r="I20">
        <v>16717</v>
      </c>
    </row>
    <row r="21" spans="1:9">
      <c r="A21" s="1">
        <v>42005.791666666664</v>
      </c>
      <c r="B21">
        <v>10701</v>
      </c>
      <c r="C21">
        <v>52599</v>
      </c>
      <c r="D21">
        <v>4293.6000000000004</v>
      </c>
      <c r="E21">
        <v>71300</v>
      </c>
      <c r="F21">
        <v>348</v>
      </c>
      <c r="G21">
        <v>14195</v>
      </c>
      <c r="H21">
        <v>16827.009999999998</v>
      </c>
      <c r="I21">
        <v>16314</v>
      </c>
    </row>
    <row r="22" spans="1:9">
      <c r="A22" s="1">
        <v>42005.833333333336</v>
      </c>
      <c r="B22">
        <v>10517</v>
      </c>
      <c r="C22">
        <v>50020</v>
      </c>
      <c r="D22">
        <v>4061.5</v>
      </c>
      <c r="E22">
        <v>71150</v>
      </c>
      <c r="F22">
        <v>326</v>
      </c>
      <c r="G22">
        <v>13534</v>
      </c>
      <c r="H22">
        <v>16535.259999999998</v>
      </c>
      <c r="I22">
        <v>15743</v>
      </c>
    </row>
    <row r="23" spans="1:9">
      <c r="A23" s="1">
        <v>42005.875</v>
      </c>
      <c r="B23">
        <v>10366</v>
      </c>
      <c r="C23">
        <v>48096</v>
      </c>
      <c r="D23">
        <v>3866.6</v>
      </c>
      <c r="E23">
        <v>69400</v>
      </c>
      <c r="F23">
        <v>316</v>
      </c>
      <c r="G23">
        <v>12661</v>
      </c>
      <c r="H23">
        <v>16275</v>
      </c>
      <c r="I23">
        <v>15144</v>
      </c>
    </row>
    <row r="24" spans="1:9">
      <c r="A24" s="1">
        <v>42005.916666666664</v>
      </c>
      <c r="B24">
        <v>10744</v>
      </c>
      <c r="C24">
        <v>47803</v>
      </c>
      <c r="D24">
        <v>3590.6</v>
      </c>
      <c r="E24">
        <v>68300</v>
      </c>
      <c r="F24">
        <v>376</v>
      </c>
      <c r="G24">
        <v>11685</v>
      </c>
      <c r="H24">
        <v>15770.51</v>
      </c>
      <c r="I24">
        <v>14434</v>
      </c>
    </row>
    <row r="25" spans="1:9">
      <c r="A25" s="1">
        <v>42005.958333333336</v>
      </c>
      <c r="B25">
        <v>10790</v>
      </c>
      <c r="C25">
        <v>44876</v>
      </c>
      <c r="D25">
        <v>3332.5</v>
      </c>
      <c r="E25">
        <v>70350</v>
      </c>
      <c r="F25">
        <v>365</v>
      </c>
      <c r="G25">
        <v>10702</v>
      </c>
      <c r="H25">
        <v>16299.39</v>
      </c>
      <c r="I25">
        <v>13727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B1:I1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D422-7675-422E-9582-2C6DD257FF76}">
  <sheetPr>
    <tabColor theme="9"/>
  </sheetPr>
  <dimension ref="A1:I11"/>
  <sheetViews>
    <sheetView workbookViewId="0">
      <selection activeCell="D10" sqref="D10"/>
    </sheetView>
  </sheetViews>
  <sheetFormatPr defaultRowHeight="14.4"/>
  <cols>
    <col min="1" max="1" width="21.109375" bestFit="1" customWidth="1"/>
    <col min="2" max="2" width="11.33203125" customWidth="1"/>
    <col min="3" max="3" width="6.6640625" bestFit="1" customWidth="1"/>
    <col min="4" max="4" width="12.44140625" bestFit="1" customWidth="1"/>
    <col min="5" max="5" width="10" bestFit="1" customWidth="1"/>
    <col min="6" max="6" width="6.109375" bestFit="1" customWidth="1"/>
    <col min="7" max="7" width="14.21875" bestFit="1" customWidth="1"/>
    <col min="8" max="8" width="20" bestFit="1" customWidth="1"/>
  </cols>
  <sheetData>
    <row r="1" spans="1:9">
      <c r="A1" t="s">
        <v>0</v>
      </c>
      <c r="B1" t="s">
        <v>10</v>
      </c>
      <c r="C1" t="s">
        <v>5</v>
      </c>
      <c r="D1" t="s">
        <v>6</v>
      </c>
      <c r="E1" t="s">
        <v>84</v>
      </c>
      <c r="F1" t="s">
        <v>85</v>
      </c>
      <c r="G1" t="s">
        <v>87</v>
      </c>
      <c r="H1" t="s">
        <v>88</v>
      </c>
      <c r="I1" t="s">
        <v>1</v>
      </c>
    </row>
    <row r="2" spans="1:9">
      <c r="A2" t="s">
        <v>81</v>
      </c>
      <c r="B2" t="s">
        <v>61</v>
      </c>
      <c r="C2">
        <v>100</v>
      </c>
      <c r="D2">
        <v>0</v>
      </c>
      <c r="E2">
        <f>8760*0.5</f>
        <v>4380</v>
      </c>
      <c r="F2">
        <v>60</v>
      </c>
      <c r="G2">
        <v>0</v>
      </c>
      <c r="H2">
        <f>C2*E2*0.6</f>
        <v>262800</v>
      </c>
      <c r="I2" t="s">
        <v>78</v>
      </c>
    </row>
    <row r="3" spans="1:9">
      <c r="A3" t="s">
        <v>89</v>
      </c>
      <c r="B3" t="s">
        <v>60</v>
      </c>
      <c r="C3">
        <v>120</v>
      </c>
      <c r="D3">
        <v>0</v>
      </c>
      <c r="E3">
        <v>12</v>
      </c>
      <c r="F3">
        <v>0</v>
      </c>
      <c r="H3">
        <f>C3*E3</f>
        <v>1440</v>
      </c>
      <c r="I3" t="s">
        <v>78</v>
      </c>
    </row>
    <row r="4" spans="1:9">
      <c r="A4" t="s">
        <v>82</v>
      </c>
      <c r="B4" t="s">
        <v>60</v>
      </c>
      <c r="C4">
        <v>130</v>
      </c>
      <c r="D4">
        <v>0</v>
      </c>
      <c r="E4">
        <v>0</v>
      </c>
      <c r="F4">
        <v>150</v>
      </c>
      <c r="G4">
        <v>0</v>
      </c>
      <c r="H4">
        <f t="shared" ref="H4:H8" si="0">C4*E4*0.6</f>
        <v>0</v>
      </c>
      <c r="I4" t="s">
        <v>78</v>
      </c>
    </row>
    <row r="5" spans="1:9">
      <c r="A5" t="s">
        <v>83</v>
      </c>
      <c r="B5" t="s">
        <v>56</v>
      </c>
      <c r="C5">
        <v>150</v>
      </c>
      <c r="D5">
        <v>0</v>
      </c>
      <c r="E5">
        <v>2</v>
      </c>
      <c r="F5">
        <v>135</v>
      </c>
      <c r="G5">
        <v>0</v>
      </c>
      <c r="H5">
        <f t="shared" si="0"/>
        <v>180</v>
      </c>
      <c r="I5" t="s">
        <v>78</v>
      </c>
    </row>
    <row r="6" spans="1:9">
      <c r="A6" t="s">
        <v>86</v>
      </c>
      <c r="B6" t="s">
        <v>57</v>
      </c>
      <c r="C6">
        <v>300</v>
      </c>
      <c r="D6">
        <v>0</v>
      </c>
      <c r="E6">
        <v>8</v>
      </c>
      <c r="F6">
        <v>40</v>
      </c>
      <c r="G6">
        <v>1</v>
      </c>
      <c r="H6">
        <f t="shared" si="0"/>
        <v>1440</v>
      </c>
      <c r="I6" t="s">
        <v>78</v>
      </c>
    </row>
    <row r="7" spans="1:9">
      <c r="A7" t="s">
        <v>90</v>
      </c>
      <c r="B7" t="s">
        <v>59</v>
      </c>
      <c r="C7">
        <v>80</v>
      </c>
      <c r="D7">
        <v>0</v>
      </c>
      <c r="E7">
        <v>4</v>
      </c>
      <c r="F7">
        <v>0</v>
      </c>
      <c r="G7">
        <v>1</v>
      </c>
      <c r="H7">
        <f t="shared" si="0"/>
        <v>192</v>
      </c>
      <c r="I7" t="s">
        <v>2</v>
      </c>
    </row>
    <row r="8" spans="1:9">
      <c r="A8" t="s">
        <v>63</v>
      </c>
      <c r="B8" t="s">
        <v>59</v>
      </c>
      <c r="C8">
        <v>1300</v>
      </c>
      <c r="D8">
        <v>0.15</v>
      </c>
      <c r="E8">
        <v>0</v>
      </c>
      <c r="F8">
        <f>C8</f>
        <v>1300</v>
      </c>
      <c r="G8">
        <v>0</v>
      </c>
      <c r="H8">
        <f t="shared" si="0"/>
        <v>0</v>
      </c>
      <c r="I8" t="s">
        <v>78</v>
      </c>
    </row>
    <row r="9" spans="1:9">
      <c r="A9" t="s">
        <v>64</v>
      </c>
      <c r="B9" t="s">
        <v>61</v>
      </c>
      <c r="C9">
        <v>32000</v>
      </c>
      <c r="D9">
        <v>0.15</v>
      </c>
      <c r="E9">
        <v>0</v>
      </c>
      <c r="F9">
        <f t="shared" ref="F9:F10" si="1">C9</f>
        <v>32000</v>
      </c>
      <c r="G9">
        <v>0</v>
      </c>
      <c r="H9">
        <f t="shared" ref="H9" si="2">C9*E9*0.6</f>
        <v>0</v>
      </c>
      <c r="I9" t="s">
        <v>78</v>
      </c>
    </row>
    <row r="10" spans="1:9">
      <c r="A10" t="s">
        <v>65</v>
      </c>
      <c r="B10" t="s">
        <v>54</v>
      </c>
      <c r="C10">
        <v>4500</v>
      </c>
      <c r="D10">
        <v>0.15</v>
      </c>
      <c r="E10">
        <v>0</v>
      </c>
      <c r="F10">
        <f t="shared" si="1"/>
        <v>4500</v>
      </c>
      <c r="G10">
        <v>0</v>
      </c>
      <c r="H10">
        <f t="shared" ref="H10" si="3">C10*E10*0.6</f>
        <v>0</v>
      </c>
      <c r="I10" t="s">
        <v>78</v>
      </c>
    </row>
    <row r="11" spans="1:9">
      <c r="A11" t="s">
        <v>66</v>
      </c>
      <c r="B11" t="s">
        <v>60</v>
      </c>
      <c r="C11">
        <v>4000</v>
      </c>
      <c r="D11">
        <v>0.15</v>
      </c>
      <c r="E11">
        <v>0</v>
      </c>
      <c r="F11">
        <f t="shared" ref="F11" si="4">C11</f>
        <v>4000</v>
      </c>
      <c r="G11">
        <v>0</v>
      </c>
      <c r="H11">
        <f t="shared" ref="H11" si="5">C11*E11*0.6</f>
        <v>0</v>
      </c>
      <c r="I11" t="s">
        <v>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90614A-38DF-4DF0-A30B-B14DCAD2E2DD}">
          <x14:formula1>
            <xm:f>buses!$A$2:$A$480</xm:f>
          </x14:formula1>
          <xm:sqref>B2:B499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snapshots</vt:lpstr>
      <vt:lpstr>buses</vt:lpstr>
      <vt:lpstr>carriers</vt:lpstr>
      <vt:lpstr>generators</vt:lpstr>
      <vt:lpstr>generators-p_max_pu</vt:lpstr>
      <vt:lpstr>links</vt:lpstr>
      <vt:lpstr>loads</vt:lpstr>
      <vt:lpstr>loads-p_set</vt:lpstr>
      <vt:lpstr>storage_units</vt:lpstr>
      <vt:lpstr>storage_units-inflow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2023-12-09T12:26:16Z</dcterms:created>
  <dcterms:modified xsi:type="dcterms:W3CDTF">2025-02-23T20:30:02Z</dcterms:modified>
</cp:coreProperties>
</file>