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austin\Documents\"/>
    </mc:Choice>
  </mc:AlternateContent>
  <xr:revisionPtr revIDLastSave="0" documentId="8_{D71F50AF-8C38-43D0-BC08-AC80750DA051}" xr6:coauthVersionLast="47" xr6:coauthVersionMax="47" xr10:uidLastSave="{00000000-0000-0000-0000-000000000000}"/>
  <bookViews>
    <workbookView xWindow="-120" yWindow="-120" windowWidth="29040" windowHeight="15840" activeTab="5" xr2:uid="{182D58C2-385C-4199-94F1-A85C6C9E2FE7}"/>
  </bookViews>
  <sheets>
    <sheet name="2011 Primary" sheetId="1" r:id="rId1"/>
    <sheet name="2015 Primary" sheetId="2" r:id="rId2"/>
    <sheet name="2019 Primary" sheetId="3" r:id="rId3"/>
    <sheet name="2019 General" sheetId="4" r:id="rId4"/>
    <sheet name="2021 Primary" sheetId="5" r:id="rId5"/>
    <sheet name="2021 General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3" i="6"/>
  <c r="H42" i="6"/>
  <c r="H19" i="6"/>
  <c r="H31" i="6"/>
  <c r="H23" i="6"/>
  <c r="H20" i="6"/>
  <c r="H24" i="6"/>
  <c r="H28" i="6"/>
  <c r="H36" i="6"/>
  <c r="H39" i="6"/>
  <c r="H25" i="6"/>
  <c r="H32" i="6"/>
  <c r="H43" i="6"/>
  <c r="H45" i="6"/>
  <c r="H37" i="6"/>
  <c r="H16" i="6"/>
  <c r="H38" i="6"/>
  <c r="H18" i="6"/>
  <c r="H47" i="6"/>
  <c r="H48" i="6"/>
  <c r="H26" i="6"/>
  <c r="H30" i="6"/>
  <c r="H22" i="6"/>
  <c r="H49" i="6"/>
  <c r="H6" i="6"/>
  <c r="H8" i="6"/>
  <c r="H35" i="6"/>
  <c r="H10" i="6"/>
  <c r="H21" i="6"/>
  <c r="H34" i="6"/>
  <c r="H7" i="6"/>
  <c r="H14" i="6"/>
  <c r="H9" i="6"/>
  <c r="H5" i="6"/>
  <c r="H3" i="6"/>
  <c r="H17" i="6"/>
  <c r="H40" i="6"/>
  <c r="H46" i="6"/>
  <c r="H4" i="6"/>
  <c r="H27" i="6"/>
  <c r="H44" i="6"/>
  <c r="H12" i="6"/>
  <c r="H11" i="6"/>
  <c r="H15" i="6"/>
  <c r="H29" i="6"/>
  <c r="H41" i="6"/>
  <c r="H13" i="6"/>
  <c r="D80" i="4"/>
  <c r="C80" i="4"/>
  <c r="B80" i="4"/>
  <c r="I37" i="4"/>
  <c r="G37" i="4"/>
  <c r="F37" i="4"/>
  <c r="E37" i="4"/>
  <c r="D37" i="4"/>
  <c r="C37" i="4"/>
  <c r="B37" i="4"/>
  <c r="H20" i="4"/>
  <c r="H5" i="4"/>
  <c r="H17" i="4"/>
  <c r="H22" i="4"/>
  <c r="H2" i="4"/>
  <c r="H8" i="4"/>
  <c r="H12" i="4"/>
  <c r="H9" i="4"/>
  <c r="H3" i="4"/>
  <c r="H4" i="4"/>
  <c r="H7" i="4"/>
  <c r="H6" i="4"/>
  <c r="H16" i="4"/>
  <c r="H21" i="4"/>
  <c r="H15" i="4"/>
  <c r="H13" i="4"/>
  <c r="H11" i="4"/>
  <c r="H19" i="4"/>
  <c r="H26" i="4"/>
  <c r="H24" i="4"/>
  <c r="H23" i="4"/>
  <c r="H25" i="4"/>
  <c r="H27" i="4"/>
  <c r="H36" i="4"/>
  <c r="H10" i="4"/>
  <c r="H18" i="4"/>
  <c r="H14" i="4"/>
  <c r="H28" i="4"/>
  <c r="H33" i="4"/>
  <c r="H34" i="4"/>
  <c r="H29" i="4"/>
  <c r="H30" i="4"/>
  <c r="H31" i="4"/>
  <c r="H35" i="4"/>
  <c r="H32" i="4"/>
  <c r="G23" i="3"/>
  <c r="F23" i="3"/>
  <c r="E23" i="3"/>
  <c r="D23" i="3"/>
  <c r="C23" i="3"/>
  <c r="B23" i="3"/>
  <c r="E23" i="2"/>
  <c r="D23" i="2"/>
  <c r="C23" i="2"/>
  <c r="B23" i="2"/>
  <c r="G22" i="2"/>
  <c r="G21" i="2"/>
  <c r="F21" i="2" s="1"/>
  <c r="G20" i="2"/>
  <c r="G19" i="2"/>
  <c r="F19" i="2" s="1"/>
  <c r="G18" i="2"/>
  <c r="G17" i="2"/>
  <c r="G16" i="2"/>
  <c r="F16" i="2" s="1"/>
  <c r="G15" i="2"/>
  <c r="G14" i="2"/>
  <c r="G13" i="2"/>
  <c r="G12" i="2"/>
  <c r="G11" i="2"/>
  <c r="G10" i="2"/>
  <c r="F10" i="2" s="1"/>
  <c r="G9" i="2"/>
  <c r="F9" i="2" s="1"/>
  <c r="G8" i="2"/>
  <c r="F8" i="2"/>
  <c r="G7" i="2"/>
  <c r="F7" i="2" s="1"/>
  <c r="G6" i="2"/>
  <c r="G5" i="2"/>
  <c r="F5" i="2" s="1"/>
  <c r="G4" i="2"/>
  <c r="G3" i="2"/>
  <c r="F3" i="2" s="1"/>
  <c r="G2" i="2"/>
  <c r="F2" i="2"/>
  <c r="C24" i="1"/>
  <c r="B24" i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F17" i="1"/>
  <c r="E17" i="1"/>
  <c r="D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D9" i="1" s="1"/>
  <c r="E8" i="1"/>
  <c r="F8" i="1" s="1"/>
  <c r="D8" i="1"/>
  <c r="E7" i="1"/>
  <c r="F7" i="1" s="1"/>
  <c r="D7" i="1"/>
  <c r="E6" i="1"/>
  <c r="F6" i="1" s="1"/>
  <c r="E5" i="1"/>
  <c r="D5" i="1" s="1"/>
  <c r="E4" i="1"/>
  <c r="F4" i="1" s="1"/>
  <c r="E3" i="1"/>
  <c r="F3" i="1" s="1"/>
  <c r="E2" i="1"/>
  <c r="H50" i="6" l="1"/>
  <c r="H37" i="4"/>
  <c r="F24" i="1"/>
  <c r="D18" i="1"/>
  <c r="D19" i="1"/>
  <c r="F9" i="1"/>
  <c r="D10" i="1"/>
  <c r="D20" i="1"/>
  <c r="D12" i="1"/>
  <c r="D13" i="1"/>
  <c r="E24" i="1"/>
  <c r="D15" i="1"/>
  <c r="F11" i="2"/>
  <c r="F22" i="2"/>
  <c r="G23" i="2"/>
  <c r="F12" i="2"/>
  <c r="F4" i="2"/>
  <c r="F13" i="2"/>
  <c r="F17" i="2"/>
  <c r="F18" i="2"/>
  <c r="F6" i="2"/>
  <c r="F20" i="2"/>
  <c r="F14" i="2"/>
  <c r="F15" i="2"/>
  <c r="D6" i="1"/>
  <c r="F5" i="1"/>
  <c r="D14" i="1"/>
  <c r="D21" i="1"/>
  <c r="D2" i="1"/>
  <c r="D22" i="1"/>
  <c r="F2" i="1"/>
  <c r="D16" i="1"/>
  <c r="D3" i="1"/>
  <c r="D23" i="1"/>
  <c r="D4" i="1"/>
  <c r="D11" i="1"/>
  <c r="F23" i="2" l="1"/>
  <c r="D24" i="1"/>
</calcChain>
</file>

<file path=xl/sharedStrings.xml><?xml version="1.0" encoding="utf-8"?>
<sst xmlns="http://schemas.openxmlformats.org/spreadsheetml/2006/main" count="281" uniqueCount="248">
  <si>
    <r>
      <t xml:space="preserve">City of Buffalo
Council Member
Fillmore District
</t>
    </r>
    <r>
      <rPr>
        <b/>
        <sz val="10"/>
        <rFont val="Arial"/>
        <family val="2"/>
      </rPr>
      <t>(4 Year Term)</t>
    </r>
    <r>
      <rPr>
        <sz val="10"/>
        <rFont val="Arial"/>
        <family val="2"/>
      </rPr>
      <t xml:space="preserve">                          </t>
    </r>
    <r>
      <rPr>
        <b/>
        <sz val="10"/>
        <rFont val="Arial"/>
        <family val="2"/>
      </rPr>
      <t xml:space="preserve">                                        (Vote for One)</t>
    </r>
  </si>
  <si>
    <t>David A. Franczyk
Democratic</t>
  </si>
  <si>
    <t>Samuel A. Herbert
Democratic</t>
  </si>
  <si>
    <r>
      <t xml:space="preserve">Blank, Void &amp; Scattering </t>
    </r>
    <r>
      <rPr>
        <sz val="10"/>
        <rFont val="Arial"/>
        <family val="2"/>
      </rPr>
      <t xml:space="preserve">                                                                    </t>
    </r>
  </si>
  <si>
    <t>TOTAL</t>
  </si>
  <si>
    <t>10A</t>
  </si>
  <si>
    <t>1st District ……………</t>
  </si>
  <si>
    <t>2nd District ……………</t>
  </si>
  <si>
    <t>4th District ……………</t>
  </si>
  <si>
    <t>7th District ……………</t>
  </si>
  <si>
    <t>8th District ……………</t>
  </si>
  <si>
    <t>11th District ……………</t>
  </si>
  <si>
    <t>17th District ……………</t>
  </si>
  <si>
    <t>23rd District ……………</t>
  </si>
  <si>
    <t>24th District ……………</t>
  </si>
  <si>
    <t>25th District ……………</t>
  </si>
  <si>
    <t>27th District ……………</t>
  </si>
  <si>
    <t>30th District ……………</t>
  </si>
  <si>
    <t>31st District ……………</t>
  </si>
  <si>
    <t>32nd District ……………</t>
  </si>
  <si>
    <t>35th District ……………</t>
  </si>
  <si>
    <t>46th District ……………</t>
  </si>
  <si>
    <t>47th District..................</t>
  </si>
  <si>
    <t>49th District..................</t>
  </si>
  <si>
    <t>51st District.................</t>
  </si>
  <si>
    <t>52nd District................</t>
  </si>
  <si>
    <t>54th District.................</t>
  </si>
  <si>
    <t>58th District.................</t>
  </si>
  <si>
    <t>David A Franczyk             Democratic</t>
  </si>
  <si>
    <t>Samuel A Herbert            Democratic</t>
  </si>
  <si>
    <t>Joseph A Mascia          Democratic</t>
  </si>
  <si>
    <t>David Howard                         Write-In</t>
  </si>
  <si>
    <t>3rd District ……………</t>
  </si>
  <si>
    <t>5th District ……………</t>
  </si>
  <si>
    <t>6th District ……………</t>
  </si>
  <si>
    <t>9th District ……………</t>
  </si>
  <si>
    <t>10th District ……………</t>
  </si>
  <si>
    <t>12th District ……………</t>
  </si>
  <si>
    <t>14th District ……………</t>
  </si>
  <si>
    <t>15th District ……………</t>
  </si>
  <si>
    <t>19th District ……………</t>
  </si>
  <si>
    <t>20th District ……………</t>
  </si>
  <si>
    <t>21st District ……………</t>
  </si>
  <si>
    <t>29th District ……………</t>
  </si>
  <si>
    <t>Gerhardt J. Yaskow                                    Democratic</t>
  </si>
  <si>
    <t>Mitch Nowakowski                                    Democratic</t>
  </si>
  <si>
    <t>Tina Sanders                                    Democratic</t>
  </si>
  <si>
    <t>Pharoah V. Paige                                    Democratic</t>
  </si>
  <si>
    <t>Blank, Void &amp; Scattering</t>
  </si>
  <si>
    <t>Total</t>
  </si>
  <si>
    <t>FIL 1</t>
  </si>
  <si>
    <t>FIL 2 (4 ,6, 7)</t>
  </si>
  <si>
    <t>FIL 3</t>
  </si>
  <si>
    <t>FIL 5</t>
  </si>
  <si>
    <t>FIL 8</t>
  </si>
  <si>
    <t>FIL 9</t>
  </si>
  <si>
    <t>FIL 10</t>
  </si>
  <si>
    <t>FIL 11 (35)</t>
  </si>
  <si>
    <t>FIL 12 (13)</t>
  </si>
  <si>
    <t xml:space="preserve">FIL 14 </t>
  </si>
  <si>
    <t>FIL 15 (18)</t>
  </si>
  <si>
    <t>FIL 16</t>
  </si>
  <si>
    <t>FIL 17</t>
  </si>
  <si>
    <t>FIL 19</t>
  </si>
  <si>
    <t>FIL 20 (22, 34)</t>
  </si>
  <si>
    <t>FIL 21 (24)</t>
  </si>
  <si>
    <t>FIL 23 (26, 27)</t>
  </si>
  <si>
    <t>FIL 25 (28)</t>
  </si>
  <si>
    <t>FIL 29 (30)</t>
  </si>
  <si>
    <t>FIL 31</t>
  </si>
  <si>
    <t>FIL 32 (33)</t>
  </si>
  <si>
    <t>Fillmore Total</t>
  </si>
  <si>
    <t>India B. Walton                                       Democratic</t>
  </si>
  <si>
    <t>Le'Candice M. Durham                           Democratic</t>
  </si>
  <si>
    <t>Byron W. Brown                           Democratic</t>
  </si>
  <si>
    <t>Blank</t>
  </si>
  <si>
    <t>Void</t>
  </si>
  <si>
    <t>Scattering</t>
  </si>
  <si>
    <t>City of Buffalo</t>
  </si>
  <si>
    <t>Ellicott</t>
  </si>
  <si>
    <t>ELL 2 (FIL 5)</t>
  </si>
  <si>
    <t>ELL 3 (8, 9)</t>
  </si>
  <si>
    <t xml:space="preserve">ELL 14 </t>
  </si>
  <si>
    <t>ELL 15 (FIL 1)</t>
  </si>
  <si>
    <t>ELL 16</t>
  </si>
  <si>
    <t>ELL 18 (FIL 3)</t>
  </si>
  <si>
    <t>ELL 24 (FIL 2, 4, 6, 7)</t>
  </si>
  <si>
    <t>ELL 25 (26)</t>
  </si>
  <si>
    <t>ELL 29 (30, 31)</t>
  </si>
  <si>
    <t>ELL 33 (FIL 8)</t>
  </si>
  <si>
    <t>ELL 34 (35, 36)</t>
  </si>
  <si>
    <t>Ellicott Total</t>
  </si>
  <si>
    <t>FIL 9 (LOV 6, 7)</t>
  </si>
  <si>
    <t>FIL 10 (15, 18)</t>
  </si>
  <si>
    <t>FIL 14 (16)</t>
  </si>
  <si>
    <t xml:space="preserve">FIL 17 (LOV 23)    </t>
  </si>
  <si>
    <t xml:space="preserve">FIL 32 (33) </t>
  </si>
  <si>
    <t>Niagara</t>
  </si>
  <si>
    <t>NIA 19 (25)</t>
  </si>
  <si>
    <t>FILLMORE COUNCIL MEMBER                                                 4 Year Term                                                    Vote for One</t>
  </si>
  <si>
    <t>Mitch Nowakowski                                                         Democratic</t>
  </si>
  <si>
    <t>Raymond Brinson                                                         Conservative</t>
  </si>
  <si>
    <t>Mitch Nowakowski                                                         Independence</t>
  </si>
  <si>
    <t>Mohammed Jahangir Alam                                                         United Fillmore District</t>
  </si>
  <si>
    <t>David P. Howard                                                         Choice</t>
  </si>
  <si>
    <t>Sam Herbert                                     Write-In</t>
  </si>
  <si>
    <t>Blank, Void, &amp; Scattering</t>
  </si>
  <si>
    <t>10C</t>
  </si>
  <si>
    <t>10G</t>
  </si>
  <si>
    <t>Fil 001</t>
  </si>
  <si>
    <t>Fil 002</t>
  </si>
  <si>
    <t>Fil 003</t>
  </si>
  <si>
    <t>Fil 004</t>
  </si>
  <si>
    <t>Fil 005</t>
  </si>
  <si>
    <t>Fil 006</t>
  </si>
  <si>
    <t>Fil 007</t>
  </si>
  <si>
    <t>Fil 008</t>
  </si>
  <si>
    <t>Fil 009</t>
  </si>
  <si>
    <t>Fil 010</t>
  </si>
  <si>
    <t>Fil 011</t>
  </si>
  <si>
    <t>Fil 012</t>
  </si>
  <si>
    <t>Fil 013</t>
  </si>
  <si>
    <t>Fil 014</t>
  </si>
  <si>
    <t>Fil 015</t>
  </si>
  <si>
    <t>Fil 016</t>
  </si>
  <si>
    <t>Fil 017</t>
  </si>
  <si>
    <t>Fil 018</t>
  </si>
  <si>
    <t>Fil 019</t>
  </si>
  <si>
    <t>Fil 020</t>
  </si>
  <si>
    <t>Fil 021</t>
  </si>
  <si>
    <t>Fil 022</t>
  </si>
  <si>
    <t>Fil 023</t>
  </si>
  <si>
    <t>Fil 024</t>
  </si>
  <si>
    <t>Fil 025</t>
  </si>
  <si>
    <t>Fil 026</t>
  </si>
  <si>
    <t>Fil 027</t>
  </si>
  <si>
    <t>Fil 028</t>
  </si>
  <si>
    <t>Fil 029</t>
  </si>
  <si>
    <t>Fil 030</t>
  </si>
  <si>
    <t>Fil 031</t>
  </si>
  <si>
    <t>Fil 032</t>
  </si>
  <si>
    <t>Fil 033</t>
  </si>
  <si>
    <t>Fil 034</t>
  </si>
  <si>
    <t>Fil 035</t>
  </si>
  <si>
    <t>ELLICOTT COUNCIL MEMBER                                                 4 Year Term                                                    Vote for One</t>
  </si>
  <si>
    <t>Darius G. Pridgen                                                         Democratic</t>
  </si>
  <si>
    <t>Ell 001</t>
  </si>
  <si>
    <t>Ell 002</t>
  </si>
  <si>
    <t>Ell 003</t>
  </si>
  <si>
    <t>Ell 004</t>
  </si>
  <si>
    <t>Ell 005</t>
  </si>
  <si>
    <t>Ell 006</t>
  </si>
  <si>
    <t>Ell 007</t>
  </si>
  <si>
    <t>Ell 008</t>
  </si>
  <si>
    <t>Ell 009</t>
  </si>
  <si>
    <t>Ell 010</t>
  </si>
  <si>
    <t>Ell 011</t>
  </si>
  <si>
    <t>Ell 012</t>
  </si>
  <si>
    <t>Ell 013</t>
  </si>
  <si>
    <t>Ell 014</t>
  </si>
  <si>
    <t>Ell 015</t>
  </si>
  <si>
    <t>Ell 016</t>
  </si>
  <si>
    <t>Ell 017</t>
  </si>
  <si>
    <t>Ell 018</t>
  </si>
  <si>
    <t>Ell 019</t>
  </si>
  <si>
    <t>Ell 020</t>
  </si>
  <si>
    <t>Ell 021</t>
  </si>
  <si>
    <t>Ell 022</t>
  </si>
  <si>
    <t>Ell 023</t>
  </si>
  <si>
    <t>Ell 024</t>
  </si>
  <si>
    <t>Ell 025</t>
  </si>
  <si>
    <t>Ell 026</t>
  </si>
  <si>
    <t>Ell 027</t>
  </si>
  <si>
    <t>Ell 028</t>
  </si>
  <si>
    <t>Ell 029</t>
  </si>
  <si>
    <t>Ell 030</t>
  </si>
  <si>
    <t>Ell 031</t>
  </si>
  <si>
    <t>Ell 032</t>
  </si>
  <si>
    <t>Ell 033</t>
  </si>
  <si>
    <t>Ell 034</t>
  </si>
  <si>
    <t>Ell 035</t>
  </si>
  <si>
    <t>Ell 036</t>
  </si>
  <si>
    <t>NIAGARA COUNCIL MEMBER                                                 4 Year Term                                                    Vote for One</t>
  </si>
  <si>
    <t>David A. Rivera                                                         Democratic</t>
  </si>
  <si>
    <t>Mark T. Supples                                                         Republican</t>
  </si>
  <si>
    <t>Mark T. Supples                                                         Conservative</t>
  </si>
  <si>
    <t>Charley Tarr                                                         Green</t>
  </si>
  <si>
    <t>David A. Rivera                                                         Independence</t>
  </si>
  <si>
    <t>10B</t>
  </si>
  <si>
    <t>10E</t>
  </si>
  <si>
    <t>Nia 025</t>
  </si>
  <si>
    <t>India B. Walton           Democratic</t>
  </si>
  <si>
    <t>Byron Brown                         Write-In</t>
  </si>
  <si>
    <t>Ben Carlisle                       Write-In</t>
  </si>
  <si>
    <t>Jaz Miles                             Write-In</t>
  </si>
  <si>
    <t>William O'Dell                   Write-In</t>
  </si>
  <si>
    <t>Blank, Void, and Scattering</t>
  </si>
  <si>
    <t>ELL 002</t>
  </si>
  <si>
    <t>ELL 008</t>
  </si>
  <si>
    <t>ELL 009</t>
  </si>
  <si>
    <t>ELL 014</t>
  </si>
  <si>
    <t>ELL 015</t>
  </si>
  <si>
    <t>ELL 016</t>
  </si>
  <si>
    <t>ELL 024</t>
  </si>
  <si>
    <t>ELL 025</t>
  </si>
  <si>
    <t>ELL 029</t>
  </si>
  <si>
    <t>ELL 033</t>
  </si>
  <si>
    <t>ELL 034</t>
  </si>
  <si>
    <t>ELL 035</t>
  </si>
  <si>
    <t>FIL 001</t>
  </si>
  <si>
    <t>FIL 002</t>
  </si>
  <si>
    <t>FIL 003</t>
  </si>
  <si>
    <t>FIL 004</t>
  </si>
  <si>
    <t>FIL 005</t>
  </si>
  <si>
    <t>FIL 006</t>
  </si>
  <si>
    <t>FIL 007</t>
  </si>
  <si>
    <t>FIL 008</t>
  </si>
  <si>
    <t>FIL 009</t>
  </si>
  <si>
    <t>FIL 010</t>
  </si>
  <si>
    <t>FIL 011</t>
  </si>
  <si>
    <t>FIL 012</t>
  </si>
  <si>
    <t>FIL 013</t>
  </si>
  <si>
    <t>FIL 014</t>
  </si>
  <si>
    <t>FIL 015</t>
  </si>
  <si>
    <t>FIL 016</t>
  </si>
  <si>
    <t>FIL 017</t>
  </si>
  <si>
    <t>FIL 018</t>
  </si>
  <si>
    <t>FIL 019</t>
  </si>
  <si>
    <t>FIL 020</t>
  </si>
  <si>
    <t>FIL 021</t>
  </si>
  <si>
    <t>FIL 022</t>
  </si>
  <si>
    <t>FIL 023</t>
  </si>
  <si>
    <t>FIL 024</t>
  </si>
  <si>
    <t>FIL 025</t>
  </si>
  <si>
    <t>FIL 026</t>
  </si>
  <si>
    <t>FIL 027</t>
  </si>
  <si>
    <t>FIL 028</t>
  </si>
  <si>
    <t>FIL 029</t>
  </si>
  <si>
    <t>FIL 030</t>
  </si>
  <si>
    <t>FIL 031</t>
  </si>
  <si>
    <t>FIL 032</t>
  </si>
  <si>
    <t>FIL 033</t>
  </si>
  <si>
    <t>FIL 034</t>
  </si>
  <si>
    <t>FIL 035</t>
  </si>
  <si>
    <t>NIA 025</t>
  </si>
  <si>
    <t>2021Mayor                                                City of Buffalo                                                4 Year Term                                                    Vote for One</t>
  </si>
  <si>
    <t>2021 Mayor                                                    City of Buffalo                                                                   4 Year Term                                                             Vote for One</t>
  </si>
  <si>
    <t>2019 Fillmore Council Member                           4 Year Term                                      Vote for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</si>
</sst>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3" fillId="0" borderId="0"/>
  </cellStyleXfs>
  <cellXfs count="3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center" textRotation="90" wrapText="1"/>
    </xf>
    <xf numFmtId="0" fontId="4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9" fontId="0" fillId="0" borderId="0" xfId="1" applyFont="1"/>
    <xf numFmtId="0" fontId="6" fillId="0" borderId="0" xfId="0" applyFont="1" applyAlignment="1">
      <alignment horizontal="right"/>
    </xf>
    <xf numFmtId="0" fontId="10" fillId="0" borderId="1" xfId="0" applyFont="1" applyBorder="1"/>
    <xf numFmtId="0" fontId="4" fillId="0" borderId="1" xfId="0" applyFont="1" applyBorder="1" applyAlignment="1">
      <alignment horizontal="center" textRotation="90" wrapText="1"/>
    </xf>
    <xf numFmtId="0" fontId="11" fillId="0" borderId="0" xfId="2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0" borderId="3" xfId="0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textRotation="90" wrapText="1"/>
    </xf>
    <xf numFmtId="0" fontId="12" fillId="0" borderId="5" xfId="0" applyFont="1" applyBorder="1" applyAlignment="1">
      <alignment horizontal="center" textRotation="90"/>
    </xf>
    <xf numFmtId="0" fontId="12" fillId="0" borderId="0" xfId="0" applyFont="1"/>
    <xf numFmtId="0" fontId="14" fillId="2" borderId="0" xfId="3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2" borderId="6" xfId="3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0" xfId="0" applyFont="1"/>
    <xf numFmtId="0" fontId="12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2" borderId="6" xfId="3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2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textRotation="90" wrapText="1"/>
    </xf>
    <xf numFmtId="0" fontId="14" fillId="2" borderId="7" xfId="3" applyFont="1" applyFill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14" fillId="0" borderId="0" xfId="3" applyFont="1" applyAlignment="1">
      <alignment horizontal="left"/>
    </xf>
    <xf numFmtId="0" fontId="15" fillId="0" borderId="6" xfId="3" applyFont="1" applyBorder="1" applyAlignment="1">
      <alignment horizontal="left"/>
    </xf>
  </cellXfs>
  <cellStyles count="4">
    <cellStyle name="Normal" xfId="0" builtinId="0"/>
    <cellStyle name="Normal 4" xfId="2" xr:uid="{BD0B5ECA-796C-4F1E-A33D-87588BB69898}"/>
    <cellStyle name="Normal_Sheet1" xfId="3" xr:uid="{2AA57807-4552-4502-A789-FE9C81795C73}"/>
    <cellStyle name="Percent" xfId="1" builtinId="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fill>
        <patternFill patternType="solid">
          <fgColor indexed="0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dashed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dashed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austin\Downloads\DemocraticResults.xls" TargetMode="External"/><Relationship Id="rId1" Type="http://schemas.openxmlformats.org/officeDocument/2006/relationships/externalLinkPath" Target="/Users/matthewaustin/Downloads/DemocraticResult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austin\Downloads\2015-Primary-Democrat.xlsx" TargetMode="External"/><Relationship Id="rId1" Type="http://schemas.openxmlformats.org/officeDocument/2006/relationships/externalLinkPath" Target="/Users/matthewaustin/Downloads/2015-Primary-Democr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milyCtJudge"/>
      <sheetName val="BuffCityCourtJudge"/>
      <sheetName val="FillCouncilMember"/>
      <sheetName val="MasCouncilMember"/>
      <sheetName val="NorCouncilMember"/>
      <sheetName val="UniCouncilMember"/>
      <sheetName val="LackMayor"/>
      <sheetName val="LackCouncilPres"/>
      <sheetName val="Lack4thWardCouncil"/>
      <sheetName val="CTon1stWardCouncil"/>
      <sheetName val="CTon4thWardCouncil"/>
      <sheetName val="BostCouncilman"/>
      <sheetName val="BostTownSuptofHighways"/>
      <sheetName val="BrntTownJustice"/>
      <sheetName val="CktwTownJustice"/>
      <sheetName val="CldnTownJustice"/>
      <sheetName val="ElmaTownJustice"/>
      <sheetName val="EvnsSupervisor"/>
      <sheetName val="LancCouncilman"/>
      <sheetName val="NColSupervisor"/>
      <sheetName val="NColTownClerk"/>
      <sheetName val="NColTownSuptofHighways"/>
      <sheetName val="OrpkTownJustice"/>
      <sheetName val="TTonTownClerk"/>
      <sheetName val="WSenSupervisor"/>
      <sheetName val="WSenCouncilman-4yr"/>
      <sheetName val="WSenCouncilman-2yr"/>
    </sheetNames>
    <sheetDataSet>
      <sheetData sheetId="0">
        <row r="57">
          <cell r="E57">
            <v>94</v>
          </cell>
        </row>
        <row r="58">
          <cell r="E58">
            <v>137</v>
          </cell>
        </row>
        <row r="59">
          <cell r="E59">
            <v>53</v>
          </cell>
        </row>
        <row r="60">
          <cell r="E60">
            <v>66</v>
          </cell>
        </row>
        <row r="61">
          <cell r="E61">
            <v>127</v>
          </cell>
        </row>
        <row r="62">
          <cell r="E62">
            <v>34</v>
          </cell>
        </row>
        <row r="63">
          <cell r="E63">
            <v>65</v>
          </cell>
        </row>
        <row r="64">
          <cell r="E64">
            <v>96</v>
          </cell>
        </row>
        <row r="65">
          <cell r="E65">
            <v>174</v>
          </cell>
        </row>
        <row r="66">
          <cell r="E66">
            <v>34</v>
          </cell>
        </row>
        <row r="67">
          <cell r="E67">
            <v>89</v>
          </cell>
        </row>
        <row r="68">
          <cell r="E68">
            <v>105</v>
          </cell>
        </row>
        <row r="69">
          <cell r="E69">
            <v>111</v>
          </cell>
        </row>
        <row r="70">
          <cell r="E70">
            <v>50</v>
          </cell>
        </row>
        <row r="71">
          <cell r="E71">
            <v>113</v>
          </cell>
        </row>
        <row r="72">
          <cell r="E72">
            <v>53</v>
          </cell>
        </row>
        <row r="73">
          <cell r="E73">
            <v>64</v>
          </cell>
        </row>
        <row r="74">
          <cell r="E74">
            <v>90</v>
          </cell>
        </row>
        <row r="75">
          <cell r="E75">
            <v>26</v>
          </cell>
        </row>
        <row r="76">
          <cell r="E76">
            <v>35</v>
          </cell>
        </row>
        <row r="77">
          <cell r="E77">
            <v>70</v>
          </cell>
        </row>
        <row r="78">
          <cell r="E78">
            <v>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milyCourt"/>
      <sheetName val="FilCouncilMember"/>
      <sheetName val="MasCouncilMember"/>
      <sheetName val="LackCouncilPres"/>
      <sheetName val="Lack4thWardCouncil"/>
      <sheetName val="CTonJudge"/>
      <sheetName val="AmhsCouncil"/>
      <sheetName val="AuraTownJustice"/>
      <sheetName val="CktwSupervisor"/>
      <sheetName val="CktwCouncilman"/>
      <sheetName val="CktwTownSuptofHighways"/>
      <sheetName val="ClarTownJustice"/>
      <sheetName val="GrisTownJustice"/>
      <sheetName val="HambCouncilman"/>
      <sheetName val="HambTownJustice"/>
      <sheetName val="MarlSupervisor"/>
      <sheetName val="MarlCouncilman"/>
      <sheetName val="MarlTownClerk"/>
      <sheetName val="NColCouncilman"/>
      <sheetName val="NColTownClerk"/>
      <sheetName val="NColTownJustice"/>
      <sheetName val="WSenSupervisor"/>
      <sheetName val="WSenCouncilman"/>
      <sheetName val="WSenTownSuptofHighways"/>
    </sheetNames>
    <sheetDataSet>
      <sheetData sheetId="0">
        <row r="49">
          <cell r="G49">
            <v>47</v>
          </cell>
        </row>
        <row r="50">
          <cell r="G50">
            <v>63</v>
          </cell>
        </row>
        <row r="51">
          <cell r="G51">
            <v>26</v>
          </cell>
        </row>
        <row r="52">
          <cell r="G52">
            <v>23</v>
          </cell>
        </row>
        <row r="53">
          <cell r="G53">
            <v>42</v>
          </cell>
        </row>
        <row r="54">
          <cell r="G54">
            <v>169</v>
          </cell>
        </row>
        <row r="55">
          <cell r="G55">
            <v>22</v>
          </cell>
        </row>
        <row r="56">
          <cell r="G56">
            <v>87</v>
          </cell>
        </row>
        <row r="57">
          <cell r="G57">
            <v>100</v>
          </cell>
        </row>
        <row r="58">
          <cell r="G58">
            <v>60</v>
          </cell>
        </row>
        <row r="59">
          <cell r="G59">
            <v>56</v>
          </cell>
        </row>
        <row r="60">
          <cell r="G60">
            <v>82</v>
          </cell>
        </row>
        <row r="61">
          <cell r="G61">
            <v>4</v>
          </cell>
        </row>
        <row r="62">
          <cell r="G62">
            <v>55</v>
          </cell>
        </row>
        <row r="63">
          <cell r="G63">
            <v>90</v>
          </cell>
        </row>
        <row r="64">
          <cell r="G64">
            <v>26</v>
          </cell>
        </row>
        <row r="65">
          <cell r="G65">
            <v>69</v>
          </cell>
        </row>
        <row r="66">
          <cell r="G66">
            <v>43</v>
          </cell>
        </row>
        <row r="67">
          <cell r="G67">
            <v>73</v>
          </cell>
        </row>
        <row r="68">
          <cell r="G68">
            <v>21</v>
          </cell>
        </row>
        <row r="69">
          <cell r="G69">
            <v>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17244-E7C7-420A-92F9-C1F7E811C70C}" name="Table2" displayName="Table2" ref="A1:I36" totalsRowShown="0" headerRowDxfId="0" dataDxfId="1">
  <autoFilter ref="A1:I36" xr:uid="{05217244-E7C7-420A-92F9-C1F7E811C70C}"/>
  <tableColumns count="9">
    <tableColumn id="1" xr3:uid="{0C801F2C-7D9B-4445-9EFA-59063C980679}" name="FILLMORE COUNCIL MEMBER                                                 4 Year Term                                                    Vote for One" dataDxfId="10" dataCellStyle="Normal_Sheet1"/>
    <tableColumn id="2" xr3:uid="{73B0D9D2-77E8-438A-A273-1C139E0F0FCF}" name="Mitch Nowakowski                                                         Democratic" dataDxfId="9"/>
    <tableColumn id="3" xr3:uid="{4D36B991-E34B-465F-8579-06589AEDBB17}" name="Raymond Brinson                                                         Conservative" dataDxfId="8"/>
    <tableColumn id="4" xr3:uid="{E14EBD52-8C36-48A0-8E1B-32560AA1A119}" name="Mitch Nowakowski                                                         Independence" dataDxfId="7"/>
    <tableColumn id="5" xr3:uid="{E1E625EE-7991-4622-8F1E-C09660E897FE}" name="Mohammed Jahangir Alam                                                         United Fillmore District" dataDxfId="6"/>
    <tableColumn id="6" xr3:uid="{1CC03563-785D-4DD4-8206-3AE8F43D3325}" name="David P. Howard                                                         Choice" dataDxfId="5"/>
    <tableColumn id="7" xr3:uid="{57678870-498B-4AC6-92EC-FC4147A03C71}" name="Sam Herbert                                     Write-In" dataDxfId="4"/>
    <tableColumn id="8" xr3:uid="{49332F6C-D4CC-4BB4-AAE4-DA2F98A9E717}" name="Blank, Void, &amp; Scattering" dataDxfId="3">
      <calculatedColumnFormula>I2-SUM(B2:G2)</calculatedColumnFormula>
    </tableColumn>
    <tableColumn id="9" xr3:uid="{3E55245E-7B75-4620-BD41-AC1B8A1281B4}" name="TOTAL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D4550-58A7-405A-AE30-5D7FCF2D58EB}" name="Table1" displayName="Table1" ref="A1:H49" totalsRowShown="0" headerRowDxfId="11">
  <autoFilter ref="A1:H49" xr:uid="{057D4550-58A7-405A-AE30-5D7FCF2D58EB}"/>
  <sortState xmlns:xlrd2="http://schemas.microsoft.com/office/spreadsheetml/2017/richdata2" ref="A2:H49">
    <sortCondition descending="1" ref="B1:B49"/>
  </sortState>
  <tableColumns count="8">
    <tableColumn id="1" xr3:uid="{A206DA3F-73EE-43A5-A723-7567F27FA34D}" name="2021Mayor                                                City of Buffalo                                                4 Year Term                                                    Vote for One" dataDxfId="19" dataCellStyle="Normal_Sheet1"/>
    <tableColumn id="2" xr3:uid="{0C1574A9-B264-49F2-A418-013D69690E52}" name="India B. Walton           Democratic" dataDxfId="18"/>
    <tableColumn id="3" xr3:uid="{CBE9220C-0313-46A0-AA3F-BF5E997E60C7}" name="Byron Brown                         Write-In" dataDxfId="17"/>
    <tableColumn id="4" xr3:uid="{9213034F-AE29-4FB8-91BD-8914348B31DF}" name="Ben Carlisle                       Write-In" dataDxfId="16"/>
    <tableColumn id="5" xr3:uid="{FC9C43F2-796A-41AE-A936-51AE605F5034}" name="Jaz Miles                             Write-In" dataDxfId="15"/>
    <tableColumn id="6" xr3:uid="{E1CFB674-7668-4FC2-A9E5-FD45DD8537FB}" name="William O'Dell                   Write-In" dataDxfId="14"/>
    <tableColumn id="7" xr3:uid="{CB8468DE-A245-4185-9296-61F2C52C3EB1}" name="Blank, Void, and Scattering" dataDxfId="13"/>
    <tableColumn id="8" xr3:uid="{F6EEF18D-CC2D-40FB-A84B-380E41A05E25}" name="TOTAL" dataDxfId="12">
      <calculatedColumnFormula>SUM(B2:G2)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1249-6181-4EBE-9B9E-78241D220EC3}">
  <dimension ref="A1:F24"/>
  <sheetViews>
    <sheetView workbookViewId="0">
      <selection activeCell="A5" sqref="A2:XFD5"/>
    </sheetView>
  </sheetViews>
  <sheetFormatPr defaultRowHeight="15" x14ac:dyDescent="0.25"/>
  <cols>
    <col min="1" max="1" width="19.28515625" bestFit="1" customWidth="1"/>
  </cols>
  <sheetData>
    <row r="1" spans="1:6" ht="192.75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6" x14ac:dyDescent="0.25">
      <c r="A2" s="6" t="s">
        <v>6</v>
      </c>
      <c r="B2" s="7">
        <v>85</v>
      </c>
      <c r="C2" s="7">
        <v>9</v>
      </c>
      <c r="D2" s="5">
        <f t="shared" ref="D2:D23" si="0">E2-SUM(B2:C2)</f>
        <v>0</v>
      </c>
      <c r="E2" s="7">
        <f>[1]FamilyCtJudge!E57</f>
        <v>94</v>
      </c>
      <c r="F2" s="8">
        <f>B2/E2</f>
        <v>0.9042553191489362</v>
      </c>
    </row>
    <row r="3" spans="1:6" x14ac:dyDescent="0.25">
      <c r="A3" s="6" t="s">
        <v>7</v>
      </c>
      <c r="B3" s="7">
        <v>63</v>
      </c>
      <c r="C3" s="7">
        <v>66</v>
      </c>
      <c r="D3" s="5">
        <f t="shared" si="0"/>
        <v>8</v>
      </c>
      <c r="E3" s="7">
        <f>[1]FamilyCtJudge!E58</f>
        <v>137</v>
      </c>
      <c r="F3" s="8">
        <f t="shared" ref="F3:F24" si="1">B3/E3</f>
        <v>0.45985401459854014</v>
      </c>
    </row>
    <row r="4" spans="1:6" x14ac:dyDescent="0.25">
      <c r="A4" s="6" t="s">
        <v>8</v>
      </c>
      <c r="B4" s="7">
        <v>26</v>
      </c>
      <c r="C4" s="7">
        <v>23</v>
      </c>
      <c r="D4" s="5">
        <f t="shared" si="0"/>
        <v>4</v>
      </c>
      <c r="E4" s="7">
        <f>[1]FamilyCtJudge!E59</f>
        <v>53</v>
      </c>
      <c r="F4" s="8">
        <f t="shared" si="1"/>
        <v>0.49056603773584906</v>
      </c>
    </row>
    <row r="5" spans="1:6" x14ac:dyDescent="0.25">
      <c r="A5" s="6" t="s">
        <v>9</v>
      </c>
      <c r="B5" s="7">
        <v>41</v>
      </c>
      <c r="C5" s="7">
        <v>22</v>
      </c>
      <c r="D5" s="5">
        <f t="shared" si="0"/>
        <v>3</v>
      </c>
      <c r="E5" s="7">
        <f>[1]FamilyCtJudge!E60</f>
        <v>66</v>
      </c>
      <c r="F5" s="8">
        <f t="shared" si="1"/>
        <v>0.62121212121212122</v>
      </c>
    </row>
    <row r="6" spans="1:6" x14ac:dyDescent="0.25">
      <c r="A6" s="6" t="s">
        <v>10</v>
      </c>
      <c r="B6" s="7">
        <v>43</v>
      </c>
      <c r="C6" s="7">
        <v>74</v>
      </c>
      <c r="D6" s="5">
        <f t="shared" si="0"/>
        <v>10</v>
      </c>
      <c r="E6" s="7">
        <f>[1]FamilyCtJudge!E61</f>
        <v>127</v>
      </c>
      <c r="F6" s="8">
        <f t="shared" si="1"/>
        <v>0.33858267716535434</v>
      </c>
    </row>
    <row r="7" spans="1:6" x14ac:dyDescent="0.25">
      <c r="A7" s="6" t="s">
        <v>11</v>
      </c>
      <c r="B7" s="7">
        <v>18</v>
      </c>
      <c r="C7" s="7">
        <v>14</v>
      </c>
      <c r="D7" s="5">
        <f t="shared" si="0"/>
        <v>2</v>
      </c>
      <c r="E7" s="7">
        <f>[1]FamilyCtJudge!E62</f>
        <v>34</v>
      </c>
      <c r="F7" s="8">
        <f t="shared" si="1"/>
        <v>0.52941176470588236</v>
      </c>
    </row>
    <row r="8" spans="1:6" x14ac:dyDescent="0.25">
      <c r="A8" s="6" t="s">
        <v>12</v>
      </c>
      <c r="B8" s="7">
        <v>57</v>
      </c>
      <c r="C8" s="7">
        <v>5</v>
      </c>
      <c r="D8" s="5">
        <f t="shared" si="0"/>
        <v>3</v>
      </c>
      <c r="E8" s="7">
        <f>[1]FamilyCtJudge!E63</f>
        <v>65</v>
      </c>
      <c r="F8" s="8">
        <f t="shared" si="1"/>
        <v>0.87692307692307692</v>
      </c>
    </row>
    <row r="9" spans="1:6" x14ac:dyDescent="0.25">
      <c r="A9" s="6" t="s">
        <v>13</v>
      </c>
      <c r="B9" s="7">
        <v>24</v>
      </c>
      <c r="C9" s="7">
        <v>64</v>
      </c>
      <c r="D9" s="5">
        <f t="shared" si="0"/>
        <v>8</v>
      </c>
      <c r="E9" s="7">
        <f>[1]FamilyCtJudge!E64</f>
        <v>96</v>
      </c>
      <c r="F9" s="8">
        <f t="shared" si="1"/>
        <v>0.25</v>
      </c>
    </row>
    <row r="10" spans="1:6" x14ac:dyDescent="0.25">
      <c r="A10" s="6" t="s">
        <v>14</v>
      </c>
      <c r="B10" s="7">
        <v>127</v>
      </c>
      <c r="C10" s="7">
        <v>27</v>
      </c>
      <c r="D10" s="5">
        <f t="shared" si="0"/>
        <v>20</v>
      </c>
      <c r="E10" s="7">
        <f>[1]FamilyCtJudge!E65</f>
        <v>174</v>
      </c>
      <c r="F10" s="8">
        <f t="shared" si="1"/>
        <v>0.72988505747126442</v>
      </c>
    </row>
    <row r="11" spans="1:6" x14ac:dyDescent="0.25">
      <c r="A11" s="6" t="s">
        <v>15</v>
      </c>
      <c r="B11" s="7">
        <v>11</v>
      </c>
      <c r="C11" s="7">
        <v>18</v>
      </c>
      <c r="D11" s="5">
        <f t="shared" si="0"/>
        <v>5</v>
      </c>
      <c r="E11" s="7">
        <f>[1]FamilyCtJudge!E66</f>
        <v>34</v>
      </c>
      <c r="F11" s="8">
        <f t="shared" si="1"/>
        <v>0.3235294117647059</v>
      </c>
    </row>
    <row r="12" spans="1:6" x14ac:dyDescent="0.25">
      <c r="A12" s="6" t="s">
        <v>16</v>
      </c>
      <c r="B12" s="7">
        <v>27</v>
      </c>
      <c r="C12" s="7">
        <v>53</v>
      </c>
      <c r="D12" s="5">
        <f t="shared" si="0"/>
        <v>9</v>
      </c>
      <c r="E12" s="7">
        <f>[1]FamilyCtJudge!E67</f>
        <v>89</v>
      </c>
      <c r="F12" s="8">
        <f t="shared" si="1"/>
        <v>0.30337078651685395</v>
      </c>
    </row>
    <row r="13" spans="1:6" x14ac:dyDescent="0.25">
      <c r="A13" s="6" t="s">
        <v>17</v>
      </c>
      <c r="B13" s="7">
        <v>91</v>
      </c>
      <c r="C13" s="7">
        <v>11</v>
      </c>
      <c r="D13" s="5">
        <f t="shared" si="0"/>
        <v>3</v>
      </c>
      <c r="E13" s="7">
        <f>[1]FamilyCtJudge!E68</f>
        <v>105</v>
      </c>
      <c r="F13" s="8">
        <f t="shared" si="1"/>
        <v>0.8666666666666667</v>
      </c>
    </row>
    <row r="14" spans="1:6" x14ac:dyDescent="0.25">
      <c r="A14" s="6" t="s">
        <v>18</v>
      </c>
      <c r="B14" s="7">
        <v>50</v>
      </c>
      <c r="C14" s="7">
        <v>3</v>
      </c>
      <c r="D14" s="5">
        <f t="shared" si="0"/>
        <v>58</v>
      </c>
      <c r="E14" s="7">
        <f>[1]FamilyCtJudge!$E$69</f>
        <v>111</v>
      </c>
      <c r="F14" s="8">
        <f t="shared" si="1"/>
        <v>0.45045045045045046</v>
      </c>
    </row>
    <row r="15" spans="1:6" x14ac:dyDescent="0.25">
      <c r="A15" s="6" t="s">
        <v>19</v>
      </c>
      <c r="B15" s="7">
        <v>16</v>
      </c>
      <c r="C15" s="7">
        <v>32</v>
      </c>
      <c r="D15" s="5">
        <f t="shared" si="0"/>
        <v>2</v>
      </c>
      <c r="E15" s="7">
        <f>[1]FamilyCtJudge!E70</f>
        <v>50</v>
      </c>
      <c r="F15" s="8">
        <f t="shared" si="1"/>
        <v>0.32</v>
      </c>
    </row>
    <row r="16" spans="1:6" x14ac:dyDescent="0.25">
      <c r="A16" s="6" t="s">
        <v>20</v>
      </c>
      <c r="B16" s="7">
        <v>36</v>
      </c>
      <c r="C16" s="7">
        <v>68</v>
      </c>
      <c r="D16" s="5">
        <f t="shared" si="0"/>
        <v>9</v>
      </c>
      <c r="E16" s="7">
        <f>[1]FamilyCtJudge!E71</f>
        <v>113</v>
      </c>
      <c r="F16" s="8">
        <f t="shared" si="1"/>
        <v>0.31858407079646017</v>
      </c>
    </row>
    <row r="17" spans="1:6" x14ac:dyDescent="0.25">
      <c r="A17" s="6" t="s">
        <v>21</v>
      </c>
      <c r="B17" s="7">
        <v>17</v>
      </c>
      <c r="C17" s="7">
        <v>31</v>
      </c>
      <c r="D17" s="5">
        <f t="shared" si="0"/>
        <v>5</v>
      </c>
      <c r="E17" s="7">
        <f>[1]FamilyCtJudge!E72</f>
        <v>53</v>
      </c>
      <c r="F17" s="8">
        <f t="shared" si="1"/>
        <v>0.32075471698113206</v>
      </c>
    </row>
    <row r="18" spans="1:6" x14ac:dyDescent="0.25">
      <c r="A18" s="6" t="s">
        <v>22</v>
      </c>
      <c r="B18" s="7">
        <v>47</v>
      </c>
      <c r="C18" s="7">
        <v>15</v>
      </c>
      <c r="D18" s="5">
        <f t="shared" si="0"/>
        <v>2</v>
      </c>
      <c r="E18" s="7">
        <f>[1]FamilyCtJudge!E73</f>
        <v>64</v>
      </c>
      <c r="F18" s="8">
        <f t="shared" si="1"/>
        <v>0.734375</v>
      </c>
    </row>
    <row r="19" spans="1:6" x14ac:dyDescent="0.25">
      <c r="A19" s="6" t="s">
        <v>23</v>
      </c>
      <c r="B19" s="7">
        <v>51</v>
      </c>
      <c r="C19" s="7">
        <v>29</v>
      </c>
      <c r="D19" s="5">
        <f t="shared" si="0"/>
        <v>10</v>
      </c>
      <c r="E19" s="7">
        <f>[1]FamilyCtJudge!E74</f>
        <v>90</v>
      </c>
      <c r="F19" s="8">
        <f t="shared" si="1"/>
        <v>0.56666666666666665</v>
      </c>
    </row>
    <row r="20" spans="1:6" x14ac:dyDescent="0.25">
      <c r="A20" s="6" t="s">
        <v>24</v>
      </c>
      <c r="B20" s="7">
        <v>18</v>
      </c>
      <c r="C20" s="7">
        <v>8</v>
      </c>
      <c r="D20" s="5">
        <f t="shared" si="0"/>
        <v>0</v>
      </c>
      <c r="E20" s="7">
        <f>[1]FamilyCtJudge!E75</f>
        <v>26</v>
      </c>
      <c r="F20" s="8">
        <f t="shared" si="1"/>
        <v>0.69230769230769229</v>
      </c>
    </row>
    <row r="21" spans="1:6" x14ac:dyDescent="0.25">
      <c r="A21" s="6" t="s">
        <v>25</v>
      </c>
      <c r="B21" s="7">
        <v>26</v>
      </c>
      <c r="C21" s="7">
        <v>4</v>
      </c>
      <c r="D21" s="5">
        <f t="shared" si="0"/>
        <v>5</v>
      </c>
      <c r="E21" s="7">
        <f>[1]FamilyCtJudge!E76</f>
        <v>35</v>
      </c>
      <c r="F21" s="8">
        <f t="shared" si="1"/>
        <v>0.74285714285714288</v>
      </c>
    </row>
    <row r="22" spans="1:6" x14ac:dyDescent="0.25">
      <c r="A22" s="6" t="s">
        <v>26</v>
      </c>
      <c r="B22" s="7">
        <v>59</v>
      </c>
      <c r="C22" s="7">
        <v>7</v>
      </c>
      <c r="D22" s="5">
        <f t="shared" si="0"/>
        <v>4</v>
      </c>
      <c r="E22" s="7">
        <f>[1]FamilyCtJudge!E77</f>
        <v>70</v>
      </c>
      <c r="F22" s="8">
        <f t="shared" si="1"/>
        <v>0.84285714285714286</v>
      </c>
    </row>
    <row r="23" spans="1:6" x14ac:dyDescent="0.25">
      <c r="A23" s="6" t="s">
        <v>27</v>
      </c>
      <c r="B23" s="7">
        <v>3</v>
      </c>
      <c r="C23" s="7">
        <v>11</v>
      </c>
      <c r="D23" s="5">
        <f t="shared" si="0"/>
        <v>2</v>
      </c>
      <c r="E23" s="7">
        <f>[1]FamilyCtJudge!E78</f>
        <v>16</v>
      </c>
      <c r="F23" s="8">
        <f t="shared" si="1"/>
        <v>0.1875</v>
      </c>
    </row>
    <row r="24" spans="1:6" x14ac:dyDescent="0.25">
      <c r="A24" s="9" t="s">
        <v>4</v>
      </c>
      <c r="B24" s="10">
        <f>SUM(B2:B23)</f>
        <v>936</v>
      </c>
      <c r="C24" s="10">
        <f>SUM(C2:C23)</f>
        <v>594</v>
      </c>
      <c r="D24" s="10">
        <f>SUM(D2:D23)</f>
        <v>172</v>
      </c>
      <c r="E24" s="10">
        <f>SUM(E2:E23)</f>
        <v>1702</v>
      </c>
      <c r="F24" s="8">
        <f t="shared" si="1"/>
        <v>0.5499412455934195</v>
      </c>
    </row>
  </sheetData>
  <conditionalFormatting sqref="F2:F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4303-E8D7-4B5A-8C3A-C0589B522322}">
  <dimension ref="A1:G23"/>
  <sheetViews>
    <sheetView workbookViewId="0">
      <selection activeCell="H1" sqref="H1:H1048576"/>
    </sheetView>
  </sheetViews>
  <sheetFormatPr defaultRowHeight="15" x14ac:dyDescent="0.25"/>
  <cols>
    <col min="1" max="1" width="22.140625" bestFit="1" customWidth="1"/>
  </cols>
  <sheetData>
    <row r="1" spans="1:7" ht="192.75" x14ac:dyDescent="0.25">
      <c r="A1" s="1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11" t="s">
        <v>3</v>
      </c>
      <c r="G1" s="4" t="s">
        <v>4</v>
      </c>
    </row>
    <row r="2" spans="1:7" x14ac:dyDescent="0.25">
      <c r="A2" s="6" t="s">
        <v>6</v>
      </c>
      <c r="B2" s="12">
        <v>33</v>
      </c>
      <c r="C2" s="12">
        <v>6</v>
      </c>
      <c r="D2" s="12">
        <v>3</v>
      </c>
      <c r="E2" s="5">
        <v>3</v>
      </c>
      <c r="F2" s="5">
        <f>G2-SUM(B2:E2)</f>
        <v>2</v>
      </c>
      <c r="G2" s="5">
        <f>[2]FamilyCourt!G49</f>
        <v>47</v>
      </c>
    </row>
    <row r="3" spans="1:7" x14ac:dyDescent="0.25">
      <c r="A3" s="6" t="s">
        <v>7</v>
      </c>
      <c r="B3" s="12">
        <v>48</v>
      </c>
      <c r="C3" s="12">
        <v>7</v>
      </c>
      <c r="D3" s="12">
        <v>6</v>
      </c>
      <c r="E3" s="5">
        <v>1</v>
      </c>
      <c r="F3" s="5">
        <f t="shared" ref="F3:F22" si="0">G3-SUM(B3:E3)</f>
        <v>1</v>
      </c>
      <c r="G3" s="5">
        <f>[2]FamilyCourt!G50</f>
        <v>63</v>
      </c>
    </row>
    <row r="4" spans="1:7" x14ac:dyDescent="0.25">
      <c r="A4" s="6" t="s">
        <v>32</v>
      </c>
      <c r="B4" s="12">
        <v>17</v>
      </c>
      <c r="C4" s="12">
        <v>6</v>
      </c>
      <c r="D4" s="12">
        <v>1</v>
      </c>
      <c r="E4" s="5">
        <v>0</v>
      </c>
      <c r="F4" s="5">
        <f t="shared" si="0"/>
        <v>2</v>
      </c>
      <c r="G4" s="5">
        <f>[2]FamilyCourt!G51</f>
        <v>26</v>
      </c>
    </row>
    <row r="5" spans="1:7" x14ac:dyDescent="0.25">
      <c r="A5" s="6" t="s">
        <v>33</v>
      </c>
      <c r="B5" s="12">
        <v>18</v>
      </c>
      <c r="C5" s="12">
        <v>1</v>
      </c>
      <c r="D5" s="12">
        <v>4</v>
      </c>
      <c r="E5" s="5">
        <v>0</v>
      </c>
      <c r="F5" s="5">
        <f t="shared" si="0"/>
        <v>0</v>
      </c>
      <c r="G5" s="5">
        <f>[2]FamilyCourt!G52</f>
        <v>23</v>
      </c>
    </row>
    <row r="6" spans="1:7" x14ac:dyDescent="0.25">
      <c r="A6" s="6" t="s">
        <v>34</v>
      </c>
      <c r="B6" s="12">
        <v>27</v>
      </c>
      <c r="C6" s="12">
        <v>10</v>
      </c>
      <c r="D6" s="12">
        <v>4</v>
      </c>
      <c r="E6" s="5">
        <v>0</v>
      </c>
      <c r="F6" s="5">
        <f t="shared" si="0"/>
        <v>1</v>
      </c>
      <c r="G6" s="5">
        <f>[2]FamilyCourt!G53</f>
        <v>42</v>
      </c>
    </row>
    <row r="7" spans="1:7" x14ac:dyDescent="0.25">
      <c r="A7" s="6" t="s">
        <v>10</v>
      </c>
      <c r="B7" s="12">
        <v>73</v>
      </c>
      <c r="C7" s="12">
        <v>20</v>
      </c>
      <c r="D7" s="12">
        <v>75</v>
      </c>
      <c r="E7" s="5">
        <v>0</v>
      </c>
      <c r="F7" s="5">
        <f t="shared" si="0"/>
        <v>1</v>
      </c>
      <c r="G7" s="5">
        <f>[2]FamilyCourt!G54</f>
        <v>169</v>
      </c>
    </row>
    <row r="8" spans="1:7" x14ac:dyDescent="0.25">
      <c r="A8" s="6" t="s">
        <v>35</v>
      </c>
      <c r="B8" s="12">
        <v>7</v>
      </c>
      <c r="C8" s="12">
        <v>12</v>
      </c>
      <c r="D8" s="12">
        <v>2</v>
      </c>
      <c r="E8" s="5">
        <v>0</v>
      </c>
      <c r="F8" s="5">
        <f t="shared" si="0"/>
        <v>1</v>
      </c>
      <c r="G8" s="5">
        <f>[2]FamilyCourt!G55</f>
        <v>22</v>
      </c>
    </row>
    <row r="9" spans="1:7" x14ac:dyDescent="0.25">
      <c r="A9" s="6" t="s">
        <v>36</v>
      </c>
      <c r="B9" s="12">
        <v>28</v>
      </c>
      <c r="C9" s="12">
        <v>30</v>
      </c>
      <c r="D9" s="12">
        <v>13</v>
      </c>
      <c r="E9" s="5">
        <v>0</v>
      </c>
      <c r="F9" s="5">
        <f t="shared" si="0"/>
        <v>16</v>
      </c>
      <c r="G9" s="5">
        <f>[2]FamilyCourt!G56</f>
        <v>87</v>
      </c>
    </row>
    <row r="10" spans="1:7" x14ac:dyDescent="0.25">
      <c r="A10" s="6" t="s">
        <v>11</v>
      </c>
      <c r="B10" s="12">
        <v>41</v>
      </c>
      <c r="C10" s="12">
        <v>40</v>
      </c>
      <c r="D10" s="12">
        <v>7</v>
      </c>
      <c r="E10" s="5">
        <v>5</v>
      </c>
      <c r="F10" s="5">
        <f t="shared" si="0"/>
        <v>7</v>
      </c>
      <c r="G10" s="5">
        <f>[2]FamilyCourt!G57</f>
        <v>100</v>
      </c>
    </row>
    <row r="11" spans="1:7" x14ac:dyDescent="0.25">
      <c r="A11" s="6" t="s">
        <v>37</v>
      </c>
      <c r="B11" s="12">
        <v>48</v>
      </c>
      <c r="C11" s="12">
        <v>3</v>
      </c>
      <c r="D11" s="12">
        <v>7</v>
      </c>
      <c r="E11" s="5">
        <v>0</v>
      </c>
      <c r="F11" s="5">
        <f t="shared" si="0"/>
        <v>2</v>
      </c>
      <c r="G11" s="5">
        <f>[2]FamilyCourt!G58</f>
        <v>60</v>
      </c>
    </row>
    <row r="12" spans="1:7" x14ac:dyDescent="0.25">
      <c r="A12" s="6" t="s">
        <v>38</v>
      </c>
      <c r="B12" s="12">
        <v>49</v>
      </c>
      <c r="C12" s="12">
        <v>4</v>
      </c>
      <c r="D12" s="12">
        <v>3</v>
      </c>
      <c r="E12" s="5">
        <v>0</v>
      </c>
      <c r="F12" s="5">
        <f t="shared" si="0"/>
        <v>0</v>
      </c>
      <c r="G12" s="5">
        <f>[2]FamilyCourt!G59</f>
        <v>56</v>
      </c>
    </row>
    <row r="13" spans="1:7" x14ac:dyDescent="0.25">
      <c r="A13" s="6" t="s">
        <v>39</v>
      </c>
      <c r="B13" s="12">
        <v>47</v>
      </c>
      <c r="C13" s="12">
        <v>20</v>
      </c>
      <c r="D13" s="12">
        <v>9</v>
      </c>
      <c r="E13" s="5">
        <v>2</v>
      </c>
      <c r="F13" s="5">
        <f t="shared" si="0"/>
        <v>4</v>
      </c>
      <c r="G13" s="5">
        <f>[2]FamilyCourt!G60</f>
        <v>82</v>
      </c>
    </row>
    <row r="14" spans="1:7" x14ac:dyDescent="0.25">
      <c r="A14" s="6" t="s">
        <v>12</v>
      </c>
      <c r="B14" s="12">
        <v>4</v>
      </c>
      <c r="C14" s="12">
        <v>0</v>
      </c>
      <c r="D14" s="12">
        <v>0</v>
      </c>
      <c r="E14" s="5">
        <v>0</v>
      </c>
      <c r="F14" s="5">
        <f t="shared" si="0"/>
        <v>0</v>
      </c>
      <c r="G14" s="5">
        <f>[2]FamilyCourt!G61</f>
        <v>4</v>
      </c>
    </row>
    <row r="15" spans="1:7" x14ac:dyDescent="0.25">
      <c r="A15" s="6" t="s">
        <v>40</v>
      </c>
      <c r="B15" s="12">
        <v>26</v>
      </c>
      <c r="C15" s="12">
        <v>8</v>
      </c>
      <c r="D15" s="12">
        <v>1</v>
      </c>
      <c r="E15" s="5">
        <v>16</v>
      </c>
      <c r="F15" s="5">
        <f t="shared" si="0"/>
        <v>4</v>
      </c>
      <c r="G15" s="5">
        <f>[2]FamilyCourt!G62</f>
        <v>55</v>
      </c>
    </row>
    <row r="16" spans="1:7" x14ac:dyDescent="0.25">
      <c r="A16" s="6" t="s">
        <v>41</v>
      </c>
      <c r="B16" s="12">
        <v>21</v>
      </c>
      <c r="C16" s="12">
        <v>55</v>
      </c>
      <c r="D16" s="12">
        <v>6</v>
      </c>
      <c r="E16" s="5">
        <v>5</v>
      </c>
      <c r="F16" s="5">
        <f t="shared" si="0"/>
        <v>3</v>
      </c>
      <c r="G16" s="5">
        <f>[2]FamilyCourt!G63</f>
        <v>90</v>
      </c>
    </row>
    <row r="17" spans="1:7" x14ac:dyDescent="0.25">
      <c r="A17" s="6" t="s">
        <v>42</v>
      </c>
      <c r="B17" s="12">
        <v>12</v>
      </c>
      <c r="C17" s="12">
        <v>10</v>
      </c>
      <c r="D17" s="12">
        <v>3</v>
      </c>
      <c r="E17" s="5">
        <v>0</v>
      </c>
      <c r="F17" s="5">
        <f t="shared" si="0"/>
        <v>1</v>
      </c>
      <c r="G17" s="5">
        <f>[2]FamilyCourt!G64</f>
        <v>26</v>
      </c>
    </row>
    <row r="18" spans="1:7" x14ac:dyDescent="0.25">
      <c r="A18" s="6" t="s">
        <v>13</v>
      </c>
      <c r="B18" s="12">
        <v>44</v>
      </c>
      <c r="C18" s="12">
        <v>15</v>
      </c>
      <c r="D18" s="12">
        <v>5</v>
      </c>
      <c r="E18" s="5">
        <v>2</v>
      </c>
      <c r="F18" s="5">
        <f t="shared" si="0"/>
        <v>3</v>
      </c>
      <c r="G18" s="5">
        <f>[2]FamilyCourt!G65</f>
        <v>69</v>
      </c>
    </row>
    <row r="19" spans="1:7" x14ac:dyDescent="0.25">
      <c r="A19" s="6" t="s">
        <v>15</v>
      </c>
      <c r="B19" s="12">
        <v>28</v>
      </c>
      <c r="C19" s="12">
        <v>8</v>
      </c>
      <c r="D19" s="12">
        <v>1</v>
      </c>
      <c r="E19" s="5">
        <v>4</v>
      </c>
      <c r="F19" s="5">
        <f t="shared" si="0"/>
        <v>2</v>
      </c>
      <c r="G19" s="5">
        <f>[2]FamilyCourt!G66</f>
        <v>43</v>
      </c>
    </row>
    <row r="20" spans="1:7" x14ac:dyDescent="0.25">
      <c r="A20" s="6" t="s">
        <v>43</v>
      </c>
      <c r="B20" s="12">
        <v>27</v>
      </c>
      <c r="C20" s="12">
        <v>38</v>
      </c>
      <c r="D20" s="12">
        <v>5</v>
      </c>
      <c r="E20" s="5">
        <v>0</v>
      </c>
      <c r="F20" s="5">
        <f t="shared" si="0"/>
        <v>3</v>
      </c>
      <c r="G20" s="5">
        <f>[2]FamilyCourt!G67</f>
        <v>73</v>
      </c>
    </row>
    <row r="21" spans="1:7" x14ac:dyDescent="0.25">
      <c r="A21" s="6" t="s">
        <v>18</v>
      </c>
      <c r="B21" s="12">
        <v>8</v>
      </c>
      <c r="C21" s="12">
        <v>8</v>
      </c>
      <c r="D21" s="12">
        <v>1</v>
      </c>
      <c r="E21" s="5">
        <v>0</v>
      </c>
      <c r="F21" s="5">
        <f t="shared" si="0"/>
        <v>4</v>
      </c>
      <c r="G21" s="5">
        <f>[2]FamilyCourt!G68</f>
        <v>21</v>
      </c>
    </row>
    <row r="22" spans="1:7" x14ac:dyDescent="0.25">
      <c r="A22" s="6" t="s">
        <v>19</v>
      </c>
      <c r="B22" s="12">
        <v>15</v>
      </c>
      <c r="C22" s="12">
        <v>11</v>
      </c>
      <c r="D22" s="12">
        <v>1</v>
      </c>
      <c r="E22" s="5">
        <v>0</v>
      </c>
      <c r="F22" s="5">
        <f t="shared" si="0"/>
        <v>1</v>
      </c>
      <c r="G22" s="5">
        <f>[2]FamilyCourt!G69</f>
        <v>28</v>
      </c>
    </row>
    <row r="23" spans="1:7" x14ac:dyDescent="0.25">
      <c r="A23" s="9" t="s">
        <v>4</v>
      </c>
      <c r="B23" s="10">
        <f t="shared" ref="B23:G23" si="1">SUM(B2:B22)</f>
        <v>621</v>
      </c>
      <c r="C23" s="10">
        <f t="shared" si="1"/>
        <v>312</v>
      </c>
      <c r="D23" s="10">
        <f t="shared" si="1"/>
        <v>157</v>
      </c>
      <c r="E23" s="10">
        <f t="shared" si="1"/>
        <v>38</v>
      </c>
      <c r="F23" s="10">
        <f t="shared" si="1"/>
        <v>58</v>
      </c>
      <c r="G23" s="10">
        <f t="shared" si="1"/>
        <v>1186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37C4-3423-4405-9AF7-D3F3F9B2F087}">
  <dimension ref="A1:G23"/>
  <sheetViews>
    <sheetView workbookViewId="0">
      <selection activeCell="H1" sqref="H1:H1048576"/>
    </sheetView>
  </sheetViews>
  <sheetFormatPr defaultRowHeight="15" x14ac:dyDescent="0.25"/>
  <sheetData>
    <row r="1" spans="1:7" ht="120" x14ac:dyDescent="0.25">
      <c r="A1" s="13" t="s">
        <v>247</v>
      </c>
      <c r="B1" s="14" t="s">
        <v>44</v>
      </c>
      <c r="C1" s="14" t="s">
        <v>45</v>
      </c>
      <c r="D1" s="14" t="s">
        <v>46</v>
      </c>
      <c r="E1" s="14" t="s">
        <v>47</v>
      </c>
      <c r="F1" s="15" t="s">
        <v>48</v>
      </c>
      <c r="G1" s="15" t="s">
        <v>49</v>
      </c>
    </row>
    <row r="2" spans="1:7" x14ac:dyDescent="0.25">
      <c r="A2" s="17" t="s">
        <v>50</v>
      </c>
      <c r="B2" s="16">
        <v>34</v>
      </c>
      <c r="C2" s="16">
        <v>54</v>
      </c>
      <c r="D2" s="16">
        <v>10</v>
      </c>
      <c r="E2" s="16">
        <v>1</v>
      </c>
      <c r="F2" s="16">
        <v>0</v>
      </c>
      <c r="G2" s="16">
        <v>99</v>
      </c>
    </row>
    <row r="3" spans="1:7" x14ac:dyDescent="0.25">
      <c r="A3" s="17" t="s">
        <v>51</v>
      </c>
      <c r="B3" s="16">
        <v>61</v>
      </c>
      <c r="C3" s="16">
        <v>90</v>
      </c>
      <c r="D3" s="16">
        <v>32</v>
      </c>
      <c r="E3" s="16">
        <v>5</v>
      </c>
      <c r="F3" s="16">
        <v>2</v>
      </c>
      <c r="G3" s="16">
        <v>190</v>
      </c>
    </row>
    <row r="4" spans="1:7" x14ac:dyDescent="0.25">
      <c r="A4" s="17" t="s">
        <v>52</v>
      </c>
      <c r="B4" s="16">
        <v>9</v>
      </c>
      <c r="C4" s="16">
        <v>32</v>
      </c>
      <c r="D4" s="16">
        <v>9</v>
      </c>
      <c r="E4" s="16">
        <v>0</v>
      </c>
      <c r="F4" s="16">
        <v>0</v>
      </c>
      <c r="G4" s="16">
        <v>50</v>
      </c>
    </row>
    <row r="5" spans="1:7" x14ac:dyDescent="0.25">
      <c r="A5" s="17" t="s">
        <v>53</v>
      </c>
      <c r="B5" s="16">
        <v>19</v>
      </c>
      <c r="C5" s="16">
        <v>48</v>
      </c>
      <c r="D5" s="16">
        <v>11</v>
      </c>
      <c r="E5" s="16">
        <v>5</v>
      </c>
      <c r="F5" s="16">
        <v>0</v>
      </c>
      <c r="G5" s="16">
        <v>83</v>
      </c>
    </row>
    <row r="6" spans="1:7" x14ac:dyDescent="0.25">
      <c r="A6" s="17" t="s">
        <v>54</v>
      </c>
      <c r="B6" s="16">
        <v>56</v>
      </c>
      <c r="C6" s="16">
        <v>69</v>
      </c>
      <c r="D6" s="16">
        <v>17</v>
      </c>
      <c r="E6" s="16">
        <v>14</v>
      </c>
      <c r="F6" s="16">
        <v>2</v>
      </c>
      <c r="G6" s="16">
        <v>158</v>
      </c>
    </row>
    <row r="7" spans="1:7" x14ac:dyDescent="0.25">
      <c r="A7" s="17" t="s">
        <v>55</v>
      </c>
      <c r="B7" s="16">
        <v>0</v>
      </c>
      <c r="C7" s="16">
        <v>3</v>
      </c>
      <c r="D7" s="16">
        <v>12</v>
      </c>
      <c r="E7" s="16">
        <v>26</v>
      </c>
      <c r="F7" s="16">
        <v>0</v>
      </c>
      <c r="G7" s="16">
        <v>41</v>
      </c>
    </row>
    <row r="8" spans="1:7" x14ac:dyDescent="0.25">
      <c r="A8" s="17" t="s">
        <v>56</v>
      </c>
      <c r="B8" s="16">
        <v>10</v>
      </c>
      <c r="C8" s="16">
        <v>11</v>
      </c>
      <c r="D8" s="16">
        <v>24</v>
      </c>
      <c r="E8" s="16">
        <v>38</v>
      </c>
      <c r="F8" s="16">
        <v>4</v>
      </c>
      <c r="G8" s="16">
        <v>87</v>
      </c>
    </row>
    <row r="9" spans="1:7" x14ac:dyDescent="0.25">
      <c r="A9" s="17" t="s">
        <v>57</v>
      </c>
      <c r="B9" s="16">
        <v>22</v>
      </c>
      <c r="C9" s="16">
        <v>16</v>
      </c>
      <c r="D9" s="16">
        <v>96</v>
      </c>
      <c r="E9" s="16">
        <v>54</v>
      </c>
      <c r="F9" s="16">
        <v>4</v>
      </c>
      <c r="G9" s="16">
        <v>192</v>
      </c>
    </row>
    <row r="10" spans="1:7" x14ac:dyDescent="0.25">
      <c r="A10" s="17" t="s">
        <v>58</v>
      </c>
      <c r="B10" s="16">
        <v>33</v>
      </c>
      <c r="C10" s="16">
        <v>115</v>
      </c>
      <c r="D10" s="16">
        <v>3</v>
      </c>
      <c r="E10" s="16">
        <v>7</v>
      </c>
      <c r="F10" s="16">
        <v>0</v>
      </c>
      <c r="G10" s="16">
        <v>158</v>
      </c>
    </row>
    <row r="11" spans="1:7" x14ac:dyDescent="0.25">
      <c r="A11" s="17" t="s">
        <v>59</v>
      </c>
      <c r="B11" s="16">
        <v>62</v>
      </c>
      <c r="C11" s="16">
        <v>30</v>
      </c>
      <c r="D11" s="16">
        <v>2</v>
      </c>
      <c r="E11" s="16">
        <v>1</v>
      </c>
      <c r="F11" s="16">
        <v>0</v>
      </c>
      <c r="G11" s="16">
        <v>95</v>
      </c>
    </row>
    <row r="12" spans="1:7" x14ac:dyDescent="0.25">
      <c r="A12" s="17" t="s">
        <v>60</v>
      </c>
      <c r="B12" s="16">
        <v>40</v>
      </c>
      <c r="C12" s="16">
        <v>31</v>
      </c>
      <c r="D12" s="16">
        <v>30</v>
      </c>
      <c r="E12" s="16">
        <v>9</v>
      </c>
      <c r="F12" s="16">
        <v>1</v>
      </c>
      <c r="G12" s="16">
        <v>111</v>
      </c>
    </row>
    <row r="13" spans="1:7" x14ac:dyDescent="0.25">
      <c r="A13" s="17" t="s">
        <v>61</v>
      </c>
      <c r="B13" s="16">
        <v>13</v>
      </c>
      <c r="C13" s="16">
        <v>3</v>
      </c>
      <c r="D13" s="16">
        <v>1</v>
      </c>
      <c r="E13" s="16">
        <v>1</v>
      </c>
      <c r="F13" s="16">
        <v>0</v>
      </c>
      <c r="G13" s="16">
        <v>18</v>
      </c>
    </row>
    <row r="14" spans="1:7" x14ac:dyDescent="0.25">
      <c r="A14" s="17" t="s">
        <v>62</v>
      </c>
      <c r="B14" s="16">
        <v>2</v>
      </c>
      <c r="C14" s="16">
        <v>2</v>
      </c>
      <c r="D14" s="16">
        <v>0</v>
      </c>
      <c r="E14" s="16">
        <v>0</v>
      </c>
      <c r="F14" s="16">
        <v>1</v>
      </c>
      <c r="G14" s="16">
        <v>5</v>
      </c>
    </row>
    <row r="15" spans="1:7" x14ac:dyDescent="0.25">
      <c r="A15" s="17" t="s">
        <v>63</v>
      </c>
      <c r="B15" s="16">
        <v>59</v>
      </c>
      <c r="C15" s="16">
        <v>17</v>
      </c>
      <c r="D15" s="16">
        <v>1</v>
      </c>
      <c r="E15" s="16">
        <v>0</v>
      </c>
      <c r="F15" s="16">
        <v>4</v>
      </c>
      <c r="G15" s="16">
        <v>81</v>
      </c>
    </row>
    <row r="16" spans="1:7" x14ac:dyDescent="0.25">
      <c r="A16" s="17" t="s">
        <v>64</v>
      </c>
      <c r="B16" s="16">
        <v>13</v>
      </c>
      <c r="C16" s="16">
        <v>37</v>
      </c>
      <c r="D16" s="16">
        <v>63</v>
      </c>
      <c r="E16" s="16">
        <v>15</v>
      </c>
      <c r="F16" s="16">
        <v>1</v>
      </c>
      <c r="G16" s="16">
        <v>129</v>
      </c>
    </row>
    <row r="17" spans="1:7" x14ac:dyDescent="0.25">
      <c r="A17" s="17" t="s">
        <v>65</v>
      </c>
      <c r="B17" s="16">
        <v>11</v>
      </c>
      <c r="C17" s="16">
        <v>14</v>
      </c>
      <c r="D17" s="16">
        <v>11</v>
      </c>
      <c r="E17" s="16">
        <v>3</v>
      </c>
      <c r="F17" s="16">
        <v>0</v>
      </c>
      <c r="G17" s="16">
        <v>39</v>
      </c>
    </row>
    <row r="18" spans="1:7" x14ac:dyDescent="0.25">
      <c r="A18" s="17" t="s">
        <v>66</v>
      </c>
      <c r="B18" s="16">
        <v>16</v>
      </c>
      <c r="C18" s="16">
        <v>47</v>
      </c>
      <c r="D18" s="16">
        <v>33</v>
      </c>
      <c r="E18" s="16">
        <v>7</v>
      </c>
      <c r="F18" s="16">
        <v>6</v>
      </c>
      <c r="G18" s="16">
        <v>109</v>
      </c>
    </row>
    <row r="19" spans="1:7" x14ac:dyDescent="0.25">
      <c r="A19" s="17" t="s">
        <v>67</v>
      </c>
      <c r="B19" s="16">
        <v>15</v>
      </c>
      <c r="C19" s="16">
        <v>22</v>
      </c>
      <c r="D19" s="16">
        <v>17</v>
      </c>
      <c r="E19" s="16">
        <v>7</v>
      </c>
      <c r="F19" s="16">
        <v>0</v>
      </c>
      <c r="G19" s="16">
        <v>61</v>
      </c>
    </row>
    <row r="20" spans="1:7" x14ac:dyDescent="0.25">
      <c r="A20" s="17" t="s">
        <v>68</v>
      </c>
      <c r="B20" s="16">
        <v>12</v>
      </c>
      <c r="C20" s="16">
        <v>27</v>
      </c>
      <c r="D20" s="16">
        <v>43</v>
      </c>
      <c r="E20" s="16">
        <v>44</v>
      </c>
      <c r="F20" s="16">
        <v>11</v>
      </c>
      <c r="G20" s="16">
        <v>137</v>
      </c>
    </row>
    <row r="21" spans="1:7" x14ac:dyDescent="0.25">
      <c r="A21" s="17" t="s">
        <v>69</v>
      </c>
      <c r="B21" s="16">
        <v>8</v>
      </c>
      <c r="C21" s="16">
        <v>11</v>
      </c>
      <c r="D21" s="16">
        <v>20</v>
      </c>
      <c r="E21" s="16">
        <v>3</v>
      </c>
      <c r="F21" s="16">
        <v>3</v>
      </c>
      <c r="G21" s="16">
        <v>45</v>
      </c>
    </row>
    <row r="22" spans="1:7" x14ac:dyDescent="0.25">
      <c r="A22" s="17" t="s">
        <v>70</v>
      </c>
      <c r="B22" s="16">
        <v>7</v>
      </c>
      <c r="C22" s="16">
        <v>13</v>
      </c>
      <c r="D22" s="16">
        <v>26</v>
      </c>
      <c r="E22" s="16">
        <v>10</v>
      </c>
      <c r="F22" s="16">
        <v>2</v>
      </c>
      <c r="G22" s="16">
        <v>58</v>
      </c>
    </row>
    <row r="23" spans="1:7" x14ac:dyDescent="0.25">
      <c r="A23" s="18" t="s">
        <v>71</v>
      </c>
      <c r="B23" s="19">
        <f>SUM(B2:B22)</f>
        <v>502</v>
      </c>
      <c r="C23" s="19">
        <f t="shared" ref="C23:G23" si="0">SUM(C2:C22)</f>
        <v>692</v>
      </c>
      <c r="D23" s="19">
        <f t="shared" si="0"/>
        <v>461</v>
      </c>
      <c r="E23" s="19">
        <f t="shared" si="0"/>
        <v>250</v>
      </c>
      <c r="F23" s="19">
        <f t="shared" si="0"/>
        <v>41</v>
      </c>
      <c r="G23" s="19">
        <f t="shared" si="0"/>
        <v>1946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EAC1-D2D3-4138-B50B-BF17C6DB39ED}">
  <dimension ref="A1:I87"/>
  <sheetViews>
    <sheetView workbookViewId="0">
      <selection activeCell="J1" sqref="J1:K1048576"/>
    </sheetView>
  </sheetViews>
  <sheetFormatPr defaultRowHeight="12" x14ac:dyDescent="0.2"/>
  <cols>
    <col min="1" max="1" width="73.42578125" style="32" customWidth="1"/>
    <col min="2" max="9" width="8.7109375" style="30" customWidth="1"/>
    <col min="10" max="15" width="9.140625" style="28"/>
    <col min="16" max="18" width="0" style="28" hidden="1" customWidth="1"/>
    <col min="19" max="16384" width="9.140625" style="28"/>
  </cols>
  <sheetData>
    <row r="1" spans="1:9" s="23" customFormat="1" ht="122.25" thickBot="1" x14ac:dyDescent="0.25">
      <c r="A1" s="33" t="s">
        <v>99</v>
      </c>
      <c r="B1" s="34" t="s">
        <v>100</v>
      </c>
      <c r="C1" s="34" t="s">
        <v>101</v>
      </c>
      <c r="D1" s="34" t="s">
        <v>102</v>
      </c>
      <c r="E1" s="34" t="s">
        <v>103</v>
      </c>
      <c r="F1" s="34" t="s">
        <v>104</v>
      </c>
      <c r="G1" s="34" t="s">
        <v>105</v>
      </c>
      <c r="H1" s="34" t="s">
        <v>106</v>
      </c>
      <c r="I1" s="34" t="s">
        <v>4</v>
      </c>
    </row>
    <row r="2" spans="1:9" x14ac:dyDescent="0.2">
      <c r="A2" s="26" t="s">
        <v>139</v>
      </c>
      <c r="B2" s="27">
        <v>18</v>
      </c>
      <c r="C2" s="27">
        <v>10</v>
      </c>
      <c r="D2" s="27">
        <v>2</v>
      </c>
      <c r="E2" s="27">
        <v>75</v>
      </c>
      <c r="F2" s="27">
        <v>0</v>
      </c>
      <c r="G2" s="27">
        <v>0</v>
      </c>
      <c r="H2" s="27">
        <f>I2-SUM(B2:G2)</f>
        <v>13</v>
      </c>
      <c r="I2" s="27">
        <v>118</v>
      </c>
    </row>
    <row r="3" spans="1:9" x14ac:dyDescent="0.2">
      <c r="A3" s="26" t="s">
        <v>135</v>
      </c>
      <c r="B3" s="27">
        <v>36</v>
      </c>
      <c r="C3" s="27">
        <v>8</v>
      </c>
      <c r="D3" s="27">
        <v>4</v>
      </c>
      <c r="E3" s="27">
        <v>114</v>
      </c>
      <c r="F3" s="27">
        <v>1</v>
      </c>
      <c r="G3" s="27">
        <v>0</v>
      </c>
      <c r="H3" s="27">
        <f>I3-SUM(B3:G3)</f>
        <v>8</v>
      </c>
      <c r="I3" s="27">
        <v>171</v>
      </c>
    </row>
    <row r="4" spans="1:9" x14ac:dyDescent="0.2">
      <c r="A4" s="26" t="s">
        <v>134</v>
      </c>
      <c r="B4" s="27">
        <v>28</v>
      </c>
      <c r="C4" s="27">
        <v>6</v>
      </c>
      <c r="D4" s="27">
        <v>1</v>
      </c>
      <c r="E4" s="27">
        <v>44</v>
      </c>
      <c r="F4" s="27">
        <v>3</v>
      </c>
      <c r="G4" s="27">
        <v>0</v>
      </c>
      <c r="H4" s="27">
        <f>I4-SUM(B4:G4)</f>
        <v>9</v>
      </c>
      <c r="I4" s="27">
        <v>91</v>
      </c>
    </row>
    <row r="5" spans="1:9" x14ac:dyDescent="0.2">
      <c r="A5" s="26" t="s">
        <v>142</v>
      </c>
      <c r="B5" s="27">
        <v>24</v>
      </c>
      <c r="C5" s="27">
        <v>22</v>
      </c>
      <c r="D5" s="27">
        <v>0</v>
      </c>
      <c r="E5" s="27">
        <v>13</v>
      </c>
      <c r="F5" s="27">
        <v>1</v>
      </c>
      <c r="G5" s="27">
        <v>0</v>
      </c>
      <c r="H5" s="27">
        <f>I5-SUM(B5:G5)</f>
        <v>10</v>
      </c>
      <c r="I5" s="27">
        <v>70</v>
      </c>
    </row>
    <row r="6" spans="1:9" x14ac:dyDescent="0.2">
      <c r="A6" s="26" t="s">
        <v>132</v>
      </c>
      <c r="B6" s="27">
        <v>18</v>
      </c>
      <c r="C6" s="27">
        <v>7</v>
      </c>
      <c r="D6" s="27">
        <v>4</v>
      </c>
      <c r="E6" s="27">
        <v>25</v>
      </c>
      <c r="F6" s="27">
        <v>2</v>
      </c>
      <c r="G6" s="27">
        <v>0</v>
      </c>
      <c r="H6" s="27">
        <f>I6-SUM(B6:G6)</f>
        <v>6</v>
      </c>
      <c r="I6" s="27">
        <v>62</v>
      </c>
    </row>
    <row r="7" spans="1:9" x14ac:dyDescent="0.2">
      <c r="A7" s="26" t="s">
        <v>133</v>
      </c>
      <c r="B7" s="27">
        <v>37</v>
      </c>
      <c r="C7" s="27">
        <v>18</v>
      </c>
      <c r="D7" s="27">
        <v>5</v>
      </c>
      <c r="E7" s="27">
        <v>47</v>
      </c>
      <c r="F7" s="27">
        <v>0</v>
      </c>
      <c r="G7" s="27">
        <v>0</v>
      </c>
      <c r="H7" s="27">
        <f>I7-SUM(B7:G7)</f>
        <v>6</v>
      </c>
      <c r="I7" s="27">
        <v>113</v>
      </c>
    </row>
    <row r="8" spans="1:9" x14ac:dyDescent="0.2">
      <c r="A8" s="26" t="s">
        <v>138</v>
      </c>
      <c r="B8" s="27">
        <v>49</v>
      </c>
      <c r="C8" s="27">
        <v>6</v>
      </c>
      <c r="D8" s="27">
        <v>0</v>
      </c>
      <c r="E8" s="27">
        <v>45</v>
      </c>
      <c r="F8" s="27">
        <v>2</v>
      </c>
      <c r="G8" s="27">
        <v>0</v>
      </c>
      <c r="H8" s="27">
        <f>I8-SUM(B8:G8)</f>
        <v>23</v>
      </c>
      <c r="I8" s="27">
        <v>125</v>
      </c>
    </row>
    <row r="9" spans="1:9" x14ac:dyDescent="0.2">
      <c r="A9" s="26" t="s">
        <v>136</v>
      </c>
      <c r="B9" s="27">
        <v>31</v>
      </c>
      <c r="C9" s="27">
        <v>26</v>
      </c>
      <c r="D9" s="27">
        <v>4</v>
      </c>
      <c r="E9" s="27">
        <v>19</v>
      </c>
      <c r="F9" s="27">
        <v>0</v>
      </c>
      <c r="G9" s="27">
        <v>0</v>
      </c>
      <c r="H9" s="27">
        <f>I9-SUM(B9:G9)</f>
        <v>7</v>
      </c>
      <c r="I9" s="27">
        <v>87</v>
      </c>
    </row>
    <row r="10" spans="1:9" x14ac:dyDescent="0.2">
      <c r="A10" s="26" t="s">
        <v>119</v>
      </c>
      <c r="B10" s="27">
        <v>98</v>
      </c>
      <c r="C10" s="27">
        <v>58</v>
      </c>
      <c r="D10" s="27">
        <v>1</v>
      </c>
      <c r="E10" s="27">
        <v>26</v>
      </c>
      <c r="F10" s="27">
        <v>3</v>
      </c>
      <c r="G10" s="27">
        <v>0</v>
      </c>
      <c r="H10" s="27">
        <f>I10-SUM(B10:G10)</f>
        <v>35</v>
      </c>
      <c r="I10" s="27">
        <v>221</v>
      </c>
    </row>
    <row r="11" spans="1:9" x14ac:dyDescent="0.2">
      <c r="A11" s="26" t="s">
        <v>127</v>
      </c>
      <c r="B11" s="27">
        <v>64</v>
      </c>
      <c r="C11" s="27">
        <v>43</v>
      </c>
      <c r="D11" s="27">
        <v>2</v>
      </c>
      <c r="E11" s="27">
        <v>3</v>
      </c>
      <c r="F11" s="27">
        <v>19</v>
      </c>
      <c r="G11" s="27">
        <v>0</v>
      </c>
      <c r="H11" s="27">
        <f>I11-SUM(B11:G11)</f>
        <v>12</v>
      </c>
      <c r="I11" s="27">
        <v>143</v>
      </c>
    </row>
    <row r="12" spans="1:9" x14ac:dyDescent="0.2">
      <c r="A12" s="26" t="s">
        <v>137</v>
      </c>
      <c r="B12" s="27">
        <v>46</v>
      </c>
      <c r="C12" s="27">
        <v>4</v>
      </c>
      <c r="D12" s="27">
        <v>0</v>
      </c>
      <c r="E12" s="27">
        <v>19</v>
      </c>
      <c r="F12" s="27">
        <v>3</v>
      </c>
      <c r="G12" s="27">
        <v>2</v>
      </c>
      <c r="H12" s="27">
        <f>I12-SUM(B12:G12)</f>
        <v>24</v>
      </c>
      <c r="I12" s="27">
        <v>98</v>
      </c>
    </row>
    <row r="13" spans="1:9" x14ac:dyDescent="0.2">
      <c r="A13" s="26" t="s">
        <v>128</v>
      </c>
      <c r="B13" s="27">
        <v>63</v>
      </c>
      <c r="C13" s="27">
        <v>50</v>
      </c>
      <c r="D13" s="27">
        <v>0</v>
      </c>
      <c r="E13" s="27">
        <v>4</v>
      </c>
      <c r="F13" s="27">
        <v>5</v>
      </c>
      <c r="G13" s="27">
        <v>0</v>
      </c>
      <c r="H13" s="27">
        <f>I13-SUM(B13:G13)</f>
        <v>12</v>
      </c>
      <c r="I13" s="27">
        <v>134</v>
      </c>
    </row>
    <row r="14" spans="1:9" x14ac:dyDescent="0.2">
      <c r="A14" s="26" t="s">
        <v>117</v>
      </c>
      <c r="B14" s="27">
        <v>25</v>
      </c>
      <c r="C14" s="27">
        <v>14</v>
      </c>
      <c r="D14" s="27">
        <v>0</v>
      </c>
      <c r="E14" s="27">
        <v>6</v>
      </c>
      <c r="F14" s="27">
        <v>0</v>
      </c>
      <c r="G14" s="27">
        <v>0</v>
      </c>
      <c r="H14" s="27">
        <f>I14-SUM(B14:G14)</f>
        <v>6</v>
      </c>
      <c r="I14" s="27">
        <v>51</v>
      </c>
    </row>
    <row r="15" spans="1:9" x14ac:dyDescent="0.2">
      <c r="A15" s="26" t="s">
        <v>129</v>
      </c>
      <c r="B15" s="27">
        <v>31</v>
      </c>
      <c r="C15" s="27">
        <v>5</v>
      </c>
      <c r="D15" s="27">
        <v>1</v>
      </c>
      <c r="E15" s="27">
        <v>10</v>
      </c>
      <c r="F15" s="27">
        <v>2</v>
      </c>
      <c r="G15" s="27">
        <v>0</v>
      </c>
      <c r="H15" s="27">
        <f>I15-SUM(B15:G15)</f>
        <v>12</v>
      </c>
      <c r="I15" s="27">
        <v>61</v>
      </c>
    </row>
    <row r="16" spans="1:9" x14ac:dyDescent="0.2">
      <c r="A16" s="26" t="s">
        <v>131</v>
      </c>
      <c r="B16" s="27">
        <v>19</v>
      </c>
      <c r="C16" s="27">
        <v>5</v>
      </c>
      <c r="D16" s="27">
        <v>0</v>
      </c>
      <c r="E16" s="27">
        <v>5</v>
      </c>
      <c r="F16" s="27">
        <v>3</v>
      </c>
      <c r="G16" s="27">
        <v>0</v>
      </c>
      <c r="H16" s="27">
        <f>I16-SUM(B16:G16)</f>
        <v>4</v>
      </c>
      <c r="I16" s="27">
        <v>36</v>
      </c>
    </row>
    <row r="17" spans="1:9" x14ac:dyDescent="0.2">
      <c r="A17" s="26" t="s">
        <v>141</v>
      </c>
      <c r="B17" s="27">
        <v>49</v>
      </c>
      <c r="C17" s="27">
        <v>8</v>
      </c>
      <c r="D17" s="27">
        <v>0</v>
      </c>
      <c r="E17" s="27">
        <v>24</v>
      </c>
      <c r="F17" s="27">
        <v>0</v>
      </c>
      <c r="G17" s="27">
        <v>0</v>
      </c>
      <c r="H17" s="27">
        <f>I17-SUM(B17:G17)</f>
        <v>8</v>
      </c>
      <c r="I17" s="27">
        <v>89</v>
      </c>
    </row>
    <row r="18" spans="1:9" x14ac:dyDescent="0.2">
      <c r="A18" s="26" t="s">
        <v>118</v>
      </c>
      <c r="B18" s="27">
        <v>95</v>
      </c>
      <c r="C18" s="27">
        <v>46</v>
      </c>
      <c r="D18" s="27">
        <v>5</v>
      </c>
      <c r="E18" s="27">
        <v>5</v>
      </c>
      <c r="F18" s="27">
        <v>2</v>
      </c>
      <c r="G18" s="27">
        <v>0</v>
      </c>
      <c r="H18" s="27">
        <f>I18-SUM(B18:G18)</f>
        <v>20</v>
      </c>
      <c r="I18" s="27">
        <v>173</v>
      </c>
    </row>
    <row r="19" spans="1:9" x14ac:dyDescent="0.2">
      <c r="A19" s="26" t="s">
        <v>126</v>
      </c>
      <c r="B19" s="27">
        <v>76</v>
      </c>
      <c r="C19" s="27">
        <v>26</v>
      </c>
      <c r="D19" s="27">
        <v>5</v>
      </c>
      <c r="E19" s="27">
        <v>15</v>
      </c>
      <c r="F19" s="27">
        <v>3</v>
      </c>
      <c r="G19" s="27">
        <v>1</v>
      </c>
      <c r="H19" s="27">
        <f>I19-SUM(B19:G19)</f>
        <v>14</v>
      </c>
      <c r="I19" s="27">
        <v>140</v>
      </c>
    </row>
    <row r="20" spans="1:9" x14ac:dyDescent="0.2">
      <c r="A20" s="26" t="s">
        <v>143</v>
      </c>
      <c r="B20" s="27">
        <v>46</v>
      </c>
      <c r="C20" s="27">
        <v>15</v>
      </c>
      <c r="D20" s="27">
        <v>0</v>
      </c>
      <c r="E20" s="27">
        <v>5</v>
      </c>
      <c r="F20" s="27">
        <v>1</v>
      </c>
      <c r="G20" s="27">
        <v>0</v>
      </c>
      <c r="H20" s="27">
        <f>I20-SUM(B20:G20)</f>
        <v>9</v>
      </c>
      <c r="I20" s="27">
        <v>76</v>
      </c>
    </row>
    <row r="21" spans="1:9" x14ac:dyDescent="0.2">
      <c r="A21" s="26" t="s">
        <v>130</v>
      </c>
      <c r="B21" s="27">
        <v>17</v>
      </c>
      <c r="C21" s="27">
        <v>4</v>
      </c>
      <c r="D21" s="27">
        <v>0</v>
      </c>
      <c r="E21" s="27">
        <v>0</v>
      </c>
      <c r="F21" s="27">
        <v>2</v>
      </c>
      <c r="G21" s="27">
        <v>0</v>
      </c>
      <c r="H21" s="27">
        <f>I21-SUM(B21:G21)</f>
        <v>5</v>
      </c>
      <c r="I21" s="27">
        <v>28</v>
      </c>
    </row>
    <row r="22" spans="1:9" x14ac:dyDescent="0.2">
      <c r="A22" s="26" t="s">
        <v>140</v>
      </c>
      <c r="B22" s="27">
        <v>38</v>
      </c>
      <c r="C22" s="27">
        <v>8</v>
      </c>
      <c r="D22" s="27">
        <v>1</v>
      </c>
      <c r="E22" s="27">
        <v>10</v>
      </c>
      <c r="F22" s="27">
        <v>2</v>
      </c>
      <c r="G22" s="27">
        <v>0</v>
      </c>
      <c r="H22" s="27">
        <f>I22-SUM(B22:G22)</f>
        <v>4</v>
      </c>
      <c r="I22" s="27">
        <v>63</v>
      </c>
    </row>
    <row r="23" spans="1:9" x14ac:dyDescent="0.2">
      <c r="A23" s="26" t="s">
        <v>123</v>
      </c>
      <c r="B23" s="27">
        <v>60</v>
      </c>
      <c r="C23" s="27">
        <v>10</v>
      </c>
      <c r="D23" s="27">
        <v>2</v>
      </c>
      <c r="E23" s="27">
        <v>3</v>
      </c>
      <c r="F23" s="27">
        <v>1</v>
      </c>
      <c r="G23" s="27">
        <v>0</v>
      </c>
      <c r="H23" s="27">
        <f>I23-SUM(B23:G23)</f>
        <v>23</v>
      </c>
      <c r="I23" s="27">
        <v>99</v>
      </c>
    </row>
    <row r="24" spans="1:9" x14ac:dyDescent="0.2">
      <c r="A24" s="26" t="s">
        <v>124</v>
      </c>
      <c r="B24" s="27">
        <v>17</v>
      </c>
      <c r="C24" s="27">
        <v>2</v>
      </c>
      <c r="D24" s="27">
        <v>1</v>
      </c>
      <c r="E24" s="27">
        <v>1</v>
      </c>
      <c r="F24" s="27">
        <v>1</v>
      </c>
      <c r="G24" s="27">
        <v>0</v>
      </c>
      <c r="H24" s="27">
        <f>I24-SUM(B24:G24)</f>
        <v>5</v>
      </c>
      <c r="I24" s="27">
        <v>27</v>
      </c>
    </row>
    <row r="25" spans="1:9" x14ac:dyDescent="0.2">
      <c r="A25" s="26" t="s">
        <v>122</v>
      </c>
      <c r="B25" s="27">
        <v>98</v>
      </c>
      <c r="C25" s="27">
        <v>23</v>
      </c>
      <c r="D25" s="27">
        <v>5</v>
      </c>
      <c r="E25" s="27">
        <v>3</v>
      </c>
      <c r="F25" s="27">
        <v>4</v>
      </c>
      <c r="G25" s="27">
        <v>0</v>
      </c>
      <c r="H25" s="27">
        <f>I25-SUM(B25:G25)</f>
        <v>18</v>
      </c>
      <c r="I25" s="27">
        <v>151</v>
      </c>
    </row>
    <row r="26" spans="1:9" x14ac:dyDescent="0.2">
      <c r="A26" s="26" t="s">
        <v>125</v>
      </c>
      <c r="B26" s="27">
        <v>15</v>
      </c>
      <c r="C26" s="27">
        <v>6</v>
      </c>
      <c r="D26" s="27">
        <v>5</v>
      </c>
      <c r="E26" s="27">
        <v>0</v>
      </c>
      <c r="F26" s="27">
        <v>0</v>
      </c>
      <c r="G26" s="27">
        <v>0</v>
      </c>
      <c r="H26" s="27">
        <f>I26-SUM(B26:G26)</f>
        <v>2</v>
      </c>
      <c r="I26" s="27">
        <v>28</v>
      </c>
    </row>
    <row r="27" spans="1:9" x14ac:dyDescent="0.2">
      <c r="A27" s="26" t="s">
        <v>121</v>
      </c>
      <c r="B27" s="27">
        <v>174</v>
      </c>
      <c r="C27" s="27">
        <v>49</v>
      </c>
      <c r="D27" s="27">
        <v>16</v>
      </c>
      <c r="E27" s="27">
        <v>3</v>
      </c>
      <c r="F27" s="27">
        <v>1</v>
      </c>
      <c r="G27" s="27">
        <v>0</v>
      </c>
      <c r="H27" s="27">
        <f>I27-SUM(B27:G27)</f>
        <v>22</v>
      </c>
      <c r="I27" s="27">
        <v>265</v>
      </c>
    </row>
    <row r="28" spans="1:9" x14ac:dyDescent="0.2">
      <c r="A28" s="26" t="s">
        <v>116</v>
      </c>
      <c r="B28" s="27">
        <v>182</v>
      </c>
      <c r="C28" s="27">
        <v>41</v>
      </c>
      <c r="D28" s="27">
        <v>17</v>
      </c>
      <c r="E28" s="27">
        <v>9</v>
      </c>
      <c r="F28" s="27">
        <v>6</v>
      </c>
      <c r="G28" s="27">
        <v>0</v>
      </c>
      <c r="H28" s="27">
        <f>I28-SUM(B28:G28)</f>
        <v>20</v>
      </c>
      <c r="I28" s="27">
        <v>275</v>
      </c>
    </row>
    <row r="29" spans="1:9" x14ac:dyDescent="0.2">
      <c r="A29" s="26" t="s">
        <v>113</v>
      </c>
      <c r="B29" s="27">
        <v>95</v>
      </c>
      <c r="C29" s="27">
        <v>14</v>
      </c>
      <c r="D29" s="27">
        <v>5</v>
      </c>
      <c r="E29" s="27">
        <v>7</v>
      </c>
      <c r="F29" s="27">
        <v>2</v>
      </c>
      <c r="G29" s="27">
        <v>0</v>
      </c>
      <c r="H29" s="27">
        <f>I29-SUM(B29:G29)</f>
        <v>13</v>
      </c>
      <c r="I29" s="27">
        <v>136</v>
      </c>
    </row>
    <row r="30" spans="1:9" x14ac:dyDescent="0.2">
      <c r="A30" s="26" t="s">
        <v>112</v>
      </c>
      <c r="B30" s="27">
        <v>58</v>
      </c>
      <c r="C30" s="27">
        <v>9</v>
      </c>
      <c r="D30" s="27">
        <v>1</v>
      </c>
      <c r="E30" s="27">
        <v>2</v>
      </c>
      <c r="F30" s="27">
        <v>0</v>
      </c>
      <c r="G30" s="27">
        <v>0</v>
      </c>
      <c r="H30" s="27">
        <f>I30-SUM(B30:G30)</f>
        <v>5</v>
      </c>
      <c r="I30" s="27">
        <v>75</v>
      </c>
    </row>
    <row r="31" spans="1:9" x14ac:dyDescent="0.2">
      <c r="A31" s="26" t="s">
        <v>111</v>
      </c>
      <c r="B31" s="27">
        <v>98</v>
      </c>
      <c r="C31" s="27">
        <v>12</v>
      </c>
      <c r="D31" s="27">
        <v>9</v>
      </c>
      <c r="E31" s="27">
        <v>9</v>
      </c>
      <c r="F31" s="27">
        <v>2</v>
      </c>
      <c r="G31" s="27">
        <v>0</v>
      </c>
      <c r="H31" s="27">
        <f>I31-SUM(B31:G31)</f>
        <v>5</v>
      </c>
      <c r="I31" s="27">
        <v>135</v>
      </c>
    </row>
    <row r="32" spans="1:9" x14ac:dyDescent="0.2">
      <c r="A32" s="26" t="s">
        <v>109</v>
      </c>
      <c r="B32" s="27">
        <v>156</v>
      </c>
      <c r="C32" s="27">
        <v>12</v>
      </c>
      <c r="D32" s="27">
        <v>5</v>
      </c>
      <c r="E32" s="27">
        <v>11</v>
      </c>
      <c r="F32" s="27">
        <v>1</v>
      </c>
      <c r="G32" s="27">
        <v>0</v>
      </c>
      <c r="H32" s="27">
        <f>I32-SUM(B32:G32)</f>
        <v>16</v>
      </c>
      <c r="I32" s="27">
        <v>201</v>
      </c>
    </row>
    <row r="33" spans="1:9" x14ac:dyDescent="0.2">
      <c r="A33" s="26" t="s">
        <v>115</v>
      </c>
      <c r="B33" s="27">
        <v>73</v>
      </c>
      <c r="C33" s="27">
        <v>8</v>
      </c>
      <c r="D33" s="27">
        <v>5</v>
      </c>
      <c r="E33" s="27">
        <v>2</v>
      </c>
      <c r="F33" s="27">
        <v>3</v>
      </c>
      <c r="G33" s="27">
        <v>0</v>
      </c>
      <c r="H33" s="27">
        <f>I33-SUM(B33:G33)</f>
        <v>6</v>
      </c>
      <c r="I33" s="27">
        <v>97</v>
      </c>
    </row>
    <row r="34" spans="1:9" x14ac:dyDescent="0.2">
      <c r="A34" s="26" t="s">
        <v>114</v>
      </c>
      <c r="B34" s="27">
        <v>41</v>
      </c>
      <c r="C34" s="27">
        <v>7</v>
      </c>
      <c r="D34" s="27">
        <v>0</v>
      </c>
      <c r="E34" s="27">
        <v>0</v>
      </c>
      <c r="F34" s="27">
        <v>0</v>
      </c>
      <c r="G34" s="27">
        <v>0</v>
      </c>
      <c r="H34" s="27">
        <f>I34-SUM(B34:G34)</f>
        <v>1</v>
      </c>
      <c r="I34" s="27">
        <v>49</v>
      </c>
    </row>
    <row r="35" spans="1:9" x14ac:dyDescent="0.2">
      <c r="A35" s="26" t="s">
        <v>110</v>
      </c>
      <c r="B35" s="27">
        <v>122</v>
      </c>
      <c r="C35" s="27">
        <v>10</v>
      </c>
      <c r="D35" s="27">
        <v>14</v>
      </c>
      <c r="E35" s="27">
        <v>9</v>
      </c>
      <c r="F35" s="27">
        <v>0</v>
      </c>
      <c r="G35" s="27">
        <v>0</v>
      </c>
      <c r="H35" s="27">
        <f>I35-SUM(B35:G35)</f>
        <v>5</v>
      </c>
      <c r="I35" s="27">
        <v>160</v>
      </c>
    </row>
    <row r="36" spans="1:9" x14ac:dyDescent="0.2">
      <c r="A36" s="26" t="s">
        <v>120</v>
      </c>
      <c r="B36" s="27">
        <v>9</v>
      </c>
      <c r="C36" s="27">
        <v>0</v>
      </c>
      <c r="D36" s="27">
        <v>2</v>
      </c>
      <c r="E36" s="27">
        <v>0</v>
      </c>
      <c r="F36" s="27">
        <v>0</v>
      </c>
      <c r="G36" s="27">
        <v>0</v>
      </c>
      <c r="H36" s="27">
        <f>I36-SUM(B36:G36)</f>
        <v>0</v>
      </c>
      <c r="I36" s="27">
        <v>11</v>
      </c>
    </row>
    <row r="37" spans="1:9" s="23" customFormat="1" x14ac:dyDescent="0.2">
      <c r="A37" s="31" t="s">
        <v>71</v>
      </c>
      <c r="B37" s="29">
        <f>SUM(B2:B36)</f>
        <v>2106</v>
      </c>
      <c r="C37" s="29">
        <f t="shared" ref="C37:I37" si="0">SUM(C2:C36)</f>
        <v>592</v>
      </c>
      <c r="D37" s="29">
        <f t="shared" si="0"/>
        <v>122</v>
      </c>
      <c r="E37" s="29">
        <f t="shared" si="0"/>
        <v>573</v>
      </c>
      <c r="F37" s="29">
        <f t="shared" si="0"/>
        <v>75</v>
      </c>
      <c r="G37" s="29">
        <f t="shared" si="0"/>
        <v>3</v>
      </c>
      <c r="H37" s="29">
        <f t="shared" si="0"/>
        <v>388</v>
      </c>
      <c r="I37" s="29">
        <f t="shared" si="0"/>
        <v>3859</v>
      </c>
    </row>
    <row r="38" spans="1:9" s="23" customFormat="1" ht="12.75" thickBot="1" x14ac:dyDescent="0.25">
      <c r="A38" s="37"/>
      <c r="B38" s="25"/>
      <c r="C38" s="25"/>
      <c r="D38" s="25"/>
    </row>
    <row r="39" spans="1:9" ht="55.5" thickBot="1" x14ac:dyDescent="0.25">
      <c r="A39" s="33" t="s">
        <v>144</v>
      </c>
      <c r="B39" s="34" t="s">
        <v>145</v>
      </c>
      <c r="C39" s="34" t="s">
        <v>106</v>
      </c>
      <c r="D39" s="34" t="s">
        <v>4</v>
      </c>
    </row>
    <row r="40" spans="1:9" ht="12.75" thickBot="1" x14ac:dyDescent="0.25">
      <c r="A40" s="35">
        <v>2019</v>
      </c>
      <c r="B40" s="36" t="s">
        <v>5</v>
      </c>
      <c r="C40" s="29"/>
      <c r="D40" s="29"/>
    </row>
    <row r="41" spans="1:9" x14ac:dyDescent="0.2">
      <c r="A41" s="24"/>
      <c r="B41" s="25"/>
      <c r="C41" s="25"/>
      <c r="D41" s="25"/>
    </row>
    <row r="42" spans="1:9" x14ac:dyDescent="0.2">
      <c r="A42" s="24" t="s">
        <v>78</v>
      </c>
      <c r="B42" s="25"/>
      <c r="C42" s="25"/>
      <c r="D42" s="25"/>
    </row>
    <row r="43" spans="1:9" x14ac:dyDescent="0.2">
      <c r="A43" s="24" t="s">
        <v>79</v>
      </c>
    </row>
    <row r="44" spans="1:9" x14ac:dyDescent="0.2">
      <c r="A44" s="26" t="s">
        <v>146</v>
      </c>
      <c r="B44" s="27">
        <v>311</v>
      </c>
      <c r="C44" s="27">
        <v>77</v>
      </c>
      <c r="D44" s="27">
        <v>388</v>
      </c>
    </row>
    <row r="45" spans="1:9" x14ac:dyDescent="0.2">
      <c r="A45" s="26" t="s">
        <v>147</v>
      </c>
      <c r="B45" s="27">
        <v>73</v>
      </c>
      <c r="C45" s="27">
        <v>23</v>
      </c>
      <c r="D45" s="27">
        <v>96</v>
      </c>
    </row>
    <row r="46" spans="1:9" x14ac:dyDescent="0.2">
      <c r="A46" s="26" t="s">
        <v>148</v>
      </c>
      <c r="B46" s="27">
        <v>167</v>
      </c>
      <c r="C46" s="27">
        <v>40</v>
      </c>
      <c r="D46" s="27">
        <v>207</v>
      </c>
    </row>
    <row r="47" spans="1:9" x14ac:dyDescent="0.2">
      <c r="A47" s="26" t="s">
        <v>149</v>
      </c>
      <c r="B47" s="27">
        <v>49</v>
      </c>
      <c r="C47" s="27">
        <v>12</v>
      </c>
      <c r="D47" s="27">
        <v>61</v>
      </c>
    </row>
    <row r="48" spans="1:9" x14ac:dyDescent="0.2">
      <c r="A48" s="26" t="s">
        <v>150</v>
      </c>
      <c r="B48" s="27">
        <v>34</v>
      </c>
      <c r="C48" s="27">
        <v>9</v>
      </c>
      <c r="D48" s="27">
        <v>43</v>
      </c>
    </row>
    <row r="49" spans="1:4" x14ac:dyDescent="0.2">
      <c r="A49" s="26" t="s">
        <v>151</v>
      </c>
      <c r="B49" s="27">
        <v>73</v>
      </c>
      <c r="C49" s="27">
        <v>17</v>
      </c>
      <c r="D49" s="27">
        <v>90</v>
      </c>
    </row>
    <row r="50" spans="1:4" x14ac:dyDescent="0.2">
      <c r="A50" s="26" t="s">
        <v>152</v>
      </c>
      <c r="B50" s="27">
        <v>66</v>
      </c>
      <c r="C50" s="27">
        <v>6</v>
      </c>
      <c r="D50" s="27">
        <v>72</v>
      </c>
    </row>
    <row r="51" spans="1:4" x14ac:dyDescent="0.2">
      <c r="A51" s="26" t="s">
        <v>153</v>
      </c>
      <c r="B51" s="27">
        <v>35</v>
      </c>
      <c r="C51" s="27">
        <v>5</v>
      </c>
      <c r="D51" s="27">
        <v>40</v>
      </c>
    </row>
    <row r="52" spans="1:4" x14ac:dyDescent="0.2">
      <c r="A52" s="26" t="s">
        <v>154</v>
      </c>
      <c r="B52" s="27">
        <v>39</v>
      </c>
      <c r="C52" s="27">
        <v>7</v>
      </c>
      <c r="D52" s="27">
        <v>46</v>
      </c>
    </row>
    <row r="53" spans="1:4" x14ac:dyDescent="0.2">
      <c r="A53" s="26" t="s">
        <v>155</v>
      </c>
      <c r="B53" s="27">
        <v>68</v>
      </c>
      <c r="C53" s="27">
        <v>10</v>
      </c>
      <c r="D53" s="27">
        <v>78</v>
      </c>
    </row>
    <row r="54" spans="1:4" x14ac:dyDescent="0.2">
      <c r="A54" s="26" t="s">
        <v>156</v>
      </c>
      <c r="B54" s="27">
        <v>85</v>
      </c>
      <c r="C54" s="27">
        <v>7</v>
      </c>
      <c r="D54" s="27">
        <v>92</v>
      </c>
    </row>
    <row r="55" spans="1:4" x14ac:dyDescent="0.2">
      <c r="A55" s="26" t="s">
        <v>157</v>
      </c>
      <c r="B55" s="27">
        <v>114</v>
      </c>
      <c r="C55" s="27">
        <v>15</v>
      </c>
      <c r="D55" s="27">
        <v>129</v>
      </c>
    </row>
    <row r="56" spans="1:4" x14ac:dyDescent="0.2">
      <c r="A56" s="26" t="s">
        <v>158</v>
      </c>
      <c r="B56" s="27">
        <v>100</v>
      </c>
      <c r="C56" s="27">
        <v>16</v>
      </c>
      <c r="D56" s="27">
        <v>116</v>
      </c>
    </row>
    <row r="57" spans="1:4" x14ac:dyDescent="0.2">
      <c r="A57" s="26" t="s">
        <v>159</v>
      </c>
      <c r="B57" s="27">
        <v>57</v>
      </c>
      <c r="C57" s="27">
        <v>14</v>
      </c>
      <c r="D57" s="27">
        <v>71</v>
      </c>
    </row>
    <row r="58" spans="1:4" x14ac:dyDescent="0.2">
      <c r="A58" s="26" t="s">
        <v>160</v>
      </c>
      <c r="B58" s="27">
        <v>70</v>
      </c>
      <c r="C58" s="27">
        <v>35</v>
      </c>
      <c r="D58" s="27">
        <v>105</v>
      </c>
    </row>
    <row r="59" spans="1:4" x14ac:dyDescent="0.2">
      <c r="A59" s="26" t="s">
        <v>161</v>
      </c>
      <c r="B59" s="27">
        <v>120</v>
      </c>
      <c r="C59" s="27">
        <v>26</v>
      </c>
      <c r="D59" s="27">
        <v>146</v>
      </c>
    </row>
    <row r="60" spans="1:4" x14ac:dyDescent="0.2">
      <c r="A60" s="26" t="s">
        <v>162</v>
      </c>
      <c r="B60" s="27">
        <v>60</v>
      </c>
      <c r="C60" s="27">
        <v>3</v>
      </c>
      <c r="D60" s="27">
        <v>63</v>
      </c>
    </row>
    <row r="61" spans="1:4" x14ac:dyDescent="0.2">
      <c r="A61" s="26" t="s">
        <v>163</v>
      </c>
      <c r="B61" s="27">
        <v>46</v>
      </c>
      <c r="C61" s="27">
        <v>8</v>
      </c>
      <c r="D61" s="27">
        <v>54</v>
      </c>
    </row>
    <row r="62" spans="1:4" x14ac:dyDescent="0.2">
      <c r="A62" s="26" t="s">
        <v>164</v>
      </c>
      <c r="B62" s="27">
        <v>166</v>
      </c>
      <c r="C62" s="27">
        <v>10</v>
      </c>
      <c r="D62" s="27">
        <v>176</v>
      </c>
    </row>
    <row r="63" spans="1:4" x14ac:dyDescent="0.2">
      <c r="A63" s="26" t="s">
        <v>165</v>
      </c>
      <c r="B63" s="27">
        <v>68</v>
      </c>
      <c r="C63" s="27">
        <v>9</v>
      </c>
      <c r="D63" s="27">
        <v>77</v>
      </c>
    </row>
    <row r="64" spans="1:4" x14ac:dyDescent="0.2">
      <c r="A64" s="26" t="s">
        <v>166</v>
      </c>
      <c r="B64" s="27">
        <v>100</v>
      </c>
      <c r="C64" s="27">
        <v>15</v>
      </c>
      <c r="D64" s="27">
        <v>115</v>
      </c>
    </row>
    <row r="65" spans="1:4" x14ac:dyDescent="0.2">
      <c r="A65" s="26" t="s">
        <v>167</v>
      </c>
      <c r="B65" s="27">
        <v>118</v>
      </c>
      <c r="C65" s="27">
        <v>20</v>
      </c>
      <c r="D65" s="27">
        <v>138</v>
      </c>
    </row>
    <row r="66" spans="1:4" x14ac:dyDescent="0.2">
      <c r="A66" s="26" t="s">
        <v>168</v>
      </c>
      <c r="B66" s="27">
        <v>78</v>
      </c>
      <c r="C66" s="27">
        <v>10</v>
      </c>
      <c r="D66" s="27">
        <v>88</v>
      </c>
    </row>
    <row r="67" spans="1:4" x14ac:dyDescent="0.2">
      <c r="A67" s="26" t="s">
        <v>169</v>
      </c>
      <c r="B67" s="27">
        <v>27</v>
      </c>
      <c r="C67" s="27">
        <v>11</v>
      </c>
      <c r="D67" s="27">
        <v>38</v>
      </c>
    </row>
    <row r="68" spans="1:4" x14ac:dyDescent="0.2">
      <c r="A68" s="26" t="s">
        <v>170</v>
      </c>
      <c r="B68" s="27">
        <v>81</v>
      </c>
      <c r="C68" s="27">
        <v>16</v>
      </c>
      <c r="D68" s="27">
        <v>97</v>
      </c>
    </row>
    <row r="69" spans="1:4" x14ac:dyDescent="0.2">
      <c r="A69" s="26" t="s">
        <v>171</v>
      </c>
      <c r="B69" s="27">
        <v>195</v>
      </c>
      <c r="C69" s="27">
        <v>18</v>
      </c>
      <c r="D69" s="27">
        <v>213</v>
      </c>
    </row>
    <row r="70" spans="1:4" x14ac:dyDescent="0.2">
      <c r="A70" s="26" t="s">
        <v>172</v>
      </c>
      <c r="B70" s="27">
        <v>92</v>
      </c>
      <c r="C70" s="27">
        <v>12</v>
      </c>
      <c r="D70" s="27">
        <v>104</v>
      </c>
    </row>
    <row r="71" spans="1:4" x14ac:dyDescent="0.2">
      <c r="A71" s="26" t="s">
        <v>173</v>
      </c>
      <c r="B71" s="27">
        <v>88</v>
      </c>
      <c r="C71" s="27">
        <v>12</v>
      </c>
      <c r="D71" s="27">
        <v>100</v>
      </c>
    </row>
    <row r="72" spans="1:4" x14ac:dyDescent="0.2">
      <c r="A72" s="26" t="s">
        <v>174</v>
      </c>
      <c r="B72" s="27">
        <v>200</v>
      </c>
      <c r="C72" s="27">
        <v>21</v>
      </c>
      <c r="D72" s="27">
        <v>221</v>
      </c>
    </row>
    <row r="73" spans="1:4" x14ac:dyDescent="0.2">
      <c r="A73" s="26" t="s">
        <v>175</v>
      </c>
      <c r="B73" s="27">
        <v>41</v>
      </c>
      <c r="C73" s="27">
        <v>9</v>
      </c>
      <c r="D73" s="27">
        <v>50</v>
      </c>
    </row>
    <row r="74" spans="1:4" x14ac:dyDescent="0.2">
      <c r="A74" s="26" t="s">
        <v>176</v>
      </c>
      <c r="B74" s="27">
        <v>169</v>
      </c>
      <c r="C74" s="27">
        <v>14</v>
      </c>
      <c r="D74" s="27">
        <v>183</v>
      </c>
    </row>
    <row r="75" spans="1:4" x14ac:dyDescent="0.2">
      <c r="A75" s="26" t="s">
        <v>177</v>
      </c>
      <c r="B75" s="27">
        <v>52</v>
      </c>
      <c r="C75" s="27">
        <v>8</v>
      </c>
      <c r="D75" s="27">
        <v>60</v>
      </c>
    </row>
    <row r="76" spans="1:4" x14ac:dyDescent="0.2">
      <c r="A76" s="26" t="s">
        <v>178</v>
      </c>
      <c r="B76" s="27">
        <v>78</v>
      </c>
      <c r="C76" s="27">
        <v>25</v>
      </c>
      <c r="D76" s="27">
        <v>103</v>
      </c>
    </row>
    <row r="77" spans="1:4" x14ac:dyDescent="0.2">
      <c r="A77" s="26" t="s">
        <v>179</v>
      </c>
      <c r="B77" s="27">
        <v>43</v>
      </c>
      <c r="C77" s="27">
        <v>11</v>
      </c>
      <c r="D77" s="27">
        <v>54</v>
      </c>
    </row>
    <row r="78" spans="1:4" x14ac:dyDescent="0.2">
      <c r="A78" s="26" t="s">
        <v>180</v>
      </c>
      <c r="B78" s="27">
        <v>108</v>
      </c>
      <c r="C78" s="27">
        <v>34</v>
      </c>
      <c r="D78" s="27">
        <v>142</v>
      </c>
    </row>
    <row r="79" spans="1:4" x14ac:dyDescent="0.2">
      <c r="A79" s="26" t="s">
        <v>181</v>
      </c>
      <c r="B79" s="27">
        <v>35</v>
      </c>
      <c r="C79" s="27">
        <v>19</v>
      </c>
      <c r="D79" s="27">
        <v>54</v>
      </c>
    </row>
    <row r="80" spans="1:4" x14ac:dyDescent="0.2">
      <c r="A80" s="31" t="s">
        <v>91</v>
      </c>
      <c r="B80" s="29">
        <f>SUM(B44:B79)</f>
        <v>3306</v>
      </c>
      <c r="C80" s="29">
        <f t="shared" ref="C80:D80" si="1">SUM(C44:C79)</f>
        <v>604</v>
      </c>
      <c r="D80" s="29">
        <f t="shared" si="1"/>
        <v>3910</v>
      </c>
    </row>
    <row r="81" spans="1:9" ht="12.75" thickBot="1" x14ac:dyDescent="0.25"/>
    <row r="82" spans="1:9" ht="66" thickBot="1" x14ac:dyDescent="0.25">
      <c r="A82" s="33" t="s">
        <v>182</v>
      </c>
      <c r="B82" s="34" t="s">
        <v>183</v>
      </c>
      <c r="C82" s="34" t="s">
        <v>184</v>
      </c>
      <c r="D82" s="34" t="s">
        <v>185</v>
      </c>
      <c r="E82" s="34" t="s">
        <v>186</v>
      </c>
      <c r="F82" s="34" t="s">
        <v>187</v>
      </c>
      <c r="G82" s="34" t="s">
        <v>106</v>
      </c>
      <c r="H82" s="34" t="s">
        <v>4</v>
      </c>
    </row>
    <row r="83" spans="1:9" ht="12.75" thickBot="1" x14ac:dyDescent="0.25">
      <c r="A83" s="35">
        <v>2019</v>
      </c>
      <c r="B83" s="36" t="s">
        <v>5</v>
      </c>
      <c r="C83" s="36" t="s">
        <v>188</v>
      </c>
      <c r="D83" s="36" t="s">
        <v>107</v>
      </c>
      <c r="E83" s="36" t="s">
        <v>189</v>
      </c>
      <c r="F83" s="36" t="s">
        <v>108</v>
      </c>
      <c r="G83" s="29"/>
      <c r="H83" s="29"/>
    </row>
    <row r="84" spans="1:9" x14ac:dyDescent="0.2">
      <c r="A84" s="24"/>
      <c r="B84" s="25"/>
      <c r="C84" s="25"/>
      <c r="D84" s="25"/>
      <c r="E84" s="25"/>
      <c r="F84" s="25"/>
      <c r="G84" s="25"/>
      <c r="H84" s="25"/>
    </row>
    <row r="85" spans="1:9" x14ac:dyDescent="0.2">
      <c r="A85" s="24" t="s">
        <v>78</v>
      </c>
      <c r="B85" s="25"/>
      <c r="C85" s="25"/>
      <c r="D85" s="25"/>
      <c r="E85" s="25"/>
      <c r="F85" s="25"/>
      <c r="G85" s="25"/>
      <c r="H85" s="25"/>
    </row>
    <row r="86" spans="1:9" x14ac:dyDescent="0.2">
      <c r="A86" s="24" t="s">
        <v>97</v>
      </c>
      <c r="B86" s="25"/>
      <c r="C86" s="25"/>
      <c r="D86" s="25"/>
      <c r="E86" s="25"/>
      <c r="F86" s="25"/>
      <c r="G86" s="25"/>
      <c r="H86" s="25"/>
    </row>
    <row r="87" spans="1:9" ht="12.95" customHeight="1" x14ac:dyDescent="0.2">
      <c r="A87" s="26" t="s">
        <v>190</v>
      </c>
      <c r="B87" s="27">
        <v>206</v>
      </c>
      <c r="C87" s="27">
        <v>32</v>
      </c>
      <c r="D87" s="27">
        <v>12</v>
      </c>
      <c r="E87" s="27">
        <v>6</v>
      </c>
      <c r="F87" s="27">
        <v>7</v>
      </c>
      <c r="G87" s="27">
        <v>10</v>
      </c>
      <c r="H87" s="27">
        <v>273</v>
      </c>
      <c r="I87" s="2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9C89-47B6-4991-9F03-2BDCE0420994}">
  <dimension ref="A1:H28"/>
  <sheetViews>
    <sheetView workbookViewId="0">
      <selection activeCell="I1" sqref="I1:I1048576"/>
    </sheetView>
  </sheetViews>
  <sheetFormatPr defaultRowHeight="12" x14ac:dyDescent="0.2"/>
  <cols>
    <col min="1" max="1" width="26" style="32" customWidth="1"/>
    <col min="2" max="8" width="9.140625" style="30"/>
    <col min="9" max="39" width="9.140625" style="28"/>
    <col min="40" max="42" width="0" style="28" hidden="1" customWidth="1"/>
    <col min="43" max="16384" width="9.140625" style="28"/>
  </cols>
  <sheetData>
    <row r="1" spans="1:8" s="23" customFormat="1" ht="137.25" customHeight="1" thickBot="1" x14ac:dyDescent="0.25">
      <c r="A1" s="20" t="s">
        <v>246</v>
      </c>
      <c r="B1" s="21" t="s">
        <v>72</v>
      </c>
      <c r="C1" s="21" t="s">
        <v>73</v>
      </c>
      <c r="D1" s="21" t="s">
        <v>74</v>
      </c>
      <c r="E1" s="21" t="s">
        <v>75</v>
      </c>
      <c r="F1" s="21" t="s">
        <v>76</v>
      </c>
      <c r="G1" s="22" t="s">
        <v>77</v>
      </c>
      <c r="H1" s="22" t="s">
        <v>49</v>
      </c>
    </row>
    <row r="2" spans="1:8" x14ac:dyDescent="0.2">
      <c r="A2" s="26" t="s">
        <v>80</v>
      </c>
      <c r="B2" s="27">
        <v>120</v>
      </c>
      <c r="C2" s="27">
        <v>1</v>
      </c>
      <c r="D2" s="27">
        <v>60</v>
      </c>
      <c r="E2" s="27">
        <v>2</v>
      </c>
      <c r="F2" s="27">
        <v>0</v>
      </c>
      <c r="G2" s="27">
        <v>0</v>
      </c>
      <c r="H2" s="27">
        <v>183</v>
      </c>
    </row>
    <row r="3" spans="1:8" x14ac:dyDescent="0.2">
      <c r="A3" s="26" t="s">
        <v>81</v>
      </c>
      <c r="B3" s="27">
        <v>118</v>
      </c>
      <c r="C3" s="27">
        <v>3</v>
      </c>
      <c r="D3" s="27">
        <v>76</v>
      </c>
      <c r="E3" s="27">
        <v>1</v>
      </c>
      <c r="F3" s="27">
        <v>0</v>
      </c>
      <c r="G3" s="27">
        <v>1</v>
      </c>
      <c r="H3" s="27">
        <v>199</v>
      </c>
    </row>
    <row r="4" spans="1:8" x14ac:dyDescent="0.2">
      <c r="A4" s="26" t="s">
        <v>82</v>
      </c>
      <c r="B4" s="27">
        <v>44</v>
      </c>
      <c r="C4" s="27">
        <v>1</v>
      </c>
      <c r="D4" s="27">
        <v>17</v>
      </c>
      <c r="E4" s="27">
        <v>0</v>
      </c>
      <c r="F4" s="27">
        <v>0</v>
      </c>
      <c r="G4" s="27">
        <v>0</v>
      </c>
      <c r="H4" s="27">
        <v>62</v>
      </c>
    </row>
    <row r="5" spans="1:8" x14ac:dyDescent="0.2">
      <c r="A5" s="26" t="s">
        <v>83</v>
      </c>
      <c r="B5" s="27">
        <v>134</v>
      </c>
      <c r="C5" s="27">
        <v>0</v>
      </c>
      <c r="D5" s="27">
        <v>51</v>
      </c>
      <c r="E5" s="27">
        <v>4</v>
      </c>
      <c r="F5" s="27">
        <v>0</v>
      </c>
      <c r="G5" s="27">
        <v>1</v>
      </c>
      <c r="H5" s="27">
        <v>190</v>
      </c>
    </row>
    <row r="6" spans="1:8" x14ac:dyDescent="0.2">
      <c r="A6" s="26" t="s">
        <v>84</v>
      </c>
      <c r="B6" s="27">
        <v>36</v>
      </c>
      <c r="C6" s="27">
        <v>1</v>
      </c>
      <c r="D6" s="27">
        <v>41</v>
      </c>
      <c r="E6" s="27">
        <v>1</v>
      </c>
      <c r="F6" s="27">
        <v>1</v>
      </c>
      <c r="G6" s="27">
        <v>0</v>
      </c>
      <c r="H6" s="27">
        <v>80</v>
      </c>
    </row>
    <row r="7" spans="1:8" x14ac:dyDescent="0.2">
      <c r="A7" s="26" t="s">
        <v>85</v>
      </c>
      <c r="B7" s="27">
        <v>72</v>
      </c>
      <c r="C7" s="27">
        <v>5</v>
      </c>
      <c r="D7" s="27">
        <v>40</v>
      </c>
      <c r="E7" s="27">
        <v>0</v>
      </c>
      <c r="F7" s="27">
        <v>0</v>
      </c>
      <c r="G7" s="27">
        <v>0</v>
      </c>
      <c r="H7" s="27">
        <v>117</v>
      </c>
    </row>
    <row r="8" spans="1:8" x14ac:dyDescent="0.2">
      <c r="A8" s="26" t="s">
        <v>86</v>
      </c>
      <c r="B8" s="27">
        <v>203</v>
      </c>
      <c r="C8" s="27">
        <v>4</v>
      </c>
      <c r="D8" s="27">
        <v>72</v>
      </c>
      <c r="E8" s="27">
        <v>2</v>
      </c>
      <c r="F8" s="27">
        <v>1</v>
      </c>
      <c r="G8" s="27">
        <v>0</v>
      </c>
      <c r="H8" s="27">
        <v>282</v>
      </c>
    </row>
    <row r="9" spans="1:8" x14ac:dyDescent="0.2">
      <c r="A9" s="26" t="s">
        <v>87</v>
      </c>
      <c r="B9" s="27">
        <v>90</v>
      </c>
      <c r="C9" s="27">
        <v>7</v>
      </c>
      <c r="D9" s="27">
        <v>136</v>
      </c>
      <c r="E9" s="27">
        <v>2</v>
      </c>
      <c r="F9" s="27">
        <v>0</v>
      </c>
      <c r="G9" s="27">
        <v>1</v>
      </c>
      <c r="H9" s="27">
        <v>236</v>
      </c>
    </row>
    <row r="10" spans="1:8" x14ac:dyDescent="0.2">
      <c r="A10" s="26" t="s">
        <v>88</v>
      </c>
      <c r="B10" s="27">
        <v>143</v>
      </c>
      <c r="C10" s="27">
        <v>15</v>
      </c>
      <c r="D10" s="27">
        <v>217</v>
      </c>
      <c r="E10" s="27">
        <v>1</v>
      </c>
      <c r="F10" s="27">
        <v>2</v>
      </c>
      <c r="G10" s="27">
        <v>1</v>
      </c>
      <c r="H10" s="27">
        <v>379</v>
      </c>
    </row>
    <row r="11" spans="1:8" x14ac:dyDescent="0.2">
      <c r="A11" s="26" t="s">
        <v>89</v>
      </c>
      <c r="B11" s="27">
        <v>86</v>
      </c>
      <c r="C11" s="27">
        <v>4</v>
      </c>
      <c r="D11" s="27">
        <v>101</v>
      </c>
      <c r="E11" s="27">
        <v>6</v>
      </c>
      <c r="F11" s="27">
        <v>0</v>
      </c>
      <c r="G11" s="27">
        <v>2</v>
      </c>
      <c r="H11" s="27">
        <v>199</v>
      </c>
    </row>
    <row r="12" spans="1:8" x14ac:dyDescent="0.2">
      <c r="A12" s="26" t="s">
        <v>90</v>
      </c>
      <c r="B12" s="27">
        <v>85</v>
      </c>
      <c r="C12" s="27">
        <v>3</v>
      </c>
      <c r="D12" s="27">
        <v>83</v>
      </c>
      <c r="E12" s="27">
        <v>0</v>
      </c>
      <c r="F12" s="27">
        <v>3</v>
      </c>
      <c r="G12" s="27">
        <v>1</v>
      </c>
      <c r="H12" s="27">
        <v>175</v>
      </c>
    </row>
    <row r="13" spans="1:8" x14ac:dyDescent="0.2">
      <c r="A13" s="26" t="s">
        <v>92</v>
      </c>
      <c r="B13" s="27">
        <v>81</v>
      </c>
      <c r="C13" s="27">
        <v>9</v>
      </c>
      <c r="D13" s="27">
        <v>77</v>
      </c>
      <c r="E13" s="27">
        <v>0</v>
      </c>
      <c r="F13" s="27">
        <v>0</v>
      </c>
      <c r="G13" s="27">
        <v>0</v>
      </c>
      <c r="H13" s="27">
        <v>167</v>
      </c>
    </row>
    <row r="14" spans="1:8" x14ac:dyDescent="0.2">
      <c r="A14" s="26" t="s">
        <v>93</v>
      </c>
      <c r="B14" s="27">
        <v>85</v>
      </c>
      <c r="C14" s="27">
        <v>10</v>
      </c>
      <c r="D14" s="27">
        <v>104</v>
      </c>
      <c r="E14" s="27">
        <v>4</v>
      </c>
      <c r="F14" s="27">
        <v>0</v>
      </c>
      <c r="G14" s="27">
        <v>3</v>
      </c>
      <c r="H14" s="27">
        <v>206</v>
      </c>
    </row>
    <row r="15" spans="1:8" x14ac:dyDescent="0.2">
      <c r="A15" s="26" t="s">
        <v>57</v>
      </c>
      <c r="B15" s="27">
        <v>70</v>
      </c>
      <c r="C15" s="27">
        <v>8</v>
      </c>
      <c r="D15" s="27">
        <v>117</v>
      </c>
      <c r="E15" s="27">
        <v>3</v>
      </c>
      <c r="F15" s="27">
        <v>1</v>
      </c>
      <c r="G15" s="27">
        <v>0</v>
      </c>
      <c r="H15" s="27">
        <v>199</v>
      </c>
    </row>
    <row r="16" spans="1:8" x14ac:dyDescent="0.2">
      <c r="A16" s="26" t="s">
        <v>58</v>
      </c>
      <c r="B16" s="27">
        <v>46</v>
      </c>
      <c r="C16" s="27">
        <v>2</v>
      </c>
      <c r="D16" s="27">
        <v>82</v>
      </c>
      <c r="E16" s="27">
        <v>3</v>
      </c>
      <c r="F16" s="27">
        <v>0</v>
      </c>
      <c r="G16" s="27">
        <v>0</v>
      </c>
      <c r="H16" s="27">
        <v>133</v>
      </c>
    </row>
    <row r="17" spans="1:8" x14ac:dyDescent="0.2">
      <c r="A17" s="26" t="s">
        <v>94</v>
      </c>
      <c r="B17" s="27">
        <v>42</v>
      </c>
      <c r="C17" s="27">
        <v>5</v>
      </c>
      <c r="D17" s="27">
        <v>33</v>
      </c>
      <c r="E17" s="27">
        <v>1</v>
      </c>
      <c r="F17" s="27">
        <v>0</v>
      </c>
      <c r="G17" s="27">
        <v>0</v>
      </c>
      <c r="H17" s="27">
        <v>81</v>
      </c>
    </row>
    <row r="18" spans="1:8" x14ac:dyDescent="0.2">
      <c r="A18" s="26" t="s">
        <v>95</v>
      </c>
      <c r="B18" s="27">
        <v>11</v>
      </c>
      <c r="C18" s="27">
        <v>2</v>
      </c>
      <c r="D18" s="27">
        <v>26</v>
      </c>
      <c r="E18" s="27">
        <v>0</v>
      </c>
      <c r="F18" s="27">
        <v>0</v>
      </c>
      <c r="G18" s="27">
        <v>1</v>
      </c>
      <c r="H18" s="27">
        <v>40</v>
      </c>
    </row>
    <row r="19" spans="1:8" x14ac:dyDescent="0.2">
      <c r="A19" s="26" t="s">
        <v>63</v>
      </c>
      <c r="B19" s="27">
        <v>19</v>
      </c>
      <c r="C19" s="27">
        <v>3</v>
      </c>
      <c r="D19" s="27">
        <v>40</v>
      </c>
      <c r="E19" s="27">
        <v>0</v>
      </c>
      <c r="F19" s="27">
        <v>0</v>
      </c>
      <c r="G19" s="27">
        <v>2</v>
      </c>
      <c r="H19" s="27">
        <v>64</v>
      </c>
    </row>
    <row r="20" spans="1:8" x14ac:dyDescent="0.2">
      <c r="A20" s="26" t="s">
        <v>64</v>
      </c>
      <c r="B20" s="27">
        <v>53</v>
      </c>
      <c r="C20" s="27">
        <v>8</v>
      </c>
      <c r="D20" s="27">
        <v>90</v>
      </c>
      <c r="E20" s="27">
        <v>0</v>
      </c>
      <c r="F20" s="27">
        <v>1</v>
      </c>
      <c r="G20" s="27">
        <v>0</v>
      </c>
      <c r="H20" s="27">
        <v>152</v>
      </c>
    </row>
    <row r="21" spans="1:8" x14ac:dyDescent="0.2">
      <c r="A21" s="26" t="s">
        <v>65</v>
      </c>
      <c r="B21" s="27">
        <v>26</v>
      </c>
      <c r="C21" s="27">
        <v>1</v>
      </c>
      <c r="D21" s="27">
        <v>28</v>
      </c>
      <c r="E21" s="27">
        <v>0</v>
      </c>
      <c r="F21" s="27">
        <v>0</v>
      </c>
      <c r="G21" s="27">
        <v>1</v>
      </c>
      <c r="H21" s="27">
        <v>56</v>
      </c>
    </row>
    <row r="22" spans="1:8" x14ac:dyDescent="0.2">
      <c r="A22" s="26" t="s">
        <v>66</v>
      </c>
      <c r="B22" s="27">
        <v>36</v>
      </c>
      <c r="C22" s="27">
        <v>6</v>
      </c>
      <c r="D22" s="27">
        <v>64</v>
      </c>
      <c r="E22" s="27">
        <v>4</v>
      </c>
      <c r="F22" s="27">
        <v>1</v>
      </c>
      <c r="G22" s="27">
        <v>0</v>
      </c>
      <c r="H22" s="27">
        <v>111</v>
      </c>
    </row>
    <row r="23" spans="1:8" x14ac:dyDescent="0.2">
      <c r="A23" s="26" t="s">
        <v>67</v>
      </c>
      <c r="B23" s="27">
        <v>39</v>
      </c>
      <c r="C23" s="27">
        <v>4</v>
      </c>
      <c r="D23" s="27">
        <v>40</v>
      </c>
      <c r="E23" s="27">
        <v>0</v>
      </c>
      <c r="F23" s="27">
        <v>0</v>
      </c>
      <c r="G23" s="27">
        <v>0</v>
      </c>
      <c r="H23" s="27">
        <v>83</v>
      </c>
    </row>
    <row r="24" spans="1:8" x14ac:dyDescent="0.2">
      <c r="A24" s="26" t="s">
        <v>68</v>
      </c>
      <c r="B24" s="27">
        <v>53</v>
      </c>
      <c r="C24" s="27">
        <v>8</v>
      </c>
      <c r="D24" s="27">
        <v>101</v>
      </c>
      <c r="E24" s="27">
        <v>0</v>
      </c>
      <c r="F24" s="27">
        <v>1</v>
      </c>
      <c r="G24" s="27">
        <v>0</v>
      </c>
      <c r="H24" s="27">
        <v>163</v>
      </c>
    </row>
    <row r="25" spans="1:8" x14ac:dyDescent="0.2">
      <c r="A25" s="26" t="s">
        <v>69</v>
      </c>
      <c r="B25" s="27">
        <v>24</v>
      </c>
      <c r="C25" s="27">
        <v>2</v>
      </c>
      <c r="D25" s="27">
        <v>24</v>
      </c>
      <c r="E25" s="27">
        <v>1</v>
      </c>
      <c r="F25" s="27">
        <v>0</v>
      </c>
      <c r="G25" s="27">
        <v>0</v>
      </c>
      <c r="H25" s="27">
        <v>51</v>
      </c>
    </row>
    <row r="26" spans="1:8" x14ac:dyDescent="0.2">
      <c r="A26" s="26" t="s">
        <v>96</v>
      </c>
      <c r="B26" s="27">
        <v>42</v>
      </c>
      <c r="C26" s="27">
        <v>6</v>
      </c>
      <c r="D26" s="27">
        <v>36</v>
      </c>
      <c r="E26" s="27">
        <v>2</v>
      </c>
      <c r="F26" s="27">
        <v>0</v>
      </c>
      <c r="G26" s="27">
        <v>0</v>
      </c>
      <c r="H26" s="27">
        <v>86</v>
      </c>
    </row>
    <row r="27" spans="1:8" x14ac:dyDescent="0.2">
      <c r="A27" s="26" t="s">
        <v>98</v>
      </c>
      <c r="B27" s="27">
        <v>243</v>
      </c>
      <c r="C27" s="27">
        <v>5</v>
      </c>
      <c r="D27" s="27">
        <v>142</v>
      </c>
      <c r="E27" s="27">
        <v>4</v>
      </c>
      <c r="F27" s="27">
        <v>1</v>
      </c>
      <c r="G27" s="27">
        <v>1</v>
      </c>
      <c r="H27" s="27">
        <v>396</v>
      </c>
    </row>
    <row r="28" spans="1:8" s="23" customFormat="1" x14ac:dyDescent="0.2">
      <c r="A28" s="24"/>
      <c r="B28" s="25"/>
      <c r="C28" s="25"/>
      <c r="D28" s="25"/>
      <c r="E28" s="25"/>
      <c r="F28" s="25"/>
      <c r="G28" s="25"/>
      <c r="H28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DF7F-840C-47DC-A58A-9688756F5197}">
  <dimension ref="A1:H50"/>
  <sheetViews>
    <sheetView tabSelected="1" zoomScale="85" zoomScaleNormal="85" workbookViewId="0">
      <selection activeCell="M7" sqref="M7"/>
    </sheetView>
  </sheetViews>
  <sheetFormatPr defaultRowHeight="15" x14ac:dyDescent="0.25"/>
  <cols>
    <col min="1" max="1" width="86.42578125" style="32" customWidth="1"/>
    <col min="2" max="8" width="8.7109375" style="30" customWidth="1"/>
  </cols>
  <sheetData>
    <row r="1" spans="1:8" ht="122.25" customHeight="1" thickBot="1" x14ac:dyDescent="0.3">
      <c r="A1" s="33" t="s">
        <v>245</v>
      </c>
      <c r="B1" s="34" t="s">
        <v>191</v>
      </c>
      <c r="C1" s="34" t="s">
        <v>192</v>
      </c>
      <c r="D1" s="34" t="s">
        <v>193</v>
      </c>
      <c r="E1" s="34" t="s">
        <v>194</v>
      </c>
      <c r="F1" s="34" t="s">
        <v>195</v>
      </c>
      <c r="G1" s="34" t="s">
        <v>196</v>
      </c>
      <c r="H1" s="34" t="s">
        <v>4</v>
      </c>
    </row>
    <row r="2" spans="1:8" x14ac:dyDescent="0.25">
      <c r="A2" s="38" t="s">
        <v>244</v>
      </c>
      <c r="B2" s="27">
        <v>232</v>
      </c>
      <c r="C2" s="27">
        <v>194</v>
      </c>
      <c r="D2" s="27">
        <v>0</v>
      </c>
      <c r="E2" s="27">
        <v>0</v>
      </c>
      <c r="F2" s="27">
        <v>0</v>
      </c>
      <c r="G2" s="27">
        <v>8</v>
      </c>
      <c r="H2" s="27">
        <f>SUM(B2:G2)</f>
        <v>434</v>
      </c>
    </row>
    <row r="3" spans="1:8" x14ac:dyDescent="0.25">
      <c r="A3" s="38" t="s">
        <v>209</v>
      </c>
      <c r="B3" s="27">
        <v>195</v>
      </c>
      <c r="C3" s="27">
        <v>125</v>
      </c>
      <c r="D3" s="27">
        <v>3</v>
      </c>
      <c r="E3" s="27">
        <v>0</v>
      </c>
      <c r="F3" s="27">
        <v>0</v>
      </c>
      <c r="G3" s="27">
        <v>4</v>
      </c>
      <c r="H3" s="27">
        <f>SUM(B3:G3)</f>
        <v>327</v>
      </c>
    </row>
    <row r="4" spans="1:8" x14ac:dyDescent="0.25">
      <c r="A4" s="38" t="s">
        <v>205</v>
      </c>
      <c r="B4" s="27">
        <v>178</v>
      </c>
      <c r="C4" s="27">
        <v>186</v>
      </c>
      <c r="D4" s="27">
        <v>0</v>
      </c>
      <c r="E4" s="27">
        <v>0</v>
      </c>
      <c r="F4" s="27">
        <v>0</v>
      </c>
      <c r="G4" s="27">
        <v>7</v>
      </c>
      <c r="H4" s="27">
        <f>SUM(B4:G4)</f>
        <v>371</v>
      </c>
    </row>
    <row r="5" spans="1:8" x14ac:dyDescent="0.25">
      <c r="A5" s="38" t="s">
        <v>210</v>
      </c>
      <c r="B5" s="27">
        <v>173</v>
      </c>
      <c r="C5" s="27">
        <v>96</v>
      </c>
      <c r="D5" s="27">
        <v>1</v>
      </c>
      <c r="E5" s="27">
        <v>0</v>
      </c>
      <c r="F5" s="27">
        <v>0</v>
      </c>
      <c r="G5" s="27">
        <v>1</v>
      </c>
      <c r="H5" s="27">
        <f>SUM(B5:G5)</f>
        <v>271</v>
      </c>
    </row>
    <row r="6" spans="1:8" x14ac:dyDescent="0.25">
      <c r="A6" s="38" t="s">
        <v>219</v>
      </c>
      <c r="B6" s="27">
        <v>161</v>
      </c>
      <c r="C6" s="27">
        <v>195</v>
      </c>
      <c r="D6" s="27">
        <v>1</v>
      </c>
      <c r="E6" s="27">
        <v>0</v>
      </c>
      <c r="F6" s="27">
        <v>0</v>
      </c>
      <c r="G6" s="27">
        <v>6</v>
      </c>
      <c r="H6" s="27">
        <f>SUM(B6:G6)</f>
        <v>363</v>
      </c>
    </row>
    <row r="7" spans="1:8" x14ac:dyDescent="0.25">
      <c r="A7" s="38" t="s">
        <v>213</v>
      </c>
      <c r="B7" s="27">
        <v>159</v>
      </c>
      <c r="C7" s="27">
        <v>144</v>
      </c>
      <c r="D7" s="27">
        <v>5</v>
      </c>
      <c r="E7" s="27">
        <v>0</v>
      </c>
      <c r="F7" s="27">
        <v>0</v>
      </c>
      <c r="G7" s="27">
        <v>6</v>
      </c>
      <c r="H7" s="27">
        <f>SUM(B7:G7)</f>
        <v>314</v>
      </c>
    </row>
    <row r="8" spans="1:8" x14ac:dyDescent="0.25">
      <c r="A8" s="38" t="s">
        <v>218</v>
      </c>
      <c r="B8" s="27">
        <v>133</v>
      </c>
      <c r="C8" s="27">
        <v>140</v>
      </c>
      <c r="D8" s="27">
        <v>1</v>
      </c>
      <c r="E8" s="27">
        <v>0</v>
      </c>
      <c r="F8" s="27">
        <v>0</v>
      </c>
      <c r="G8" s="27">
        <v>2</v>
      </c>
      <c r="H8" s="27">
        <f>SUM(B8:G8)</f>
        <v>276</v>
      </c>
    </row>
    <row r="9" spans="1:8" x14ac:dyDescent="0.25">
      <c r="A9" s="38" t="s">
        <v>211</v>
      </c>
      <c r="B9" s="27">
        <v>127</v>
      </c>
      <c r="C9" s="27">
        <v>99</v>
      </c>
      <c r="D9" s="27">
        <v>2</v>
      </c>
      <c r="E9" s="27">
        <v>0</v>
      </c>
      <c r="F9" s="27">
        <v>0</v>
      </c>
      <c r="G9" s="27">
        <v>0</v>
      </c>
      <c r="H9" s="27">
        <f>SUM(B9:G9)</f>
        <v>228</v>
      </c>
    </row>
    <row r="10" spans="1:8" x14ac:dyDescent="0.25">
      <c r="A10" s="38" t="s">
        <v>216</v>
      </c>
      <c r="B10" s="27">
        <v>119</v>
      </c>
      <c r="C10" s="27">
        <v>301</v>
      </c>
      <c r="D10" s="27">
        <v>0</v>
      </c>
      <c r="E10" s="27">
        <v>1</v>
      </c>
      <c r="F10" s="27">
        <v>0</v>
      </c>
      <c r="G10" s="27">
        <v>4</v>
      </c>
      <c r="H10" s="27">
        <f>SUM(B10:G10)</f>
        <v>425</v>
      </c>
    </row>
    <row r="11" spans="1:8" x14ac:dyDescent="0.25">
      <c r="A11" s="38" t="s">
        <v>201</v>
      </c>
      <c r="B11" s="27">
        <v>100</v>
      </c>
      <c r="C11" s="27">
        <v>64</v>
      </c>
      <c r="D11" s="27">
        <v>0</v>
      </c>
      <c r="E11" s="27">
        <v>0</v>
      </c>
      <c r="F11" s="27">
        <v>0</v>
      </c>
      <c r="G11" s="27">
        <v>5</v>
      </c>
      <c r="H11" s="27">
        <f>SUM(B11:G11)</f>
        <v>169</v>
      </c>
    </row>
    <row r="12" spans="1:8" x14ac:dyDescent="0.25">
      <c r="A12" s="38" t="s">
        <v>202</v>
      </c>
      <c r="B12" s="27">
        <v>100</v>
      </c>
      <c r="C12" s="27">
        <v>100</v>
      </c>
      <c r="D12" s="27">
        <v>0</v>
      </c>
      <c r="E12" s="27">
        <v>0</v>
      </c>
      <c r="F12" s="27">
        <v>0</v>
      </c>
      <c r="G12" s="27">
        <v>4</v>
      </c>
      <c r="H12" s="27">
        <f>SUM(B12:G12)</f>
        <v>204</v>
      </c>
    </row>
    <row r="13" spans="1:8" x14ac:dyDescent="0.25">
      <c r="A13" s="38" t="s">
        <v>197</v>
      </c>
      <c r="B13" s="27">
        <v>99</v>
      </c>
      <c r="C13" s="27">
        <v>66</v>
      </c>
      <c r="D13" s="27">
        <v>1</v>
      </c>
      <c r="E13" s="27">
        <v>0</v>
      </c>
      <c r="F13" s="27">
        <v>0</v>
      </c>
      <c r="G13" s="27">
        <v>0</v>
      </c>
      <c r="H13" s="27">
        <f>SUM(B13:G13)</f>
        <v>166</v>
      </c>
    </row>
    <row r="14" spans="1:8" x14ac:dyDescent="0.25">
      <c r="A14" s="38" t="s">
        <v>212</v>
      </c>
      <c r="B14" s="27">
        <v>88</v>
      </c>
      <c r="C14" s="27">
        <v>53</v>
      </c>
      <c r="D14" s="27">
        <v>1</v>
      </c>
      <c r="E14" s="27">
        <v>0</v>
      </c>
      <c r="F14" s="27">
        <v>0</v>
      </c>
      <c r="G14" s="27">
        <v>3</v>
      </c>
      <c r="H14" s="27">
        <f>SUM(B14:G14)</f>
        <v>145</v>
      </c>
    </row>
    <row r="15" spans="1:8" x14ac:dyDescent="0.25">
      <c r="A15" s="38" t="s">
        <v>200</v>
      </c>
      <c r="B15" s="27">
        <v>86</v>
      </c>
      <c r="C15" s="27">
        <v>78</v>
      </c>
      <c r="D15" s="27">
        <v>1</v>
      </c>
      <c r="E15" s="27">
        <v>1</v>
      </c>
      <c r="F15" s="27">
        <v>0</v>
      </c>
      <c r="G15" s="27">
        <v>2</v>
      </c>
      <c r="H15" s="27">
        <f>SUM(B15:G15)</f>
        <v>168</v>
      </c>
    </row>
    <row r="16" spans="1:8" x14ac:dyDescent="0.25">
      <c r="A16" s="38" t="s">
        <v>228</v>
      </c>
      <c r="B16" s="27">
        <v>86</v>
      </c>
      <c r="C16" s="27">
        <v>78</v>
      </c>
      <c r="D16" s="27">
        <v>1</v>
      </c>
      <c r="E16" s="27">
        <v>0</v>
      </c>
      <c r="F16" s="27">
        <v>0</v>
      </c>
      <c r="G16" s="27">
        <v>7</v>
      </c>
      <c r="H16" s="27">
        <f>SUM(B16:G16)</f>
        <v>172</v>
      </c>
    </row>
    <row r="17" spans="1:8" x14ac:dyDescent="0.25">
      <c r="A17" s="38" t="s">
        <v>208</v>
      </c>
      <c r="B17" s="27">
        <v>85</v>
      </c>
      <c r="C17" s="27">
        <v>176</v>
      </c>
      <c r="D17" s="27">
        <v>1</v>
      </c>
      <c r="E17" s="27">
        <v>0</v>
      </c>
      <c r="F17" s="27">
        <v>0</v>
      </c>
      <c r="G17" s="27">
        <v>9</v>
      </c>
      <c r="H17" s="27">
        <f>SUM(B17:G17)</f>
        <v>271</v>
      </c>
    </row>
    <row r="18" spans="1:8" x14ac:dyDescent="0.25">
      <c r="A18" s="38" t="s">
        <v>226</v>
      </c>
      <c r="B18" s="27">
        <v>83</v>
      </c>
      <c r="C18" s="27">
        <v>159</v>
      </c>
      <c r="D18" s="27">
        <v>0</v>
      </c>
      <c r="E18" s="27">
        <v>0</v>
      </c>
      <c r="F18" s="27">
        <v>0</v>
      </c>
      <c r="G18" s="27">
        <v>6</v>
      </c>
      <c r="H18" s="27">
        <f>SUM(B18:G18)</f>
        <v>248</v>
      </c>
    </row>
    <row r="19" spans="1:8" x14ac:dyDescent="0.25">
      <c r="A19" s="38" t="s">
        <v>241</v>
      </c>
      <c r="B19" s="27">
        <v>79</v>
      </c>
      <c r="C19" s="27">
        <v>41</v>
      </c>
      <c r="D19" s="27">
        <v>0</v>
      </c>
      <c r="E19" s="27">
        <v>0</v>
      </c>
      <c r="F19" s="27">
        <v>0</v>
      </c>
      <c r="G19" s="27">
        <v>1</v>
      </c>
      <c r="H19" s="27">
        <f>SUM(B19:G19)</f>
        <v>121</v>
      </c>
    </row>
    <row r="20" spans="1:8" x14ac:dyDescent="0.25">
      <c r="A20" s="38" t="s">
        <v>238</v>
      </c>
      <c r="B20" s="27">
        <v>79</v>
      </c>
      <c r="C20" s="27">
        <v>68</v>
      </c>
      <c r="D20" s="27">
        <v>0</v>
      </c>
      <c r="E20" s="27">
        <v>0</v>
      </c>
      <c r="F20" s="27">
        <v>0</v>
      </c>
      <c r="G20" s="27">
        <v>8</v>
      </c>
      <c r="H20" s="27">
        <f>SUM(B20:G20)</f>
        <v>155</v>
      </c>
    </row>
    <row r="21" spans="1:8" x14ac:dyDescent="0.25">
      <c r="A21" s="38" t="s">
        <v>215</v>
      </c>
      <c r="B21" s="27">
        <v>76</v>
      </c>
      <c r="C21" s="27">
        <v>89</v>
      </c>
      <c r="D21" s="27">
        <v>1</v>
      </c>
      <c r="E21" s="27">
        <v>0</v>
      </c>
      <c r="F21" s="27">
        <v>0</v>
      </c>
      <c r="G21" s="27">
        <v>15</v>
      </c>
      <c r="H21" s="27">
        <f>SUM(B21:G21)</f>
        <v>181</v>
      </c>
    </row>
    <row r="22" spans="1:8" x14ac:dyDescent="0.25">
      <c r="A22" s="38" t="s">
        <v>221</v>
      </c>
      <c r="B22" s="27">
        <v>73</v>
      </c>
      <c r="C22" s="27">
        <v>389</v>
      </c>
      <c r="D22" s="27">
        <v>2</v>
      </c>
      <c r="E22" s="27">
        <v>0</v>
      </c>
      <c r="F22" s="27">
        <v>0</v>
      </c>
      <c r="G22" s="27">
        <v>10</v>
      </c>
      <c r="H22" s="27">
        <f>SUM(B22:G22)</f>
        <v>474</v>
      </c>
    </row>
    <row r="23" spans="1:8" x14ac:dyDescent="0.25">
      <c r="A23" s="38" t="s">
        <v>239</v>
      </c>
      <c r="B23" s="27">
        <v>72</v>
      </c>
      <c r="C23" s="27">
        <v>55</v>
      </c>
      <c r="D23" s="27">
        <v>0</v>
      </c>
      <c r="E23" s="27">
        <v>0</v>
      </c>
      <c r="F23" s="27">
        <v>0</v>
      </c>
      <c r="G23" s="27">
        <v>7</v>
      </c>
      <c r="H23" s="27">
        <f>SUM(B23:G23)</f>
        <v>134</v>
      </c>
    </row>
    <row r="24" spans="1:8" x14ac:dyDescent="0.25">
      <c r="A24" s="38" t="s">
        <v>237</v>
      </c>
      <c r="B24" s="27">
        <v>72</v>
      </c>
      <c r="C24" s="27">
        <v>73</v>
      </c>
      <c r="D24" s="27">
        <v>0</v>
      </c>
      <c r="E24" s="27">
        <v>0</v>
      </c>
      <c r="F24" s="27">
        <v>0</v>
      </c>
      <c r="G24" s="27">
        <v>3</v>
      </c>
      <c r="H24" s="27">
        <f>SUM(B24:G24)</f>
        <v>148</v>
      </c>
    </row>
    <row r="25" spans="1:8" x14ac:dyDescent="0.25">
      <c r="A25" s="38" t="s">
        <v>233</v>
      </c>
      <c r="B25" s="27">
        <v>71</v>
      </c>
      <c r="C25" s="27">
        <v>75</v>
      </c>
      <c r="D25" s="27">
        <v>0</v>
      </c>
      <c r="E25" s="27">
        <v>0</v>
      </c>
      <c r="F25" s="27">
        <v>0</v>
      </c>
      <c r="G25" s="27">
        <v>3</v>
      </c>
      <c r="H25" s="27">
        <f>SUM(B25:G25)</f>
        <v>149</v>
      </c>
    </row>
    <row r="26" spans="1:8" x14ac:dyDescent="0.25">
      <c r="A26" s="38" t="s">
        <v>223</v>
      </c>
      <c r="B26" s="27">
        <v>67</v>
      </c>
      <c r="C26" s="27">
        <v>107</v>
      </c>
      <c r="D26" s="27">
        <v>1</v>
      </c>
      <c r="E26" s="27">
        <v>0</v>
      </c>
      <c r="F26" s="27">
        <v>0</v>
      </c>
      <c r="G26" s="27">
        <v>1</v>
      </c>
      <c r="H26" s="27">
        <f>SUM(B26:G26)</f>
        <v>176</v>
      </c>
    </row>
    <row r="27" spans="1:8" x14ac:dyDescent="0.25">
      <c r="A27" s="38" t="s">
        <v>204</v>
      </c>
      <c r="B27" s="27">
        <v>58</v>
      </c>
      <c r="C27" s="27">
        <v>94</v>
      </c>
      <c r="D27" s="27">
        <v>0</v>
      </c>
      <c r="E27" s="27">
        <v>0</v>
      </c>
      <c r="F27" s="27">
        <v>1</v>
      </c>
      <c r="G27" s="27">
        <v>1</v>
      </c>
      <c r="H27" s="27">
        <f>SUM(B27:G27)</f>
        <v>154</v>
      </c>
    </row>
    <row r="28" spans="1:8" x14ac:dyDescent="0.25">
      <c r="A28" s="38" t="s">
        <v>236</v>
      </c>
      <c r="B28" s="27">
        <v>55</v>
      </c>
      <c r="C28" s="27">
        <v>69</v>
      </c>
      <c r="D28" s="27">
        <v>0</v>
      </c>
      <c r="E28" s="27">
        <v>0</v>
      </c>
      <c r="F28" s="27">
        <v>0</v>
      </c>
      <c r="G28" s="27">
        <v>10</v>
      </c>
      <c r="H28" s="27">
        <f>SUM(B28:G28)</f>
        <v>134</v>
      </c>
    </row>
    <row r="29" spans="1:8" x14ac:dyDescent="0.25">
      <c r="A29" s="38" t="s">
        <v>199</v>
      </c>
      <c r="B29" s="27">
        <v>51</v>
      </c>
      <c r="C29" s="27">
        <v>32</v>
      </c>
      <c r="D29" s="27">
        <v>0</v>
      </c>
      <c r="E29" s="27">
        <v>0</v>
      </c>
      <c r="F29" s="27">
        <v>0</v>
      </c>
      <c r="G29" s="27">
        <v>1</v>
      </c>
      <c r="H29" s="27">
        <f>SUM(B29:G29)</f>
        <v>84</v>
      </c>
    </row>
    <row r="30" spans="1:8" x14ac:dyDescent="0.25">
      <c r="A30" s="38" t="s">
        <v>222</v>
      </c>
      <c r="B30" s="27">
        <v>51</v>
      </c>
      <c r="C30" s="27">
        <v>210</v>
      </c>
      <c r="D30" s="27">
        <v>3</v>
      </c>
      <c r="E30" s="27">
        <v>1</v>
      </c>
      <c r="F30" s="27">
        <v>0</v>
      </c>
      <c r="G30" s="27">
        <v>0</v>
      </c>
      <c r="H30" s="27">
        <f>SUM(B30:G30)</f>
        <v>265</v>
      </c>
    </row>
    <row r="31" spans="1:8" x14ac:dyDescent="0.25">
      <c r="A31" s="38" t="s">
        <v>240</v>
      </c>
      <c r="B31" s="27">
        <v>49</v>
      </c>
      <c r="C31" s="27">
        <v>46</v>
      </c>
      <c r="D31" s="27">
        <v>0</v>
      </c>
      <c r="E31" s="27">
        <v>0</v>
      </c>
      <c r="F31" s="27">
        <v>0</v>
      </c>
      <c r="G31" s="27">
        <v>1</v>
      </c>
      <c r="H31" s="27">
        <f>SUM(B31:G31)</f>
        <v>96</v>
      </c>
    </row>
    <row r="32" spans="1:8" x14ac:dyDescent="0.25">
      <c r="A32" s="38" t="s">
        <v>232</v>
      </c>
      <c r="B32" s="27">
        <v>47</v>
      </c>
      <c r="C32" s="27">
        <v>36</v>
      </c>
      <c r="D32" s="27">
        <v>0</v>
      </c>
      <c r="E32" s="27">
        <v>0</v>
      </c>
      <c r="F32" s="27">
        <v>0</v>
      </c>
      <c r="G32" s="27">
        <v>5</v>
      </c>
      <c r="H32" s="27">
        <f>SUM(B32:G32)</f>
        <v>88</v>
      </c>
    </row>
    <row r="33" spans="1:8" x14ac:dyDescent="0.25">
      <c r="A33" s="38" t="s">
        <v>243</v>
      </c>
      <c r="B33" s="27">
        <v>43</v>
      </c>
      <c r="C33" s="27">
        <v>46</v>
      </c>
      <c r="D33" s="27">
        <v>0</v>
      </c>
      <c r="E33" s="27">
        <v>0</v>
      </c>
      <c r="F33" s="27">
        <v>0</v>
      </c>
      <c r="G33" s="27">
        <v>5</v>
      </c>
      <c r="H33" s="27">
        <f>SUM(B33:G33)</f>
        <v>94</v>
      </c>
    </row>
    <row r="34" spans="1:8" x14ac:dyDescent="0.25">
      <c r="A34" s="38" t="s">
        <v>214</v>
      </c>
      <c r="B34" s="27">
        <v>41</v>
      </c>
      <c r="C34" s="27">
        <v>36</v>
      </c>
      <c r="D34" s="27">
        <v>2</v>
      </c>
      <c r="E34" s="27">
        <v>0</v>
      </c>
      <c r="F34" s="27">
        <v>0</v>
      </c>
      <c r="G34" s="27">
        <v>1</v>
      </c>
      <c r="H34" s="27">
        <f>SUM(B34:G34)</f>
        <v>80</v>
      </c>
    </row>
    <row r="35" spans="1:8" x14ac:dyDescent="0.25">
      <c r="A35" s="38" t="s">
        <v>217</v>
      </c>
      <c r="B35" s="27">
        <v>41</v>
      </c>
      <c r="C35" s="27">
        <v>40</v>
      </c>
      <c r="D35" s="27">
        <v>0</v>
      </c>
      <c r="E35" s="27">
        <v>0</v>
      </c>
      <c r="F35" s="27">
        <v>0</v>
      </c>
      <c r="G35" s="27">
        <v>2</v>
      </c>
      <c r="H35" s="27">
        <f>SUM(B35:G35)</f>
        <v>83</v>
      </c>
    </row>
    <row r="36" spans="1:8" x14ac:dyDescent="0.25">
      <c r="A36" s="38" t="s">
        <v>235</v>
      </c>
      <c r="B36" s="27">
        <v>40</v>
      </c>
      <c r="C36" s="27">
        <v>79</v>
      </c>
      <c r="D36" s="27">
        <v>0</v>
      </c>
      <c r="E36" s="27">
        <v>0</v>
      </c>
      <c r="F36" s="27">
        <v>0</v>
      </c>
      <c r="G36" s="27">
        <v>6</v>
      </c>
      <c r="H36" s="27">
        <f>SUM(B36:G36)</f>
        <v>125</v>
      </c>
    </row>
    <row r="37" spans="1:8" x14ac:dyDescent="0.25">
      <c r="A37" s="38" t="s">
        <v>229</v>
      </c>
      <c r="B37" s="27">
        <v>38</v>
      </c>
      <c r="C37" s="27">
        <v>40</v>
      </c>
      <c r="D37" s="27">
        <v>0</v>
      </c>
      <c r="E37" s="27">
        <v>0</v>
      </c>
      <c r="F37" s="27">
        <v>0</v>
      </c>
      <c r="G37" s="27">
        <v>1</v>
      </c>
      <c r="H37" s="27">
        <f>SUM(B37:G37)</f>
        <v>79</v>
      </c>
    </row>
    <row r="38" spans="1:8" x14ac:dyDescent="0.25">
      <c r="A38" s="38" t="s">
        <v>227</v>
      </c>
      <c r="B38" s="27">
        <v>38</v>
      </c>
      <c r="C38" s="27">
        <v>183</v>
      </c>
      <c r="D38" s="27">
        <v>3</v>
      </c>
      <c r="E38" s="27">
        <v>1</v>
      </c>
      <c r="F38" s="27">
        <v>0</v>
      </c>
      <c r="G38" s="27">
        <v>5</v>
      </c>
      <c r="H38" s="27">
        <f>SUM(B38:G38)</f>
        <v>230</v>
      </c>
    </row>
    <row r="39" spans="1:8" x14ac:dyDescent="0.25">
      <c r="A39" s="38" t="s">
        <v>234</v>
      </c>
      <c r="B39" s="27">
        <v>37</v>
      </c>
      <c r="C39" s="27">
        <v>60</v>
      </c>
      <c r="D39" s="27">
        <v>0</v>
      </c>
      <c r="E39" s="27">
        <v>0</v>
      </c>
      <c r="F39" s="27">
        <v>1</v>
      </c>
      <c r="G39" s="27">
        <v>0</v>
      </c>
      <c r="H39" s="27">
        <f>SUM(B39:G39)</f>
        <v>98</v>
      </c>
    </row>
    <row r="40" spans="1:8" x14ac:dyDescent="0.25">
      <c r="A40" s="38" t="s">
        <v>207</v>
      </c>
      <c r="B40" s="27">
        <v>36</v>
      </c>
      <c r="C40" s="27">
        <v>53</v>
      </c>
      <c r="D40" s="27">
        <v>2</v>
      </c>
      <c r="E40" s="27">
        <v>0</v>
      </c>
      <c r="F40" s="27">
        <v>0</v>
      </c>
      <c r="G40" s="27">
        <v>7</v>
      </c>
      <c r="H40" s="27">
        <f>SUM(B40:G40)</f>
        <v>98</v>
      </c>
    </row>
    <row r="41" spans="1:8" x14ac:dyDescent="0.25">
      <c r="A41" s="38" t="s">
        <v>198</v>
      </c>
      <c r="B41" s="27">
        <v>31</v>
      </c>
      <c r="C41" s="27">
        <v>41</v>
      </c>
      <c r="D41" s="27">
        <v>0</v>
      </c>
      <c r="E41" s="27">
        <v>0</v>
      </c>
      <c r="F41" s="27">
        <v>0</v>
      </c>
      <c r="G41" s="27">
        <v>4</v>
      </c>
      <c r="H41" s="27">
        <f>SUM(B41:G41)</f>
        <v>76</v>
      </c>
    </row>
    <row r="42" spans="1:8" x14ac:dyDescent="0.25">
      <c r="A42" s="38" t="s">
        <v>242</v>
      </c>
      <c r="B42" s="27">
        <v>31</v>
      </c>
      <c r="C42" s="27">
        <v>40</v>
      </c>
      <c r="D42" s="27">
        <v>0</v>
      </c>
      <c r="E42" s="27">
        <v>0</v>
      </c>
      <c r="F42" s="27">
        <v>0</v>
      </c>
      <c r="G42" s="27">
        <v>5</v>
      </c>
      <c r="H42" s="27">
        <f>SUM(B42:G42)</f>
        <v>76</v>
      </c>
    </row>
    <row r="43" spans="1:8" x14ac:dyDescent="0.25">
      <c r="A43" s="38" t="s">
        <v>231</v>
      </c>
      <c r="B43" s="27">
        <v>24</v>
      </c>
      <c r="C43" s="27">
        <v>20</v>
      </c>
      <c r="D43" s="27">
        <v>0</v>
      </c>
      <c r="E43" s="27">
        <v>0</v>
      </c>
      <c r="F43" s="27">
        <v>0</v>
      </c>
      <c r="G43" s="27">
        <v>2</v>
      </c>
      <c r="H43" s="27">
        <f>SUM(B43:G43)</f>
        <v>46</v>
      </c>
    </row>
    <row r="44" spans="1:8" x14ac:dyDescent="0.25">
      <c r="A44" s="38" t="s">
        <v>203</v>
      </c>
      <c r="B44" s="27">
        <v>23</v>
      </c>
      <c r="C44" s="27">
        <v>52</v>
      </c>
      <c r="D44" s="27">
        <v>0</v>
      </c>
      <c r="E44" s="27">
        <v>0</v>
      </c>
      <c r="F44" s="27">
        <v>0</v>
      </c>
      <c r="G44" s="27">
        <v>2</v>
      </c>
      <c r="H44" s="27">
        <f>SUM(B44:G44)</f>
        <v>77</v>
      </c>
    </row>
    <row r="45" spans="1:8" x14ac:dyDescent="0.25">
      <c r="A45" s="38" t="s">
        <v>230</v>
      </c>
      <c r="B45" s="27">
        <v>19</v>
      </c>
      <c r="C45" s="27">
        <v>21</v>
      </c>
      <c r="D45" s="27">
        <v>0</v>
      </c>
      <c r="E45" s="27">
        <v>0</v>
      </c>
      <c r="F45" s="27">
        <v>0</v>
      </c>
      <c r="G45" s="27">
        <v>1</v>
      </c>
      <c r="H45" s="27">
        <f>SUM(B45:G45)</f>
        <v>41</v>
      </c>
    </row>
    <row r="46" spans="1:8" x14ac:dyDescent="0.25">
      <c r="A46" s="38" t="s">
        <v>206</v>
      </c>
      <c r="B46" s="27">
        <v>15</v>
      </c>
      <c r="C46" s="27">
        <v>159</v>
      </c>
      <c r="D46" s="27">
        <v>1</v>
      </c>
      <c r="E46" s="27">
        <v>0</v>
      </c>
      <c r="F46" s="27">
        <v>0</v>
      </c>
      <c r="G46" s="27">
        <v>4</v>
      </c>
      <c r="H46" s="27">
        <f>SUM(B46:G46)</f>
        <v>179</v>
      </c>
    </row>
    <row r="47" spans="1:8" x14ac:dyDescent="0.25">
      <c r="A47" s="38" t="s">
        <v>225</v>
      </c>
      <c r="B47" s="27">
        <v>7</v>
      </c>
      <c r="C47" s="27">
        <v>43</v>
      </c>
      <c r="D47" s="27">
        <v>1</v>
      </c>
      <c r="E47" s="27">
        <v>0</v>
      </c>
      <c r="F47" s="27">
        <v>0</v>
      </c>
      <c r="G47" s="27">
        <v>2</v>
      </c>
      <c r="H47" s="27">
        <f>SUM(B47:G47)</f>
        <v>53</v>
      </c>
    </row>
    <row r="48" spans="1:8" x14ac:dyDescent="0.25">
      <c r="A48" s="38" t="s">
        <v>224</v>
      </c>
      <c r="B48" s="27">
        <v>5</v>
      </c>
      <c r="C48" s="27">
        <v>52</v>
      </c>
      <c r="D48" s="27">
        <v>0</v>
      </c>
      <c r="E48" s="27">
        <v>0</v>
      </c>
      <c r="F48" s="27">
        <v>0</v>
      </c>
      <c r="G48" s="27">
        <v>1</v>
      </c>
      <c r="H48" s="27">
        <f>SUM(B48:G48)</f>
        <v>58</v>
      </c>
    </row>
    <row r="49" spans="1:8" x14ac:dyDescent="0.25">
      <c r="A49" s="38" t="s">
        <v>220</v>
      </c>
      <c r="B49" s="27">
        <v>4</v>
      </c>
      <c r="C49" s="27">
        <v>18</v>
      </c>
      <c r="D49" s="27">
        <v>0</v>
      </c>
      <c r="E49" s="27">
        <v>0</v>
      </c>
      <c r="F49" s="27">
        <v>0</v>
      </c>
      <c r="G49" s="27">
        <v>0</v>
      </c>
      <c r="H49" s="27">
        <f>SUM(B49:G49)</f>
        <v>22</v>
      </c>
    </row>
    <row r="50" spans="1:8" x14ac:dyDescent="0.25">
      <c r="A50" s="37"/>
      <c r="B50" s="25"/>
      <c r="C50" s="25"/>
      <c r="D50" s="25"/>
      <c r="E50" s="25"/>
      <c r="F50" s="25"/>
      <c r="G50" s="25"/>
      <c r="H50" s="25">
        <f>SUM(H2:H49)</f>
        <v>8426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2011 Primary</vt:lpstr>
      <vt:lpstr>2015 Primary</vt:lpstr>
      <vt:lpstr>2019 Primary</vt:lpstr>
      <vt:lpstr>2019 General</vt:lpstr>
      <vt:lpstr>2021 Primary</vt:lpstr>
      <vt:lpstr>2021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Austin,Matthew</dc:creator>
  <cp:lastModifiedBy>Austin,Matthew</cp:lastModifiedBy>
  <dcterms:created xsi:type="dcterms:W3CDTF">2023-04-28T18:59:53Z</dcterms:created>
  <dcterms:modified xsi:type="dcterms:W3CDTF">2023-04-28T19:34:46Z</dcterms:modified>
</cp:coreProperties>
</file>