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6b96fae790869d/Desktop/"/>
    </mc:Choice>
  </mc:AlternateContent>
  <xr:revisionPtr revIDLastSave="95" documentId="8_{5DDAA872-0317-4736-8ACA-25C9A51E2F85}" xr6:coauthVersionLast="47" xr6:coauthVersionMax="47" xr10:uidLastSave="{626F53A8-9271-4FC9-A1BA-AB505AEDE2F5}"/>
  <bookViews>
    <workbookView xWindow="-120" yWindow="-120" windowWidth="29040" windowHeight="15840" xr2:uid="{F79D1CFE-5077-4FFB-9719-F65DA0C3C360}"/>
  </bookViews>
  <sheets>
    <sheet name="LICENSE" sheetId="3" r:id="rId1"/>
    <sheet name="L - Geometric Axis" sheetId="1" r:id="rId2"/>
    <sheet name="L - U Axis - Bu,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M3" i="2"/>
  <c r="A278" i="2"/>
  <c r="A279" i="2"/>
  <c r="A280" i="2"/>
  <c r="A281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5" i="2"/>
  <c r="B15" i="1"/>
  <c r="B16" i="1"/>
  <c r="C289" i="1"/>
  <c r="B198" i="1"/>
  <c r="F110" i="1"/>
  <c r="F111" i="1" s="1"/>
  <c r="C107" i="1"/>
  <c r="B107" i="1"/>
  <c r="C7" i="1"/>
  <c r="F109" i="1" s="1"/>
  <c r="M15" i="1" l="1"/>
  <c r="I15" i="1"/>
  <c r="K15" i="1"/>
  <c r="L15" i="1"/>
  <c r="J15" i="1"/>
  <c r="H15" i="1"/>
  <c r="M290" i="1"/>
  <c r="K290" i="1"/>
  <c r="J290" i="1"/>
  <c r="H290" i="1"/>
  <c r="I290" i="1"/>
  <c r="L290" i="1"/>
  <c r="C194" i="1"/>
  <c r="C186" i="1"/>
  <c r="C162" i="1"/>
  <c r="C154" i="1"/>
  <c r="C130" i="1"/>
  <c r="C122" i="1"/>
  <c r="B108" i="1"/>
  <c r="B194" i="1"/>
  <c r="B186" i="1"/>
  <c r="B178" i="1"/>
  <c r="B170" i="1"/>
  <c r="B162" i="1"/>
  <c r="B154" i="1"/>
  <c r="B146" i="1"/>
  <c r="B138" i="1"/>
  <c r="B130" i="1"/>
  <c r="B122" i="1"/>
  <c r="B114" i="1"/>
  <c r="C193" i="1"/>
  <c r="C185" i="1"/>
  <c r="C177" i="1"/>
  <c r="C169" i="1"/>
  <c r="C161" i="1"/>
  <c r="C153" i="1"/>
  <c r="C145" i="1"/>
  <c r="C137" i="1"/>
  <c r="C129" i="1"/>
  <c r="C121" i="1"/>
  <c r="C113" i="1"/>
  <c r="B142" i="1"/>
  <c r="B193" i="1"/>
  <c r="B185" i="1"/>
  <c r="B177" i="1"/>
  <c r="B169" i="1"/>
  <c r="B161" i="1"/>
  <c r="B153" i="1"/>
  <c r="B145" i="1"/>
  <c r="B137" i="1"/>
  <c r="B129" i="1"/>
  <c r="B121" i="1"/>
  <c r="B113" i="1"/>
  <c r="C192" i="1"/>
  <c r="C184" i="1"/>
  <c r="C176" i="1"/>
  <c r="C168" i="1"/>
  <c r="C160" i="1"/>
  <c r="C152" i="1"/>
  <c r="C144" i="1"/>
  <c r="C136" i="1"/>
  <c r="C128" i="1"/>
  <c r="C120" i="1"/>
  <c r="C112" i="1"/>
  <c r="C178" i="1"/>
  <c r="B192" i="1"/>
  <c r="B184" i="1"/>
  <c r="B176" i="1"/>
  <c r="B168" i="1"/>
  <c r="B160" i="1"/>
  <c r="B152" i="1"/>
  <c r="B144" i="1"/>
  <c r="B136" i="1"/>
  <c r="B128" i="1"/>
  <c r="B120" i="1"/>
  <c r="B112" i="1"/>
  <c r="C182" i="1"/>
  <c r="C174" i="1"/>
  <c r="C158" i="1"/>
  <c r="C126" i="1"/>
  <c r="B111" i="1"/>
  <c r="B174" i="1"/>
  <c r="B150" i="1"/>
  <c r="B118" i="1"/>
  <c r="C138" i="1"/>
  <c r="C191" i="1"/>
  <c r="C183" i="1"/>
  <c r="C175" i="1"/>
  <c r="C167" i="1"/>
  <c r="C159" i="1"/>
  <c r="C151" i="1"/>
  <c r="C143" i="1"/>
  <c r="C135" i="1"/>
  <c r="C127" i="1"/>
  <c r="C119" i="1"/>
  <c r="C142" i="1"/>
  <c r="B190" i="1"/>
  <c r="B166" i="1"/>
  <c r="B134" i="1"/>
  <c r="C146" i="1"/>
  <c r="B191" i="1"/>
  <c r="B183" i="1"/>
  <c r="B175" i="1"/>
  <c r="B167" i="1"/>
  <c r="B159" i="1"/>
  <c r="B151" i="1"/>
  <c r="B143" i="1"/>
  <c r="B135" i="1"/>
  <c r="B127" i="1"/>
  <c r="B119" i="1"/>
  <c r="C111" i="1"/>
  <c r="C190" i="1"/>
  <c r="C166" i="1"/>
  <c r="C150" i="1"/>
  <c r="C134" i="1"/>
  <c r="C118" i="1"/>
  <c r="B182" i="1"/>
  <c r="B158" i="1"/>
  <c r="B126" i="1"/>
  <c r="C170" i="1"/>
  <c r="C197" i="1"/>
  <c r="C189" i="1"/>
  <c r="C181" i="1"/>
  <c r="C173" i="1"/>
  <c r="C165" i="1"/>
  <c r="C157" i="1"/>
  <c r="C149" i="1"/>
  <c r="C141" i="1"/>
  <c r="C133" i="1"/>
  <c r="C125" i="1"/>
  <c r="C117" i="1"/>
  <c r="C110" i="1"/>
  <c r="B197" i="1"/>
  <c r="I197" i="1" s="1"/>
  <c r="B189" i="1"/>
  <c r="B181" i="1"/>
  <c r="B173" i="1"/>
  <c r="B165" i="1"/>
  <c r="B157" i="1"/>
  <c r="B149" i="1"/>
  <c r="B141" i="1"/>
  <c r="B133" i="1"/>
  <c r="B125" i="1"/>
  <c r="B117" i="1"/>
  <c r="B110" i="1"/>
  <c r="B179" i="1"/>
  <c r="C114" i="1"/>
  <c r="C196" i="1"/>
  <c r="C188" i="1"/>
  <c r="C180" i="1"/>
  <c r="C172" i="1"/>
  <c r="C164" i="1"/>
  <c r="C156" i="1"/>
  <c r="C148" i="1"/>
  <c r="C140" i="1"/>
  <c r="C132" i="1"/>
  <c r="C124" i="1"/>
  <c r="C116" i="1"/>
  <c r="B171" i="1"/>
  <c r="B139" i="1"/>
  <c r="B115" i="1"/>
  <c r="B196" i="1"/>
  <c r="B188" i="1"/>
  <c r="B180" i="1"/>
  <c r="B172" i="1"/>
  <c r="B164" i="1"/>
  <c r="B156" i="1"/>
  <c r="B148" i="1"/>
  <c r="B140" i="1"/>
  <c r="B132" i="1"/>
  <c r="B124" i="1"/>
  <c r="B116" i="1"/>
  <c r="C109" i="1"/>
  <c r="B187" i="1"/>
  <c r="B163" i="1"/>
  <c r="B147" i="1"/>
  <c r="B131" i="1"/>
  <c r="C108" i="1"/>
  <c r="C195" i="1"/>
  <c r="C187" i="1"/>
  <c r="C179" i="1"/>
  <c r="C171" i="1"/>
  <c r="C163" i="1"/>
  <c r="C155" i="1"/>
  <c r="C147" i="1"/>
  <c r="C139" i="1"/>
  <c r="C131" i="1"/>
  <c r="C123" i="1"/>
  <c r="C115" i="1"/>
  <c r="B109" i="1"/>
  <c r="B195" i="1"/>
  <c r="B155" i="1"/>
  <c r="B123" i="1"/>
  <c r="C8" i="1"/>
  <c r="H108" i="1" l="1"/>
  <c r="K164" i="1"/>
  <c r="J163" i="1"/>
  <c r="J172" i="1"/>
  <c r="K173" i="1"/>
  <c r="M190" i="1"/>
  <c r="H190" i="1"/>
  <c r="L190" i="1"/>
  <c r="I189" i="1"/>
  <c r="M159" i="1"/>
  <c r="H159" i="1"/>
  <c r="I158" i="1"/>
  <c r="L159" i="1"/>
  <c r="H184" i="1"/>
  <c r="M184" i="1"/>
  <c r="I183" i="1"/>
  <c r="L184" i="1"/>
  <c r="J191" i="1"/>
  <c r="K192" i="1"/>
  <c r="L161" i="1"/>
  <c r="M161" i="1"/>
  <c r="H161" i="1"/>
  <c r="I160" i="1"/>
  <c r="J192" i="1"/>
  <c r="K193" i="1"/>
  <c r="J137" i="1"/>
  <c r="K138" i="1"/>
  <c r="I178" i="1"/>
  <c r="L179" i="1"/>
  <c r="M179" i="1"/>
  <c r="H179" i="1"/>
  <c r="I182" i="1"/>
  <c r="L183" i="1"/>
  <c r="H183" i="1"/>
  <c r="M183" i="1"/>
  <c r="L192" i="1"/>
  <c r="I191" i="1"/>
  <c r="M192" i="1"/>
  <c r="H192" i="1"/>
  <c r="K139" i="1"/>
  <c r="J138" i="1"/>
  <c r="H169" i="1"/>
  <c r="I168" i="1"/>
  <c r="L169" i="1"/>
  <c r="M169" i="1"/>
  <c r="L114" i="1"/>
  <c r="M114" i="1"/>
  <c r="H114" i="1"/>
  <c r="I113" i="1"/>
  <c r="J145" i="1"/>
  <c r="K146" i="1"/>
  <c r="M187" i="1"/>
  <c r="H187" i="1"/>
  <c r="I186" i="1"/>
  <c r="L187" i="1"/>
  <c r="M127" i="1"/>
  <c r="H127" i="1"/>
  <c r="I126" i="1"/>
  <c r="L127" i="1"/>
  <c r="J188" i="1"/>
  <c r="K189" i="1"/>
  <c r="J110" i="1"/>
  <c r="K111" i="1"/>
  <c r="K119" i="1"/>
  <c r="J118" i="1"/>
  <c r="J146" i="1"/>
  <c r="K147" i="1"/>
  <c r="I118" i="1"/>
  <c r="L119" i="1"/>
  <c r="M119" i="1"/>
  <c r="H119" i="1"/>
  <c r="L177" i="1"/>
  <c r="I176" i="1"/>
  <c r="M177" i="1"/>
  <c r="H177" i="1"/>
  <c r="M122" i="1"/>
  <c r="H122" i="1"/>
  <c r="I121" i="1"/>
  <c r="L122" i="1"/>
  <c r="J153" i="1"/>
  <c r="K154" i="1"/>
  <c r="N154" i="1" s="1"/>
  <c r="I194" i="1"/>
  <c r="L195" i="1"/>
  <c r="M195" i="1"/>
  <c r="H195" i="1"/>
  <c r="K156" i="1"/>
  <c r="J155" i="1"/>
  <c r="I164" i="1"/>
  <c r="L165" i="1"/>
  <c r="H165" i="1"/>
  <c r="M165" i="1"/>
  <c r="I180" i="1"/>
  <c r="L181" i="1"/>
  <c r="H181" i="1"/>
  <c r="M181" i="1"/>
  <c r="J196" i="1"/>
  <c r="K197" i="1"/>
  <c r="K118" i="1"/>
  <c r="J117" i="1"/>
  <c r="K135" i="1"/>
  <c r="J134" i="1"/>
  <c r="M135" i="1"/>
  <c r="I134" i="1"/>
  <c r="L135" i="1"/>
  <c r="H135" i="1"/>
  <c r="I150" i="1"/>
  <c r="M151" i="1"/>
  <c r="L151" i="1"/>
  <c r="H151" i="1"/>
  <c r="H185" i="1"/>
  <c r="I184" i="1"/>
  <c r="L185" i="1"/>
  <c r="M185" i="1"/>
  <c r="L130" i="1"/>
  <c r="M130" i="1"/>
  <c r="H130" i="1"/>
  <c r="I129" i="1"/>
  <c r="J161" i="1"/>
  <c r="K162" i="1"/>
  <c r="L109" i="1"/>
  <c r="M109" i="1"/>
  <c r="H109" i="1"/>
  <c r="I108" i="1"/>
  <c r="L176" i="1"/>
  <c r="M176" i="1"/>
  <c r="H176" i="1"/>
  <c r="I175" i="1"/>
  <c r="M189" i="1"/>
  <c r="H189" i="1"/>
  <c r="I188" i="1"/>
  <c r="L189" i="1"/>
  <c r="J125" i="1"/>
  <c r="K126" i="1"/>
  <c r="K151" i="1"/>
  <c r="J150" i="1"/>
  <c r="I166" i="1"/>
  <c r="L167" i="1"/>
  <c r="M167" i="1"/>
  <c r="H167" i="1"/>
  <c r="M175" i="1"/>
  <c r="H175" i="1"/>
  <c r="I174" i="1"/>
  <c r="L175" i="1"/>
  <c r="L193" i="1"/>
  <c r="M193" i="1"/>
  <c r="H193" i="1"/>
  <c r="I192" i="1"/>
  <c r="M138" i="1"/>
  <c r="H138" i="1"/>
  <c r="I137" i="1"/>
  <c r="L138" i="1"/>
  <c r="K170" i="1"/>
  <c r="J169" i="1"/>
  <c r="J122" i="1"/>
  <c r="K123" i="1"/>
  <c r="H182" i="1"/>
  <c r="I181" i="1"/>
  <c r="L182" i="1"/>
  <c r="M182" i="1"/>
  <c r="M173" i="1"/>
  <c r="H173" i="1"/>
  <c r="L173" i="1"/>
  <c r="I172" i="1"/>
  <c r="I179" i="1"/>
  <c r="L180" i="1"/>
  <c r="M180" i="1"/>
  <c r="H180" i="1"/>
  <c r="K134" i="1"/>
  <c r="J133" i="1"/>
  <c r="K167" i="1"/>
  <c r="N167" i="1" s="1"/>
  <c r="J166" i="1"/>
  <c r="M191" i="1"/>
  <c r="H191" i="1"/>
  <c r="I190" i="1"/>
  <c r="L191" i="1"/>
  <c r="L112" i="1"/>
  <c r="M112" i="1"/>
  <c r="H112" i="1"/>
  <c r="I111" i="1"/>
  <c r="J178" i="1"/>
  <c r="K179" i="1"/>
  <c r="N179" i="1" s="1"/>
  <c r="L146" i="1"/>
  <c r="M146" i="1"/>
  <c r="H146" i="1"/>
  <c r="I145" i="1"/>
  <c r="J177" i="1"/>
  <c r="K178" i="1"/>
  <c r="K131" i="1"/>
  <c r="J130" i="1"/>
  <c r="M171" i="1"/>
  <c r="H171" i="1"/>
  <c r="I170" i="1"/>
  <c r="L171" i="1"/>
  <c r="J190" i="1"/>
  <c r="K191" i="1"/>
  <c r="J142" i="1"/>
  <c r="K143" i="1"/>
  <c r="J126" i="1"/>
  <c r="K127" i="1"/>
  <c r="N127" i="1" s="1"/>
  <c r="J112" i="1"/>
  <c r="K113" i="1"/>
  <c r="M154" i="1"/>
  <c r="H154" i="1"/>
  <c r="I153" i="1"/>
  <c r="L154" i="1"/>
  <c r="K186" i="1"/>
  <c r="J185" i="1"/>
  <c r="J154" i="1"/>
  <c r="K155" i="1"/>
  <c r="N155" i="1" s="1"/>
  <c r="J129" i="1"/>
  <c r="K130" i="1"/>
  <c r="N130" i="1" s="1"/>
  <c r="K188" i="1"/>
  <c r="J187" i="1"/>
  <c r="I115" i="1"/>
  <c r="L116" i="1"/>
  <c r="M116" i="1"/>
  <c r="H116" i="1"/>
  <c r="M140" i="1"/>
  <c r="H140" i="1"/>
  <c r="I139" i="1"/>
  <c r="L140" i="1"/>
  <c r="H118" i="1"/>
  <c r="I117" i="1"/>
  <c r="L118" i="1"/>
  <c r="M118" i="1"/>
  <c r="K150" i="1"/>
  <c r="J149" i="1"/>
  <c r="J111" i="1"/>
  <c r="K112" i="1"/>
  <c r="K120" i="1"/>
  <c r="J119" i="1"/>
  <c r="J158" i="1"/>
  <c r="K159" i="1"/>
  <c r="K121" i="1"/>
  <c r="J120" i="1"/>
  <c r="L162" i="1"/>
  <c r="M162" i="1"/>
  <c r="H162" i="1"/>
  <c r="I161" i="1"/>
  <c r="J193" i="1"/>
  <c r="K194" i="1"/>
  <c r="K163" i="1"/>
  <c r="J162" i="1"/>
  <c r="I147" i="1"/>
  <c r="L148" i="1"/>
  <c r="M148" i="1"/>
  <c r="H148" i="1"/>
  <c r="I195" i="1"/>
  <c r="L196" i="1"/>
  <c r="M196" i="1"/>
  <c r="H196" i="1"/>
  <c r="I163" i="1"/>
  <c r="L164" i="1"/>
  <c r="M164" i="1"/>
  <c r="H164" i="1"/>
  <c r="M172" i="1"/>
  <c r="H172" i="1"/>
  <c r="I171" i="1"/>
  <c r="L172" i="1"/>
  <c r="L126" i="1"/>
  <c r="M126" i="1"/>
  <c r="H126" i="1"/>
  <c r="I125" i="1"/>
  <c r="J157" i="1"/>
  <c r="K158" i="1"/>
  <c r="H120" i="1"/>
  <c r="M120" i="1"/>
  <c r="I119" i="1"/>
  <c r="L120" i="1"/>
  <c r="J127" i="1"/>
  <c r="K128" i="1"/>
  <c r="J174" i="1"/>
  <c r="K175" i="1"/>
  <c r="N175" i="1" s="1"/>
  <c r="J128" i="1"/>
  <c r="K129" i="1"/>
  <c r="M170" i="1"/>
  <c r="H170" i="1"/>
  <c r="I169" i="1"/>
  <c r="L170" i="1"/>
  <c r="I114" i="1"/>
  <c r="L115" i="1"/>
  <c r="M115" i="1"/>
  <c r="H115" i="1"/>
  <c r="K187" i="1"/>
  <c r="J186" i="1"/>
  <c r="K185" i="1"/>
  <c r="J184" i="1"/>
  <c r="K115" i="1"/>
  <c r="N115" i="1" s="1"/>
  <c r="J114" i="1"/>
  <c r="M124" i="1"/>
  <c r="H124" i="1"/>
  <c r="I123" i="1"/>
  <c r="L124" i="1"/>
  <c r="J116" i="1"/>
  <c r="K117" i="1"/>
  <c r="I133" i="1"/>
  <c r="L134" i="1"/>
  <c r="H134" i="1"/>
  <c r="M134" i="1"/>
  <c r="K166" i="1"/>
  <c r="J165" i="1"/>
  <c r="L128" i="1"/>
  <c r="I127" i="1"/>
  <c r="M128" i="1"/>
  <c r="H128" i="1"/>
  <c r="K136" i="1"/>
  <c r="J135" i="1"/>
  <c r="K183" i="1"/>
  <c r="N183" i="1" s="1"/>
  <c r="J182" i="1"/>
  <c r="K137" i="1"/>
  <c r="J136" i="1"/>
  <c r="L178" i="1"/>
  <c r="M178" i="1"/>
  <c r="H178" i="1"/>
  <c r="I177" i="1"/>
  <c r="M123" i="1"/>
  <c r="H123" i="1"/>
  <c r="I122" i="1"/>
  <c r="L123" i="1"/>
  <c r="K195" i="1"/>
  <c r="N195" i="1" s="1"/>
  <c r="J194" i="1"/>
  <c r="H153" i="1"/>
  <c r="I152" i="1"/>
  <c r="L153" i="1"/>
  <c r="M153" i="1"/>
  <c r="K172" i="1"/>
  <c r="J171" i="1"/>
  <c r="I196" i="1"/>
  <c r="H197" i="1"/>
  <c r="L197" i="1"/>
  <c r="M197" i="1"/>
  <c r="M156" i="1"/>
  <c r="H156" i="1"/>
  <c r="I155" i="1"/>
  <c r="L156" i="1"/>
  <c r="J115" i="1"/>
  <c r="K116" i="1"/>
  <c r="N116" i="1" s="1"/>
  <c r="J109" i="1"/>
  <c r="K110" i="1"/>
  <c r="J124" i="1"/>
  <c r="K125" i="1"/>
  <c r="M142" i="1"/>
  <c r="H142" i="1"/>
  <c r="I141" i="1"/>
  <c r="L142" i="1"/>
  <c r="J173" i="1"/>
  <c r="K174" i="1"/>
  <c r="H136" i="1"/>
  <c r="I135" i="1"/>
  <c r="L136" i="1"/>
  <c r="M136" i="1"/>
  <c r="J143" i="1"/>
  <c r="K144" i="1"/>
  <c r="N144" i="1" s="1"/>
  <c r="L113" i="1"/>
  <c r="M113" i="1"/>
  <c r="H113" i="1"/>
  <c r="I112" i="1"/>
  <c r="J144" i="1"/>
  <c r="K145" i="1"/>
  <c r="M186" i="1"/>
  <c r="H186" i="1"/>
  <c r="I185" i="1"/>
  <c r="L186" i="1"/>
  <c r="I130" i="1"/>
  <c r="L131" i="1"/>
  <c r="M131" i="1"/>
  <c r="H131" i="1"/>
  <c r="J195" i="1"/>
  <c r="K196" i="1"/>
  <c r="N196" i="1" s="1"/>
  <c r="I131" i="1"/>
  <c r="L132" i="1"/>
  <c r="M132" i="1"/>
  <c r="H132" i="1"/>
  <c r="M110" i="1"/>
  <c r="L110" i="1"/>
  <c r="H110" i="1"/>
  <c r="I109" i="1"/>
  <c r="K124" i="1"/>
  <c r="J123" i="1"/>
  <c r="I116" i="1"/>
  <c r="L117" i="1"/>
  <c r="M117" i="1"/>
  <c r="H117" i="1"/>
  <c r="J132" i="1"/>
  <c r="K133" i="1"/>
  <c r="N133" i="1" s="1"/>
  <c r="I149" i="1"/>
  <c r="L150" i="1"/>
  <c r="H150" i="1"/>
  <c r="M150" i="1"/>
  <c r="K182" i="1"/>
  <c r="J181" i="1"/>
  <c r="L144" i="1"/>
  <c r="M144" i="1"/>
  <c r="H144" i="1"/>
  <c r="I143" i="1"/>
  <c r="K152" i="1"/>
  <c r="J151" i="1"/>
  <c r="H121" i="1"/>
  <c r="I120" i="1"/>
  <c r="L121" i="1"/>
  <c r="M121" i="1"/>
  <c r="K153" i="1"/>
  <c r="J152" i="1"/>
  <c r="L194" i="1"/>
  <c r="M194" i="1"/>
  <c r="H194" i="1"/>
  <c r="I193" i="1"/>
  <c r="M139" i="1"/>
  <c r="H139" i="1"/>
  <c r="I138" i="1"/>
  <c r="L139" i="1"/>
  <c r="I148" i="1"/>
  <c r="L149" i="1"/>
  <c r="M149" i="1"/>
  <c r="H149" i="1"/>
  <c r="J180" i="1"/>
  <c r="K181" i="1"/>
  <c r="N181" i="1" s="1"/>
  <c r="J108" i="1"/>
  <c r="K108" i="1"/>
  <c r="K109" i="1"/>
  <c r="N109" i="1" s="1"/>
  <c r="M188" i="1"/>
  <c r="H188" i="1"/>
  <c r="I187" i="1"/>
  <c r="L188" i="1"/>
  <c r="J131" i="1"/>
  <c r="K132" i="1"/>
  <c r="M125" i="1"/>
  <c r="L125" i="1"/>
  <c r="H125" i="1"/>
  <c r="I124" i="1"/>
  <c r="J140" i="1"/>
  <c r="K141" i="1"/>
  <c r="N141" i="1" s="1"/>
  <c r="M158" i="1"/>
  <c r="L158" i="1"/>
  <c r="H158" i="1"/>
  <c r="I157" i="1"/>
  <c r="J189" i="1"/>
  <c r="K190" i="1"/>
  <c r="N190" i="1" s="1"/>
  <c r="H152" i="1"/>
  <c r="I151" i="1"/>
  <c r="L152" i="1"/>
  <c r="M152" i="1"/>
  <c r="J159" i="1"/>
  <c r="K160" i="1"/>
  <c r="L129" i="1"/>
  <c r="I128" i="1"/>
  <c r="M129" i="1"/>
  <c r="H129" i="1"/>
  <c r="J160" i="1"/>
  <c r="K161" i="1"/>
  <c r="M143" i="1"/>
  <c r="H143" i="1"/>
  <c r="I142" i="1"/>
  <c r="L143" i="1"/>
  <c r="I146" i="1"/>
  <c r="L147" i="1"/>
  <c r="M147" i="1"/>
  <c r="H147" i="1"/>
  <c r="L108" i="1"/>
  <c r="J164" i="1"/>
  <c r="K165" i="1"/>
  <c r="N165" i="1" s="1"/>
  <c r="M157" i="1"/>
  <c r="H157" i="1"/>
  <c r="L157" i="1"/>
  <c r="I156" i="1"/>
  <c r="J141" i="1"/>
  <c r="K142" i="1"/>
  <c r="N142" i="1" s="1"/>
  <c r="K140" i="1"/>
  <c r="N140" i="1" s="1"/>
  <c r="J139" i="1"/>
  <c r="I132" i="1"/>
  <c r="H133" i="1"/>
  <c r="L133" i="1"/>
  <c r="M133" i="1"/>
  <c r="J148" i="1"/>
  <c r="K149" i="1"/>
  <c r="I165" i="1"/>
  <c r="H166" i="1"/>
  <c r="L166" i="1"/>
  <c r="M166" i="1"/>
  <c r="J197" i="1"/>
  <c r="L160" i="1"/>
  <c r="I159" i="1"/>
  <c r="M160" i="1"/>
  <c r="H160" i="1"/>
  <c r="K168" i="1"/>
  <c r="J167" i="1"/>
  <c r="H137" i="1"/>
  <c r="I136" i="1"/>
  <c r="L137" i="1"/>
  <c r="M137" i="1"/>
  <c r="K169" i="1"/>
  <c r="N169" i="1" s="1"/>
  <c r="J168" i="1"/>
  <c r="J113" i="1"/>
  <c r="K114" i="1"/>
  <c r="N114" i="1" s="1"/>
  <c r="M155" i="1"/>
  <c r="H155" i="1"/>
  <c r="I154" i="1"/>
  <c r="L155" i="1"/>
  <c r="K184" i="1"/>
  <c r="N184" i="1" s="1"/>
  <c r="J183" i="1"/>
  <c r="K180" i="1"/>
  <c r="N180" i="1" s="1"/>
  <c r="J179" i="1"/>
  <c r="M111" i="1"/>
  <c r="H111" i="1"/>
  <c r="I110" i="1"/>
  <c r="L111" i="1"/>
  <c r="J147" i="1"/>
  <c r="K148" i="1"/>
  <c r="M141" i="1"/>
  <c r="H141" i="1"/>
  <c r="L141" i="1"/>
  <c r="I140" i="1"/>
  <c r="J156" i="1"/>
  <c r="K157" i="1"/>
  <c r="L174" i="1"/>
  <c r="M174" i="1"/>
  <c r="H174" i="1"/>
  <c r="I173" i="1"/>
  <c r="K171" i="1"/>
  <c r="J170" i="1"/>
  <c r="H168" i="1"/>
  <c r="I167" i="1"/>
  <c r="L168" i="1"/>
  <c r="M168" i="1"/>
  <c r="J175" i="1"/>
  <c r="K176" i="1"/>
  <c r="N176" i="1" s="1"/>
  <c r="L145" i="1"/>
  <c r="M145" i="1"/>
  <c r="H145" i="1"/>
  <c r="I144" i="1"/>
  <c r="J176" i="1"/>
  <c r="K177" i="1"/>
  <c r="N177" i="1" s="1"/>
  <c r="K122" i="1"/>
  <c r="N122" i="1" s="1"/>
  <c r="J121" i="1"/>
  <c r="I162" i="1"/>
  <c r="L163" i="1"/>
  <c r="M163" i="1"/>
  <c r="H163" i="1"/>
  <c r="M108" i="1"/>
  <c r="N15" i="1"/>
  <c r="N290" i="1"/>
  <c r="C16" i="1"/>
  <c r="F17" i="1"/>
  <c r="F18" i="1"/>
  <c r="F201" i="1"/>
  <c r="F19" i="1"/>
  <c r="F200" i="1"/>
  <c r="C198" i="1"/>
  <c r="F202" i="1"/>
  <c r="N119" i="1" l="1"/>
  <c r="N128" i="1"/>
  <c r="N189" i="1"/>
  <c r="N148" i="1"/>
  <c r="N187" i="1"/>
  <c r="N149" i="1"/>
  <c r="N124" i="1"/>
  <c r="N159" i="1"/>
  <c r="N113" i="1"/>
  <c r="N132" i="1"/>
  <c r="N171" i="1"/>
  <c r="N182" i="1"/>
  <c r="N172" i="1"/>
  <c r="N161" i="1"/>
  <c r="N153" i="1"/>
  <c r="N194" i="1"/>
  <c r="N197" i="1"/>
  <c r="N111" i="1"/>
  <c r="N185" i="1"/>
  <c r="N186" i="1"/>
  <c r="N160" i="1"/>
  <c r="N152" i="1"/>
  <c r="N166" i="1"/>
  <c r="N131" i="1"/>
  <c r="N174" i="1"/>
  <c r="N178" i="1"/>
  <c r="N123" i="1"/>
  <c r="N138" i="1"/>
  <c r="N121" i="1"/>
  <c r="N158" i="1"/>
  <c r="N193" i="1"/>
  <c r="N134" i="1"/>
  <c r="N170" i="1"/>
  <c r="N139" i="1"/>
  <c r="N145" i="1"/>
  <c r="N117" i="1"/>
  <c r="N162" i="1"/>
  <c r="H16" i="1"/>
  <c r="M16" i="1"/>
  <c r="I16" i="1"/>
  <c r="K16" i="1"/>
  <c r="J16" i="1"/>
  <c r="L16" i="1"/>
  <c r="N137" i="1"/>
  <c r="N120" i="1"/>
  <c r="N151" i="1"/>
  <c r="N156" i="1"/>
  <c r="N168" i="1"/>
  <c r="N125" i="1"/>
  <c r="N112" i="1"/>
  <c r="N143" i="1"/>
  <c r="N126" i="1"/>
  <c r="N173" i="1"/>
  <c r="N188" i="1"/>
  <c r="N135" i="1"/>
  <c r="N108" i="1"/>
  <c r="N110" i="1"/>
  <c r="N129" i="1"/>
  <c r="N191" i="1"/>
  <c r="N147" i="1"/>
  <c r="N146" i="1"/>
  <c r="N192" i="1"/>
  <c r="N157" i="1"/>
  <c r="N136" i="1"/>
  <c r="N163" i="1"/>
  <c r="N150" i="1"/>
  <c r="N118" i="1"/>
  <c r="N164" i="1"/>
  <c r="I198" i="1"/>
  <c r="M198" i="1"/>
  <c r="L198" i="1"/>
  <c r="H198" i="1"/>
  <c r="J198" i="1"/>
  <c r="K198" i="1"/>
  <c r="B17" i="1"/>
  <c r="C18" i="1"/>
  <c r="B18" i="1"/>
  <c r="C17" i="1"/>
  <c r="B76" i="1"/>
  <c r="B60" i="1"/>
  <c r="B44" i="1"/>
  <c r="B20" i="1"/>
  <c r="C99" i="1"/>
  <c r="C91" i="1"/>
  <c r="C83" i="1"/>
  <c r="C75" i="1"/>
  <c r="C67" i="1"/>
  <c r="C59" i="1"/>
  <c r="C51" i="1"/>
  <c r="C43" i="1"/>
  <c r="C35" i="1"/>
  <c r="C27" i="1"/>
  <c r="B99" i="1"/>
  <c r="B91" i="1"/>
  <c r="B83" i="1"/>
  <c r="B75" i="1"/>
  <c r="B67" i="1"/>
  <c r="B59" i="1"/>
  <c r="B51" i="1"/>
  <c r="B43" i="1"/>
  <c r="B35" i="1"/>
  <c r="B27" i="1"/>
  <c r="C19" i="1"/>
  <c r="B28" i="1"/>
  <c r="B68" i="1"/>
  <c r="C106" i="1"/>
  <c r="C98" i="1"/>
  <c r="C90" i="1"/>
  <c r="C82" i="1"/>
  <c r="C74" i="1"/>
  <c r="C66" i="1"/>
  <c r="C58" i="1"/>
  <c r="C50" i="1"/>
  <c r="C42" i="1"/>
  <c r="C34" i="1"/>
  <c r="C26" i="1"/>
  <c r="B19" i="1"/>
  <c r="B106" i="1"/>
  <c r="B98" i="1"/>
  <c r="B90" i="1"/>
  <c r="B82" i="1"/>
  <c r="B74" i="1"/>
  <c r="B66" i="1"/>
  <c r="B58" i="1"/>
  <c r="B50" i="1"/>
  <c r="B42" i="1"/>
  <c r="B34" i="1"/>
  <c r="B26" i="1"/>
  <c r="C105" i="1"/>
  <c r="C97" i="1"/>
  <c r="C89" i="1"/>
  <c r="C81" i="1"/>
  <c r="C73" i="1"/>
  <c r="C65" i="1"/>
  <c r="C57" i="1"/>
  <c r="C49" i="1"/>
  <c r="C41" i="1"/>
  <c r="C33" i="1"/>
  <c r="C25" i="1"/>
  <c r="B96" i="1"/>
  <c r="B80" i="1"/>
  <c r="B64" i="1"/>
  <c r="B48" i="1"/>
  <c r="B24" i="1"/>
  <c r="C95" i="1"/>
  <c r="C87" i="1"/>
  <c r="C63" i="1"/>
  <c r="C39" i="1"/>
  <c r="B105" i="1"/>
  <c r="B97" i="1"/>
  <c r="B89" i="1"/>
  <c r="B81" i="1"/>
  <c r="B73" i="1"/>
  <c r="B65" i="1"/>
  <c r="B57" i="1"/>
  <c r="B49" i="1"/>
  <c r="B41" i="1"/>
  <c r="B33" i="1"/>
  <c r="B25" i="1"/>
  <c r="B88" i="1"/>
  <c r="B40" i="1"/>
  <c r="C55" i="1"/>
  <c r="C104" i="1"/>
  <c r="C96" i="1"/>
  <c r="C88" i="1"/>
  <c r="C80" i="1"/>
  <c r="C72" i="1"/>
  <c r="C64" i="1"/>
  <c r="C56" i="1"/>
  <c r="C48" i="1"/>
  <c r="C40" i="1"/>
  <c r="C32" i="1"/>
  <c r="C24" i="1"/>
  <c r="B104" i="1"/>
  <c r="B72" i="1"/>
  <c r="B56" i="1"/>
  <c r="B32" i="1"/>
  <c r="C103" i="1"/>
  <c r="C71" i="1"/>
  <c r="C47" i="1"/>
  <c r="C31" i="1"/>
  <c r="C23" i="1"/>
  <c r="C79" i="1"/>
  <c r="B103" i="1"/>
  <c r="B95" i="1"/>
  <c r="B87" i="1"/>
  <c r="B79" i="1"/>
  <c r="B71" i="1"/>
  <c r="B63" i="1"/>
  <c r="B55" i="1"/>
  <c r="B47" i="1"/>
  <c r="B39" i="1"/>
  <c r="B31" i="1"/>
  <c r="B23" i="1"/>
  <c r="C102" i="1"/>
  <c r="C94" i="1"/>
  <c r="C86" i="1"/>
  <c r="C78" i="1"/>
  <c r="C70" i="1"/>
  <c r="C62" i="1"/>
  <c r="C54" i="1"/>
  <c r="C46" i="1"/>
  <c r="C38" i="1"/>
  <c r="C30" i="1"/>
  <c r="C22" i="1"/>
  <c r="B36" i="1"/>
  <c r="B92" i="1"/>
  <c r="B102" i="1"/>
  <c r="B94" i="1"/>
  <c r="B86" i="1"/>
  <c r="B78" i="1"/>
  <c r="B70" i="1"/>
  <c r="B62" i="1"/>
  <c r="B54" i="1"/>
  <c r="B46" i="1"/>
  <c r="B38" i="1"/>
  <c r="B30" i="1"/>
  <c r="B22" i="1"/>
  <c r="C100" i="1"/>
  <c r="C76" i="1"/>
  <c r="C60" i="1"/>
  <c r="C36" i="1"/>
  <c r="C20" i="1"/>
  <c r="B52" i="1"/>
  <c r="C101" i="1"/>
  <c r="C93" i="1"/>
  <c r="C85" i="1"/>
  <c r="C77" i="1"/>
  <c r="C69" i="1"/>
  <c r="C61" i="1"/>
  <c r="C53" i="1"/>
  <c r="C45" i="1"/>
  <c r="C37" i="1"/>
  <c r="C29" i="1"/>
  <c r="C21" i="1"/>
  <c r="B37" i="1"/>
  <c r="C84" i="1"/>
  <c r="C52" i="1"/>
  <c r="C28" i="1"/>
  <c r="B84" i="1"/>
  <c r="B101" i="1"/>
  <c r="B93" i="1"/>
  <c r="B85" i="1"/>
  <c r="B77" i="1"/>
  <c r="B69" i="1"/>
  <c r="B61" i="1"/>
  <c r="B53" i="1"/>
  <c r="B45" i="1"/>
  <c r="B29" i="1"/>
  <c r="B21" i="1"/>
  <c r="C92" i="1"/>
  <c r="C68" i="1"/>
  <c r="C44" i="1"/>
  <c r="B100" i="1"/>
  <c r="B249" i="1"/>
  <c r="B241" i="1"/>
  <c r="B233" i="1"/>
  <c r="B225" i="1"/>
  <c r="B217" i="1"/>
  <c r="B209" i="1"/>
  <c r="C288" i="1"/>
  <c r="C280" i="1"/>
  <c r="C272" i="1"/>
  <c r="C264" i="1"/>
  <c r="C256" i="1"/>
  <c r="C248" i="1"/>
  <c r="C240" i="1"/>
  <c r="C232" i="1"/>
  <c r="C224" i="1"/>
  <c r="C216" i="1"/>
  <c r="C208" i="1"/>
  <c r="C201" i="1"/>
  <c r="B288" i="1"/>
  <c r="B280" i="1"/>
  <c r="B272" i="1"/>
  <c r="B264" i="1"/>
  <c r="B256" i="1"/>
  <c r="B248" i="1"/>
  <c r="B240" i="1"/>
  <c r="B232" i="1"/>
  <c r="B224" i="1"/>
  <c r="B216" i="1"/>
  <c r="B208" i="1"/>
  <c r="B201" i="1"/>
  <c r="C287" i="1"/>
  <c r="C279" i="1"/>
  <c r="C271" i="1"/>
  <c r="C263" i="1"/>
  <c r="C255" i="1"/>
  <c r="C247" i="1"/>
  <c r="C239" i="1"/>
  <c r="C231" i="1"/>
  <c r="C223" i="1"/>
  <c r="C215" i="1"/>
  <c r="C207" i="1"/>
  <c r="B287" i="1"/>
  <c r="B279" i="1"/>
  <c r="B271" i="1"/>
  <c r="B263" i="1"/>
  <c r="B255" i="1"/>
  <c r="B247" i="1"/>
  <c r="B239" i="1"/>
  <c r="B231" i="1"/>
  <c r="B223" i="1"/>
  <c r="B215" i="1"/>
  <c r="B207" i="1"/>
  <c r="C200" i="1"/>
  <c r="C260" i="1"/>
  <c r="C286" i="1"/>
  <c r="C278" i="1"/>
  <c r="C270" i="1"/>
  <c r="C262" i="1"/>
  <c r="C254" i="1"/>
  <c r="C246" i="1"/>
  <c r="C238" i="1"/>
  <c r="C230" i="1"/>
  <c r="C222" i="1"/>
  <c r="C214" i="1"/>
  <c r="C206" i="1"/>
  <c r="B200" i="1"/>
  <c r="B269" i="1"/>
  <c r="B261" i="1"/>
  <c r="B253" i="1"/>
  <c r="B237" i="1"/>
  <c r="B229" i="1"/>
  <c r="B221" i="1"/>
  <c r="C276" i="1"/>
  <c r="C252" i="1"/>
  <c r="C236" i="1"/>
  <c r="C220" i="1"/>
  <c r="B286" i="1"/>
  <c r="B278" i="1"/>
  <c r="B270" i="1"/>
  <c r="B262" i="1"/>
  <c r="B254" i="1"/>
  <c r="B246" i="1"/>
  <c r="B238" i="1"/>
  <c r="B230" i="1"/>
  <c r="B222" i="1"/>
  <c r="B214" i="1"/>
  <c r="B206" i="1"/>
  <c r="C199" i="1"/>
  <c r="B277" i="1"/>
  <c r="B205" i="1"/>
  <c r="C284" i="1"/>
  <c r="C244" i="1"/>
  <c r="C212" i="1"/>
  <c r="C285" i="1"/>
  <c r="C277" i="1"/>
  <c r="C269" i="1"/>
  <c r="C261" i="1"/>
  <c r="C253" i="1"/>
  <c r="C245" i="1"/>
  <c r="C237" i="1"/>
  <c r="C229" i="1"/>
  <c r="C221" i="1"/>
  <c r="C213" i="1"/>
  <c r="C205" i="1"/>
  <c r="B199" i="1"/>
  <c r="B285" i="1"/>
  <c r="B245" i="1"/>
  <c r="B213" i="1"/>
  <c r="C268" i="1"/>
  <c r="C228" i="1"/>
  <c r="C204" i="1"/>
  <c r="B284" i="1"/>
  <c r="B276" i="1"/>
  <c r="B268" i="1"/>
  <c r="B260" i="1"/>
  <c r="B252" i="1"/>
  <c r="B244" i="1"/>
  <c r="B236" i="1"/>
  <c r="B228" i="1"/>
  <c r="B220" i="1"/>
  <c r="B212" i="1"/>
  <c r="B204" i="1"/>
  <c r="C283" i="1"/>
  <c r="C275" i="1"/>
  <c r="C267" i="1"/>
  <c r="C259" i="1"/>
  <c r="C251" i="1"/>
  <c r="C243" i="1"/>
  <c r="C235" i="1"/>
  <c r="C227" i="1"/>
  <c r="C219" i="1"/>
  <c r="C211" i="1"/>
  <c r="C203" i="1"/>
  <c r="B257" i="1"/>
  <c r="B283" i="1"/>
  <c r="B275" i="1"/>
  <c r="B267" i="1"/>
  <c r="B259" i="1"/>
  <c r="B251" i="1"/>
  <c r="B243" i="1"/>
  <c r="B235" i="1"/>
  <c r="B227" i="1"/>
  <c r="B219" i="1"/>
  <c r="B211" i="1"/>
  <c r="B203" i="1"/>
  <c r="B210" i="1"/>
  <c r="C265" i="1"/>
  <c r="C241" i="1"/>
  <c r="C209" i="1"/>
  <c r="B265" i="1"/>
  <c r="C282" i="1"/>
  <c r="C274" i="1"/>
  <c r="C266" i="1"/>
  <c r="C258" i="1"/>
  <c r="C250" i="1"/>
  <c r="C242" i="1"/>
  <c r="C234" i="1"/>
  <c r="C226" i="1"/>
  <c r="C218" i="1"/>
  <c r="C210" i="1"/>
  <c r="B218" i="1"/>
  <c r="C281" i="1"/>
  <c r="C257" i="1"/>
  <c r="C233" i="1"/>
  <c r="C217" i="1"/>
  <c r="B202" i="1"/>
  <c r="B281" i="1"/>
  <c r="B282" i="1"/>
  <c r="B274" i="1"/>
  <c r="B266" i="1"/>
  <c r="B258" i="1"/>
  <c r="B250" i="1"/>
  <c r="B242" i="1"/>
  <c r="B234" i="1"/>
  <c r="B226" i="1"/>
  <c r="C202" i="1"/>
  <c r="C273" i="1"/>
  <c r="C249" i="1"/>
  <c r="C225" i="1"/>
  <c r="B273" i="1"/>
  <c r="N16" i="1" l="1"/>
  <c r="I61" i="1"/>
  <c r="K62" i="1"/>
  <c r="M62" i="1"/>
  <c r="H62" i="1"/>
  <c r="J62" i="1"/>
  <c r="L62" i="1"/>
  <c r="L78" i="1"/>
  <c r="I77" i="1"/>
  <c r="K78" i="1"/>
  <c r="M78" i="1"/>
  <c r="H78" i="1"/>
  <c r="J78" i="1"/>
  <c r="M71" i="1"/>
  <c r="H71" i="1"/>
  <c r="J71" i="1"/>
  <c r="L71" i="1"/>
  <c r="I70" i="1"/>
  <c r="K71" i="1"/>
  <c r="L44" i="1"/>
  <c r="K44" i="1"/>
  <c r="M44" i="1"/>
  <c r="H44" i="1"/>
  <c r="J44" i="1"/>
  <c r="I43" i="1"/>
  <c r="H86" i="1"/>
  <c r="J86" i="1"/>
  <c r="L86" i="1"/>
  <c r="K86" i="1"/>
  <c r="I85" i="1"/>
  <c r="M86" i="1"/>
  <c r="J79" i="1"/>
  <c r="I78" i="1"/>
  <c r="M79" i="1"/>
  <c r="K79" i="1"/>
  <c r="H79" i="1"/>
  <c r="L79" i="1"/>
  <c r="M52" i="1"/>
  <c r="H52" i="1"/>
  <c r="J52" i="1"/>
  <c r="L52" i="1"/>
  <c r="I51" i="1"/>
  <c r="K52" i="1"/>
  <c r="K87" i="1"/>
  <c r="M87" i="1"/>
  <c r="H87" i="1"/>
  <c r="J87" i="1"/>
  <c r="L87" i="1"/>
  <c r="I86" i="1"/>
  <c r="M24" i="1"/>
  <c r="H24" i="1"/>
  <c r="J24" i="1"/>
  <c r="L24" i="1"/>
  <c r="I23" i="1"/>
  <c r="K24" i="1"/>
  <c r="L60" i="1"/>
  <c r="K60" i="1"/>
  <c r="M60" i="1"/>
  <c r="H60" i="1"/>
  <c r="J60" i="1"/>
  <c r="I59" i="1"/>
  <c r="K21" i="1"/>
  <c r="M21" i="1"/>
  <c r="H21" i="1"/>
  <c r="J21" i="1"/>
  <c r="I20" i="1"/>
  <c r="L21" i="1"/>
  <c r="K102" i="1"/>
  <c r="H102" i="1"/>
  <c r="J102" i="1"/>
  <c r="L102" i="1"/>
  <c r="I101" i="1"/>
  <c r="M102" i="1"/>
  <c r="J95" i="1"/>
  <c r="I94" i="1"/>
  <c r="M95" i="1"/>
  <c r="K95" i="1"/>
  <c r="H95" i="1"/>
  <c r="L95" i="1"/>
  <c r="H32" i="1"/>
  <c r="L32" i="1"/>
  <c r="I31" i="1"/>
  <c r="K32" i="1"/>
  <c r="J32" i="1"/>
  <c r="M32" i="1"/>
  <c r="H33" i="1"/>
  <c r="L33" i="1"/>
  <c r="K33" i="1"/>
  <c r="I32" i="1"/>
  <c r="M33" i="1"/>
  <c r="J33" i="1"/>
  <c r="I40" i="1"/>
  <c r="K41" i="1"/>
  <c r="M41" i="1"/>
  <c r="H41" i="1"/>
  <c r="J41" i="1"/>
  <c r="L41" i="1"/>
  <c r="H68" i="1"/>
  <c r="J68" i="1"/>
  <c r="L68" i="1"/>
  <c r="I67" i="1"/>
  <c r="K68" i="1"/>
  <c r="M68" i="1"/>
  <c r="L45" i="1"/>
  <c r="I44" i="1"/>
  <c r="K45" i="1"/>
  <c r="M45" i="1"/>
  <c r="J45" i="1"/>
  <c r="H45" i="1"/>
  <c r="K53" i="1"/>
  <c r="H53" i="1"/>
  <c r="J53" i="1"/>
  <c r="L53" i="1"/>
  <c r="I52" i="1"/>
  <c r="M53" i="1"/>
  <c r="I88" i="1"/>
  <c r="K89" i="1"/>
  <c r="M89" i="1"/>
  <c r="H89" i="1"/>
  <c r="J89" i="1"/>
  <c r="L89" i="1"/>
  <c r="I60" i="1"/>
  <c r="K61" i="1"/>
  <c r="M61" i="1"/>
  <c r="J61" i="1"/>
  <c r="L61" i="1"/>
  <c r="H61" i="1"/>
  <c r="L93" i="1"/>
  <c r="I92" i="1"/>
  <c r="K93" i="1"/>
  <c r="M93" i="1"/>
  <c r="J93" i="1"/>
  <c r="H93" i="1"/>
  <c r="H48" i="1"/>
  <c r="J48" i="1"/>
  <c r="L48" i="1"/>
  <c r="I47" i="1"/>
  <c r="K48" i="1"/>
  <c r="M48" i="1"/>
  <c r="I72" i="1"/>
  <c r="K73" i="1"/>
  <c r="M73" i="1"/>
  <c r="H73" i="1"/>
  <c r="J73" i="1"/>
  <c r="L73" i="1"/>
  <c r="I25" i="1"/>
  <c r="K26" i="1"/>
  <c r="M26" i="1"/>
  <c r="J26" i="1"/>
  <c r="H26" i="1"/>
  <c r="L26" i="1"/>
  <c r="J49" i="1"/>
  <c r="L49" i="1"/>
  <c r="I48" i="1"/>
  <c r="K49" i="1"/>
  <c r="M49" i="1"/>
  <c r="H49" i="1"/>
  <c r="M35" i="1"/>
  <c r="J35" i="1"/>
  <c r="L35" i="1"/>
  <c r="I34" i="1"/>
  <c r="K35" i="1"/>
  <c r="H35" i="1"/>
  <c r="H84" i="1"/>
  <c r="J84" i="1"/>
  <c r="L84" i="1"/>
  <c r="I83" i="1"/>
  <c r="M84" i="1"/>
  <c r="K84" i="1"/>
  <c r="I76" i="1"/>
  <c r="K77" i="1"/>
  <c r="M77" i="1"/>
  <c r="J77" i="1"/>
  <c r="L77" i="1"/>
  <c r="H77" i="1"/>
  <c r="I93" i="1"/>
  <c r="K94" i="1"/>
  <c r="M94" i="1"/>
  <c r="H94" i="1"/>
  <c r="L94" i="1"/>
  <c r="J94" i="1"/>
  <c r="M103" i="1"/>
  <c r="H103" i="1"/>
  <c r="J103" i="1"/>
  <c r="L103" i="1"/>
  <c r="I102" i="1"/>
  <c r="K103" i="1"/>
  <c r="I56" i="1"/>
  <c r="K57" i="1"/>
  <c r="M57" i="1"/>
  <c r="H57" i="1"/>
  <c r="J57" i="1"/>
  <c r="L57" i="1"/>
  <c r="K27" i="1"/>
  <c r="M27" i="1"/>
  <c r="J27" i="1"/>
  <c r="H27" i="1"/>
  <c r="I26" i="1"/>
  <c r="L27" i="1"/>
  <c r="K101" i="1"/>
  <c r="H101" i="1"/>
  <c r="J101" i="1"/>
  <c r="I100" i="1"/>
  <c r="L101" i="1"/>
  <c r="M101" i="1"/>
  <c r="K37" i="1"/>
  <c r="H37" i="1"/>
  <c r="J37" i="1"/>
  <c r="L37" i="1"/>
  <c r="I36" i="1"/>
  <c r="M37" i="1"/>
  <c r="M56" i="1"/>
  <c r="H56" i="1"/>
  <c r="J56" i="1"/>
  <c r="L56" i="1"/>
  <c r="I55" i="1"/>
  <c r="K56" i="1"/>
  <c r="I104" i="1"/>
  <c r="K105" i="1"/>
  <c r="M105" i="1"/>
  <c r="H105" i="1"/>
  <c r="J105" i="1"/>
  <c r="L105" i="1"/>
  <c r="L34" i="1"/>
  <c r="I33" i="1"/>
  <c r="M34" i="1"/>
  <c r="H34" i="1"/>
  <c r="K34" i="1"/>
  <c r="J34" i="1"/>
  <c r="L65" i="1"/>
  <c r="I64" i="1"/>
  <c r="K65" i="1"/>
  <c r="M65" i="1"/>
  <c r="J65" i="1"/>
  <c r="H65" i="1"/>
  <c r="I42" i="1"/>
  <c r="K43" i="1"/>
  <c r="M43" i="1"/>
  <c r="H43" i="1"/>
  <c r="J43" i="1"/>
  <c r="L43" i="1"/>
  <c r="L92" i="1"/>
  <c r="K92" i="1"/>
  <c r="M92" i="1"/>
  <c r="H92" i="1"/>
  <c r="I91" i="1"/>
  <c r="J92" i="1"/>
  <c r="K85" i="1"/>
  <c r="M85" i="1"/>
  <c r="H85" i="1"/>
  <c r="J85" i="1"/>
  <c r="L85" i="1"/>
  <c r="I84" i="1"/>
  <c r="M40" i="1"/>
  <c r="H40" i="1"/>
  <c r="L40" i="1"/>
  <c r="J40" i="1"/>
  <c r="I39" i="1"/>
  <c r="K40" i="1"/>
  <c r="I24" i="1"/>
  <c r="K25" i="1"/>
  <c r="M25" i="1"/>
  <c r="H25" i="1"/>
  <c r="J25" i="1"/>
  <c r="L25" i="1"/>
  <c r="L76" i="1"/>
  <c r="K76" i="1"/>
  <c r="H76" i="1"/>
  <c r="M76" i="1"/>
  <c r="I75" i="1"/>
  <c r="J76" i="1"/>
  <c r="H64" i="1"/>
  <c r="L64" i="1"/>
  <c r="I63" i="1"/>
  <c r="K64" i="1"/>
  <c r="J64" i="1"/>
  <c r="M64" i="1"/>
  <c r="K42" i="1"/>
  <c r="M42" i="1"/>
  <c r="H42" i="1"/>
  <c r="J42" i="1"/>
  <c r="L42" i="1"/>
  <c r="I41" i="1"/>
  <c r="H81" i="1"/>
  <c r="J81" i="1"/>
  <c r="L81" i="1"/>
  <c r="I80" i="1"/>
  <c r="K81" i="1"/>
  <c r="M81" i="1"/>
  <c r="M51" i="1"/>
  <c r="J51" i="1"/>
  <c r="L51" i="1"/>
  <c r="I50" i="1"/>
  <c r="K51" i="1"/>
  <c r="H51" i="1"/>
  <c r="M100" i="1"/>
  <c r="H100" i="1"/>
  <c r="J100" i="1"/>
  <c r="L100" i="1"/>
  <c r="I99" i="1"/>
  <c r="K100" i="1"/>
  <c r="M19" i="1"/>
  <c r="J19" i="1"/>
  <c r="L19" i="1"/>
  <c r="I18" i="1"/>
  <c r="K19" i="1"/>
  <c r="H19" i="1"/>
  <c r="H38" i="1"/>
  <c r="J38" i="1"/>
  <c r="L38" i="1"/>
  <c r="K38" i="1"/>
  <c r="M38" i="1"/>
  <c r="I37" i="1"/>
  <c r="M72" i="1"/>
  <c r="H72" i="1"/>
  <c r="J72" i="1"/>
  <c r="L72" i="1"/>
  <c r="I71" i="1"/>
  <c r="K72" i="1"/>
  <c r="L50" i="1"/>
  <c r="I49" i="1"/>
  <c r="H50" i="1"/>
  <c r="M50" i="1"/>
  <c r="K50" i="1"/>
  <c r="J50" i="1"/>
  <c r="L97" i="1"/>
  <c r="K97" i="1"/>
  <c r="I96" i="1"/>
  <c r="M97" i="1"/>
  <c r="H97" i="1"/>
  <c r="J97" i="1"/>
  <c r="K59" i="1"/>
  <c r="M59" i="1"/>
  <c r="H59" i="1"/>
  <c r="J59" i="1"/>
  <c r="L59" i="1"/>
  <c r="I58" i="1"/>
  <c r="H80" i="1"/>
  <c r="J80" i="1"/>
  <c r="L80" i="1"/>
  <c r="I79" i="1"/>
  <c r="K80" i="1"/>
  <c r="M80" i="1"/>
  <c r="K58" i="1"/>
  <c r="M58" i="1"/>
  <c r="J58" i="1"/>
  <c r="H58" i="1"/>
  <c r="L58" i="1"/>
  <c r="I57" i="1"/>
  <c r="M67" i="1"/>
  <c r="J67" i="1"/>
  <c r="L67" i="1"/>
  <c r="I66" i="1"/>
  <c r="K67" i="1"/>
  <c r="H67" i="1"/>
  <c r="H18" i="1"/>
  <c r="L17" i="1"/>
  <c r="L18" i="1"/>
  <c r="I17" i="1"/>
  <c r="K17" i="1"/>
  <c r="J17" i="1"/>
  <c r="M18" i="1"/>
  <c r="H17" i="1"/>
  <c r="J18" i="1"/>
  <c r="K18" i="1"/>
  <c r="M17" i="1"/>
  <c r="H22" i="1"/>
  <c r="J22" i="1"/>
  <c r="L22" i="1"/>
  <c r="K22" i="1"/>
  <c r="M22" i="1"/>
  <c r="I21" i="1"/>
  <c r="K23" i="1"/>
  <c r="M23" i="1"/>
  <c r="H23" i="1"/>
  <c r="J23" i="1"/>
  <c r="L23" i="1"/>
  <c r="I22" i="1"/>
  <c r="M88" i="1"/>
  <c r="H88" i="1"/>
  <c r="L88" i="1"/>
  <c r="J88" i="1"/>
  <c r="I87" i="1"/>
  <c r="K88" i="1"/>
  <c r="H66" i="1"/>
  <c r="L66" i="1"/>
  <c r="I65" i="1"/>
  <c r="M66" i="1"/>
  <c r="K66" i="1"/>
  <c r="J66" i="1"/>
  <c r="I74" i="1"/>
  <c r="K75" i="1"/>
  <c r="M75" i="1"/>
  <c r="J75" i="1"/>
  <c r="H75" i="1"/>
  <c r="L75" i="1"/>
  <c r="L30" i="1"/>
  <c r="I29" i="1"/>
  <c r="K30" i="1"/>
  <c r="M30" i="1"/>
  <c r="H30" i="1"/>
  <c r="J30" i="1"/>
  <c r="J31" i="1"/>
  <c r="I30" i="1"/>
  <c r="M31" i="1"/>
  <c r="K31" i="1"/>
  <c r="H31" i="1"/>
  <c r="L31" i="1"/>
  <c r="H96" i="1"/>
  <c r="L96" i="1"/>
  <c r="I95" i="1"/>
  <c r="K96" i="1"/>
  <c r="J96" i="1"/>
  <c r="M96" i="1"/>
  <c r="I73" i="1"/>
  <c r="K74" i="1"/>
  <c r="M74" i="1"/>
  <c r="J74" i="1"/>
  <c r="H74" i="1"/>
  <c r="L74" i="1"/>
  <c r="M83" i="1"/>
  <c r="J83" i="1"/>
  <c r="L83" i="1"/>
  <c r="I82" i="1"/>
  <c r="K83" i="1"/>
  <c r="H83" i="1"/>
  <c r="K69" i="1"/>
  <c r="M69" i="1"/>
  <c r="H69" i="1"/>
  <c r="J69" i="1"/>
  <c r="I68" i="1"/>
  <c r="L69" i="1"/>
  <c r="I45" i="1"/>
  <c r="M46" i="1"/>
  <c r="K46" i="1"/>
  <c r="H46" i="1"/>
  <c r="L46" i="1"/>
  <c r="J46" i="1"/>
  <c r="M39" i="1"/>
  <c r="H39" i="1"/>
  <c r="J39" i="1"/>
  <c r="L39" i="1"/>
  <c r="I38" i="1"/>
  <c r="K39" i="1"/>
  <c r="M104" i="1"/>
  <c r="H104" i="1"/>
  <c r="J104" i="1"/>
  <c r="L104" i="1"/>
  <c r="I103" i="1"/>
  <c r="K104" i="1"/>
  <c r="L82" i="1"/>
  <c r="I81" i="1"/>
  <c r="M82" i="1"/>
  <c r="H82" i="1"/>
  <c r="K82" i="1"/>
  <c r="J82" i="1"/>
  <c r="K91" i="1"/>
  <c r="M91" i="1"/>
  <c r="H91" i="1"/>
  <c r="J91" i="1"/>
  <c r="I90" i="1"/>
  <c r="L91" i="1"/>
  <c r="I28" i="1"/>
  <c r="K29" i="1"/>
  <c r="M29" i="1"/>
  <c r="J29" i="1"/>
  <c r="L29" i="1"/>
  <c r="H29" i="1"/>
  <c r="K54" i="1"/>
  <c r="H54" i="1"/>
  <c r="J54" i="1"/>
  <c r="L54" i="1"/>
  <c r="M54" i="1"/>
  <c r="I53" i="1"/>
  <c r="J47" i="1"/>
  <c r="I46" i="1"/>
  <c r="K47" i="1"/>
  <c r="M47" i="1"/>
  <c r="H47" i="1"/>
  <c r="L47" i="1"/>
  <c r="K90" i="1"/>
  <c r="M90" i="1"/>
  <c r="H90" i="1"/>
  <c r="J90" i="1"/>
  <c r="L90" i="1"/>
  <c r="I89" i="1"/>
  <c r="M99" i="1"/>
  <c r="J99" i="1"/>
  <c r="L99" i="1"/>
  <c r="I98" i="1"/>
  <c r="K99" i="1"/>
  <c r="H99" i="1"/>
  <c r="M55" i="1"/>
  <c r="H55" i="1"/>
  <c r="J55" i="1"/>
  <c r="L55" i="1"/>
  <c r="I54" i="1"/>
  <c r="K55" i="1"/>
  <c r="H98" i="1"/>
  <c r="L98" i="1"/>
  <c r="I97" i="1"/>
  <c r="M98" i="1"/>
  <c r="K98" i="1"/>
  <c r="J98" i="1"/>
  <c r="K107" i="1"/>
  <c r="M107" i="1"/>
  <c r="H107" i="1"/>
  <c r="J107" i="1"/>
  <c r="L107" i="1"/>
  <c r="I106" i="1"/>
  <c r="I107" i="1"/>
  <c r="L28" i="1"/>
  <c r="K28" i="1"/>
  <c r="H28" i="1"/>
  <c r="M28" i="1"/>
  <c r="J28" i="1"/>
  <c r="I27" i="1"/>
  <c r="H70" i="1"/>
  <c r="J70" i="1"/>
  <c r="L70" i="1"/>
  <c r="K70" i="1"/>
  <c r="I69" i="1"/>
  <c r="M70" i="1"/>
  <c r="J63" i="1"/>
  <c r="I62" i="1"/>
  <c r="M63" i="1"/>
  <c r="K63" i="1"/>
  <c r="H63" i="1"/>
  <c r="L63" i="1"/>
  <c r="K106" i="1"/>
  <c r="M106" i="1"/>
  <c r="J106" i="1"/>
  <c r="H106" i="1"/>
  <c r="L106" i="1"/>
  <c r="I105" i="1"/>
  <c r="H20" i="1"/>
  <c r="J20" i="1"/>
  <c r="L20" i="1"/>
  <c r="I19" i="1"/>
  <c r="K20" i="1"/>
  <c r="M20" i="1"/>
  <c r="H36" i="1"/>
  <c r="J36" i="1"/>
  <c r="L36" i="1"/>
  <c r="I35" i="1"/>
  <c r="M36" i="1"/>
  <c r="K36" i="1"/>
  <c r="K217" i="1"/>
  <c r="J216" i="1"/>
  <c r="I216" i="1"/>
  <c r="M216" i="1"/>
  <c r="L216" i="1"/>
  <c r="H216" i="1"/>
  <c r="L269" i="1"/>
  <c r="J269" i="1"/>
  <c r="M269" i="1"/>
  <c r="I269" i="1"/>
  <c r="H269" i="1"/>
  <c r="K270" i="1"/>
  <c r="L204" i="1"/>
  <c r="H204" i="1"/>
  <c r="K205" i="1"/>
  <c r="J204" i="1"/>
  <c r="M204" i="1"/>
  <c r="I204" i="1"/>
  <c r="M287" i="1"/>
  <c r="L287" i="1"/>
  <c r="H287" i="1"/>
  <c r="K288" i="1"/>
  <c r="J287" i="1"/>
  <c r="I287" i="1"/>
  <c r="M226" i="1"/>
  <c r="L226" i="1"/>
  <c r="J226" i="1"/>
  <c r="K227" i="1"/>
  <c r="I226" i="1"/>
  <c r="H226" i="1"/>
  <c r="M259" i="1"/>
  <c r="L259" i="1"/>
  <c r="H259" i="1"/>
  <c r="K260" i="1"/>
  <c r="J259" i="1"/>
  <c r="I259" i="1"/>
  <c r="J228" i="1"/>
  <c r="I228" i="1"/>
  <c r="M228" i="1"/>
  <c r="L228" i="1"/>
  <c r="H228" i="1"/>
  <c r="K229" i="1"/>
  <c r="J285" i="1"/>
  <c r="M285" i="1"/>
  <c r="L285" i="1"/>
  <c r="I285" i="1"/>
  <c r="H285" i="1"/>
  <c r="K286" i="1"/>
  <c r="K231" i="1"/>
  <c r="I230" i="1"/>
  <c r="M230" i="1"/>
  <c r="L230" i="1"/>
  <c r="H230" i="1"/>
  <c r="J230" i="1"/>
  <c r="K233" i="1"/>
  <c r="J232" i="1"/>
  <c r="I232" i="1"/>
  <c r="M232" i="1"/>
  <c r="L232" i="1"/>
  <c r="H232" i="1"/>
  <c r="M243" i="1"/>
  <c r="L243" i="1"/>
  <c r="H243" i="1"/>
  <c r="I243" i="1"/>
  <c r="J243" i="1"/>
  <c r="K244" i="1"/>
  <c r="K219" i="1"/>
  <c r="J218" i="1"/>
  <c r="I218" i="1"/>
  <c r="M218" i="1"/>
  <c r="L218" i="1"/>
  <c r="H218" i="1"/>
  <c r="L222" i="1"/>
  <c r="K223" i="1"/>
  <c r="J222" i="1"/>
  <c r="I222" i="1"/>
  <c r="M222" i="1"/>
  <c r="H222" i="1"/>
  <c r="K235" i="1"/>
  <c r="J234" i="1"/>
  <c r="I234" i="1"/>
  <c r="M234" i="1"/>
  <c r="H234" i="1"/>
  <c r="L234" i="1"/>
  <c r="L267" i="1"/>
  <c r="H267" i="1"/>
  <c r="I267" i="1"/>
  <c r="M267" i="1"/>
  <c r="J267" i="1"/>
  <c r="K268" i="1"/>
  <c r="L268" i="1"/>
  <c r="H268" i="1"/>
  <c r="K269" i="1"/>
  <c r="N269" i="1" s="1"/>
  <c r="J268" i="1"/>
  <c r="M268" i="1"/>
  <c r="I268" i="1"/>
  <c r="J212" i="1"/>
  <c r="I212" i="1"/>
  <c r="M212" i="1"/>
  <c r="L212" i="1"/>
  <c r="H212" i="1"/>
  <c r="K213" i="1"/>
  <c r="L238" i="1"/>
  <c r="K239" i="1"/>
  <c r="J238" i="1"/>
  <c r="I238" i="1"/>
  <c r="M238" i="1"/>
  <c r="H238" i="1"/>
  <c r="I240" i="1"/>
  <c r="M240" i="1"/>
  <c r="L240" i="1"/>
  <c r="K241" i="1"/>
  <c r="J240" i="1"/>
  <c r="H240" i="1"/>
  <c r="K215" i="1"/>
  <c r="I214" i="1"/>
  <c r="M214" i="1"/>
  <c r="L214" i="1"/>
  <c r="H214" i="1"/>
  <c r="J214" i="1"/>
  <c r="M242" i="1"/>
  <c r="L242" i="1"/>
  <c r="K243" i="1"/>
  <c r="J242" i="1"/>
  <c r="I242" i="1"/>
  <c r="H242" i="1"/>
  <c r="M275" i="1"/>
  <c r="L275" i="1"/>
  <c r="H275" i="1"/>
  <c r="I275" i="1"/>
  <c r="J275" i="1"/>
  <c r="K276" i="1"/>
  <c r="J244" i="1"/>
  <c r="I244" i="1"/>
  <c r="M244" i="1"/>
  <c r="L244" i="1"/>
  <c r="H244" i="1"/>
  <c r="K245" i="1"/>
  <c r="L220" i="1"/>
  <c r="H220" i="1"/>
  <c r="K221" i="1"/>
  <c r="J220" i="1"/>
  <c r="M220" i="1"/>
  <c r="I220" i="1"/>
  <c r="K247" i="1"/>
  <c r="I246" i="1"/>
  <c r="M246" i="1"/>
  <c r="L246" i="1"/>
  <c r="H246" i="1"/>
  <c r="J246" i="1"/>
  <c r="K249" i="1"/>
  <c r="J248" i="1"/>
  <c r="I248" i="1"/>
  <c r="M248" i="1"/>
  <c r="L248" i="1"/>
  <c r="H248" i="1"/>
  <c r="K203" i="1"/>
  <c r="J202" i="1"/>
  <c r="I202" i="1"/>
  <c r="M202" i="1"/>
  <c r="H202" i="1"/>
  <c r="L202" i="1"/>
  <c r="L251" i="1"/>
  <c r="H251" i="1"/>
  <c r="I251" i="1"/>
  <c r="M251" i="1"/>
  <c r="J251" i="1"/>
  <c r="K252" i="1"/>
  <c r="I224" i="1"/>
  <c r="M224" i="1"/>
  <c r="L224" i="1"/>
  <c r="K225" i="1"/>
  <c r="J224" i="1"/>
  <c r="H224" i="1"/>
  <c r="K251" i="1"/>
  <c r="J250" i="1"/>
  <c r="I250" i="1"/>
  <c r="M250" i="1"/>
  <c r="H250" i="1"/>
  <c r="L250" i="1"/>
  <c r="L283" i="1"/>
  <c r="H283" i="1"/>
  <c r="I283" i="1"/>
  <c r="M283" i="1"/>
  <c r="J283" i="1"/>
  <c r="K284" i="1"/>
  <c r="H284" i="1"/>
  <c r="L284" i="1"/>
  <c r="K285" i="1"/>
  <c r="N285" i="1" s="1"/>
  <c r="J284" i="1"/>
  <c r="M284" i="1"/>
  <c r="I284" i="1"/>
  <c r="L236" i="1"/>
  <c r="H236" i="1"/>
  <c r="K237" i="1"/>
  <c r="J236" i="1"/>
  <c r="M236" i="1"/>
  <c r="I236" i="1"/>
  <c r="L254" i="1"/>
  <c r="K255" i="1"/>
  <c r="J254" i="1"/>
  <c r="I254" i="1"/>
  <c r="M254" i="1"/>
  <c r="H254" i="1"/>
  <c r="I256" i="1"/>
  <c r="M256" i="1"/>
  <c r="L256" i="1"/>
  <c r="K257" i="1"/>
  <c r="H256" i="1"/>
  <c r="J256" i="1"/>
  <c r="M258" i="1"/>
  <c r="L258" i="1"/>
  <c r="K259" i="1"/>
  <c r="J258" i="1"/>
  <c r="H258" i="1"/>
  <c r="I258" i="1"/>
  <c r="L252" i="1"/>
  <c r="H252" i="1"/>
  <c r="K253" i="1"/>
  <c r="J252" i="1"/>
  <c r="M252" i="1"/>
  <c r="I252" i="1"/>
  <c r="K263" i="1"/>
  <c r="I262" i="1"/>
  <c r="M262" i="1"/>
  <c r="L262" i="1"/>
  <c r="H262" i="1"/>
  <c r="J262" i="1"/>
  <c r="K265" i="1"/>
  <c r="J264" i="1"/>
  <c r="I264" i="1"/>
  <c r="M264" i="1"/>
  <c r="L264" i="1"/>
  <c r="H264" i="1"/>
  <c r="I272" i="1"/>
  <c r="M272" i="1"/>
  <c r="L272" i="1"/>
  <c r="K273" i="1"/>
  <c r="J272" i="1"/>
  <c r="H272" i="1"/>
  <c r="M210" i="1"/>
  <c r="L210" i="1"/>
  <c r="K211" i="1"/>
  <c r="J210" i="1"/>
  <c r="I210" i="1"/>
  <c r="H210" i="1"/>
  <c r="K280" i="1"/>
  <c r="M279" i="1"/>
  <c r="L279" i="1"/>
  <c r="I279" i="1"/>
  <c r="H279" i="1"/>
  <c r="J279" i="1"/>
  <c r="K267" i="1"/>
  <c r="N267" i="1" s="1"/>
  <c r="J266" i="1"/>
  <c r="I266" i="1"/>
  <c r="M266" i="1"/>
  <c r="L266" i="1"/>
  <c r="H266" i="1"/>
  <c r="M207" i="1"/>
  <c r="L207" i="1"/>
  <c r="H207" i="1"/>
  <c r="K208" i="1"/>
  <c r="J207" i="1"/>
  <c r="I207" i="1"/>
  <c r="M274" i="1"/>
  <c r="L274" i="1"/>
  <c r="J274" i="1"/>
  <c r="I274" i="1"/>
  <c r="H274" i="1"/>
  <c r="K275" i="1"/>
  <c r="L205" i="1"/>
  <c r="J205" i="1"/>
  <c r="M205" i="1"/>
  <c r="I205" i="1"/>
  <c r="H205" i="1"/>
  <c r="K206" i="1"/>
  <c r="K200" i="1"/>
  <c r="M199" i="1"/>
  <c r="L199" i="1"/>
  <c r="I199" i="1"/>
  <c r="H199" i="1"/>
  <c r="J199" i="1"/>
  <c r="K279" i="1"/>
  <c r="I278" i="1"/>
  <c r="M278" i="1"/>
  <c r="L278" i="1"/>
  <c r="H278" i="1"/>
  <c r="J278" i="1"/>
  <c r="K216" i="1"/>
  <c r="M215" i="1"/>
  <c r="L215" i="1"/>
  <c r="I215" i="1"/>
  <c r="H215" i="1"/>
  <c r="J215" i="1"/>
  <c r="J280" i="1"/>
  <c r="I280" i="1"/>
  <c r="M280" i="1"/>
  <c r="L280" i="1"/>
  <c r="H280" i="1"/>
  <c r="K281" i="1"/>
  <c r="N198" i="1"/>
  <c r="I225" i="1"/>
  <c r="M225" i="1"/>
  <c r="L225" i="1"/>
  <c r="H225" i="1"/>
  <c r="K226" i="1"/>
  <c r="J225" i="1"/>
  <c r="J277" i="1"/>
  <c r="M277" i="1"/>
  <c r="L277" i="1"/>
  <c r="H277" i="1"/>
  <c r="I277" i="1"/>
  <c r="K278" i="1"/>
  <c r="J276" i="1"/>
  <c r="I276" i="1"/>
  <c r="M276" i="1"/>
  <c r="L276" i="1"/>
  <c r="H276" i="1"/>
  <c r="K277" i="1"/>
  <c r="L270" i="1"/>
  <c r="K271" i="1"/>
  <c r="J270" i="1"/>
  <c r="I270" i="1"/>
  <c r="H270" i="1"/>
  <c r="M270" i="1"/>
  <c r="K283" i="1"/>
  <c r="J282" i="1"/>
  <c r="I282" i="1"/>
  <c r="M282" i="1"/>
  <c r="L282" i="1"/>
  <c r="H282" i="1"/>
  <c r="J213" i="1"/>
  <c r="M213" i="1"/>
  <c r="L213" i="1"/>
  <c r="H213" i="1"/>
  <c r="K214" i="1"/>
  <c r="I213" i="1"/>
  <c r="L286" i="1"/>
  <c r="K287" i="1"/>
  <c r="J286" i="1"/>
  <c r="I286" i="1"/>
  <c r="M286" i="1"/>
  <c r="H286" i="1"/>
  <c r="M223" i="1"/>
  <c r="L223" i="1"/>
  <c r="H223" i="1"/>
  <c r="K224" i="1"/>
  <c r="N224" i="1" s="1"/>
  <c r="J223" i="1"/>
  <c r="I223" i="1"/>
  <c r="I288" i="1"/>
  <c r="M288" i="1"/>
  <c r="K289" i="1"/>
  <c r="L288" i="1"/>
  <c r="J288" i="1"/>
  <c r="H288" i="1"/>
  <c r="I289" i="1"/>
  <c r="M289" i="1"/>
  <c r="L289" i="1"/>
  <c r="H289" i="1"/>
  <c r="J289" i="1"/>
  <c r="I265" i="1"/>
  <c r="M265" i="1"/>
  <c r="L265" i="1"/>
  <c r="H265" i="1"/>
  <c r="J265" i="1"/>
  <c r="K266" i="1"/>
  <c r="L221" i="1"/>
  <c r="J221" i="1"/>
  <c r="M221" i="1"/>
  <c r="K222" i="1"/>
  <c r="N222" i="1" s="1"/>
  <c r="H221" i="1"/>
  <c r="I221" i="1"/>
  <c r="J260" i="1"/>
  <c r="I260" i="1"/>
  <c r="M260" i="1"/>
  <c r="L260" i="1"/>
  <c r="H260" i="1"/>
  <c r="K261" i="1"/>
  <c r="K232" i="1"/>
  <c r="N232" i="1" s="1"/>
  <c r="M231" i="1"/>
  <c r="L231" i="1"/>
  <c r="I231" i="1"/>
  <c r="H231" i="1"/>
  <c r="J231" i="1"/>
  <c r="I209" i="1"/>
  <c r="M209" i="1"/>
  <c r="L209" i="1"/>
  <c r="H209" i="1"/>
  <c r="K210" i="1"/>
  <c r="J209" i="1"/>
  <c r="L203" i="1"/>
  <c r="H203" i="1"/>
  <c r="I203" i="1"/>
  <c r="M203" i="1"/>
  <c r="J203" i="1"/>
  <c r="K204" i="1"/>
  <c r="J229" i="1"/>
  <c r="M229" i="1"/>
  <c r="L229" i="1"/>
  <c r="H229" i="1"/>
  <c r="K230" i="1"/>
  <c r="I229" i="1"/>
  <c r="K201" i="1"/>
  <c r="J200" i="1"/>
  <c r="I200" i="1"/>
  <c r="M200" i="1"/>
  <c r="L200" i="1"/>
  <c r="H200" i="1"/>
  <c r="M239" i="1"/>
  <c r="L239" i="1"/>
  <c r="H239" i="1"/>
  <c r="K240" i="1"/>
  <c r="N240" i="1" s="1"/>
  <c r="J239" i="1"/>
  <c r="I239" i="1"/>
  <c r="I217" i="1"/>
  <c r="M217" i="1"/>
  <c r="L217" i="1"/>
  <c r="H217" i="1"/>
  <c r="K218" i="1"/>
  <c r="N218" i="1" s="1"/>
  <c r="J217" i="1"/>
  <c r="I233" i="1"/>
  <c r="M233" i="1"/>
  <c r="L233" i="1"/>
  <c r="H233" i="1"/>
  <c r="J233" i="1"/>
  <c r="K234" i="1"/>
  <c r="I241" i="1"/>
  <c r="M241" i="1"/>
  <c r="L241" i="1"/>
  <c r="H241" i="1"/>
  <c r="K242" i="1"/>
  <c r="J241" i="1"/>
  <c r="M211" i="1"/>
  <c r="L211" i="1"/>
  <c r="H211" i="1"/>
  <c r="K212" i="1"/>
  <c r="N212" i="1" s="1"/>
  <c r="I211" i="1"/>
  <c r="J211" i="1"/>
  <c r="L237" i="1"/>
  <c r="J237" i="1"/>
  <c r="M237" i="1"/>
  <c r="I237" i="1"/>
  <c r="K238" i="1"/>
  <c r="N238" i="1" s="1"/>
  <c r="H237" i="1"/>
  <c r="K248" i="1"/>
  <c r="N248" i="1" s="1"/>
  <c r="M247" i="1"/>
  <c r="L247" i="1"/>
  <c r="I247" i="1"/>
  <c r="H247" i="1"/>
  <c r="J247" i="1"/>
  <c r="I257" i="1"/>
  <c r="M257" i="1"/>
  <c r="L257" i="1"/>
  <c r="H257" i="1"/>
  <c r="K258" i="1"/>
  <c r="J257" i="1"/>
  <c r="L219" i="1"/>
  <c r="H219" i="1"/>
  <c r="I219" i="1"/>
  <c r="M219" i="1"/>
  <c r="K220" i="1"/>
  <c r="N220" i="1" s="1"/>
  <c r="J219" i="1"/>
  <c r="J245" i="1"/>
  <c r="M245" i="1"/>
  <c r="L245" i="1"/>
  <c r="H245" i="1"/>
  <c r="I245" i="1"/>
  <c r="K246" i="1"/>
  <c r="M255" i="1"/>
  <c r="L255" i="1"/>
  <c r="H255" i="1"/>
  <c r="K256" i="1"/>
  <c r="N256" i="1" s="1"/>
  <c r="J255" i="1"/>
  <c r="I255" i="1"/>
  <c r="I249" i="1"/>
  <c r="M249" i="1"/>
  <c r="L249" i="1"/>
  <c r="H249" i="1"/>
  <c r="K250" i="1"/>
  <c r="J249" i="1"/>
  <c r="I281" i="1"/>
  <c r="M281" i="1"/>
  <c r="L281" i="1"/>
  <c r="H281" i="1"/>
  <c r="J281" i="1"/>
  <c r="K282" i="1"/>
  <c r="M227" i="1"/>
  <c r="L227" i="1"/>
  <c r="H227" i="1"/>
  <c r="K228" i="1"/>
  <c r="N228" i="1" s="1"/>
  <c r="I227" i="1"/>
  <c r="J227" i="1"/>
  <c r="L253" i="1"/>
  <c r="J253" i="1"/>
  <c r="M253" i="1"/>
  <c r="I253" i="1"/>
  <c r="H253" i="1"/>
  <c r="K254" i="1"/>
  <c r="N254" i="1" s="1"/>
  <c r="K264" i="1"/>
  <c r="M263" i="1"/>
  <c r="L263" i="1"/>
  <c r="I263" i="1"/>
  <c r="H263" i="1"/>
  <c r="J263" i="1"/>
  <c r="I201" i="1"/>
  <c r="M201" i="1"/>
  <c r="L201" i="1"/>
  <c r="H201" i="1"/>
  <c r="J201" i="1"/>
  <c r="K202" i="1"/>
  <c r="I273" i="1"/>
  <c r="M273" i="1"/>
  <c r="L273" i="1"/>
  <c r="H273" i="1"/>
  <c r="K274" i="1"/>
  <c r="J273" i="1"/>
  <c r="L235" i="1"/>
  <c r="H235" i="1"/>
  <c r="I235" i="1"/>
  <c r="M235" i="1"/>
  <c r="J235" i="1"/>
  <c r="K236" i="1"/>
  <c r="J261" i="1"/>
  <c r="M261" i="1"/>
  <c r="L261" i="1"/>
  <c r="H261" i="1"/>
  <c r="K262" i="1"/>
  <c r="I261" i="1"/>
  <c r="L206" i="1"/>
  <c r="K207" i="1"/>
  <c r="J206" i="1"/>
  <c r="I206" i="1"/>
  <c r="H206" i="1"/>
  <c r="M206" i="1"/>
  <c r="M271" i="1"/>
  <c r="L271" i="1"/>
  <c r="H271" i="1"/>
  <c r="K272" i="1"/>
  <c r="J271" i="1"/>
  <c r="I271" i="1"/>
  <c r="I208" i="1"/>
  <c r="M208" i="1"/>
  <c r="L208" i="1"/>
  <c r="K209" i="1"/>
  <c r="J208" i="1"/>
  <c r="H208" i="1"/>
  <c r="K199" i="1"/>
  <c r="N92" i="1" l="1"/>
  <c r="N48" i="1"/>
  <c r="N45" i="1"/>
  <c r="N78" i="1"/>
  <c r="N70" i="1"/>
  <c r="N84" i="1"/>
  <c r="N60" i="1"/>
  <c r="N283" i="1"/>
  <c r="N216" i="1"/>
  <c r="N259" i="1"/>
  <c r="N199" i="1"/>
  <c r="N274" i="1"/>
  <c r="N266" i="1"/>
  <c r="N275" i="1"/>
  <c r="N97" i="1"/>
  <c r="N38" i="1"/>
  <c r="N31" i="1"/>
  <c r="N54" i="1"/>
  <c r="N28" i="1"/>
  <c r="N281" i="1"/>
  <c r="N209" i="1"/>
  <c r="N86" i="1"/>
  <c r="N30" i="1"/>
  <c r="N72" i="1"/>
  <c r="N21" i="1"/>
  <c r="N69" i="1"/>
  <c r="N50" i="1"/>
  <c r="N34" i="1"/>
  <c r="N204" i="1"/>
  <c r="N234" i="1"/>
  <c r="N268" i="1"/>
  <c r="N272" i="1"/>
  <c r="N230" i="1"/>
  <c r="N90" i="1"/>
  <c r="N29" i="1"/>
  <c r="N88" i="1"/>
  <c r="N81" i="1"/>
  <c r="N20" i="1"/>
  <c r="N39" i="1"/>
  <c r="N96" i="1"/>
  <c r="N76" i="1"/>
  <c r="N77" i="1"/>
  <c r="N61" i="1"/>
  <c r="M12" i="1"/>
  <c r="N107" i="1"/>
  <c r="N91" i="1"/>
  <c r="N17" i="1"/>
  <c r="N98" i="1"/>
  <c r="N82" i="1"/>
  <c r="N24" i="1"/>
  <c r="N42" i="1"/>
  <c r="N46" i="1"/>
  <c r="N79" i="1"/>
  <c r="N236" i="1"/>
  <c r="N253" i="1"/>
  <c r="N243" i="1"/>
  <c r="N278" i="1"/>
  <c r="N258" i="1"/>
  <c r="N282" i="1"/>
  <c r="N246" i="1"/>
  <c r="N210" i="1"/>
  <c r="N287" i="1"/>
  <c r="N219" i="1"/>
  <c r="N262" i="1"/>
  <c r="N250" i="1"/>
  <c r="N289" i="1"/>
  <c r="N214" i="1"/>
  <c r="N202" i="1"/>
  <c r="N94" i="1"/>
  <c r="N74" i="1"/>
  <c r="N37" i="1"/>
  <c r="N53" i="1"/>
  <c r="N47" i="1"/>
  <c r="N18" i="1"/>
  <c r="N100" i="1"/>
  <c r="N43" i="1"/>
  <c r="N57" i="1"/>
  <c r="N73" i="1"/>
  <c r="N41" i="1"/>
  <c r="N95" i="1"/>
  <c r="N63" i="1"/>
  <c r="H12" i="1"/>
  <c r="N59" i="1"/>
  <c r="N87" i="1"/>
  <c r="K12" i="1"/>
  <c r="L12" i="1"/>
  <c r="N99" i="1"/>
  <c r="N105" i="1"/>
  <c r="N103" i="1"/>
  <c r="N49" i="1"/>
  <c r="N52" i="1"/>
  <c r="N83" i="1"/>
  <c r="N56" i="1"/>
  <c r="N75" i="1"/>
  <c r="N58" i="1"/>
  <c r="N85" i="1"/>
  <c r="N65" i="1"/>
  <c r="N101" i="1"/>
  <c r="N33" i="1"/>
  <c r="N51" i="1"/>
  <c r="N68" i="1"/>
  <c r="N80" i="1"/>
  <c r="N66" i="1"/>
  <c r="N23" i="1"/>
  <c r="N25" i="1"/>
  <c r="N89" i="1"/>
  <c r="N44" i="1"/>
  <c r="N36" i="1"/>
  <c r="N64" i="1"/>
  <c r="N40" i="1"/>
  <c r="N26" i="1"/>
  <c r="N32" i="1"/>
  <c r="N71" i="1"/>
  <c r="N62" i="1"/>
  <c r="N102" i="1"/>
  <c r="N106" i="1"/>
  <c r="N55" i="1"/>
  <c r="N104" i="1"/>
  <c r="N22" i="1"/>
  <c r="N67" i="1"/>
  <c r="N19" i="1"/>
  <c r="N27" i="1"/>
  <c r="N35" i="1"/>
  <c r="N93" i="1"/>
  <c r="N270" i="1"/>
  <c r="N251" i="1"/>
  <c r="N235" i="1"/>
  <c r="N244" i="1"/>
  <c r="N233" i="1"/>
  <c r="N211" i="1"/>
  <c r="N265" i="1"/>
  <c r="N264" i="1"/>
  <c r="N279" i="1"/>
  <c r="N276" i="1"/>
  <c r="N239" i="1"/>
  <c r="N288" i="1"/>
  <c r="N249" i="1"/>
  <c r="N242" i="1"/>
  <c r="N261" i="1"/>
  <c r="N255" i="1"/>
  <c r="N284" i="1"/>
  <c r="N225" i="1"/>
  <c r="N247" i="1"/>
  <c r="N231" i="1"/>
  <c r="N271" i="1"/>
  <c r="N203" i="1"/>
  <c r="N286" i="1"/>
  <c r="N260" i="1"/>
  <c r="N207" i="1"/>
  <c r="N213" i="1"/>
  <c r="N201" i="1"/>
  <c r="N226" i="1"/>
  <c r="N273" i="1"/>
  <c r="N215" i="1"/>
  <c r="N223" i="1"/>
  <c r="N277" i="1"/>
  <c r="N221" i="1"/>
  <c r="N200" i="1"/>
  <c r="N263" i="1"/>
  <c r="N237" i="1"/>
  <c r="N252" i="1"/>
  <c r="N257" i="1"/>
  <c r="N241" i="1"/>
  <c r="N206" i="1"/>
  <c r="N208" i="1"/>
  <c r="N205" i="1"/>
  <c r="N280" i="1"/>
  <c r="N245" i="1"/>
  <c r="N229" i="1"/>
  <c r="N227" i="1"/>
  <c r="N217" i="1"/>
  <c r="O12" i="1" l="1"/>
  <c r="I12" i="1"/>
  <c r="B191" i="2" s="1"/>
  <c r="P12" i="1"/>
  <c r="J12" i="1"/>
  <c r="R12" i="1" s="1"/>
  <c r="V12" i="1" s="1"/>
  <c r="N12" i="1"/>
  <c r="Q12" i="1" s="1"/>
  <c r="B57" i="2"/>
  <c r="B152" i="2"/>
  <c r="B228" i="2"/>
  <c r="B82" i="2"/>
  <c r="B155" i="2"/>
  <c r="B214" i="2"/>
  <c r="B248" i="2"/>
  <c r="B232" i="2"/>
  <c r="B266" i="2"/>
  <c r="B10" i="2"/>
  <c r="B200" i="2"/>
  <c r="B43" i="2"/>
  <c r="B94" i="2"/>
  <c r="B96" i="2"/>
  <c r="B147" i="2"/>
  <c r="B186" i="2"/>
  <c r="B187" i="2"/>
  <c r="B223" i="2"/>
  <c r="B100" i="2"/>
  <c r="B151" i="2"/>
  <c r="B171" i="2"/>
  <c r="B244" i="2"/>
  <c r="B277" i="2"/>
  <c r="B270" i="2" l="1"/>
  <c r="B271" i="2"/>
  <c r="B236" i="2"/>
  <c r="B202" i="2"/>
  <c r="B135" i="2"/>
  <c r="B115" i="2"/>
  <c r="B24" i="2"/>
  <c r="B162" i="2"/>
  <c r="B259" i="2"/>
  <c r="B224" i="2"/>
  <c r="B114" i="2"/>
  <c r="B274" i="2"/>
  <c r="B62" i="2"/>
  <c r="B11" i="2"/>
  <c r="B156" i="2"/>
  <c r="B30" i="2"/>
  <c r="B104" i="2"/>
  <c r="B134" i="2"/>
  <c r="B190" i="2"/>
  <c r="B242" i="2"/>
  <c r="B167" i="2"/>
  <c r="B69" i="2"/>
  <c r="B254" i="2"/>
  <c r="B182" i="2"/>
  <c r="B90" i="2"/>
  <c r="B267" i="2"/>
  <c r="B215" i="2"/>
  <c r="B133" i="2"/>
  <c r="B279" i="2"/>
  <c r="B78" i="2"/>
  <c r="B118" i="2"/>
  <c r="B163" i="2"/>
  <c r="B193" i="2"/>
  <c r="B276" i="2"/>
  <c r="B207" i="2"/>
  <c r="B123" i="2"/>
  <c r="B19" i="2"/>
  <c r="B220" i="2"/>
  <c r="B142" i="2"/>
  <c r="B37" i="2"/>
  <c r="B233" i="2"/>
  <c r="B178" i="2"/>
  <c r="B83" i="2"/>
  <c r="B229" i="2"/>
  <c r="B108" i="2"/>
  <c r="B49" i="2"/>
  <c r="B64" i="2"/>
  <c r="B260" i="2"/>
  <c r="B216" i="2"/>
  <c r="B168" i="2"/>
  <c r="B255" i="2"/>
  <c r="B183" i="2"/>
  <c r="B91" i="2"/>
  <c r="B268" i="2"/>
  <c r="B198" i="2"/>
  <c r="B136" i="2"/>
  <c r="B280" i="2"/>
  <c r="B173" i="2"/>
  <c r="B60" i="2"/>
  <c r="B17" i="2"/>
  <c r="B52" i="2"/>
  <c r="B188" i="2"/>
  <c r="B13" i="2"/>
  <c r="B149" i="2"/>
  <c r="B66" i="2"/>
  <c r="B251" i="2"/>
  <c r="B179" i="2"/>
  <c r="B84" i="2"/>
  <c r="B264" i="2"/>
  <c r="B154" i="2"/>
  <c r="B201" i="2"/>
  <c r="B175" i="2"/>
  <c r="B237" i="2"/>
  <c r="B203" i="2"/>
  <c r="B76" i="2"/>
  <c r="B243" i="2"/>
  <c r="B238" i="2"/>
  <c r="B208" i="2"/>
  <c r="B20" i="2"/>
  <c r="B221" i="2"/>
  <c r="B144" i="2"/>
  <c r="B40" i="2"/>
  <c r="B234" i="2"/>
  <c r="B138" i="2"/>
  <c r="B59" i="2"/>
  <c r="B247" i="2"/>
  <c r="B131" i="2"/>
  <c r="B169" i="2"/>
  <c r="B159" i="2"/>
  <c r="B45" i="2"/>
  <c r="B250" i="2"/>
  <c r="B33" i="2"/>
  <c r="B46" i="2"/>
  <c r="B128" i="2"/>
  <c r="B125" i="2"/>
  <c r="B101" i="2"/>
  <c r="B189" i="2"/>
  <c r="B99" i="2"/>
  <c r="B273" i="2"/>
  <c r="B204" i="2"/>
  <c r="B117" i="2"/>
  <c r="B14" i="2"/>
  <c r="B199" i="2"/>
  <c r="B112" i="2"/>
  <c r="B34" i="2"/>
  <c r="B230" i="2"/>
  <c r="B106" i="2"/>
  <c r="B153" i="2"/>
  <c r="B143" i="2"/>
  <c r="B109" i="2"/>
  <c r="B98" i="2"/>
  <c r="B157" i="2"/>
  <c r="S12" i="1"/>
  <c r="W12" i="1" s="1"/>
  <c r="B226" i="2"/>
  <c r="B26" i="2"/>
  <c r="B74" i="2"/>
  <c r="B256" i="2"/>
  <c r="B184" i="2"/>
  <c r="B93" i="2"/>
  <c r="B252" i="2"/>
  <c r="B180" i="2"/>
  <c r="B85" i="2"/>
  <c r="B8" i="2"/>
  <c r="B213" i="2"/>
  <c r="B80" i="2"/>
  <c r="B121" i="2"/>
  <c r="B127" i="2"/>
  <c r="B148" i="2"/>
  <c r="B197" i="2"/>
  <c r="B116" i="2"/>
  <c r="B212" i="2"/>
  <c r="B164" i="2"/>
  <c r="B170" i="2"/>
  <c r="B51" i="2"/>
  <c r="B150" i="2"/>
  <c r="B48" i="2"/>
  <c r="B239" i="2"/>
  <c r="B165" i="2"/>
  <c r="B42" i="2"/>
  <c r="B235" i="2"/>
  <c r="B160" i="2"/>
  <c r="B61" i="2"/>
  <c r="B281" i="2"/>
  <c r="B195" i="2"/>
  <c r="B29" i="2"/>
  <c r="B105" i="2"/>
  <c r="B111" i="2"/>
  <c r="B246" i="2"/>
  <c r="B272" i="2"/>
  <c r="B32" i="2"/>
  <c r="B72" i="2"/>
  <c r="B210" i="2"/>
  <c r="B77" i="2"/>
  <c r="B126" i="2"/>
  <c r="B21" i="2"/>
  <c r="B222" i="2"/>
  <c r="B120" i="2"/>
  <c r="B16" i="2"/>
  <c r="B218" i="2"/>
  <c r="B139" i="2"/>
  <c r="B35" i="2"/>
  <c r="B265" i="2"/>
  <c r="B174" i="2"/>
  <c r="B245" i="2"/>
  <c r="B89" i="2"/>
  <c r="B261" i="2"/>
  <c r="B75" i="2"/>
  <c r="B240" i="2"/>
  <c r="B166" i="2"/>
  <c r="B68" i="2"/>
  <c r="B253" i="2"/>
  <c r="B181" i="2"/>
  <c r="B88" i="2"/>
  <c r="B5" i="2"/>
  <c r="B231" i="2"/>
  <c r="B107" i="2"/>
  <c r="B172" i="2"/>
  <c r="B25" i="2"/>
  <c r="B227" i="2"/>
  <c r="B275" i="2"/>
  <c r="B206" i="2"/>
  <c r="B122" i="2"/>
  <c r="B18" i="2"/>
  <c r="B219" i="2"/>
  <c r="B141" i="2"/>
  <c r="B36" i="2"/>
  <c r="B249" i="2"/>
  <c r="B176" i="2"/>
  <c r="B56" i="2"/>
  <c r="B130" i="2"/>
  <c r="B71" i="2"/>
  <c r="B103" i="2"/>
  <c r="B39" i="2"/>
  <c r="B63" i="2"/>
  <c r="B47" i="2"/>
  <c r="B140" i="2"/>
  <c r="B23" i="2"/>
  <c r="B44" i="2"/>
  <c r="B86" i="2"/>
  <c r="B185" i="2"/>
  <c r="B38" i="2"/>
  <c r="B54" i="2"/>
  <c r="B192" i="2"/>
  <c r="B137" i="2"/>
  <c r="B22" i="2"/>
  <c r="B257" i="2"/>
  <c r="B225" i="2"/>
  <c r="B15" i="2"/>
  <c r="B209" i="2"/>
  <c r="B194" i="2"/>
  <c r="B27" i="2"/>
  <c r="B9" i="2"/>
  <c r="B177" i="2"/>
  <c r="B113" i="2"/>
  <c r="C193" i="2"/>
  <c r="C150" i="2"/>
  <c r="C63" i="2"/>
  <c r="B87" i="2"/>
  <c r="B129" i="2"/>
  <c r="B262" i="2"/>
  <c r="B12" i="2"/>
  <c r="B55" i="2"/>
  <c r="B81" i="2"/>
  <c r="C212" i="2"/>
  <c r="C207" i="2"/>
  <c r="C13" i="2"/>
  <c r="C64" i="2"/>
  <c r="C84" i="2"/>
  <c r="C196" i="2"/>
  <c r="C220" i="2"/>
  <c r="C167" i="2"/>
  <c r="C48" i="2"/>
  <c r="C68" i="2"/>
  <c r="C145" i="2"/>
  <c r="C95" i="2"/>
  <c r="C228" i="2"/>
  <c r="C67" i="2"/>
  <c r="C159" i="2"/>
  <c r="C19" i="2"/>
  <c r="C225" i="2"/>
  <c r="C36" i="2"/>
  <c r="C89" i="2"/>
  <c r="C214" i="2"/>
  <c r="C172" i="2"/>
  <c r="C259" i="2"/>
  <c r="C242" i="2"/>
  <c r="C127" i="2"/>
  <c r="C156" i="2"/>
  <c r="C114" i="2"/>
  <c r="B161" i="2"/>
  <c r="B95" i="2"/>
  <c r="C16" i="2"/>
  <c r="C194" i="2"/>
  <c r="C30" i="2"/>
  <c r="C275" i="2"/>
  <c r="C234" i="2"/>
  <c r="C231" i="2"/>
  <c r="C45" i="2"/>
  <c r="C124" i="2"/>
  <c r="C82" i="2"/>
  <c r="B7" i="2"/>
  <c r="B145" i="2"/>
  <c r="B79" i="2"/>
  <c r="C280" i="2"/>
  <c r="C40" i="2"/>
  <c r="C155" i="2"/>
  <c r="C237" i="2"/>
  <c r="C260" i="2"/>
  <c r="C117" i="2"/>
  <c r="C153" i="2"/>
  <c r="C107" i="2"/>
  <c r="C261" i="2"/>
  <c r="C72" i="2"/>
  <c r="C121" i="2"/>
  <c r="C91" i="2"/>
  <c r="B196" i="2"/>
  <c r="B132" i="2"/>
  <c r="B53" i="2"/>
  <c r="B124" i="2"/>
  <c r="B73" i="2"/>
  <c r="B102" i="2"/>
  <c r="B97" i="2"/>
  <c r="B31" i="2"/>
  <c r="C251" i="2"/>
  <c r="C265" i="2"/>
  <c r="C178" i="2"/>
  <c r="C39" i="2"/>
  <c r="C59" i="2"/>
  <c r="C257" i="2"/>
  <c r="C173" i="2"/>
  <c r="C31" i="2"/>
  <c r="C10" i="2"/>
  <c r="B278" i="2"/>
  <c r="B92" i="2"/>
  <c r="B41" i="2"/>
  <c r="B70" i="2"/>
  <c r="B65" i="2"/>
  <c r="C236" i="2"/>
  <c r="C23" i="2"/>
  <c r="C134" i="2"/>
  <c r="C217" i="2"/>
  <c r="C97" i="2"/>
  <c r="C263" i="2"/>
  <c r="C129" i="2"/>
  <c r="C215" i="2"/>
  <c r="C138" i="2"/>
  <c r="C102" i="2"/>
  <c r="C210" i="2"/>
  <c r="C258" i="2"/>
  <c r="C136" i="2"/>
  <c r="C112" i="2"/>
  <c r="C132" i="2"/>
  <c r="B50" i="2"/>
  <c r="B258" i="2"/>
  <c r="B205" i="2"/>
  <c r="B146" i="2"/>
  <c r="B67" i="2"/>
  <c r="B269" i="2"/>
  <c r="B217" i="2"/>
  <c r="B158" i="2"/>
  <c r="B110" i="2"/>
  <c r="B58" i="2"/>
  <c r="B263" i="2"/>
  <c r="B211" i="2"/>
  <c r="B28" i="2"/>
  <c r="B119" i="2"/>
  <c r="B6" i="2"/>
  <c r="M6" i="2"/>
  <c r="B241" i="2"/>
  <c r="C199" i="2"/>
  <c r="C146" i="2"/>
  <c r="C55" i="2"/>
  <c r="C157" i="2"/>
  <c r="C184" i="2"/>
  <c r="C81" i="2"/>
  <c r="C174" i="2"/>
  <c r="C108" i="2"/>
  <c r="C43" i="2"/>
  <c r="C86" i="2"/>
  <c r="C20" i="2"/>
  <c r="C66" i="2"/>
  <c r="C254" i="2"/>
  <c r="C9" i="2"/>
  <c r="C65" i="2"/>
  <c r="C92" i="2"/>
  <c r="C27" i="2"/>
  <c r="C70" i="2"/>
  <c r="N6" i="2"/>
  <c r="C50" i="2"/>
  <c r="C104" i="2"/>
  <c r="C264" i="2"/>
  <c r="C71" i="2"/>
  <c r="C142" i="2"/>
  <c r="C11" i="2"/>
  <c r="C54" i="2"/>
  <c r="C179" i="2"/>
  <c r="C34" i="2"/>
  <c r="C223" i="2"/>
  <c r="C238" i="2"/>
  <c r="C111" i="2"/>
  <c r="C125" i="2"/>
  <c r="C279" i="2"/>
  <c r="C120" i="2"/>
  <c r="C271" i="2"/>
  <c r="C229" i="2"/>
  <c r="C249" i="2"/>
  <c r="C239" i="2"/>
  <c r="C277" i="2"/>
  <c r="C25" i="2"/>
  <c r="C169" i="2"/>
  <c r="C133" i="2"/>
  <c r="C41" i="2"/>
  <c r="C77" i="2"/>
  <c r="C33" i="2"/>
  <c r="C126" i="2"/>
  <c r="C60" i="2"/>
  <c r="C106" i="2"/>
  <c r="C38" i="2"/>
  <c r="C163" i="2"/>
  <c r="C18" i="2"/>
  <c r="C246" i="2"/>
  <c r="C158" i="2"/>
  <c r="C204" i="2"/>
  <c r="C165" i="2"/>
  <c r="C230" i="2"/>
  <c r="C192" i="2"/>
  <c r="C278" i="2"/>
  <c r="C250" i="2"/>
  <c r="C216" i="2"/>
  <c r="C175" i="2"/>
  <c r="C137" i="2"/>
  <c r="C93" i="2"/>
  <c r="C5" i="2"/>
  <c r="C37" i="2"/>
  <c r="C17" i="2"/>
  <c r="C110" i="2"/>
  <c r="C44" i="2"/>
  <c r="C90" i="2"/>
  <c r="C22" i="2"/>
  <c r="C147" i="2"/>
  <c r="C152" i="2"/>
  <c r="C240" i="2"/>
  <c r="C208" i="2"/>
  <c r="C248" i="2"/>
  <c r="C21" i="2"/>
  <c r="C273" i="2"/>
  <c r="C233" i="2"/>
  <c r="C195" i="2"/>
  <c r="C206" i="2"/>
  <c r="C103" i="2"/>
  <c r="C53" i="2"/>
  <c r="C186" i="2"/>
  <c r="C183" i="2"/>
  <c r="C176" i="2"/>
  <c r="C94" i="2"/>
  <c r="C28" i="2"/>
  <c r="C74" i="2"/>
  <c r="C6" i="2"/>
  <c r="C131" i="2"/>
  <c r="C266" i="2"/>
  <c r="C276" i="2"/>
  <c r="C218" i="2"/>
  <c r="C76" i="2"/>
  <c r="C235" i="2"/>
  <c r="C270" i="2"/>
  <c r="C143" i="2"/>
  <c r="C255" i="2"/>
  <c r="C205" i="2"/>
  <c r="C232" i="2"/>
  <c r="C252" i="2"/>
  <c r="C190" i="2"/>
  <c r="C227" i="2"/>
  <c r="C109" i="2"/>
  <c r="C57" i="2"/>
  <c r="C8" i="2"/>
  <c r="C154" i="2"/>
  <c r="C151" i="2"/>
  <c r="C160" i="2"/>
  <c r="C78" i="2"/>
  <c r="C12" i="2"/>
  <c r="C58" i="2"/>
  <c r="C180" i="2"/>
  <c r="C115" i="2"/>
  <c r="C209" i="2"/>
  <c r="C272" i="2"/>
  <c r="C49" i="2"/>
  <c r="C213" i="2"/>
  <c r="C200" i="2"/>
  <c r="C269" i="2"/>
  <c r="C203" i="2"/>
  <c r="C69" i="2"/>
  <c r="C15" i="2"/>
  <c r="C162" i="2"/>
  <c r="C122" i="2"/>
  <c r="C119" i="2"/>
  <c r="C144" i="2"/>
  <c r="C62" i="2"/>
  <c r="C187" i="2"/>
  <c r="C42" i="2"/>
  <c r="C164" i="2"/>
  <c r="C99" i="2"/>
  <c r="C267" i="2"/>
  <c r="C197" i="2"/>
  <c r="C61" i="2"/>
  <c r="C87" i="2"/>
  <c r="C224" i="2"/>
  <c r="C201" i="2"/>
  <c r="C243" i="2"/>
  <c r="C191" i="2"/>
  <c r="C245" i="2"/>
  <c r="C219" i="2"/>
  <c r="C268" i="2"/>
  <c r="C256" i="2"/>
  <c r="C262" i="2"/>
  <c r="C189" i="2"/>
  <c r="C24" i="2"/>
  <c r="C168" i="2"/>
  <c r="C130" i="2"/>
  <c r="C85" i="2"/>
  <c r="C73" i="2"/>
  <c r="C128" i="2"/>
  <c r="C46" i="2"/>
  <c r="C171" i="2"/>
  <c r="C26" i="2"/>
  <c r="C148" i="2"/>
  <c r="C83" i="2"/>
  <c r="C198" i="2"/>
  <c r="C222" i="2"/>
  <c r="C247" i="2"/>
  <c r="C253" i="2"/>
  <c r="C244" i="2"/>
  <c r="C181" i="2"/>
  <c r="C141" i="2"/>
  <c r="C101" i="2"/>
  <c r="C47" i="2"/>
  <c r="C281" i="2"/>
  <c r="C177" i="2"/>
  <c r="C96" i="2"/>
  <c r="C14" i="2"/>
  <c r="C139" i="2"/>
  <c r="C182" i="2"/>
  <c r="C116" i="2"/>
  <c r="C51" i="2"/>
  <c r="C149" i="2"/>
  <c r="C105" i="2"/>
  <c r="C56" i="2"/>
  <c r="C7" i="2"/>
  <c r="C185" i="2"/>
  <c r="C161" i="2"/>
  <c r="C80" i="2"/>
  <c r="C188" i="2"/>
  <c r="C123" i="2"/>
  <c r="C166" i="2"/>
  <c r="C100" i="2"/>
  <c r="C35" i="2"/>
  <c r="T12" i="1"/>
  <c r="C202" i="2"/>
  <c r="C241" i="2"/>
  <c r="C221" i="2"/>
  <c r="C274" i="2"/>
  <c r="C226" i="2"/>
  <c r="C211" i="2"/>
  <c r="C29" i="2"/>
  <c r="C170" i="2"/>
  <c r="C135" i="2"/>
  <c r="C88" i="2"/>
  <c r="C79" i="2"/>
  <c r="C113" i="2"/>
  <c r="C32" i="2"/>
  <c r="C140" i="2"/>
  <c r="C75" i="2"/>
  <c r="C118" i="2"/>
  <c r="C52" i="2"/>
  <c r="C98" i="2"/>
  <c r="U12" i="1" l="1"/>
  <c r="X12" i="1" s="1"/>
  <c r="T16" i="1"/>
  <c r="S16" i="1"/>
  <c r="R16" i="1"/>
  <c r="Y16" i="1" s="1"/>
  <c r="V16" i="1"/>
  <c r="U16" i="1"/>
  <c r="X16" i="1" l="1"/>
  <c r="W16" i="1"/>
  <c r="AA16" i="1" s="1"/>
  <c r="Z16" i="1" l="1"/>
  <c r="B1" i="2" s="1"/>
  <c r="E2" i="2" s="1"/>
  <c r="F2" i="2" l="1"/>
  <c r="E3" i="2" s="1"/>
  <c r="F3" i="2"/>
  <c r="M9" i="2" s="1" a="1"/>
  <c r="E5" i="2" a="1"/>
  <c r="F28" i="2" l="1"/>
  <c r="E268" i="2"/>
  <c r="E140" i="2"/>
  <c r="E12" i="2"/>
  <c r="F267" i="2"/>
  <c r="F139" i="2"/>
  <c r="F11" i="2"/>
  <c r="F20" i="2"/>
  <c r="E155" i="2"/>
  <c r="E27" i="2"/>
  <c r="F194" i="2"/>
  <c r="F50" i="2"/>
  <c r="E186" i="2"/>
  <c r="E58" i="2"/>
  <c r="F209" i="2"/>
  <c r="F81" i="2"/>
  <c r="E233" i="2"/>
  <c r="E105" i="2"/>
  <c r="F184" i="2"/>
  <c r="F16" i="2"/>
  <c r="E160" i="2"/>
  <c r="E32" i="2"/>
  <c r="F8" i="2"/>
  <c r="F159" i="2"/>
  <c r="F31" i="2"/>
  <c r="E191" i="2"/>
  <c r="E63" i="2"/>
  <c r="F222" i="2"/>
  <c r="F94" i="2"/>
  <c r="E214" i="2"/>
  <c r="F165" i="2"/>
  <c r="F37" i="2"/>
  <c r="E166" i="2"/>
  <c r="E30" i="2"/>
  <c r="E165" i="2"/>
  <c r="E37" i="2"/>
  <c r="E116" i="2"/>
  <c r="F243" i="2"/>
  <c r="F236" i="2"/>
  <c r="E131" i="2"/>
  <c r="F162" i="2"/>
  <c r="E162" i="2"/>
  <c r="F57" i="2"/>
  <c r="F152" i="2"/>
  <c r="E8" i="2"/>
  <c r="E167" i="2"/>
  <c r="F70" i="2"/>
  <c r="F13" i="2"/>
  <c r="E141" i="2"/>
  <c r="F105" i="2"/>
  <c r="E189" i="2"/>
  <c r="E260" i="2"/>
  <c r="E132" i="2"/>
  <c r="F268" i="2"/>
  <c r="F259" i="2"/>
  <c r="F131" i="2"/>
  <c r="F276" i="2"/>
  <c r="E275" i="2"/>
  <c r="E147" i="2"/>
  <c r="E19" i="2"/>
  <c r="F186" i="2"/>
  <c r="F42" i="2"/>
  <c r="E178" i="2"/>
  <c r="E50" i="2"/>
  <c r="F201" i="2"/>
  <c r="F73" i="2"/>
  <c r="E225" i="2"/>
  <c r="E97" i="2"/>
  <c r="F168" i="2"/>
  <c r="E280" i="2"/>
  <c r="E152" i="2"/>
  <c r="E24" i="2"/>
  <c r="F279" i="2"/>
  <c r="F151" i="2"/>
  <c r="F23" i="2"/>
  <c r="E183" i="2"/>
  <c r="E55" i="2"/>
  <c r="F214" i="2"/>
  <c r="F86" i="2"/>
  <c r="E6" i="2"/>
  <c r="F157" i="2"/>
  <c r="F29" i="2"/>
  <c r="E150" i="2"/>
  <c r="E14" i="2"/>
  <c r="E157" i="2"/>
  <c r="E29" i="2"/>
  <c r="E277" i="2"/>
  <c r="E21" i="2"/>
  <c r="E259" i="2"/>
  <c r="E34" i="2"/>
  <c r="E209" i="2"/>
  <c r="E264" i="2"/>
  <c r="F135" i="2"/>
  <c r="F198" i="2"/>
  <c r="F141" i="2"/>
  <c r="E269" i="2"/>
  <c r="F125" i="2"/>
  <c r="F252" i="2"/>
  <c r="F74" i="2"/>
  <c r="F61" i="2"/>
  <c r="E252" i="2"/>
  <c r="E124" i="2"/>
  <c r="F244" i="2"/>
  <c r="F251" i="2"/>
  <c r="F123" i="2"/>
  <c r="F260" i="2"/>
  <c r="E267" i="2"/>
  <c r="E139" i="2"/>
  <c r="E11" i="2"/>
  <c r="F170" i="2"/>
  <c r="F34" i="2"/>
  <c r="E170" i="2"/>
  <c r="E42" i="2"/>
  <c r="F193" i="2"/>
  <c r="F65" i="2"/>
  <c r="E217" i="2"/>
  <c r="E89" i="2"/>
  <c r="F160" i="2"/>
  <c r="E272" i="2"/>
  <c r="E144" i="2"/>
  <c r="E16" i="2"/>
  <c r="F271" i="2"/>
  <c r="F143" i="2"/>
  <c r="F15" i="2"/>
  <c r="E175" i="2"/>
  <c r="E47" i="2"/>
  <c r="F206" i="2"/>
  <c r="F78" i="2"/>
  <c r="F277" i="2"/>
  <c r="F149" i="2"/>
  <c r="F21" i="2"/>
  <c r="E142" i="2"/>
  <c r="E149" i="2"/>
  <c r="E244" i="2"/>
  <c r="F228" i="2"/>
  <c r="F115" i="2"/>
  <c r="F274" i="2"/>
  <c r="F26" i="2"/>
  <c r="F185" i="2"/>
  <c r="E81" i="2"/>
  <c r="E136" i="2"/>
  <c r="F263" i="2"/>
  <c r="F7" i="2"/>
  <c r="E39" i="2"/>
  <c r="F269" i="2"/>
  <c r="E134" i="2"/>
  <c r="E13" i="2"/>
  <c r="E253" i="2"/>
  <c r="F226" i="2"/>
  <c r="E236" i="2"/>
  <c r="E108" i="2"/>
  <c r="F220" i="2"/>
  <c r="F235" i="2"/>
  <c r="F107" i="2"/>
  <c r="F204" i="2"/>
  <c r="E251" i="2"/>
  <c r="E123" i="2"/>
  <c r="F258" i="2"/>
  <c r="F154" i="2"/>
  <c r="F10" i="2"/>
  <c r="E154" i="2"/>
  <c r="E26" i="2"/>
  <c r="F177" i="2"/>
  <c r="F49" i="2"/>
  <c r="E201" i="2"/>
  <c r="E73" i="2"/>
  <c r="F144" i="2"/>
  <c r="E256" i="2"/>
  <c r="E128" i="2"/>
  <c r="F280" i="2"/>
  <c r="F255" i="2"/>
  <c r="F127" i="2"/>
  <c r="F24" i="2"/>
  <c r="E159" i="2"/>
  <c r="E31" i="2"/>
  <c r="F190" i="2"/>
  <c r="F62" i="2"/>
  <c r="F261" i="2"/>
  <c r="F133" i="2"/>
  <c r="F5" i="2"/>
  <c r="E126" i="2"/>
  <c r="E261" i="2"/>
  <c r="E133" i="2"/>
  <c r="E5" i="2"/>
  <c r="E228" i="2"/>
  <c r="E100" i="2"/>
  <c r="F212" i="2"/>
  <c r="F227" i="2"/>
  <c r="F99" i="2"/>
  <c r="F180" i="2"/>
  <c r="E243" i="2"/>
  <c r="E115" i="2"/>
  <c r="F242" i="2"/>
  <c r="F146" i="2"/>
  <c r="E274" i="2"/>
  <c r="E146" i="2"/>
  <c r="E18" i="2"/>
  <c r="F169" i="2"/>
  <c r="F41" i="2"/>
  <c r="E193" i="2"/>
  <c r="E65" i="2"/>
  <c r="F136" i="2"/>
  <c r="E248" i="2"/>
  <c r="E120" i="2"/>
  <c r="F264" i="2"/>
  <c r="F247" i="2"/>
  <c r="F119" i="2"/>
  <c r="E279" i="2"/>
  <c r="E151" i="2"/>
  <c r="E23" i="2"/>
  <c r="F182" i="2"/>
  <c r="F54" i="2"/>
  <c r="F253" i="2"/>
  <c r="E278" i="2"/>
  <c r="E118" i="2"/>
  <c r="E125" i="2"/>
  <c r="E51" i="2"/>
  <c r="E230" i="2"/>
  <c r="E220" i="2"/>
  <c r="E92" i="2"/>
  <c r="F188" i="2"/>
  <c r="F219" i="2"/>
  <c r="F91" i="2"/>
  <c r="F164" i="2"/>
  <c r="E235" i="2"/>
  <c r="E107" i="2"/>
  <c r="F218" i="2"/>
  <c r="F138" i="2"/>
  <c r="E266" i="2"/>
  <c r="E138" i="2"/>
  <c r="E10" i="2"/>
  <c r="F161" i="2"/>
  <c r="F33" i="2"/>
  <c r="E185" i="2"/>
  <c r="E57" i="2"/>
  <c r="F128" i="2"/>
  <c r="E240" i="2"/>
  <c r="E112" i="2"/>
  <c r="F248" i="2"/>
  <c r="F239" i="2"/>
  <c r="F111" i="2"/>
  <c r="E271" i="2"/>
  <c r="E143" i="2"/>
  <c r="E15" i="2"/>
  <c r="F174" i="2"/>
  <c r="F46" i="2"/>
  <c r="F245" i="2"/>
  <c r="F117" i="2"/>
  <c r="E262" i="2"/>
  <c r="E110" i="2"/>
  <c r="E245" i="2"/>
  <c r="E117" i="2"/>
  <c r="F196" i="2"/>
  <c r="E212" i="2"/>
  <c r="E84" i="2"/>
  <c r="F172" i="2"/>
  <c r="F211" i="2"/>
  <c r="F83" i="2"/>
  <c r="F148" i="2"/>
  <c r="E227" i="2"/>
  <c r="E99" i="2"/>
  <c r="F178" i="2"/>
  <c r="F130" i="2"/>
  <c r="E258" i="2"/>
  <c r="E130" i="2"/>
  <c r="F281" i="2"/>
  <c r="F153" i="2"/>
  <c r="F25" i="2"/>
  <c r="E177" i="2"/>
  <c r="E49" i="2"/>
  <c r="F112" i="2"/>
  <c r="E232" i="2"/>
  <c r="E104" i="2"/>
  <c r="F224" i="2"/>
  <c r="F231" i="2"/>
  <c r="F103" i="2"/>
  <c r="E263" i="2"/>
  <c r="E135" i="2"/>
  <c r="E7" i="2"/>
  <c r="F166" i="2"/>
  <c r="F38" i="2"/>
  <c r="F237" i="2"/>
  <c r="F109" i="2"/>
  <c r="E254" i="2"/>
  <c r="E102" i="2"/>
  <c r="E237" i="2"/>
  <c r="E109" i="2"/>
  <c r="F124" i="2"/>
  <c r="E82" i="2"/>
  <c r="F246" i="2"/>
  <c r="E204" i="2"/>
  <c r="E76" i="2"/>
  <c r="F156" i="2"/>
  <c r="F203" i="2"/>
  <c r="F75" i="2"/>
  <c r="F132" i="2"/>
  <c r="E219" i="2"/>
  <c r="E91" i="2"/>
  <c r="F106" i="2"/>
  <c r="F122" i="2"/>
  <c r="E250" i="2"/>
  <c r="E122" i="2"/>
  <c r="F273" i="2"/>
  <c r="F145" i="2"/>
  <c r="H146" i="2" s="1"/>
  <c r="F17" i="2"/>
  <c r="E169" i="2"/>
  <c r="E41" i="2"/>
  <c r="F96" i="2"/>
  <c r="E224" i="2"/>
  <c r="E96" i="2"/>
  <c r="F216" i="2"/>
  <c r="F223" i="2"/>
  <c r="F95" i="2"/>
  <c r="E255" i="2"/>
  <c r="E127" i="2"/>
  <c r="F32" i="2"/>
  <c r="F158" i="2"/>
  <c r="F30" i="2"/>
  <c r="F229" i="2"/>
  <c r="H230" i="2" s="1"/>
  <c r="F101" i="2"/>
  <c r="E246" i="2"/>
  <c r="E94" i="2"/>
  <c r="E229" i="2"/>
  <c r="E101" i="2"/>
  <c r="E36" i="2"/>
  <c r="F189" i="2"/>
  <c r="E196" i="2"/>
  <c r="E68" i="2"/>
  <c r="F140" i="2"/>
  <c r="F195" i="2"/>
  <c r="F67" i="2"/>
  <c r="F108" i="2"/>
  <c r="E211" i="2"/>
  <c r="E83" i="2"/>
  <c r="F18" i="2"/>
  <c r="F114" i="2"/>
  <c r="H115" i="2" s="1"/>
  <c r="E242" i="2"/>
  <c r="E114" i="2"/>
  <c r="F265" i="2"/>
  <c r="F137" i="2"/>
  <c r="F9" i="2"/>
  <c r="E161" i="2"/>
  <c r="E33" i="2"/>
  <c r="F88" i="2"/>
  <c r="E216" i="2"/>
  <c r="E88" i="2"/>
  <c r="F200" i="2"/>
  <c r="F215" i="2"/>
  <c r="F87" i="2"/>
  <c r="E247" i="2"/>
  <c r="E119" i="2"/>
  <c r="I120" i="2" s="1"/>
  <c r="F278" i="2"/>
  <c r="F150" i="2"/>
  <c r="F22" i="2"/>
  <c r="F221" i="2"/>
  <c r="F93" i="2"/>
  <c r="E238" i="2"/>
  <c r="E86" i="2"/>
  <c r="E221" i="2"/>
  <c r="E93" i="2"/>
  <c r="F35" i="2"/>
  <c r="E188" i="2"/>
  <c r="E60" i="2"/>
  <c r="F116" i="2"/>
  <c r="F187" i="2"/>
  <c r="F59" i="2"/>
  <c r="F92" i="2"/>
  <c r="E203" i="2"/>
  <c r="I204" i="2" s="1"/>
  <c r="E75" i="2"/>
  <c r="F266" i="2"/>
  <c r="F98" i="2"/>
  <c r="E234" i="2"/>
  <c r="E106" i="2"/>
  <c r="F257" i="2"/>
  <c r="F129" i="2"/>
  <c r="E281" i="2"/>
  <c r="E153" i="2"/>
  <c r="E25" i="2"/>
  <c r="F72" i="2"/>
  <c r="E208" i="2"/>
  <c r="E80" i="2"/>
  <c r="F176" i="2"/>
  <c r="F207" i="2"/>
  <c r="F79" i="2"/>
  <c r="E239" i="2"/>
  <c r="E111" i="2"/>
  <c r="F270" i="2"/>
  <c r="F142" i="2"/>
  <c r="F14" i="2"/>
  <c r="F213" i="2"/>
  <c r="F85" i="2"/>
  <c r="E222" i="2"/>
  <c r="E78" i="2"/>
  <c r="E213" i="2"/>
  <c r="E85" i="2"/>
  <c r="E205" i="2"/>
  <c r="E270" i="2"/>
  <c r="E69" i="2"/>
  <c r="F60" i="2"/>
  <c r="H61" i="2" s="1"/>
  <c r="F52" i="2"/>
  <c r="H53" i="2" s="1"/>
  <c r="E210" i="2"/>
  <c r="E257" i="2"/>
  <c r="F256" i="2"/>
  <c r="F272" i="2"/>
  <c r="E56" i="2"/>
  <c r="F55" i="2"/>
  <c r="E87" i="2"/>
  <c r="E190" i="2"/>
  <c r="E61" i="2"/>
  <c r="E180" i="2"/>
  <c r="E52" i="2"/>
  <c r="F100" i="2"/>
  <c r="F179" i="2"/>
  <c r="F51" i="2"/>
  <c r="F84" i="2"/>
  <c r="H85" i="2" s="1"/>
  <c r="E195" i="2"/>
  <c r="E67" i="2"/>
  <c r="F250" i="2"/>
  <c r="F90" i="2"/>
  <c r="E226" i="2"/>
  <c r="E98" i="2"/>
  <c r="F249" i="2"/>
  <c r="F121" i="2"/>
  <c r="E273" i="2"/>
  <c r="E145" i="2"/>
  <c r="E17" i="2"/>
  <c r="F56" i="2"/>
  <c r="E200" i="2"/>
  <c r="E72" i="2"/>
  <c r="F120" i="2"/>
  <c r="F199" i="2"/>
  <c r="F71" i="2"/>
  <c r="E231" i="2"/>
  <c r="E103" i="2"/>
  <c r="F262" i="2"/>
  <c r="F134" i="2"/>
  <c r="F6" i="2"/>
  <c r="F205" i="2"/>
  <c r="F77" i="2"/>
  <c r="E206" i="2"/>
  <c r="E70" i="2"/>
  <c r="E77" i="2"/>
  <c r="E198" i="2"/>
  <c r="E164" i="2"/>
  <c r="F163" i="2"/>
  <c r="E179" i="2"/>
  <c r="F233" i="2"/>
  <c r="E129" i="2"/>
  <c r="I130" i="2" s="1"/>
  <c r="E184" i="2"/>
  <c r="F183" i="2"/>
  <c r="E215" i="2"/>
  <c r="F118" i="2"/>
  <c r="E54" i="2"/>
  <c r="E172" i="2"/>
  <c r="E44" i="2"/>
  <c r="F76" i="2"/>
  <c r="F171" i="2"/>
  <c r="F43" i="2"/>
  <c r="F68" i="2"/>
  <c r="E187" i="2"/>
  <c r="E59" i="2"/>
  <c r="F234" i="2"/>
  <c r="F82" i="2"/>
  <c r="E218" i="2"/>
  <c r="E90" i="2"/>
  <c r="F241" i="2"/>
  <c r="F113" i="2"/>
  <c r="E265" i="2"/>
  <c r="E137" i="2"/>
  <c r="E9" i="2"/>
  <c r="F40" i="2"/>
  <c r="E192" i="2"/>
  <c r="E64" i="2"/>
  <c r="F104" i="2"/>
  <c r="F191" i="2"/>
  <c r="F63" i="2"/>
  <c r="E223" i="2"/>
  <c r="E95" i="2"/>
  <c r="F254" i="2"/>
  <c r="H255" i="2" s="1"/>
  <c r="F126" i="2"/>
  <c r="H127" i="2" s="1"/>
  <c r="F197" i="2"/>
  <c r="F69" i="2"/>
  <c r="E62" i="2"/>
  <c r="E197" i="2"/>
  <c r="F80" i="2"/>
  <c r="E156" i="2"/>
  <c r="E28" i="2"/>
  <c r="F12" i="2"/>
  <c r="F155" i="2"/>
  <c r="F27" i="2"/>
  <c r="F44" i="2"/>
  <c r="E171" i="2"/>
  <c r="E43" i="2"/>
  <c r="F210" i="2"/>
  <c r="F66" i="2"/>
  <c r="E202" i="2"/>
  <c r="E74" i="2"/>
  <c r="F225" i="2"/>
  <c r="F97" i="2"/>
  <c r="E249" i="2"/>
  <c r="E121" i="2"/>
  <c r="F232" i="2"/>
  <c r="F240" i="2"/>
  <c r="E176" i="2"/>
  <c r="E48" i="2"/>
  <c r="F64" i="2"/>
  <c r="F175" i="2"/>
  <c r="F47" i="2"/>
  <c r="E207" i="2"/>
  <c r="E79" i="2"/>
  <c r="F238" i="2"/>
  <c r="F110" i="2"/>
  <c r="E158" i="2"/>
  <c r="F181" i="2"/>
  <c r="F53" i="2"/>
  <c r="E182" i="2"/>
  <c r="E46" i="2"/>
  <c r="E181" i="2"/>
  <c r="E53" i="2"/>
  <c r="E276" i="2"/>
  <c r="E148" i="2"/>
  <c r="E20" i="2"/>
  <c r="F275" i="2"/>
  <c r="F147" i="2"/>
  <c r="F19" i="2"/>
  <c r="F36" i="2"/>
  <c r="E163" i="2"/>
  <c r="E35" i="2"/>
  <c r="I36" i="2" s="1"/>
  <c r="F202" i="2"/>
  <c r="F58" i="2"/>
  <c r="E194" i="2"/>
  <c r="E66" i="2"/>
  <c r="F217" i="2"/>
  <c r="F89" i="2"/>
  <c r="E241" i="2"/>
  <c r="E113" i="2"/>
  <c r="F208" i="2"/>
  <c r="F192" i="2"/>
  <c r="E168" i="2"/>
  <c r="E40" i="2"/>
  <c r="F48" i="2"/>
  <c r="F167" i="2"/>
  <c r="F39" i="2"/>
  <c r="E199" i="2"/>
  <c r="E71" i="2"/>
  <c r="F230" i="2"/>
  <c r="F102" i="2"/>
  <c r="E22" i="2"/>
  <c r="F173" i="2"/>
  <c r="F45" i="2"/>
  <c r="E174" i="2"/>
  <c r="E38" i="2"/>
  <c r="E173" i="2"/>
  <c r="E45" i="2"/>
  <c r="M9" i="2"/>
  <c r="N9" i="2"/>
  <c r="H83" i="2" l="1"/>
  <c r="H274" i="2"/>
  <c r="H142" i="2"/>
  <c r="H93" i="2"/>
  <c r="H234" i="2"/>
  <c r="H105" i="2"/>
  <c r="H67" i="2"/>
  <c r="H125" i="2"/>
  <c r="H111" i="2"/>
  <c r="I242" i="2"/>
  <c r="H168" i="2"/>
  <c r="I23" i="2"/>
  <c r="I224" i="2"/>
  <c r="I149" i="2"/>
  <c r="I271" i="2"/>
  <c r="I219" i="2"/>
  <c r="I212" i="2"/>
  <c r="H159" i="2"/>
  <c r="H197" i="2"/>
  <c r="I44" i="2"/>
  <c r="H88" i="2"/>
  <c r="H20" i="2"/>
  <c r="I203" i="2"/>
  <c r="H279" i="2"/>
  <c r="I241" i="2"/>
  <c r="H180" i="2"/>
  <c r="I157" i="2"/>
  <c r="H113" i="2"/>
  <c r="H166" i="2"/>
  <c r="H188" i="2"/>
  <c r="I251" i="2"/>
  <c r="I103" i="2"/>
  <c r="I26" i="2"/>
  <c r="H90" i="2"/>
  <c r="I21" i="2"/>
  <c r="I182" i="2"/>
  <c r="I246" i="2"/>
  <c r="H28" i="2"/>
  <c r="I62" i="2"/>
  <c r="I131" i="2"/>
  <c r="I174" i="2"/>
  <c r="H133" i="2"/>
  <c r="H258" i="2"/>
  <c r="H15" i="2"/>
  <c r="H208" i="2"/>
  <c r="H235" i="2"/>
  <c r="I58" i="2"/>
  <c r="I277" i="2"/>
  <c r="I139" i="2"/>
  <c r="H98" i="2"/>
  <c r="H263" i="2"/>
  <c r="I42" i="2"/>
  <c r="I244" i="2"/>
  <c r="I32" i="2"/>
  <c r="H155" i="2"/>
  <c r="H71" i="2"/>
  <c r="H37" i="2"/>
  <c r="I96" i="2"/>
  <c r="H121" i="2"/>
  <c r="I50" i="2"/>
  <c r="H220" i="2"/>
  <c r="I160" i="2"/>
  <c r="H259" i="2"/>
  <c r="H189" i="2"/>
  <c r="H265" i="2"/>
  <c r="H100" i="2"/>
  <c r="H25" i="2"/>
  <c r="I124" i="2"/>
  <c r="I137" i="2"/>
  <c r="I176" i="2"/>
  <c r="I12" i="2"/>
  <c r="H136" i="2"/>
  <c r="I56" i="2"/>
  <c r="I9" i="2"/>
  <c r="H95" i="2"/>
  <c r="H200" i="2"/>
  <c r="H249" i="2"/>
  <c r="I73" i="2"/>
  <c r="I178" i="2"/>
  <c r="I41" i="2"/>
  <c r="H148" i="2"/>
  <c r="I172" i="2"/>
  <c r="I201" i="2"/>
  <c r="H117" i="2"/>
  <c r="H216" i="2"/>
  <c r="H33" i="2"/>
  <c r="H228" i="2"/>
  <c r="I252" i="2"/>
  <c r="H16" i="2"/>
  <c r="H239" i="2"/>
  <c r="I110" i="2"/>
  <c r="I208" i="2"/>
  <c r="I81" i="2"/>
  <c r="I169" i="2"/>
  <c r="H57" i="2"/>
  <c r="I128" i="2"/>
  <c r="H144" i="2"/>
  <c r="I268" i="2"/>
  <c r="H40" i="2"/>
  <c r="H49" i="2"/>
  <c r="I46" i="2"/>
  <c r="H193" i="2"/>
  <c r="H65" i="2"/>
  <c r="I78" i="2"/>
  <c r="I181" i="2"/>
  <c r="I214" i="2"/>
  <c r="I89" i="2"/>
  <c r="I256" i="2"/>
  <c r="I231" i="2"/>
  <c r="I101" i="2"/>
  <c r="H108" i="2"/>
  <c r="H272" i="2"/>
  <c r="H261" i="2"/>
  <c r="H152" i="2"/>
  <c r="I276" i="2"/>
  <c r="H236" i="2"/>
  <c r="I164" i="2"/>
  <c r="H156" i="2"/>
  <c r="H13" i="2"/>
  <c r="I54" i="2"/>
  <c r="I29" i="2"/>
  <c r="I222" i="2"/>
  <c r="I10" i="2"/>
  <c r="I138" i="2"/>
  <c r="I183" i="2"/>
  <c r="I266" i="2"/>
  <c r="I227" i="2"/>
  <c r="H143" i="2"/>
  <c r="I75" i="2"/>
  <c r="I200" i="2"/>
  <c r="H72" i="2"/>
  <c r="I196" i="2"/>
  <c r="H80" i="2"/>
  <c r="H102" i="2"/>
  <c r="I233" i="2"/>
  <c r="H173" i="2"/>
  <c r="H240" i="2"/>
  <c r="H165" i="2"/>
  <c r="I280" i="2"/>
  <c r="I116" i="2"/>
  <c r="H191" i="2"/>
  <c r="H11" i="2"/>
  <c r="I40" i="2"/>
  <c r="H79" i="2"/>
  <c r="I171" i="2"/>
  <c r="I270" i="2"/>
  <c r="I7" i="2"/>
  <c r="I51" i="2"/>
  <c r="H14" i="2"/>
  <c r="H38" i="2"/>
  <c r="H82" i="2"/>
  <c r="H19" i="2"/>
  <c r="I85" i="2"/>
  <c r="H92" i="2"/>
  <c r="H8" i="2"/>
  <c r="H35" i="2"/>
  <c r="H87" i="2"/>
  <c r="I179" i="2"/>
  <c r="H210" i="2"/>
  <c r="H120" i="2"/>
  <c r="H207" i="2"/>
  <c r="I80" i="2"/>
  <c r="H211" i="2"/>
  <c r="I180" i="2"/>
  <c r="H52" i="2"/>
  <c r="I70" i="2"/>
  <c r="H177" i="2"/>
  <c r="H60" i="2"/>
  <c r="I248" i="2"/>
  <c r="I84" i="2"/>
  <c r="H31" i="2"/>
  <c r="I123" i="2"/>
  <c r="I238" i="2"/>
  <c r="I213" i="2"/>
  <c r="I113" i="2"/>
  <c r="H248" i="2"/>
  <c r="H181" i="2"/>
  <c r="H264" i="2"/>
  <c r="I48" i="2"/>
  <c r="H171" i="2"/>
  <c r="H199" i="2"/>
  <c r="H215" i="2"/>
  <c r="H43" i="2"/>
  <c r="I168" i="2"/>
  <c r="I215" i="2"/>
  <c r="I59" i="2"/>
  <c r="H164" i="2"/>
  <c r="H48" i="2"/>
  <c r="H64" i="2"/>
  <c r="I188" i="2"/>
  <c r="I165" i="2"/>
  <c r="H101" i="2"/>
  <c r="I206" i="2"/>
  <c r="I209" i="2"/>
  <c r="H109" i="2"/>
  <c r="H123" i="2"/>
  <c r="I255" i="2"/>
  <c r="H26" i="2"/>
  <c r="I118" i="2"/>
  <c r="H129" i="2"/>
  <c r="I93" i="2"/>
  <c r="I121" i="2"/>
  <c r="H128" i="2"/>
  <c r="I82" i="2"/>
  <c r="I140" i="2"/>
  <c r="I265" i="2"/>
  <c r="I184" i="2"/>
  <c r="I20" i="2"/>
  <c r="H153" i="2"/>
  <c r="H223" i="2"/>
  <c r="H51" i="2"/>
  <c r="I187" i="2"/>
  <c r="H276" i="2"/>
  <c r="H176" i="2"/>
  <c r="H45" i="2"/>
  <c r="H192" i="2"/>
  <c r="H69" i="2"/>
  <c r="I199" i="2"/>
  <c r="I53" i="2"/>
  <c r="I86" i="2"/>
  <c r="H73" i="2"/>
  <c r="I61" i="2"/>
  <c r="H201" i="2"/>
  <c r="H68" i="2"/>
  <c r="H107" i="2"/>
  <c r="H110" i="2"/>
  <c r="H154" i="2"/>
  <c r="I221" i="2"/>
  <c r="I249" i="2"/>
  <c r="H213" i="2"/>
  <c r="H256" i="2"/>
  <c r="H205" i="2"/>
  <c r="H186" i="2"/>
  <c r="I210" i="2"/>
  <c r="H24" i="2"/>
  <c r="I148" i="2"/>
  <c r="H58" i="2"/>
  <c r="I64" i="2"/>
  <c r="H195" i="2"/>
  <c r="I111" i="2"/>
  <c r="I65" i="2"/>
  <c r="H172" i="2"/>
  <c r="I71" i="2"/>
  <c r="I146" i="2"/>
  <c r="I79" i="2"/>
  <c r="I154" i="2"/>
  <c r="H36" i="2"/>
  <c r="I217" i="2"/>
  <c r="H141" i="2"/>
  <c r="H96" i="2"/>
  <c r="I220" i="2"/>
  <c r="H39" i="2"/>
  <c r="I263" i="2"/>
  <c r="H34" i="2"/>
  <c r="I52" i="2"/>
  <c r="I66" i="2"/>
  <c r="I229" i="2"/>
  <c r="I129" i="2"/>
  <c r="H275" i="2"/>
  <c r="I17" i="2"/>
  <c r="H124" i="2"/>
  <c r="I260" i="2"/>
  <c r="H280" i="2"/>
  <c r="H277" i="2"/>
  <c r="H163" i="2"/>
  <c r="H32" i="2"/>
  <c r="I156" i="2"/>
  <c r="I49" i="2"/>
  <c r="I39" i="2"/>
  <c r="I114" i="2"/>
  <c r="I177" i="2"/>
  <c r="I193" i="2"/>
  <c r="H77" i="2"/>
  <c r="I207" i="2"/>
  <c r="I274" i="2"/>
  <c r="I191" i="2"/>
  <c r="I223" i="2"/>
  <c r="I94" i="2"/>
  <c r="H89" i="2"/>
  <c r="I69" i="2"/>
  <c r="H224" i="2"/>
  <c r="H167" i="2"/>
  <c r="I259" i="2"/>
  <c r="H118" i="2"/>
  <c r="H162" i="2"/>
  <c r="I126" i="2"/>
  <c r="I194" i="2"/>
  <c r="I6" i="2"/>
  <c r="I257" i="2"/>
  <c r="H221" i="2"/>
  <c r="H116" i="2"/>
  <c r="I145" i="2"/>
  <c r="H252" i="2"/>
  <c r="I22" i="2"/>
  <c r="I25" i="2"/>
  <c r="H132" i="2"/>
  <c r="I132" i="2"/>
  <c r="H160" i="2"/>
  <c r="H21" i="2"/>
  <c r="I60" i="2"/>
  <c r="H27" i="2"/>
  <c r="H41" i="2"/>
  <c r="I45" i="2"/>
  <c r="H78" i="2"/>
  <c r="H122" i="2"/>
  <c r="I88" i="2"/>
  <c r="H86" i="2"/>
  <c r="H130" i="2"/>
  <c r="I34" i="2"/>
  <c r="I197" i="2"/>
  <c r="H217" i="2"/>
  <c r="H76" i="2"/>
  <c r="I8" i="2"/>
  <c r="H131" i="2"/>
  <c r="H246" i="2"/>
  <c r="I11" i="2"/>
  <c r="I119" i="2"/>
  <c r="H42" i="2"/>
  <c r="I134" i="2"/>
  <c r="H145" i="2"/>
  <c r="I109" i="2"/>
  <c r="H229" i="2"/>
  <c r="I273" i="2"/>
  <c r="H245" i="2"/>
  <c r="I278" i="2"/>
  <c r="I153" i="2"/>
  <c r="H260" i="2"/>
  <c r="H237" i="2"/>
  <c r="H9" i="2"/>
  <c r="H12" i="2"/>
  <c r="H187" i="2"/>
  <c r="I92" i="2"/>
  <c r="H281" i="2"/>
  <c r="H233" i="2"/>
  <c r="I173" i="2"/>
  <c r="H206" i="2"/>
  <c r="H250" i="2"/>
  <c r="H56" i="2"/>
  <c r="H214" i="2"/>
  <c r="I87" i="2"/>
  <c r="I162" i="2"/>
  <c r="H190" i="2"/>
  <c r="I97" i="2"/>
  <c r="H204" i="2"/>
  <c r="I136" i="2"/>
  <c r="H179" i="2"/>
  <c r="H47" i="2"/>
  <c r="I279" i="2"/>
  <c r="H170" i="2"/>
  <c r="I262" i="2"/>
  <c r="I74" i="2"/>
  <c r="I237" i="2"/>
  <c r="I245" i="2"/>
  <c r="H161" i="2"/>
  <c r="I125" i="2"/>
  <c r="I30" i="2"/>
  <c r="I281" i="2"/>
  <c r="H269" i="2"/>
  <c r="H244" i="2"/>
  <c r="I33" i="2"/>
  <c r="H140" i="2"/>
  <c r="I186" i="2"/>
  <c r="I28" i="2"/>
  <c r="H46" i="2"/>
  <c r="H218" i="2"/>
  <c r="I122" i="2"/>
  <c r="H81" i="2"/>
  <c r="I55" i="2"/>
  <c r="H7" i="2"/>
  <c r="I99" i="2"/>
  <c r="I57" i="2"/>
  <c r="I107" i="2"/>
  <c r="I239" i="2"/>
  <c r="H10" i="2"/>
  <c r="I37" i="2"/>
  <c r="I225" i="2"/>
  <c r="H157" i="2"/>
  <c r="I264" i="2"/>
  <c r="I100" i="2"/>
  <c r="H175" i="2"/>
  <c r="I267" i="2"/>
  <c r="H254" i="2"/>
  <c r="I19" i="2"/>
  <c r="I127" i="2"/>
  <c r="I202" i="2"/>
  <c r="H227" i="2"/>
  <c r="I150" i="2"/>
  <c r="I90" i="2"/>
  <c r="I253" i="2"/>
  <c r="I158" i="2"/>
  <c r="H169" i="2"/>
  <c r="I133" i="2"/>
  <c r="I117" i="2"/>
  <c r="I161" i="2"/>
  <c r="H268" i="2"/>
  <c r="H44" i="2"/>
  <c r="H238" i="2"/>
  <c r="I192" i="2"/>
  <c r="I175" i="2"/>
  <c r="I250" i="2"/>
  <c r="I198" i="2"/>
  <c r="H119" i="2"/>
  <c r="H135" i="2"/>
  <c r="H273" i="2"/>
  <c r="I235" i="2"/>
  <c r="H94" i="2"/>
  <c r="H138" i="2"/>
  <c r="I102" i="2"/>
  <c r="H97" i="2"/>
  <c r="I77" i="2"/>
  <c r="H104" i="2"/>
  <c r="I228" i="2"/>
  <c r="I16" i="2"/>
  <c r="H139" i="2"/>
  <c r="H55" i="2"/>
  <c r="I147" i="2"/>
  <c r="H6" i="2"/>
  <c r="H50" i="2"/>
  <c r="I254" i="2"/>
  <c r="I143" i="2"/>
  <c r="I218" i="2"/>
  <c r="H62" i="2"/>
  <c r="I15" i="2"/>
  <c r="I98" i="2"/>
  <c r="I261" i="2"/>
  <c r="I38" i="2"/>
  <c r="H17" i="2"/>
  <c r="I13" i="2"/>
  <c r="H196" i="2"/>
  <c r="I35" i="2"/>
  <c r="I47" i="2"/>
  <c r="H103" i="2"/>
  <c r="H54" i="2"/>
  <c r="I63" i="2"/>
  <c r="I216" i="2"/>
  <c r="H257" i="2"/>
  <c r="H271" i="2"/>
  <c r="H99" i="2"/>
  <c r="H222" i="2"/>
  <c r="H266" i="2"/>
  <c r="I230" i="2"/>
  <c r="I205" i="2"/>
  <c r="H232" i="2"/>
  <c r="H149" i="2"/>
  <c r="I144" i="2"/>
  <c r="H219" i="2"/>
  <c r="H183" i="2"/>
  <c r="I275" i="2"/>
  <c r="H134" i="2"/>
  <c r="H178" i="2"/>
  <c r="I14" i="2"/>
  <c r="H22" i="2"/>
  <c r="H66" i="2"/>
  <c r="H75" i="2"/>
  <c r="I151" i="2"/>
  <c r="I226" i="2"/>
  <c r="I190" i="2"/>
  <c r="I166" i="2"/>
  <c r="H185" i="2"/>
  <c r="I141" i="2"/>
  <c r="I189" i="2"/>
  <c r="H137" i="2"/>
  <c r="H209" i="2"/>
  <c r="H174" i="2"/>
  <c r="I67" i="2"/>
  <c r="I195" i="2"/>
  <c r="H114" i="2"/>
  <c r="H91" i="2"/>
  <c r="H231" i="2"/>
  <c r="H59" i="2"/>
  <c r="H182" i="2"/>
  <c r="H226" i="2"/>
  <c r="H70" i="2"/>
  <c r="H242" i="2"/>
  <c r="H184" i="2"/>
  <c r="I104" i="2"/>
  <c r="H251" i="2"/>
  <c r="I258" i="2"/>
  <c r="I112" i="2"/>
  <c r="H267" i="2"/>
  <c r="H23" i="2"/>
  <c r="I115" i="2"/>
  <c r="I95" i="2"/>
  <c r="I170" i="2"/>
  <c r="H247" i="2"/>
  <c r="H225" i="2"/>
  <c r="H84" i="2"/>
  <c r="I272" i="2"/>
  <c r="I108" i="2"/>
  <c r="I24" i="2"/>
  <c r="H147" i="2"/>
  <c r="H262" i="2"/>
  <c r="I27" i="2"/>
  <c r="I135" i="2"/>
  <c r="H150" i="2"/>
  <c r="H194" i="2"/>
  <c r="H253" i="2"/>
  <c r="H30" i="2"/>
  <c r="H74" i="2"/>
  <c r="H106" i="2"/>
  <c r="I31" i="2"/>
  <c r="I106" i="2"/>
  <c r="I269" i="2"/>
  <c r="I18" i="2"/>
  <c r="I163" i="2"/>
  <c r="H241" i="2"/>
  <c r="I72" i="2"/>
  <c r="H203" i="2"/>
  <c r="I159" i="2"/>
  <c r="H198" i="2"/>
  <c r="I91" i="2"/>
  <c r="I185" i="2"/>
  <c r="I232" i="2"/>
  <c r="I68" i="2"/>
  <c r="I211" i="2"/>
  <c r="I240" i="2"/>
  <c r="I76" i="2"/>
  <c r="H151" i="2"/>
  <c r="I243" i="2"/>
  <c r="I247" i="2"/>
  <c r="H18" i="2"/>
  <c r="I83" i="2"/>
  <c r="I105" i="2"/>
  <c r="H212" i="2"/>
  <c r="H112" i="2"/>
  <c r="I236" i="2"/>
  <c r="I152" i="2"/>
  <c r="H243" i="2"/>
  <c r="H63" i="2"/>
  <c r="I155" i="2"/>
  <c r="H270" i="2"/>
  <c r="H278" i="2"/>
  <c r="I43" i="2"/>
  <c r="H126" i="2"/>
  <c r="H158" i="2"/>
  <c r="H202" i="2"/>
  <c r="I142" i="2"/>
  <c r="I167" i="2"/>
  <c r="I234" i="2"/>
  <c r="H29" i="2"/>
  <c r="J281" i="2"/>
  <c r="J101" i="2"/>
  <c r="J190" i="2"/>
  <c r="J13" i="2"/>
  <c r="J37" i="2"/>
  <c r="J81" i="2"/>
  <c r="J39" i="2"/>
  <c r="J238" i="2"/>
  <c r="J66" i="2"/>
  <c r="J254" i="2"/>
  <c r="J82" i="2"/>
  <c r="J233" i="2"/>
  <c r="J199" i="2"/>
  <c r="J84" i="2"/>
  <c r="J60" i="2"/>
  <c r="J207" i="2"/>
  <c r="J92" i="2"/>
  <c r="J18" i="2"/>
  <c r="J229" i="2"/>
  <c r="J273" i="2"/>
  <c r="J112" i="2"/>
  <c r="J248" i="2"/>
  <c r="J91" i="2"/>
  <c r="J119" i="2"/>
  <c r="J154" i="2"/>
  <c r="J7" i="2"/>
  <c r="J206" i="2"/>
  <c r="J34" i="2"/>
  <c r="J141" i="2"/>
  <c r="J86" i="2"/>
  <c r="J70" i="2"/>
  <c r="J165" i="2"/>
  <c r="J209" i="2"/>
  <c r="J167" i="2"/>
  <c r="J36" i="2"/>
  <c r="J210" i="2"/>
  <c r="J234" i="2"/>
  <c r="J120" i="2"/>
  <c r="J51" i="2"/>
  <c r="J176" i="2"/>
  <c r="J59" i="2"/>
  <c r="J30" i="2"/>
  <c r="J219" i="2"/>
  <c r="J247" i="2"/>
  <c r="J180" i="2"/>
  <c r="J258" i="2"/>
  <c r="J263" i="2"/>
  <c r="J170" i="2"/>
  <c r="J198" i="2"/>
  <c r="J214" i="2"/>
  <c r="J42" i="2"/>
  <c r="J145" i="2"/>
  <c r="J10" i="2"/>
  <c r="J78" i="2"/>
  <c r="J48" i="2"/>
  <c r="J163" i="2"/>
  <c r="J179" i="2"/>
  <c r="J187" i="2"/>
  <c r="J87" i="2"/>
  <c r="J158" i="2"/>
  <c r="J196" i="2"/>
  <c r="J188" i="2"/>
  <c r="J264" i="2"/>
  <c r="J99" i="2"/>
  <c r="J24" i="2"/>
  <c r="J135" i="2"/>
  <c r="J186" i="2"/>
  <c r="J94" i="2"/>
  <c r="J126" i="2"/>
  <c r="J124" i="2"/>
  <c r="J63" i="2"/>
  <c r="J100" i="2"/>
  <c r="J116" i="2"/>
  <c r="J215" i="2"/>
  <c r="J108" i="2"/>
  <c r="J32" i="2"/>
  <c r="J122" i="2"/>
  <c r="J25" i="2"/>
  <c r="J128" i="2"/>
  <c r="J227" i="2"/>
  <c r="J127" i="2"/>
  <c r="J15" i="2"/>
  <c r="J152" i="2"/>
  <c r="J222" i="2"/>
  <c r="J50" i="2"/>
  <c r="J19" i="2"/>
  <c r="J147" i="2"/>
  <c r="J47" i="2"/>
  <c r="J275" i="2"/>
  <c r="J175" i="2"/>
  <c r="J44" i="2"/>
  <c r="J191" i="2"/>
  <c r="J68" i="2"/>
  <c r="J56" i="2"/>
  <c r="J72" i="2"/>
  <c r="J200" i="2"/>
  <c r="J67" i="2"/>
  <c r="J106" i="2"/>
  <c r="J109" i="2"/>
  <c r="J153" i="2"/>
  <c r="J212" i="2"/>
  <c r="J255" i="2"/>
  <c r="J204" i="2"/>
  <c r="J185" i="2"/>
  <c r="J143" i="2"/>
  <c r="J23" i="2"/>
  <c r="J57" i="2"/>
  <c r="J194" i="2"/>
  <c r="J27" i="2"/>
  <c r="J195" i="2"/>
  <c r="J237" i="2"/>
  <c r="J136" i="2"/>
  <c r="J280" i="2"/>
  <c r="J107" i="2"/>
  <c r="J26" i="2"/>
  <c r="J271" i="2"/>
  <c r="J260" i="2"/>
  <c r="J151" i="2"/>
  <c r="J235" i="2"/>
  <c r="J274" i="2"/>
  <c r="J123" i="2"/>
  <c r="J279" i="2"/>
  <c r="J276" i="2"/>
  <c r="J162" i="2"/>
  <c r="J31" i="2"/>
  <c r="J71" i="2"/>
  <c r="J172" i="2"/>
  <c r="J192" i="2"/>
  <c r="J208" i="2"/>
  <c r="J35" i="2"/>
  <c r="J33" i="2"/>
  <c r="J76" i="2"/>
  <c r="J88" i="2"/>
  <c r="J223" i="2"/>
  <c r="J132" i="2"/>
  <c r="J166" i="2"/>
  <c r="J117" i="2"/>
  <c r="J161" i="2"/>
  <c r="J220" i="2"/>
  <c r="J115" i="2"/>
  <c r="J251" i="2"/>
  <c r="J131" i="2"/>
  <c r="J159" i="2"/>
  <c r="J20" i="2"/>
  <c r="J64" i="2"/>
  <c r="J12" i="2"/>
  <c r="J240" i="2"/>
  <c r="J40" i="2"/>
  <c r="J77" i="2"/>
  <c r="J121" i="2"/>
  <c r="J85" i="2"/>
  <c r="J129" i="2"/>
  <c r="J216" i="2"/>
  <c r="J75" i="2"/>
  <c r="J130" i="2"/>
  <c r="J245" i="2"/>
  <c r="J41" i="2"/>
  <c r="J144" i="2"/>
  <c r="J228" i="2"/>
  <c r="J244" i="2"/>
  <c r="J259" i="2"/>
  <c r="J236" i="2"/>
  <c r="J8" i="2"/>
  <c r="J11" i="2"/>
  <c r="J79" i="2"/>
  <c r="J155" i="2"/>
  <c r="J95" i="2"/>
  <c r="J55" i="2"/>
  <c r="J213" i="2"/>
  <c r="J257" i="2"/>
  <c r="J189" i="2"/>
  <c r="J203" i="2"/>
  <c r="J178" i="2"/>
  <c r="J46" i="2"/>
  <c r="J169" i="2"/>
  <c r="J160" i="2"/>
  <c r="J268" i="2"/>
  <c r="J243" i="2"/>
  <c r="J139" i="2"/>
  <c r="J114" i="2"/>
  <c r="J171" i="2"/>
  <c r="J89" i="2"/>
  <c r="J205" i="2"/>
  <c r="J173" i="2"/>
  <c r="J217" i="2"/>
  <c r="J80" i="2"/>
  <c r="J6" i="2"/>
  <c r="J14" i="2"/>
  <c r="J9" i="2"/>
  <c r="J156" i="2"/>
  <c r="J174" i="2"/>
  <c r="J253" i="2"/>
  <c r="J226" i="2"/>
  <c r="J168" i="2"/>
  <c r="J267" i="2"/>
  <c r="J278" i="2"/>
  <c r="J43" i="2"/>
  <c r="J118" i="2"/>
  <c r="J134" i="2"/>
  <c r="J272" i="2"/>
  <c r="J142" i="2"/>
  <c r="J93" i="2"/>
  <c r="J137" i="2"/>
  <c r="J96" i="2"/>
  <c r="J103" i="2"/>
  <c r="J138" i="2"/>
  <c r="J54" i="2"/>
  <c r="J49" i="2"/>
  <c r="J61" i="2"/>
  <c r="J16" i="2"/>
  <c r="J52" i="2"/>
  <c r="J102" i="2"/>
  <c r="J53" i="2"/>
  <c r="J97" i="2"/>
  <c r="J113" i="2"/>
  <c r="J262" i="2"/>
  <c r="J90" i="2"/>
  <c r="J256" i="2"/>
  <c r="J270" i="2"/>
  <c r="J98" i="2"/>
  <c r="J221" i="2"/>
  <c r="J265" i="2"/>
  <c r="J231" i="2"/>
  <c r="J148" i="2"/>
  <c r="J218" i="2"/>
  <c r="J182" i="2"/>
  <c r="J133" i="2"/>
  <c r="J177" i="2"/>
  <c r="J21" i="2"/>
  <c r="J65" i="2"/>
  <c r="J74" i="2"/>
  <c r="J184" i="2"/>
  <c r="J239" i="2"/>
  <c r="J249" i="2"/>
  <c r="J230" i="2"/>
  <c r="J58" i="2"/>
  <c r="J181" i="2"/>
  <c r="J225" i="2"/>
  <c r="J69" i="2"/>
  <c r="J241" i="2"/>
  <c r="J183" i="2"/>
  <c r="J250" i="2"/>
  <c r="J266" i="2"/>
  <c r="J22" i="2"/>
  <c r="J246" i="2"/>
  <c r="J224" i="2"/>
  <c r="J83" i="2"/>
  <c r="J146" i="2"/>
  <c r="J261" i="2"/>
  <c r="J149" i="2"/>
  <c r="J193" i="2"/>
  <c r="J252" i="2"/>
  <c r="J29" i="2"/>
  <c r="J73" i="2"/>
  <c r="J105" i="2"/>
  <c r="J110" i="2"/>
  <c r="J164" i="2"/>
  <c r="J104" i="2"/>
  <c r="J140" i="2"/>
  <c r="J38" i="2"/>
  <c r="J45" i="2"/>
  <c r="J232" i="2"/>
  <c r="J202" i="2"/>
  <c r="J197" i="2"/>
  <c r="J150" i="2"/>
  <c r="J17" i="2"/>
  <c r="J211" i="2"/>
  <c r="J111" i="2"/>
  <c r="J242" i="2"/>
  <c r="J62" i="2"/>
  <c r="J269" i="2"/>
  <c r="J277" i="2"/>
  <c r="J125" i="2"/>
  <c r="J157" i="2"/>
  <c r="J201" i="2"/>
  <c r="J28" i="2"/>
  <c r="H3" i="2" l="1"/>
  <c r="I3" i="2"/>
  <c r="J3" i="2"/>
  <c r="M11" i="2" s="1"/>
</calcChain>
</file>

<file path=xl/sharedStrings.xml><?xml version="1.0" encoding="utf-8"?>
<sst xmlns="http://schemas.openxmlformats.org/spreadsheetml/2006/main" count="116" uniqueCount="88">
  <si>
    <t>V,leg</t>
  </si>
  <si>
    <t>in</t>
  </si>
  <si>
    <t>H,Leg</t>
  </si>
  <si>
    <t>t</t>
  </si>
  <si>
    <t>k</t>
  </si>
  <si>
    <t>r1</t>
  </si>
  <si>
    <t>leg-to-leg fillet</t>
  </si>
  <si>
    <t>F</t>
  </si>
  <si>
    <t>r2</t>
  </si>
  <si>
    <t>toe fillet = 1/2*leg-to-leg fillet per ISO 657-1</t>
  </si>
  <si>
    <t>OVERIDE - r2 = F * t &lt; t ie range of F is 0.01 to 0.99</t>
  </si>
  <si>
    <t>x</t>
  </si>
  <si>
    <t>y</t>
  </si>
  <si>
    <t>H,leg Toe Fillet</t>
  </si>
  <si>
    <t>r</t>
  </si>
  <si>
    <t>cx</t>
  </si>
  <si>
    <t>cy</t>
  </si>
  <si>
    <t>H,Leg top flat</t>
  </si>
  <si>
    <t>Leg-to-Leg Fillet</t>
  </si>
  <si>
    <t>V,leg inside flat</t>
  </si>
  <si>
    <t>V,leg Toe Fillet</t>
  </si>
  <si>
    <t>Vertex</t>
  </si>
  <si>
    <t>Single angle</t>
  </si>
  <si>
    <t>A</t>
  </si>
  <si>
    <t>A (in2)</t>
  </si>
  <si>
    <t>Properties about global x,y axis</t>
  </si>
  <si>
    <t>Properties about shape centroid</t>
  </si>
  <si>
    <t>Ixx (in4)</t>
  </si>
  <si>
    <t>Iyy (in4)</t>
  </si>
  <si>
    <t>Ixxyy (in4)</t>
  </si>
  <si>
    <t>Jzz (in4)</t>
  </si>
  <si>
    <t>rxx (in)</t>
  </si>
  <si>
    <t>ryy (in)</t>
  </si>
  <si>
    <t>rzz (in)</t>
  </si>
  <si>
    <t>Cx (in)</t>
  </si>
  <si>
    <t>Cy (in)</t>
  </si>
  <si>
    <t>Ix (in4)</t>
  </si>
  <si>
    <t>Iy (in4)</t>
  </si>
  <si>
    <t>Ixy (in4)</t>
  </si>
  <si>
    <t>Jz (in4)</t>
  </si>
  <si>
    <t>rx (in)</t>
  </si>
  <si>
    <t>ry (in)</t>
  </si>
  <si>
    <t>rz (in)</t>
  </si>
  <si>
    <t>Principle Axis</t>
  </si>
  <si>
    <t>2Θ</t>
  </si>
  <si>
    <t>B</t>
  </si>
  <si>
    <t>I1</t>
  </si>
  <si>
    <t>I2</t>
  </si>
  <si>
    <t>Iuu (in4)</t>
  </si>
  <si>
    <t>Ivv (in4)</t>
  </si>
  <si>
    <t>Iuuvv (in4)</t>
  </si>
  <si>
    <t>Θu (degrees)</t>
  </si>
  <si>
    <t>Θv (degrees)</t>
  </si>
  <si>
    <t>Transformation Matrix</t>
  </si>
  <si>
    <t>u</t>
  </si>
  <si>
    <t>v</t>
  </si>
  <si>
    <t>Iu (in4)</t>
  </si>
  <si>
    <t>Iv (in4)</t>
  </si>
  <si>
    <t>∫z*(w^2+z^2) dA</t>
  </si>
  <si>
    <t>w=u</t>
  </si>
  <si>
    <t>z=v</t>
  </si>
  <si>
    <t>x'</t>
  </si>
  <si>
    <t>y'</t>
  </si>
  <si>
    <t>Bu = Bw=</t>
  </si>
  <si>
    <t>Shear Center: (assumed to occur at t/2 of each leg in the heel)</t>
  </si>
  <si>
    <t>BSD 3-Clause License</t>
  </si>
  <si>
    <t>All rights reserved.</t>
  </si>
  <si>
    <t>Redistribution and use in source and binary forms, with or without</t>
  </si>
  <si>
    <t>modification, are permitted provided that the following conditions are met:</t>
  </si>
  <si>
    <t>1. Redistributions of source code must retain the above copyright notice, this</t>
  </si>
  <si>
    <t>list of conditions and the following disclaimer.</t>
  </si>
  <si>
    <t>2. Redistributions in binary form must reproduce the above copyright notice,</t>
  </si>
  <si>
    <t>this list of conditions and the following disclaimer in the documentation</t>
  </si>
  <si>
    <t>and/or other materials provided with the distribution.</t>
  </si>
  <si>
    <t>3. Neither the name of the copyright holder nor the names of its</t>
  </si>
  <si>
    <t>contributors may be used to endorse or promote products derived from</t>
  </si>
  <si>
    <t>this software without specific prior written permission.</t>
  </si>
  <si>
    <t>THIS SOFTWARE IS PROVIDED BY THE COPYRIGHT HOLDERS AND CONTRIBUTORS "AS IS"</t>
  </si>
  <si>
    <t>AND ANY EXPRESS OR IMPLIED WARRANTIES, INCLUDING, BUT NOT LIMITED TO, THE</t>
  </si>
  <si>
    <t>IMPLIED WARRANTIES OF MERCHANTABILITY AND FITNESS FOR A PARTICULAR PURPOSE ARE</t>
  </si>
  <si>
    <t>DISCLAIMED. IN NO EVENT SHALL THE COPYRIGHT HOLDER OR CONTRIBUTORS BE LIABLE</t>
  </si>
  <si>
    <t>FOR ANY DIRECT, INDIRECT, INCIDENTAL, SPECIAL, EXEMPLARY, OR CONSEQUENTIAL</t>
  </si>
  <si>
    <t>DAMAGES (INCLUDING, BUT NOT LIMITED TO, PROCUREMENT OF SUBSTITUTE GOODS OR</t>
  </si>
  <si>
    <t>SERVICES; LOSS OF USE, DATA, OR PROFITS; OR BUSINESS INTERRUPTION) HOWEVER</t>
  </si>
  <si>
    <t>CAUSED AND ON ANY THEORY OF LIABILITY, WHETHER IN CONTRACT, STRICT LIABILITY,</t>
  </si>
  <si>
    <t>OR TORT (INCLUDING NEGLIGENCE OR OTHERWISE) ARISING IN ANY WAY OUT OF THE USE</t>
  </si>
  <si>
    <t>OF THIS SOFTWARE, EVEN IF ADVISED OF THE POSSIBILITY OF SUCH DAMAGE.</t>
  </si>
  <si>
    <t>Copyright (c) 2021, open-struct-engineer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</si>
</sst>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24292E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4" borderId="4" xfId="0" applyNumberFormat="1" applyFont="1" applyFill="1" applyBorder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164" fontId="3" fillId="6" borderId="6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2" fillId="6" borderId="7" xfId="0" applyNumberFormat="1" applyFont="1" applyFill="1" applyBorder="1" applyAlignment="1">
      <alignment horizontal="center"/>
    </xf>
    <xf numFmtId="164" fontId="2" fillId="6" borderId="8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6" fillId="7" borderId="1" xfId="1" applyFont="1" applyFill="1" applyBorder="1" applyAlignment="1">
      <alignment vertical="top" wrapText="1" indent="1"/>
    </xf>
    <xf numFmtId="0" fontId="4" fillId="7" borderId="3" xfId="1" applyFont="1" applyFill="1" applyBorder="1"/>
    <xf numFmtId="0" fontId="5" fillId="0" borderId="0" xfId="1"/>
    <xf numFmtId="0" fontId="6" fillId="7" borderId="4" xfId="1" applyFont="1" applyFill="1" applyBorder="1" applyAlignment="1">
      <alignment horizontal="right" vertical="top" indent="1"/>
    </xf>
    <xf numFmtId="0" fontId="6" fillId="7" borderId="5" xfId="1" applyFont="1" applyFill="1" applyBorder="1" applyAlignment="1">
      <alignment vertical="top" wrapText="1" indent="1"/>
    </xf>
    <xf numFmtId="0" fontId="4" fillId="7" borderId="6" xfId="1" applyFont="1" applyFill="1" applyBorder="1"/>
    <xf numFmtId="0" fontId="4" fillId="7" borderId="8" xfId="1" applyFont="1" applyFill="1" applyBorder="1"/>
  </cellXfs>
  <cellStyles count="2">
    <cellStyle name="Normal" xfId="0" builtinId="0"/>
    <cellStyle name="Normal 2" xfId="1" xr:uid="{D3DD1457-174D-4875-A747-412B172BE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 - Geometric Axis'!$B$14:$B$290</c:f>
              <c:numCache>
                <c:formatCode>General</c:formatCode>
                <c:ptCount val="277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3.9999714428418232</c:v>
                </c:pt>
                <c:pt idx="4">
                  <c:v>3.9998857800660805</c:v>
                </c:pt>
                <c:pt idx="5">
                  <c:v>3.9997430377664824</c:v>
                </c:pt>
                <c:pt idx="6">
                  <c:v>3.9995432594237172</c:v>
                </c:pt>
                <c:pt idx="7">
                  <c:v>3.9992865058922025</c:v>
                </c:pt>
                <c:pt idx="8">
                  <c:v>3.9989728553815511</c:v>
                </c:pt>
                <c:pt idx="9">
                  <c:v>3.9986024034327476</c:v>
                </c:pt>
                <c:pt idx="10">
                  <c:v>3.9981752628890446</c:v>
                </c:pt>
                <c:pt idx="11">
                  <c:v>3.9976915638615882</c:v>
                </c:pt>
                <c:pt idx="12">
                  <c:v>3.997151453689789</c:v>
                </c:pt>
                <c:pt idx="13">
                  <c:v>3.996555096896437</c:v>
                </c:pt>
                <c:pt idx="14">
                  <c:v>3.9959026751375886</c:v>
                </c:pt>
                <c:pt idx="15">
                  <c:v>3.9951943871472317</c:v>
                </c:pt>
                <c:pt idx="16">
                  <c:v>3.9944304486767495</c:v>
                </c:pt>
                <c:pt idx="17">
                  <c:v>3.9936110924292003</c:v>
                </c:pt>
                <c:pt idx="18">
                  <c:v>3.9927365679884348</c:v>
                </c:pt>
                <c:pt idx="19">
                  <c:v>3.9918071417430689</c:v>
                </c:pt>
                <c:pt idx="20">
                  <c:v>3.9908230968053413</c:v>
                </c:pt>
                <c:pt idx="21">
                  <c:v>3.9897847329248721</c:v>
                </c:pt>
                <c:pt idx="22">
                  <c:v>3.9886923663973577</c:v>
                </c:pt>
                <c:pt idx="23">
                  <c:v>3.9875463299682252</c:v>
                </c:pt>
                <c:pt idx="24">
                  <c:v>3.9863469727312726</c:v>
                </c:pt>
                <c:pt idx="25">
                  <c:v>3.9850946600223325</c:v>
                </c:pt>
                <c:pt idx="26">
                  <c:v>3.9837897733079877</c:v>
                </c:pt>
                <c:pt idx="27">
                  <c:v>3.9824327100693719</c:v>
                </c:pt>
                <c:pt idx="28">
                  <c:v>3.9810238836810941</c:v>
                </c:pt>
                <c:pt idx="29">
                  <c:v>3.9795637232853189</c:v>
                </c:pt>
                <c:pt idx="30">
                  <c:v>3.9780526736610486</c:v>
                </c:pt>
                <c:pt idx="31">
                  <c:v>3.9764911950886366</c:v>
                </c:pt>
                <c:pt idx="32">
                  <c:v>3.9748797632095823</c:v>
                </c:pt>
                <c:pt idx="33">
                  <c:v>3.9732188688816459</c:v>
                </c:pt>
                <c:pt idx="34">
                  <c:v>3.9715090180293298</c:v>
                </c:pt>
                <c:pt idx="35">
                  <c:v>3.9697507314897669</c:v>
                </c:pt>
                <c:pt idx="36">
                  <c:v>3.9679445448540704</c:v>
                </c:pt>
                <c:pt idx="37">
                  <c:v>3.9660910083041858</c:v>
                </c:pt>
                <c:pt idx="38">
                  <c:v>3.9641906864453027</c:v>
                </c:pt>
                <c:pt idx="39">
                  <c:v>3.9622441581338674</c:v>
                </c:pt>
                <c:pt idx="40">
                  <c:v>3.9602520163012604</c:v>
                </c:pt>
                <c:pt idx="41">
                  <c:v>3.9582148677731821</c:v>
                </c:pt>
                <c:pt idx="42">
                  <c:v>3.9561333330848085</c:v>
                </c:pt>
                <c:pt idx="43">
                  <c:v>3.9540080462917699</c:v>
                </c:pt>
                <c:pt idx="44">
                  <c:v>3.9518396547770114</c:v>
                </c:pt>
                <c:pt idx="45">
                  <c:v>3.9496288190535944</c:v>
                </c:pt>
                <c:pt idx="46">
                  <c:v>3.9473762125634972</c:v>
                </c:pt>
                <c:pt idx="47">
                  <c:v>3.9450825214724778</c:v>
                </c:pt>
                <c:pt idx="48">
                  <c:v>3.9427484444610621</c:v>
                </c:pt>
                <c:pt idx="49">
                  <c:v>3.9403746925117185</c:v>
                </c:pt>
                <c:pt idx="50">
                  <c:v>3.9379619886922859</c:v>
                </c:pt>
                <c:pt idx="51">
                  <c:v>3.9355110679357201</c:v>
                </c:pt>
                <c:pt idx="52">
                  <c:v>3.933022676816226</c:v>
                </c:pt>
                <c:pt idx="53">
                  <c:v>3.9304975733218446</c:v>
                </c:pt>
                <c:pt idx="54">
                  <c:v>3.9279365266235611</c:v>
                </c:pt>
                <c:pt idx="55">
                  <c:v>3.9253403168410093</c:v>
                </c:pt>
                <c:pt idx="56">
                  <c:v>3.9227097348048385</c:v>
                </c:pt>
                <c:pt idx="57">
                  <c:v>3.9200455818158213</c:v>
                </c:pt>
                <c:pt idx="58">
                  <c:v>3.9173486694007651</c:v>
                </c:pt>
                <c:pt idx="59">
                  <c:v>3.9146198190653174</c:v>
                </c:pt>
                <c:pt idx="60">
                  <c:v>3.9118598620437259</c:v>
                </c:pt>
                <c:pt idx="61">
                  <c:v>3.9090696390456352</c:v>
                </c:pt>
                <c:pt idx="62">
                  <c:v>3.90625</c:v>
                </c:pt>
                <c:pt idx="63">
                  <c:v>3.9034018037961884</c:v>
                </c:pt>
                <c:pt idx="64">
                  <c:v>3.9005259180223546</c:v>
                </c:pt>
                <c:pt idx="65">
                  <c:v>3.897623218701165</c:v>
                </c:pt>
                <c:pt idx="66">
                  <c:v>3.8946945900229522</c:v>
                </c:pt>
                <c:pt idx="67">
                  <c:v>3.8917409240763812</c:v>
                </c:pt>
                <c:pt idx="68">
                  <c:v>3.8887631205767126</c:v>
                </c:pt>
                <c:pt idx="69">
                  <c:v>3.8857620865917388</c:v>
                </c:pt>
                <c:pt idx="70">
                  <c:v>3.8827387362654835</c:v>
                </c:pt>
                <c:pt idx="71">
                  <c:v>3.8796939905397436</c:v>
                </c:pt>
                <c:pt idx="72">
                  <c:v>3.876628776873563</c:v>
                </c:pt>
                <c:pt idx="73">
                  <c:v>3.8735440289607168</c:v>
                </c:pt>
                <c:pt idx="74">
                  <c:v>3.8704406864453027</c:v>
                </c:pt>
                <c:pt idx="75">
                  <c:v>3.8673196946355133</c:v>
                </c:pt>
                <c:pt idx="76">
                  <c:v>3.8641820042156874</c:v>
                </c:pt>
                <c:pt idx="77">
                  <c:v>3.8610285709567225</c:v>
                </c:pt>
                <c:pt idx="78">
                  <c:v>3.8578603554249375</c:v>
                </c:pt>
                <c:pt idx="79">
                  <c:v>3.8546783226894745</c:v>
                </c:pt>
                <c:pt idx="80">
                  <c:v>3.8514834420283299</c:v>
                </c:pt>
                <c:pt idx="81">
                  <c:v>3.8482766866331022</c:v>
                </c:pt>
                <c:pt idx="82">
                  <c:v>3.8450590333125496</c:v>
                </c:pt>
                <c:pt idx="83">
                  <c:v>3.8418314621950431</c:v>
                </c:pt>
                <c:pt idx="84">
                  <c:v>3.8385949564300121</c:v>
                </c:pt>
                <c:pt idx="85">
                  <c:v>3.835350501888465</c:v>
                </c:pt>
                <c:pt idx="86">
                  <c:v>3.832099086862685</c:v>
                </c:pt>
                <c:pt idx="87">
                  <c:v>3.8288417017651861</c:v>
                </c:pt>
                <c:pt idx="88">
                  <c:v>3.8255793388270236</c:v>
                </c:pt>
                <c:pt idx="89">
                  <c:v>3.8223129917955521</c:v>
                </c:pt>
                <c:pt idx="90">
                  <c:v>3.8190436556317189</c:v>
                </c:pt>
                <c:pt idx="91">
                  <c:v>3.8157723262069907</c:v>
                </c:pt>
                <c:pt idx="92">
                  <c:v>3.8125</c:v>
                </c:pt>
                <c:pt idx="93">
                  <c:v>0.75</c:v>
                </c:pt>
                <c:pt idx="94">
                  <c:v>0.74345534758601872</c:v>
                </c:pt>
                <c:pt idx="95">
                  <c:v>0.73691268873656224</c:v>
                </c:pt>
                <c:pt idx="96">
                  <c:v>0.73037401640889588</c:v>
                </c:pt>
                <c:pt idx="97">
                  <c:v>0.72384132234595289</c:v>
                </c:pt>
                <c:pt idx="98">
                  <c:v>0.7173165964696282</c:v>
                </c:pt>
                <c:pt idx="99">
                  <c:v>0.71080182627462996</c:v>
                </c:pt>
                <c:pt idx="100">
                  <c:v>0.7042989962230698</c:v>
                </c:pt>
                <c:pt idx="101">
                  <c:v>0.69781008713997528</c:v>
                </c:pt>
                <c:pt idx="102">
                  <c:v>0.69133707560991331</c:v>
                </c:pt>
                <c:pt idx="103">
                  <c:v>0.68488193337490111</c:v>
                </c:pt>
                <c:pt idx="104">
                  <c:v>0.67844662673379574</c:v>
                </c:pt>
                <c:pt idx="105">
                  <c:v>0.67203311594334014</c:v>
                </c:pt>
                <c:pt idx="106">
                  <c:v>0.66564335462105051</c:v>
                </c:pt>
                <c:pt idx="107">
                  <c:v>0.65927928915012457</c:v>
                </c:pt>
                <c:pt idx="108">
                  <c:v>0.65294285808655472</c:v>
                </c:pt>
                <c:pt idx="109">
                  <c:v>0.64663599156862539</c:v>
                </c:pt>
                <c:pt idx="110">
                  <c:v>0.64036061072897354</c:v>
                </c:pt>
                <c:pt idx="111">
                  <c:v>0.63411862710939471</c:v>
                </c:pt>
                <c:pt idx="112">
                  <c:v>0.62791194207856627</c:v>
                </c:pt>
                <c:pt idx="113">
                  <c:v>0.62174244625287423</c:v>
                </c:pt>
                <c:pt idx="114">
                  <c:v>0.61561201892051221</c:v>
                </c:pt>
                <c:pt idx="115">
                  <c:v>0.6095225274690329</c:v>
                </c:pt>
                <c:pt idx="116">
                  <c:v>0.60347582681652234</c:v>
                </c:pt>
                <c:pt idx="117">
                  <c:v>0.59747375884657494</c:v>
                </c:pt>
                <c:pt idx="118">
                  <c:v>0.59151815184723788</c:v>
                </c:pt>
                <c:pt idx="119">
                  <c:v>0.58561081995409592</c:v>
                </c:pt>
                <c:pt idx="120">
                  <c:v>0.57975356259766997</c:v>
                </c:pt>
                <c:pt idx="121">
                  <c:v>0.57394816395529102</c:v>
                </c:pt>
                <c:pt idx="122">
                  <c:v>0.56819639240762365</c:v>
                </c:pt>
                <c:pt idx="123">
                  <c:v>0.56249999999999978</c:v>
                </c:pt>
                <c:pt idx="124">
                  <c:v>0.55686072190872959</c:v>
                </c:pt>
                <c:pt idx="125">
                  <c:v>0.55128027591254813</c:v>
                </c:pt>
                <c:pt idx="126">
                  <c:v>0.54576036186936494</c:v>
                </c:pt>
                <c:pt idx="127">
                  <c:v>0.54030266119847004</c:v>
                </c:pt>
                <c:pt idx="128">
                  <c:v>0.53490883636835762</c:v>
                </c:pt>
                <c:pt idx="129">
                  <c:v>0.52958053039032249</c:v>
                </c:pt>
                <c:pt idx="130">
                  <c:v>0.52431936631798193</c:v>
                </c:pt>
                <c:pt idx="131">
                  <c:v>0.51912694675287829</c:v>
                </c:pt>
                <c:pt idx="132">
                  <c:v>0.51400485335631085</c:v>
                </c:pt>
                <c:pt idx="133">
                  <c:v>0.50895464636754773</c:v>
                </c:pt>
                <c:pt idx="134">
                  <c:v>0.50397786412855972</c:v>
                </c:pt>
                <c:pt idx="135">
                  <c:v>0.49907602261542822</c:v>
                </c:pt>
                <c:pt idx="136">
                  <c:v>0.49425061497656303</c:v>
                </c:pt>
                <c:pt idx="137">
                  <c:v>0.48950311107787603</c:v>
                </c:pt>
                <c:pt idx="138">
                  <c:v>0.48483495705504465</c:v>
                </c:pt>
                <c:pt idx="139">
                  <c:v>0.48024757487300584</c:v>
                </c:pt>
                <c:pt idx="140">
                  <c:v>0.47574236189281105</c:v>
                </c:pt>
                <c:pt idx="141">
                  <c:v>0.47132069044597713</c:v>
                </c:pt>
                <c:pt idx="142">
                  <c:v>0.46698390741646045</c:v>
                </c:pt>
                <c:pt idx="143">
                  <c:v>0.46273333383038323</c:v>
                </c:pt>
                <c:pt idx="144">
                  <c:v>0.45857026445363597</c:v>
                </c:pt>
                <c:pt idx="145">
                  <c:v>0.45449596739747922</c:v>
                </c:pt>
                <c:pt idx="146">
                  <c:v>0.45051168373226519</c:v>
                </c:pt>
                <c:pt idx="147">
                  <c:v>0.44661862710939465</c:v>
                </c:pt>
                <c:pt idx="148">
                  <c:v>0.44281798339162809</c:v>
                </c:pt>
                <c:pt idx="149">
                  <c:v>0.43911091029185934</c:v>
                </c:pt>
                <c:pt idx="150">
                  <c:v>0.43549853702046598</c:v>
                </c:pt>
                <c:pt idx="151">
                  <c:v>0.43198196394134025</c:v>
                </c:pt>
                <c:pt idx="152">
                  <c:v>0.4285622622367079</c:v>
                </c:pt>
                <c:pt idx="153">
                  <c:v>0.4252404735808355</c:v>
                </c:pt>
                <c:pt idx="154">
                  <c:v>0.42201760982272657</c:v>
                </c:pt>
                <c:pt idx="155">
                  <c:v>0.41889465267790243</c:v>
                </c:pt>
                <c:pt idx="156">
                  <c:v>0.41587255342936202</c:v>
                </c:pt>
                <c:pt idx="157">
                  <c:v>0.41295223263781239</c:v>
                </c:pt>
                <c:pt idx="158">
                  <c:v>0.41013457986125623</c:v>
                </c:pt>
                <c:pt idx="159">
                  <c:v>0.40742045338402466</c:v>
                </c:pt>
                <c:pt idx="160">
                  <c:v>0.40481067995533487</c:v>
                </c:pt>
                <c:pt idx="161">
                  <c:v>0.40230605453745472</c:v>
                </c:pt>
                <c:pt idx="162">
                  <c:v>0.39990734006354933</c:v>
                </c:pt>
                <c:pt idx="163">
                  <c:v>0.39761526720528434</c:v>
                </c:pt>
                <c:pt idx="164">
                  <c:v>0.3954305341502562</c:v>
                </c:pt>
                <c:pt idx="165">
                  <c:v>0.39335380638931738</c:v>
                </c:pt>
                <c:pt idx="166">
                  <c:v>0.39138571651386173</c:v>
                </c:pt>
                <c:pt idx="167">
                  <c:v>0.38952686402313041</c:v>
                </c:pt>
                <c:pt idx="168">
                  <c:v>0.38777781514159937</c:v>
                </c:pt>
                <c:pt idx="169">
                  <c:v>0.38613910264650131</c:v>
                </c:pt>
                <c:pt idx="170">
                  <c:v>0.3846112257055368</c:v>
                </c:pt>
                <c:pt idx="171">
                  <c:v>0.38319464972482292</c:v>
                </c:pt>
                <c:pt idx="172">
                  <c:v>0.38188980620712598</c:v>
                </c:pt>
                <c:pt idx="173">
                  <c:v>0.38069709262042201</c:v>
                </c:pt>
                <c:pt idx="174">
                  <c:v>0.37961687227682334</c:v>
                </c:pt>
                <c:pt idx="175">
                  <c:v>0.37864947422191114</c:v>
                </c:pt>
                <c:pt idx="176">
                  <c:v>0.37779519313450421</c:v>
                </c:pt>
                <c:pt idx="177">
                  <c:v>0.37705428923689754</c:v>
                </c:pt>
                <c:pt idx="178">
                  <c:v>0.37642698821559539</c:v>
                </c:pt>
                <c:pt idx="179">
                  <c:v>0.37591348115256595</c:v>
                </c:pt>
                <c:pt idx="180">
                  <c:v>0.3755139244670348</c:v>
                </c:pt>
                <c:pt idx="181">
                  <c:v>0.3752284398678391</c:v>
                </c:pt>
                <c:pt idx="182">
                  <c:v>0.37505711431635325</c:v>
                </c:pt>
                <c:pt idx="183">
                  <c:v>0.375</c:v>
                </c:pt>
                <c:pt idx="184">
                  <c:v>0.375</c:v>
                </c:pt>
                <c:pt idx="185">
                  <c:v>0.37497144284182338</c:v>
                </c:pt>
                <c:pt idx="186">
                  <c:v>0.37488578006608042</c:v>
                </c:pt>
                <c:pt idx="187">
                  <c:v>0.3747430377664826</c:v>
                </c:pt>
                <c:pt idx="188">
                  <c:v>0.37454325942371702</c:v>
                </c:pt>
                <c:pt idx="189">
                  <c:v>0.3742865058922023</c:v>
                </c:pt>
                <c:pt idx="190">
                  <c:v>0.37397285538155123</c:v>
                </c:pt>
                <c:pt idx="191">
                  <c:v>0.37360240343274786</c:v>
                </c:pt>
                <c:pt idx="192">
                  <c:v>0.37317526288904446</c:v>
                </c:pt>
                <c:pt idx="193">
                  <c:v>0.3726915638615883</c:v>
                </c:pt>
                <c:pt idx="194">
                  <c:v>0.37215145368978897</c:v>
                </c:pt>
                <c:pt idx="195">
                  <c:v>0.37155509689643701</c:v>
                </c:pt>
                <c:pt idx="196">
                  <c:v>0.37090267513758857</c:v>
                </c:pt>
                <c:pt idx="197">
                  <c:v>0.37019438714723163</c:v>
                </c:pt>
                <c:pt idx="198">
                  <c:v>0.36943044867674935</c:v>
                </c:pt>
                <c:pt idx="199">
                  <c:v>0.36861109242920032</c:v>
                </c:pt>
                <c:pt idx="200">
                  <c:v>0.36773656798843479</c:v>
                </c:pt>
                <c:pt idx="201">
                  <c:v>0.36680714174306916</c:v>
                </c:pt>
                <c:pt idx="202">
                  <c:v>0.36582309680534131</c:v>
                </c:pt>
                <c:pt idx="203">
                  <c:v>0.3647847329248719</c:v>
                </c:pt>
                <c:pt idx="204">
                  <c:v>0.3636923663973578</c:v>
                </c:pt>
                <c:pt idx="205">
                  <c:v>0.36254632996822533</c:v>
                </c:pt>
                <c:pt idx="206">
                  <c:v>0.36134697273127264</c:v>
                </c:pt>
                <c:pt idx="207">
                  <c:v>0.36009466002233259</c:v>
                </c:pt>
                <c:pt idx="208">
                  <c:v>0.35878977330798767</c:v>
                </c:pt>
                <c:pt idx="209">
                  <c:v>0.35743271006937183</c:v>
                </c:pt>
                <c:pt idx="210">
                  <c:v>0.35602388368109383</c:v>
                </c:pt>
                <c:pt idx="211">
                  <c:v>0.35456372328531899</c:v>
                </c:pt>
                <c:pt idx="212">
                  <c:v>0.35305267366104881</c:v>
                </c:pt>
                <c:pt idx="213">
                  <c:v>0.35149119508863669</c:v>
                </c:pt>
                <c:pt idx="214">
                  <c:v>0.34987976320958225</c:v>
                </c:pt>
                <c:pt idx="215">
                  <c:v>0.34821886888164605</c:v>
                </c:pt>
                <c:pt idx="216">
                  <c:v>0.34650901802932987</c:v>
                </c:pt>
                <c:pt idx="217">
                  <c:v>0.34475073148976698</c:v>
                </c:pt>
                <c:pt idx="218">
                  <c:v>0.34294454485407033</c:v>
                </c:pt>
                <c:pt idx="219">
                  <c:v>0.34109100830418593</c:v>
                </c:pt>
                <c:pt idx="220">
                  <c:v>0.33919068644530265</c:v>
                </c:pt>
                <c:pt idx="221">
                  <c:v>0.33724415813386743</c:v>
                </c:pt>
                <c:pt idx="222">
                  <c:v>0.33525201630126034</c:v>
                </c:pt>
                <c:pt idx="223">
                  <c:v>0.33321486777318204</c:v>
                </c:pt>
                <c:pt idx="224">
                  <c:v>0.33113333308480841</c:v>
                </c:pt>
                <c:pt idx="225">
                  <c:v>0.32900804629176972</c:v>
                </c:pt>
                <c:pt idx="226">
                  <c:v>0.32683965477701143</c:v>
                </c:pt>
                <c:pt idx="227">
                  <c:v>0.32462881905359448</c:v>
                </c:pt>
                <c:pt idx="228">
                  <c:v>0.32237621256349713</c:v>
                </c:pt>
                <c:pt idx="229">
                  <c:v>0.32008252147247768</c:v>
                </c:pt>
                <c:pt idx="230">
                  <c:v>0.31774844446106199</c:v>
                </c:pt>
                <c:pt idx="231">
                  <c:v>0.31537469251171846</c:v>
                </c:pt>
                <c:pt idx="232">
                  <c:v>0.31296198869228592</c:v>
                </c:pt>
                <c:pt idx="233">
                  <c:v>0.31051106793572014</c:v>
                </c:pt>
                <c:pt idx="234">
                  <c:v>0.30802267681622614</c:v>
                </c:pt>
                <c:pt idx="235">
                  <c:v>0.30549757332184452</c:v>
                </c:pt>
                <c:pt idx="236">
                  <c:v>0.30293652662356096</c:v>
                </c:pt>
                <c:pt idx="237">
                  <c:v>0.30034031684100904</c:v>
                </c:pt>
                <c:pt idx="238">
                  <c:v>0.2977097348048387</c:v>
                </c:pt>
                <c:pt idx="239">
                  <c:v>0.29504558181582119</c:v>
                </c:pt>
                <c:pt idx="240">
                  <c:v>0.29234866940076504</c:v>
                </c:pt>
                <c:pt idx="241">
                  <c:v>0.28961981906531759</c:v>
                </c:pt>
                <c:pt idx="242">
                  <c:v>0.28685986204372593</c:v>
                </c:pt>
                <c:pt idx="243">
                  <c:v>0.28406963904563515</c:v>
                </c:pt>
                <c:pt idx="244">
                  <c:v>0.28125</c:v>
                </c:pt>
                <c:pt idx="245">
                  <c:v>0.27840180379618817</c:v>
                </c:pt>
                <c:pt idx="246">
                  <c:v>0.27552591802235454</c:v>
                </c:pt>
                <c:pt idx="247">
                  <c:v>0.27262321870116502</c:v>
                </c:pt>
                <c:pt idx="248">
                  <c:v>0.26969459002295204</c:v>
                </c:pt>
                <c:pt idx="249">
                  <c:v>0.26674092407638117</c:v>
                </c:pt>
                <c:pt idx="250">
                  <c:v>0.26376312057671253</c:v>
                </c:pt>
                <c:pt idx="251">
                  <c:v>0.26076208659173883</c:v>
                </c:pt>
                <c:pt idx="252">
                  <c:v>0.25773873626548349</c:v>
                </c:pt>
                <c:pt idx="253">
                  <c:v>0.25469399053974384</c:v>
                </c:pt>
                <c:pt idx="254">
                  <c:v>0.25162877687356289</c:v>
                </c:pt>
                <c:pt idx="255">
                  <c:v>0.2485440289607169</c:v>
                </c:pt>
                <c:pt idx="256">
                  <c:v>0.24544068644530265</c:v>
                </c:pt>
                <c:pt idx="257">
                  <c:v>0.24231969463551314</c:v>
                </c:pt>
                <c:pt idx="258">
                  <c:v>0.23918200421568736</c:v>
                </c:pt>
                <c:pt idx="259">
                  <c:v>0.23602857095672264</c:v>
                </c:pt>
                <c:pt idx="260">
                  <c:v>0.23286035542493769</c:v>
                </c:pt>
                <c:pt idx="261">
                  <c:v>0.22967832268947469</c:v>
                </c:pt>
                <c:pt idx="262">
                  <c:v>0.2264834420283299</c:v>
                </c:pt>
                <c:pt idx="263">
                  <c:v>0.22327668663310218</c:v>
                </c:pt>
                <c:pt idx="264">
                  <c:v>0.22005903331254945</c:v>
                </c:pt>
                <c:pt idx="265">
                  <c:v>0.21683146219504329</c:v>
                </c:pt>
                <c:pt idx="266">
                  <c:v>0.21359495643001228</c:v>
                </c:pt>
                <c:pt idx="267">
                  <c:v>0.21035050188846516</c:v>
                </c:pt>
                <c:pt idx="268">
                  <c:v>0.20709908686268502</c:v>
                </c:pt>
                <c:pt idx="269">
                  <c:v>0.2038417017651859</c:v>
                </c:pt>
                <c:pt idx="270">
                  <c:v>0.20057933882702347</c:v>
                </c:pt>
                <c:pt idx="271">
                  <c:v>0.19731299179555201</c:v>
                </c:pt>
                <c:pt idx="272">
                  <c:v>0.19404365563171896</c:v>
                </c:pt>
                <c:pt idx="273">
                  <c:v>0.19077232620699067</c:v>
                </c:pt>
                <c:pt idx="274">
                  <c:v>0.1875</c:v>
                </c:pt>
                <c:pt idx="275">
                  <c:v>0</c:v>
                </c:pt>
                <c:pt idx="276">
                  <c:v>0</c:v>
                </c:pt>
              </c:numCache>
            </c:numRef>
          </c:xVal>
          <c:yVal>
            <c:numRef>
              <c:f>'L - Geometric Axis'!$C$14:$C$290</c:f>
              <c:numCache>
                <c:formatCode>General</c:formatCode>
                <c:ptCount val="277"/>
                <c:pt idx="0">
                  <c:v>0</c:v>
                </c:pt>
                <c:pt idx="1">
                  <c:v>0</c:v>
                </c:pt>
                <c:pt idx="2">
                  <c:v>0.1875</c:v>
                </c:pt>
                <c:pt idx="3">
                  <c:v>0.19077232620699067</c:v>
                </c:pt>
                <c:pt idx="4">
                  <c:v>0.19404365563171894</c:v>
                </c:pt>
                <c:pt idx="5">
                  <c:v>0.19731299179555198</c:v>
                </c:pt>
                <c:pt idx="6">
                  <c:v>0.2005793388270235</c:v>
                </c:pt>
                <c:pt idx="7">
                  <c:v>0.2038417017651859</c:v>
                </c:pt>
                <c:pt idx="8">
                  <c:v>0.20709908686268502</c:v>
                </c:pt>
                <c:pt idx="9">
                  <c:v>0.21035050188846516</c:v>
                </c:pt>
                <c:pt idx="10">
                  <c:v>0.21359495643001228</c:v>
                </c:pt>
                <c:pt idx="11">
                  <c:v>0.21683146219504329</c:v>
                </c:pt>
                <c:pt idx="12">
                  <c:v>0.22005903331254945</c:v>
                </c:pt>
                <c:pt idx="13">
                  <c:v>0.22327668663310216</c:v>
                </c:pt>
                <c:pt idx="14">
                  <c:v>0.22648344202832987</c:v>
                </c:pt>
                <c:pt idx="15">
                  <c:v>0.22967832268947469</c:v>
                </c:pt>
                <c:pt idx="16">
                  <c:v>0.23286035542493771</c:v>
                </c:pt>
                <c:pt idx="17">
                  <c:v>0.23602857095672264</c:v>
                </c:pt>
                <c:pt idx="18">
                  <c:v>0.23918200421568736</c:v>
                </c:pt>
                <c:pt idx="19">
                  <c:v>0.24231969463551314</c:v>
                </c:pt>
                <c:pt idx="20">
                  <c:v>0.24544068644530265</c:v>
                </c:pt>
                <c:pt idx="21">
                  <c:v>0.24854402896071687</c:v>
                </c:pt>
                <c:pt idx="22">
                  <c:v>0.25162877687356289</c:v>
                </c:pt>
                <c:pt idx="23">
                  <c:v>0.25469399053974379</c:v>
                </c:pt>
                <c:pt idx="24">
                  <c:v>0.25773873626548349</c:v>
                </c:pt>
                <c:pt idx="25">
                  <c:v>0.26076208659173883</c:v>
                </c:pt>
                <c:pt idx="26">
                  <c:v>0.26376312057671253</c:v>
                </c:pt>
                <c:pt idx="27">
                  <c:v>0.26674092407638117</c:v>
                </c:pt>
                <c:pt idx="28">
                  <c:v>0.26969459002295204</c:v>
                </c:pt>
                <c:pt idx="29">
                  <c:v>0.27262321870116502</c:v>
                </c:pt>
                <c:pt idx="30">
                  <c:v>0.27552591802235454</c:v>
                </c:pt>
                <c:pt idx="31">
                  <c:v>0.27840180379618817</c:v>
                </c:pt>
                <c:pt idx="32">
                  <c:v>0.28125</c:v>
                </c:pt>
                <c:pt idx="33">
                  <c:v>0.28406963904563515</c:v>
                </c:pt>
                <c:pt idx="34">
                  <c:v>0.28685986204372593</c:v>
                </c:pt>
                <c:pt idx="35">
                  <c:v>0.28961981906531759</c:v>
                </c:pt>
                <c:pt idx="36">
                  <c:v>0.29234866940076504</c:v>
                </c:pt>
                <c:pt idx="37">
                  <c:v>0.29504558181582113</c:v>
                </c:pt>
                <c:pt idx="38">
                  <c:v>0.2977097348048387</c:v>
                </c:pt>
                <c:pt idx="39">
                  <c:v>0.30034031684100904</c:v>
                </c:pt>
                <c:pt idx="40">
                  <c:v>0.30293652662356096</c:v>
                </c:pt>
                <c:pt idx="41">
                  <c:v>0.30549757332184452</c:v>
                </c:pt>
                <c:pt idx="42">
                  <c:v>0.30802267681622608</c:v>
                </c:pt>
                <c:pt idx="43">
                  <c:v>0.31051106793572014</c:v>
                </c:pt>
                <c:pt idx="44">
                  <c:v>0.31296198869228592</c:v>
                </c:pt>
                <c:pt idx="45">
                  <c:v>0.31537469251171846</c:v>
                </c:pt>
                <c:pt idx="46">
                  <c:v>0.31774844446106199</c:v>
                </c:pt>
                <c:pt idx="47">
                  <c:v>0.32008252147247762</c:v>
                </c:pt>
                <c:pt idx="48">
                  <c:v>0.32237621256349708</c:v>
                </c:pt>
                <c:pt idx="49">
                  <c:v>0.32462881905359448</c:v>
                </c:pt>
                <c:pt idx="50">
                  <c:v>0.32683965477701143</c:v>
                </c:pt>
                <c:pt idx="51">
                  <c:v>0.32900804629176972</c:v>
                </c:pt>
                <c:pt idx="52">
                  <c:v>0.33113333308480841</c:v>
                </c:pt>
                <c:pt idx="53">
                  <c:v>0.33321486777318204</c:v>
                </c:pt>
                <c:pt idx="54">
                  <c:v>0.33525201630126039</c:v>
                </c:pt>
                <c:pt idx="55">
                  <c:v>0.33724415813386743</c:v>
                </c:pt>
                <c:pt idx="56">
                  <c:v>0.33919068644530265</c:v>
                </c:pt>
                <c:pt idx="57">
                  <c:v>0.34109100830418593</c:v>
                </c:pt>
                <c:pt idx="58">
                  <c:v>0.34294454485407033</c:v>
                </c:pt>
                <c:pt idx="59">
                  <c:v>0.34475073148976698</c:v>
                </c:pt>
                <c:pt idx="60">
                  <c:v>0.34650901802932987</c:v>
                </c:pt>
                <c:pt idx="61">
                  <c:v>0.34821886888164605</c:v>
                </c:pt>
                <c:pt idx="62">
                  <c:v>0.34987976320958225</c:v>
                </c:pt>
                <c:pt idx="63">
                  <c:v>0.35149119508863669</c:v>
                </c:pt>
                <c:pt idx="64">
                  <c:v>0.35305267366104875</c:v>
                </c:pt>
                <c:pt idx="65">
                  <c:v>0.35456372328531893</c:v>
                </c:pt>
                <c:pt idx="66">
                  <c:v>0.35602388368109383</c:v>
                </c:pt>
                <c:pt idx="67">
                  <c:v>0.35743271006937183</c:v>
                </c:pt>
                <c:pt idx="68">
                  <c:v>0.35878977330798767</c:v>
                </c:pt>
                <c:pt idx="69">
                  <c:v>0.36009466002233259</c:v>
                </c:pt>
                <c:pt idx="70">
                  <c:v>0.36134697273127264</c:v>
                </c:pt>
                <c:pt idx="71">
                  <c:v>0.36254632996822533</c:v>
                </c:pt>
                <c:pt idx="72">
                  <c:v>0.3636923663973578</c:v>
                </c:pt>
                <c:pt idx="73">
                  <c:v>0.3647847329248719</c:v>
                </c:pt>
                <c:pt idx="74">
                  <c:v>0.36582309680534131</c:v>
                </c:pt>
                <c:pt idx="75">
                  <c:v>0.36680714174306916</c:v>
                </c:pt>
                <c:pt idx="76">
                  <c:v>0.36773656798843479</c:v>
                </c:pt>
                <c:pt idx="77">
                  <c:v>0.36861109242920032</c:v>
                </c:pt>
                <c:pt idx="78">
                  <c:v>0.36943044867674935</c:v>
                </c:pt>
                <c:pt idx="79">
                  <c:v>0.37019438714723163</c:v>
                </c:pt>
                <c:pt idx="80">
                  <c:v>0.37090267513758857</c:v>
                </c:pt>
                <c:pt idx="81">
                  <c:v>0.37155509689643701</c:v>
                </c:pt>
                <c:pt idx="82">
                  <c:v>0.37215145368978897</c:v>
                </c:pt>
                <c:pt idx="83">
                  <c:v>0.3726915638615883</c:v>
                </c:pt>
                <c:pt idx="84">
                  <c:v>0.37317526288904446</c:v>
                </c:pt>
                <c:pt idx="85">
                  <c:v>0.37360240343274786</c:v>
                </c:pt>
                <c:pt idx="86">
                  <c:v>0.37397285538155123</c:v>
                </c:pt>
                <c:pt idx="87">
                  <c:v>0.3742865058922023</c:v>
                </c:pt>
                <c:pt idx="88">
                  <c:v>0.37454325942371702</c:v>
                </c:pt>
                <c:pt idx="89">
                  <c:v>0.3747430377664826</c:v>
                </c:pt>
                <c:pt idx="90">
                  <c:v>0.37488578006608042</c:v>
                </c:pt>
                <c:pt idx="91">
                  <c:v>0.37497144284182338</c:v>
                </c:pt>
                <c:pt idx="92">
                  <c:v>0.375</c:v>
                </c:pt>
                <c:pt idx="93">
                  <c:v>0.375</c:v>
                </c:pt>
                <c:pt idx="94">
                  <c:v>0.37505711431635325</c:v>
                </c:pt>
                <c:pt idx="95">
                  <c:v>0.3752284398678391</c:v>
                </c:pt>
                <c:pt idx="96">
                  <c:v>0.3755139244670348</c:v>
                </c:pt>
                <c:pt idx="97">
                  <c:v>0.37591348115256595</c:v>
                </c:pt>
                <c:pt idx="98">
                  <c:v>0.37642698821559539</c:v>
                </c:pt>
                <c:pt idx="99">
                  <c:v>0.37705428923689749</c:v>
                </c:pt>
                <c:pt idx="100">
                  <c:v>0.37779519313450421</c:v>
                </c:pt>
                <c:pt idx="101">
                  <c:v>0.37864947422191114</c:v>
                </c:pt>
                <c:pt idx="102">
                  <c:v>0.37961687227682339</c:v>
                </c:pt>
                <c:pt idx="103">
                  <c:v>0.38069709262042201</c:v>
                </c:pt>
                <c:pt idx="104">
                  <c:v>0.38188980620712598</c:v>
                </c:pt>
                <c:pt idx="105">
                  <c:v>0.38319464972482292</c:v>
                </c:pt>
                <c:pt idx="106">
                  <c:v>0.38461122570553685</c:v>
                </c:pt>
                <c:pt idx="107">
                  <c:v>0.38613910264650131</c:v>
                </c:pt>
                <c:pt idx="108">
                  <c:v>0.38777781514159937</c:v>
                </c:pt>
                <c:pt idx="109">
                  <c:v>0.38952686402313036</c:v>
                </c:pt>
                <c:pt idx="110">
                  <c:v>0.39138571651386178</c:v>
                </c:pt>
                <c:pt idx="111">
                  <c:v>0.39335380638931744</c:v>
                </c:pt>
                <c:pt idx="112">
                  <c:v>0.3954305341502562</c:v>
                </c:pt>
                <c:pt idx="113">
                  <c:v>0.39761526720528434</c:v>
                </c:pt>
                <c:pt idx="114">
                  <c:v>0.39990734006354939</c:v>
                </c:pt>
                <c:pt idx="115">
                  <c:v>0.40230605453745477</c:v>
                </c:pt>
                <c:pt idx="116">
                  <c:v>0.40481067995533493</c:v>
                </c:pt>
                <c:pt idx="117">
                  <c:v>0.40742045338402466</c:v>
                </c:pt>
                <c:pt idx="118">
                  <c:v>0.41013457986125623</c:v>
                </c:pt>
                <c:pt idx="119">
                  <c:v>0.41295223263781244</c:v>
                </c:pt>
                <c:pt idx="120">
                  <c:v>0.41587255342936208</c:v>
                </c:pt>
                <c:pt idx="121">
                  <c:v>0.41889465267790238</c:v>
                </c:pt>
                <c:pt idx="122">
                  <c:v>0.42201760982272651</c:v>
                </c:pt>
                <c:pt idx="123">
                  <c:v>0.42524047358083561</c:v>
                </c:pt>
                <c:pt idx="124">
                  <c:v>0.42856226223670796</c:v>
                </c:pt>
                <c:pt idx="125">
                  <c:v>0.43198196394134025</c:v>
                </c:pt>
                <c:pt idx="126">
                  <c:v>0.43549853702046598</c:v>
                </c:pt>
                <c:pt idx="127">
                  <c:v>0.43911091029185934</c:v>
                </c:pt>
                <c:pt idx="128">
                  <c:v>0.44281798339162814</c:v>
                </c:pt>
                <c:pt idx="129">
                  <c:v>0.44661862710939476</c:v>
                </c:pt>
                <c:pt idx="130">
                  <c:v>0.45051168373226519</c:v>
                </c:pt>
                <c:pt idx="131">
                  <c:v>0.45449596739747922</c:v>
                </c:pt>
                <c:pt idx="132">
                  <c:v>0.45857026445363602</c:v>
                </c:pt>
                <c:pt idx="133">
                  <c:v>0.46273333383038329</c:v>
                </c:pt>
                <c:pt idx="134">
                  <c:v>0.46698390741646051</c:v>
                </c:pt>
                <c:pt idx="135">
                  <c:v>0.47132069044597713</c:v>
                </c:pt>
                <c:pt idx="136">
                  <c:v>0.47574236189281105</c:v>
                </c:pt>
                <c:pt idx="137">
                  <c:v>0.48024757487300579</c:v>
                </c:pt>
                <c:pt idx="138">
                  <c:v>0.4848349570550447</c:v>
                </c:pt>
                <c:pt idx="139">
                  <c:v>0.48950311107787597</c:v>
                </c:pt>
                <c:pt idx="140">
                  <c:v>0.49425061497656309</c:v>
                </c:pt>
                <c:pt idx="141">
                  <c:v>0.49907602261542816</c:v>
                </c:pt>
                <c:pt idx="142">
                  <c:v>0.50397786412855983</c:v>
                </c:pt>
                <c:pt idx="143">
                  <c:v>0.50895464636754784</c:v>
                </c:pt>
                <c:pt idx="144">
                  <c:v>0.51400485335631085</c:v>
                </c:pt>
                <c:pt idx="145">
                  <c:v>0.51912694675287818</c:v>
                </c:pt>
                <c:pt idx="146">
                  <c:v>0.52431936631798193</c:v>
                </c:pt>
                <c:pt idx="147">
                  <c:v>0.5295805303903226</c:v>
                </c:pt>
                <c:pt idx="148">
                  <c:v>0.53490883636835762</c:v>
                </c:pt>
                <c:pt idx="149">
                  <c:v>0.54030266119847004</c:v>
                </c:pt>
                <c:pt idx="150">
                  <c:v>0.54576036186936483</c:v>
                </c:pt>
                <c:pt idx="151">
                  <c:v>0.55128027591254813</c:v>
                </c:pt>
                <c:pt idx="152">
                  <c:v>0.55686072190872971</c:v>
                </c:pt>
                <c:pt idx="153">
                  <c:v>0.5625</c:v>
                </c:pt>
                <c:pt idx="154">
                  <c:v>0.56819639240762365</c:v>
                </c:pt>
                <c:pt idx="155">
                  <c:v>0.57394816395529091</c:v>
                </c:pt>
                <c:pt idx="156">
                  <c:v>0.57975356259766997</c:v>
                </c:pt>
                <c:pt idx="157">
                  <c:v>0.58561081995409592</c:v>
                </c:pt>
                <c:pt idx="158">
                  <c:v>0.59151815184723777</c:v>
                </c:pt>
                <c:pt idx="159">
                  <c:v>0.59747375884657494</c:v>
                </c:pt>
                <c:pt idx="160">
                  <c:v>0.60347582681652245</c:v>
                </c:pt>
                <c:pt idx="161">
                  <c:v>0.60952252746903302</c:v>
                </c:pt>
                <c:pt idx="162">
                  <c:v>0.61561201892051232</c:v>
                </c:pt>
                <c:pt idx="163">
                  <c:v>0.62174244625287423</c:v>
                </c:pt>
                <c:pt idx="164">
                  <c:v>0.62791194207856615</c:v>
                </c:pt>
                <c:pt idx="165">
                  <c:v>0.63411862710939482</c:v>
                </c:pt>
                <c:pt idx="166">
                  <c:v>0.64036061072897366</c:v>
                </c:pt>
                <c:pt idx="167">
                  <c:v>0.64663599156862539</c:v>
                </c:pt>
                <c:pt idx="168">
                  <c:v>0.65294285808655472</c:v>
                </c:pt>
                <c:pt idx="169">
                  <c:v>0.65927928915012468</c:v>
                </c:pt>
                <c:pt idx="170">
                  <c:v>0.66564335462105062</c:v>
                </c:pt>
                <c:pt idx="171">
                  <c:v>0.67203311594334014</c:v>
                </c:pt>
                <c:pt idx="172">
                  <c:v>0.67844662673379574</c:v>
                </c:pt>
                <c:pt idx="173">
                  <c:v>0.68488193337490111</c:v>
                </c:pt>
                <c:pt idx="174">
                  <c:v>0.69133707560991353</c:v>
                </c:pt>
                <c:pt idx="175">
                  <c:v>0.69781008713997539</c:v>
                </c:pt>
                <c:pt idx="176">
                  <c:v>0.7042989962230698</c:v>
                </c:pt>
                <c:pt idx="177">
                  <c:v>0.71080182627462996</c:v>
                </c:pt>
                <c:pt idx="178">
                  <c:v>0.71731659646962831</c:v>
                </c:pt>
                <c:pt idx="179">
                  <c:v>0.723841322345953</c:v>
                </c:pt>
                <c:pt idx="180">
                  <c:v>0.73037401640889621</c:v>
                </c:pt>
                <c:pt idx="181">
                  <c:v>0.73691268873656213</c:v>
                </c:pt>
                <c:pt idx="182">
                  <c:v>0.74345534758601861</c:v>
                </c:pt>
                <c:pt idx="183">
                  <c:v>0.75</c:v>
                </c:pt>
                <c:pt idx="184">
                  <c:v>7.8125</c:v>
                </c:pt>
                <c:pt idx="185">
                  <c:v>7.8157723262069903</c:v>
                </c:pt>
                <c:pt idx="186">
                  <c:v>7.8190436556317193</c:v>
                </c:pt>
                <c:pt idx="187">
                  <c:v>7.8223129917955516</c:v>
                </c:pt>
                <c:pt idx="188">
                  <c:v>7.8255793388270236</c:v>
                </c:pt>
                <c:pt idx="189">
                  <c:v>7.8288417017651861</c:v>
                </c:pt>
                <c:pt idx="190">
                  <c:v>7.8320990868626854</c:v>
                </c:pt>
                <c:pt idx="191">
                  <c:v>7.835350501888465</c:v>
                </c:pt>
                <c:pt idx="192">
                  <c:v>7.8385949564300121</c:v>
                </c:pt>
                <c:pt idx="193">
                  <c:v>7.8418314621950431</c:v>
                </c:pt>
                <c:pt idx="194">
                  <c:v>7.8450590333125492</c:v>
                </c:pt>
                <c:pt idx="195">
                  <c:v>7.8482766866331017</c:v>
                </c:pt>
                <c:pt idx="196">
                  <c:v>7.8514834420283295</c:v>
                </c:pt>
                <c:pt idx="197">
                  <c:v>7.854678322689475</c:v>
                </c:pt>
                <c:pt idx="198">
                  <c:v>7.857860355424938</c:v>
                </c:pt>
                <c:pt idx="199">
                  <c:v>7.8610285709567229</c:v>
                </c:pt>
                <c:pt idx="200">
                  <c:v>7.8641820042156869</c:v>
                </c:pt>
                <c:pt idx="201">
                  <c:v>7.8673196946355128</c:v>
                </c:pt>
                <c:pt idx="202">
                  <c:v>7.8704406864453027</c:v>
                </c:pt>
                <c:pt idx="203">
                  <c:v>7.8735440289607173</c:v>
                </c:pt>
                <c:pt idx="204">
                  <c:v>7.876628776873563</c:v>
                </c:pt>
                <c:pt idx="205">
                  <c:v>7.8796939905397441</c:v>
                </c:pt>
                <c:pt idx="206">
                  <c:v>7.8827387362654839</c:v>
                </c:pt>
                <c:pt idx="207">
                  <c:v>7.8857620865917388</c:v>
                </c:pt>
                <c:pt idx="208">
                  <c:v>7.8887631205767121</c:v>
                </c:pt>
                <c:pt idx="209">
                  <c:v>7.8917409240763812</c:v>
                </c:pt>
                <c:pt idx="210">
                  <c:v>7.8946945900229517</c:v>
                </c:pt>
                <c:pt idx="211">
                  <c:v>7.897623218701165</c:v>
                </c:pt>
                <c:pt idx="212">
                  <c:v>7.9005259180223542</c:v>
                </c:pt>
                <c:pt idx="213">
                  <c:v>7.9034018037961884</c:v>
                </c:pt>
                <c:pt idx="214">
                  <c:v>7.90625</c:v>
                </c:pt>
                <c:pt idx="215">
                  <c:v>7.9090696390456348</c:v>
                </c:pt>
                <c:pt idx="216">
                  <c:v>7.9118598620437259</c:v>
                </c:pt>
                <c:pt idx="217">
                  <c:v>7.9146198190653179</c:v>
                </c:pt>
                <c:pt idx="218">
                  <c:v>7.9173486694007646</c:v>
                </c:pt>
                <c:pt idx="219">
                  <c:v>7.9200455818158213</c:v>
                </c:pt>
                <c:pt idx="220">
                  <c:v>7.9227097348048385</c:v>
                </c:pt>
                <c:pt idx="221">
                  <c:v>7.9253403168410088</c:v>
                </c:pt>
                <c:pt idx="222">
                  <c:v>7.9279365266235606</c:v>
                </c:pt>
                <c:pt idx="223">
                  <c:v>7.9304975733218441</c:v>
                </c:pt>
                <c:pt idx="224">
                  <c:v>7.9330226768162264</c:v>
                </c:pt>
                <c:pt idx="225">
                  <c:v>7.9355110679357201</c:v>
                </c:pt>
                <c:pt idx="226">
                  <c:v>7.9379619886922859</c:v>
                </c:pt>
                <c:pt idx="227">
                  <c:v>7.9403746925117185</c:v>
                </c:pt>
                <c:pt idx="228">
                  <c:v>7.9427484444610617</c:v>
                </c:pt>
                <c:pt idx="229">
                  <c:v>7.9450825214724778</c:v>
                </c:pt>
                <c:pt idx="230">
                  <c:v>7.9473762125634968</c:v>
                </c:pt>
                <c:pt idx="231">
                  <c:v>7.9496288190535944</c:v>
                </c:pt>
                <c:pt idx="232">
                  <c:v>7.9518396547770118</c:v>
                </c:pt>
                <c:pt idx="233">
                  <c:v>7.9540080462917695</c:v>
                </c:pt>
                <c:pt idx="234">
                  <c:v>7.9561333330848081</c:v>
                </c:pt>
                <c:pt idx="235">
                  <c:v>7.9582148677731821</c:v>
                </c:pt>
                <c:pt idx="236">
                  <c:v>7.9602520163012604</c:v>
                </c:pt>
                <c:pt idx="237">
                  <c:v>7.962244158133867</c:v>
                </c:pt>
                <c:pt idx="238">
                  <c:v>7.9641906864453027</c:v>
                </c:pt>
                <c:pt idx="239">
                  <c:v>7.9660910083041863</c:v>
                </c:pt>
                <c:pt idx="240">
                  <c:v>7.9679445448540704</c:v>
                </c:pt>
                <c:pt idx="241">
                  <c:v>7.9697507314897669</c:v>
                </c:pt>
                <c:pt idx="242">
                  <c:v>7.9715090180293302</c:v>
                </c:pt>
                <c:pt idx="243">
                  <c:v>7.9732188688816459</c:v>
                </c:pt>
                <c:pt idx="244">
                  <c:v>7.9748797632095823</c:v>
                </c:pt>
                <c:pt idx="245">
                  <c:v>7.976491195088637</c:v>
                </c:pt>
                <c:pt idx="246">
                  <c:v>7.9780526736610486</c:v>
                </c:pt>
                <c:pt idx="247">
                  <c:v>7.9795637232853194</c:v>
                </c:pt>
                <c:pt idx="248">
                  <c:v>7.9810238836810941</c:v>
                </c:pt>
                <c:pt idx="249">
                  <c:v>7.9824327100693715</c:v>
                </c:pt>
                <c:pt idx="250">
                  <c:v>7.9837897733079881</c:v>
                </c:pt>
                <c:pt idx="251">
                  <c:v>7.9850946600223329</c:v>
                </c:pt>
                <c:pt idx="252">
                  <c:v>7.9863469727312726</c:v>
                </c:pt>
                <c:pt idx="253">
                  <c:v>7.9875463299682252</c:v>
                </c:pt>
                <c:pt idx="254">
                  <c:v>7.9886923663973581</c:v>
                </c:pt>
                <c:pt idx="255">
                  <c:v>7.9897847329248721</c:v>
                </c:pt>
                <c:pt idx="256">
                  <c:v>7.9908230968053413</c:v>
                </c:pt>
                <c:pt idx="257">
                  <c:v>7.9918071417430694</c:v>
                </c:pt>
                <c:pt idx="258">
                  <c:v>7.9927365679884348</c:v>
                </c:pt>
                <c:pt idx="259">
                  <c:v>7.9936110924291999</c:v>
                </c:pt>
                <c:pt idx="260">
                  <c:v>7.9944304486767495</c:v>
                </c:pt>
                <c:pt idx="261">
                  <c:v>7.9951943871472313</c:v>
                </c:pt>
                <c:pt idx="262">
                  <c:v>7.9959026751375886</c:v>
                </c:pt>
                <c:pt idx="263">
                  <c:v>7.9965550968964374</c:v>
                </c:pt>
                <c:pt idx="264">
                  <c:v>7.9971514536897894</c:v>
                </c:pt>
                <c:pt idx="265">
                  <c:v>7.9976915638615882</c:v>
                </c:pt>
                <c:pt idx="266">
                  <c:v>7.9981752628890446</c:v>
                </c:pt>
                <c:pt idx="267">
                  <c:v>7.9986024034327476</c:v>
                </c:pt>
                <c:pt idx="268">
                  <c:v>7.9989728553815516</c:v>
                </c:pt>
                <c:pt idx="269">
                  <c:v>7.9992865058922025</c:v>
                </c:pt>
                <c:pt idx="270">
                  <c:v>7.9995432594237172</c:v>
                </c:pt>
                <c:pt idx="271">
                  <c:v>7.9997430377664829</c:v>
                </c:pt>
                <c:pt idx="272">
                  <c:v>7.9998857800660801</c:v>
                </c:pt>
                <c:pt idx="273">
                  <c:v>7.9999714428418232</c:v>
                </c:pt>
                <c:pt idx="274">
                  <c:v>8</c:v>
                </c:pt>
                <c:pt idx="275">
                  <c:v>8</c:v>
                </c:pt>
                <c:pt idx="27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A-4FA2-9AA5-533E346BBA79}"/>
            </c:ext>
          </c:extLst>
        </c:ser>
        <c:ser>
          <c:idx val="1"/>
          <c:order val="1"/>
          <c:tx>
            <c:v>translated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 - U Axis - Bu,w'!$B$5:$B$281</c:f>
              <c:numCache>
                <c:formatCode>General</c:formatCode>
                <c:ptCount val="277"/>
                <c:pt idx="0">
                  <c:v>-0.80412055166707541</c:v>
                </c:pt>
                <c:pt idx="1">
                  <c:v>3.1958794483329247</c:v>
                </c:pt>
                <c:pt idx="2">
                  <c:v>3.1958794483329247</c:v>
                </c:pt>
                <c:pt idx="3">
                  <c:v>3.1958508911747479</c:v>
                </c:pt>
                <c:pt idx="4">
                  <c:v>3.1957652283990052</c:v>
                </c:pt>
                <c:pt idx="5">
                  <c:v>3.1956224860994071</c:v>
                </c:pt>
                <c:pt idx="6">
                  <c:v>3.1954227077566419</c:v>
                </c:pt>
                <c:pt idx="7">
                  <c:v>3.1951659542251272</c:v>
                </c:pt>
                <c:pt idx="8">
                  <c:v>3.1948523037144758</c:v>
                </c:pt>
                <c:pt idx="9">
                  <c:v>3.1944818517656723</c:v>
                </c:pt>
                <c:pt idx="10">
                  <c:v>3.1940547112219693</c:v>
                </c:pt>
                <c:pt idx="11">
                  <c:v>3.1935710121945129</c:v>
                </c:pt>
                <c:pt idx="12">
                  <c:v>3.1930309020227137</c:v>
                </c:pt>
                <c:pt idx="13">
                  <c:v>3.1924345452293617</c:v>
                </c:pt>
                <c:pt idx="14">
                  <c:v>3.1917821234705133</c:v>
                </c:pt>
                <c:pt idx="15">
                  <c:v>3.1910738354801564</c:v>
                </c:pt>
                <c:pt idx="16">
                  <c:v>3.1903098970096742</c:v>
                </c:pt>
                <c:pt idx="17">
                  <c:v>3.189490540762125</c:v>
                </c:pt>
                <c:pt idx="18">
                  <c:v>3.1886160163213595</c:v>
                </c:pt>
                <c:pt idx="19">
                  <c:v>3.1876865900759936</c:v>
                </c:pt>
                <c:pt idx="20">
                  <c:v>3.186702545138266</c:v>
                </c:pt>
                <c:pt idx="21">
                  <c:v>3.1856641812577968</c:v>
                </c:pt>
                <c:pt idx="22">
                  <c:v>3.1845718147302824</c:v>
                </c:pt>
                <c:pt idx="23">
                  <c:v>3.1834257783011499</c:v>
                </c:pt>
                <c:pt idx="24">
                  <c:v>3.1822264210641973</c:v>
                </c:pt>
                <c:pt idx="25">
                  <c:v>3.1809741083552572</c:v>
                </c:pt>
                <c:pt idx="26">
                  <c:v>3.1796692216409124</c:v>
                </c:pt>
                <c:pt idx="27">
                  <c:v>3.1783121584022966</c:v>
                </c:pt>
                <c:pt idx="28">
                  <c:v>3.1769033320140188</c:v>
                </c:pt>
                <c:pt idx="29">
                  <c:v>3.1754431716182436</c:v>
                </c:pt>
                <c:pt idx="30">
                  <c:v>3.1739321219939733</c:v>
                </c:pt>
                <c:pt idx="31">
                  <c:v>3.1723706434215613</c:v>
                </c:pt>
                <c:pt idx="32">
                  <c:v>3.170759211542507</c:v>
                </c:pt>
                <c:pt idx="33">
                  <c:v>3.1690983172145706</c:v>
                </c:pt>
                <c:pt idx="34">
                  <c:v>3.1673884663622545</c:v>
                </c:pt>
                <c:pt idx="35">
                  <c:v>3.1656301798226916</c:v>
                </c:pt>
                <c:pt idx="36">
                  <c:v>3.1638239931869951</c:v>
                </c:pt>
                <c:pt idx="37">
                  <c:v>3.1619704566371105</c:v>
                </c:pt>
                <c:pt idx="38">
                  <c:v>3.1600701347782274</c:v>
                </c:pt>
                <c:pt idx="39">
                  <c:v>3.1581236064667921</c:v>
                </c:pt>
                <c:pt idx="40">
                  <c:v>3.1561314646341851</c:v>
                </c:pt>
                <c:pt idx="41">
                  <c:v>3.1540943161061068</c:v>
                </c:pt>
                <c:pt idx="42">
                  <c:v>3.1520127814177332</c:v>
                </c:pt>
                <c:pt idx="43">
                  <c:v>3.1498874946246946</c:v>
                </c:pt>
                <c:pt idx="44">
                  <c:v>3.1477191031099361</c:v>
                </c:pt>
                <c:pt idx="45">
                  <c:v>3.1455082673865191</c:v>
                </c:pt>
                <c:pt idx="46">
                  <c:v>3.1432556608964219</c:v>
                </c:pt>
                <c:pt idx="47">
                  <c:v>3.1409619698054025</c:v>
                </c:pt>
                <c:pt idx="48">
                  <c:v>3.1386278927939868</c:v>
                </c:pt>
                <c:pt idx="49">
                  <c:v>3.1362541408446432</c:v>
                </c:pt>
                <c:pt idx="50">
                  <c:v>3.1338414370252106</c:v>
                </c:pt>
                <c:pt idx="51">
                  <c:v>3.1313905162686448</c:v>
                </c:pt>
                <c:pt idx="52">
                  <c:v>3.1289021251491507</c:v>
                </c:pt>
                <c:pt idx="53">
                  <c:v>3.1263770216547693</c:v>
                </c:pt>
                <c:pt idx="54">
                  <c:v>3.1238159749564858</c:v>
                </c:pt>
                <c:pt idx="55">
                  <c:v>3.121219765173934</c:v>
                </c:pt>
                <c:pt idx="56">
                  <c:v>3.1185891831377632</c:v>
                </c:pt>
                <c:pt idx="57">
                  <c:v>3.115925030148746</c:v>
                </c:pt>
                <c:pt idx="58">
                  <c:v>3.1132281177336898</c:v>
                </c:pt>
                <c:pt idx="59">
                  <c:v>3.1104992673982421</c:v>
                </c:pt>
                <c:pt idx="60">
                  <c:v>3.1077393103766506</c:v>
                </c:pt>
                <c:pt idx="61">
                  <c:v>3.1049490873785599</c:v>
                </c:pt>
                <c:pt idx="62">
                  <c:v>3.1021294483329247</c:v>
                </c:pt>
                <c:pt idx="63">
                  <c:v>3.0992812521291131</c:v>
                </c:pt>
                <c:pt idx="64">
                  <c:v>3.0964053663552793</c:v>
                </c:pt>
                <c:pt idx="65">
                  <c:v>3.0935026670340897</c:v>
                </c:pt>
                <c:pt idx="66">
                  <c:v>3.0905740383558769</c:v>
                </c:pt>
                <c:pt idx="67">
                  <c:v>3.0876203724093059</c:v>
                </c:pt>
                <c:pt idx="68">
                  <c:v>3.0846425689096373</c:v>
                </c:pt>
                <c:pt idx="69">
                  <c:v>3.0816415349246635</c:v>
                </c:pt>
                <c:pt idx="70">
                  <c:v>3.0786181845984082</c:v>
                </c:pt>
                <c:pt idx="71">
                  <c:v>3.0755734388726683</c:v>
                </c:pt>
                <c:pt idx="72">
                  <c:v>3.0725082252064877</c:v>
                </c:pt>
                <c:pt idx="73">
                  <c:v>3.0694234772936415</c:v>
                </c:pt>
                <c:pt idx="74">
                  <c:v>3.0663201347782274</c:v>
                </c:pt>
                <c:pt idx="75">
                  <c:v>3.063199142968438</c:v>
                </c:pt>
                <c:pt idx="76">
                  <c:v>3.0600614525486121</c:v>
                </c:pt>
                <c:pt idx="77">
                  <c:v>3.0569080192896472</c:v>
                </c:pt>
                <c:pt idx="78">
                  <c:v>3.0537398037578622</c:v>
                </c:pt>
                <c:pt idx="79">
                  <c:v>3.0505577710223992</c:v>
                </c:pt>
                <c:pt idx="80">
                  <c:v>3.0473628903612546</c:v>
                </c:pt>
                <c:pt idx="81">
                  <c:v>3.0441561349660269</c:v>
                </c:pt>
                <c:pt idx="82">
                  <c:v>3.0409384816454743</c:v>
                </c:pt>
                <c:pt idx="83">
                  <c:v>3.0377109105279678</c:v>
                </c:pt>
                <c:pt idx="84">
                  <c:v>3.0344744047629368</c:v>
                </c:pt>
                <c:pt idx="85">
                  <c:v>3.0312299502213897</c:v>
                </c:pt>
                <c:pt idx="86">
                  <c:v>3.0279785351956097</c:v>
                </c:pt>
                <c:pt idx="87">
                  <c:v>3.0247211500981108</c:v>
                </c:pt>
                <c:pt idx="88">
                  <c:v>3.0214587871599483</c:v>
                </c:pt>
                <c:pt idx="89">
                  <c:v>3.0181924401284768</c:v>
                </c:pt>
                <c:pt idx="90">
                  <c:v>3.0149231039646436</c:v>
                </c:pt>
                <c:pt idx="91">
                  <c:v>3.0116517745399154</c:v>
                </c:pt>
                <c:pt idx="92">
                  <c:v>3.0083794483329247</c:v>
                </c:pt>
                <c:pt idx="93">
                  <c:v>-5.4120551667075412E-2</c:v>
                </c:pt>
                <c:pt idx="94">
                  <c:v>-6.0665204081056689E-2</c:v>
                </c:pt>
                <c:pt idx="95">
                  <c:v>-6.7207862930513174E-2</c:v>
                </c:pt>
                <c:pt idx="96">
                  <c:v>-7.3746535258179535E-2</c:v>
                </c:pt>
                <c:pt idx="97">
                  <c:v>-8.0279229321122525E-2</c:v>
                </c:pt>
                <c:pt idx="98">
                  <c:v>-8.6803955197447213E-2</c:v>
                </c:pt>
                <c:pt idx="99">
                  <c:v>-9.3318725392445456E-2</c:v>
                </c:pt>
                <c:pt idx="100">
                  <c:v>-9.9821555444005616E-2</c:v>
                </c:pt>
                <c:pt idx="101">
                  <c:v>-0.10631046452710013</c:v>
                </c:pt>
                <c:pt idx="102">
                  <c:v>-0.1127834760571621</c:v>
                </c:pt>
                <c:pt idx="103">
                  <c:v>-0.1192386182921743</c:v>
                </c:pt>
                <c:pt idx="104">
                  <c:v>-0.12567392493327967</c:v>
                </c:pt>
                <c:pt idx="105">
                  <c:v>-0.13208743572373527</c:v>
                </c:pt>
                <c:pt idx="106">
                  <c:v>-0.1384771970460249</c:v>
                </c:pt>
                <c:pt idx="107">
                  <c:v>-0.14484126251695084</c:v>
                </c:pt>
                <c:pt idx="108">
                  <c:v>-0.15117769358052069</c:v>
                </c:pt>
                <c:pt idx="109">
                  <c:v>-0.15748456009845002</c:v>
                </c:pt>
                <c:pt idx="110">
                  <c:v>-0.16375994093810187</c:v>
                </c:pt>
                <c:pt idx="111">
                  <c:v>-0.17000192455768071</c:v>
                </c:pt>
                <c:pt idx="112">
                  <c:v>-0.17620860958850915</c:v>
                </c:pt>
                <c:pt idx="113">
                  <c:v>-0.18237810541420119</c:v>
                </c:pt>
                <c:pt idx="114">
                  <c:v>-0.18850853274656321</c:v>
                </c:pt>
                <c:pt idx="115">
                  <c:v>-0.19459802419804251</c:v>
                </c:pt>
                <c:pt idx="116">
                  <c:v>-0.20064472485055307</c:v>
                </c:pt>
                <c:pt idx="117">
                  <c:v>-0.20664679282050047</c:v>
                </c:pt>
                <c:pt idx="118">
                  <c:v>-0.21260239981983753</c:v>
                </c:pt>
                <c:pt idx="119">
                  <c:v>-0.21850973171297949</c:v>
                </c:pt>
                <c:pt idx="120">
                  <c:v>-0.22436698906940544</c:v>
                </c:pt>
                <c:pt idx="121">
                  <c:v>-0.23017238771178439</c:v>
                </c:pt>
                <c:pt idx="122">
                  <c:v>-0.23592415925945176</c:v>
                </c:pt>
                <c:pt idx="123">
                  <c:v>-0.24162055166707563</c:v>
                </c:pt>
                <c:pt idx="124">
                  <c:v>-0.24725982975834582</c:v>
                </c:pt>
                <c:pt idx="125">
                  <c:v>-0.25284027575452728</c:v>
                </c:pt>
                <c:pt idx="126">
                  <c:v>-0.25836018979771047</c:v>
                </c:pt>
                <c:pt idx="127">
                  <c:v>-0.26381789046860538</c:v>
                </c:pt>
                <c:pt idx="128">
                  <c:v>-0.26921171529871779</c:v>
                </c:pt>
                <c:pt idx="129">
                  <c:v>-0.27454002127675292</c:v>
                </c:pt>
                <c:pt idx="130">
                  <c:v>-0.27980118534909348</c:v>
                </c:pt>
                <c:pt idx="131">
                  <c:v>-0.28499360491419712</c:v>
                </c:pt>
                <c:pt idx="132">
                  <c:v>-0.29011569831076456</c:v>
                </c:pt>
                <c:pt idx="133">
                  <c:v>-0.29516590529952769</c:v>
                </c:pt>
                <c:pt idx="134">
                  <c:v>-0.3001426875385157</c:v>
                </c:pt>
                <c:pt idx="135">
                  <c:v>-0.3050445290516472</c:v>
                </c:pt>
                <c:pt idx="136">
                  <c:v>-0.30986993669051238</c:v>
                </c:pt>
                <c:pt idx="137">
                  <c:v>-0.31461744058919938</c:v>
                </c:pt>
                <c:pt idx="138">
                  <c:v>-0.31928559461203077</c:v>
                </c:pt>
                <c:pt idx="139">
                  <c:v>-0.32387297679406957</c:v>
                </c:pt>
                <c:pt idx="140">
                  <c:v>-0.32837818977426436</c:v>
                </c:pt>
                <c:pt idx="141">
                  <c:v>-0.33279986122109828</c:v>
                </c:pt>
                <c:pt idx="142">
                  <c:v>-0.33713664425061496</c:v>
                </c:pt>
                <c:pt idx="143">
                  <c:v>-0.34138721783669218</c:v>
                </c:pt>
                <c:pt idx="144">
                  <c:v>-0.34555028721343944</c:v>
                </c:pt>
                <c:pt idx="145">
                  <c:v>-0.34962458426959619</c:v>
                </c:pt>
                <c:pt idx="146">
                  <c:v>-0.35360886793481022</c:v>
                </c:pt>
                <c:pt idx="147">
                  <c:v>-0.35750192455768076</c:v>
                </c:pt>
                <c:pt idx="148">
                  <c:v>-0.36130256827544732</c:v>
                </c:pt>
                <c:pt idx="149">
                  <c:v>-0.36500964137521608</c:v>
                </c:pt>
                <c:pt idx="150">
                  <c:v>-0.36862201464660943</c:v>
                </c:pt>
                <c:pt idx="151">
                  <c:v>-0.37213858772573516</c:v>
                </c:pt>
                <c:pt idx="152">
                  <c:v>-0.37555828943036751</c:v>
                </c:pt>
                <c:pt idx="153">
                  <c:v>-0.37888007808623991</c:v>
                </c:pt>
                <c:pt idx="154">
                  <c:v>-0.38210294184434884</c:v>
                </c:pt>
                <c:pt idx="155">
                  <c:v>-0.38522589898917298</c:v>
                </c:pt>
                <c:pt idx="156">
                  <c:v>-0.38824799823771339</c:v>
                </c:pt>
                <c:pt idx="157">
                  <c:v>-0.39116831902926302</c:v>
                </c:pt>
                <c:pt idx="158">
                  <c:v>-0.39398597180581918</c:v>
                </c:pt>
                <c:pt idx="159">
                  <c:v>-0.39670009828305075</c:v>
                </c:pt>
                <c:pt idx="160">
                  <c:v>-0.39930987171174054</c:v>
                </c:pt>
                <c:pt idx="161">
                  <c:v>-0.4018144971296207</c:v>
                </c:pt>
                <c:pt idx="162">
                  <c:v>-0.40421321160352608</c:v>
                </c:pt>
                <c:pt idx="163">
                  <c:v>-0.40650528446179107</c:v>
                </c:pt>
                <c:pt idx="164">
                  <c:v>-0.40869001751681922</c:v>
                </c:pt>
                <c:pt idx="165">
                  <c:v>-0.41076674527775803</c:v>
                </c:pt>
                <c:pt idx="166">
                  <c:v>-0.41273483515321369</c:v>
                </c:pt>
                <c:pt idx="167">
                  <c:v>-0.414593687643945</c:v>
                </c:pt>
                <c:pt idx="168">
                  <c:v>-0.41634273652547604</c:v>
                </c:pt>
                <c:pt idx="169">
                  <c:v>-0.4179814490205741</c:v>
                </c:pt>
                <c:pt idx="170">
                  <c:v>-0.41950932596153861</c:v>
                </c:pt>
                <c:pt idx="171">
                  <c:v>-0.42092590194225249</c:v>
                </c:pt>
                <c:pt idx="172">
                  <c:v>-0.42223074545994943</c:v>
                </c:pt>
                <c:pt idx="173">
                  <c:v>-0.42342345904665341</c:v>
                </c:pt>
                <c:pt idx="174">
                  <c:v>-0.42450367939025208</c:v>
                </c:pt>
                <c:pt idx="175">
                  <c:v>-0.42547107744516427</c:v>
                </c:pt>
                <c:pt idx="176">
                  <c:v>-0.4263253585325712</c:v>
                </c:pt>
                <c:pt idx="177">
                  <c:v>-0.42706626243017787</c:v>
                </c:pt>
                <c:pt idx="178">
                  <c:v>-0.42769356345148002</c:v>
                </c:pt>
                <c:pt idx="179">
                  <c:v>-0.42820707051450946</c:v>
                </c:pt>
                <c:pt idx="180">
                  <c:v>-0.42860662720004061</c:v>
                </c:pt>
                <c:pt idx="181">
                  <c:v>-0.42889211179923631</c:v>
                </c:pt>
                <c:pt idx="182">
                  <c:v>-0.42906343735072217</c:v>
                </c:pt>
                <c:pt idx="183">
                  <c:v>-0.42912055166707541</c:v>
                </c:pt>
                <c:pt idx="184">
                  <c:v>-0.42912055166707541</c:v>
                </c:pt>
                <c:pt idx="185">
                  <c:v>-0.42914910882525203</c:v>
                </c:pt>
                <c:pt idx="186">
                  <c:v>-0.42923477160099499</c:v>
                </c:pt>
                <c:pt idx="187">
                  <c:v>-0.42937751390059281</c:v>
                </c:pt>
                <c:pt idx="188">
                  <c:v>-0.42957729224335839</c:v>
                </c:pt>
                <c:pt idx="189">
                  <c:v>-0.42983404577487311</c:v>
                </c:pt>
                <c:pt idx="190">
                  <c:v>-0.43014769628552418</c:v>
                </c:pt>
                <c:pt idx="191">
                  <c:v>-0.43051814823432755</c:v>
                </c:pt>
                <c:pt idx="192">
                  <c:v>-0.43094528877803095</c:v>
                </c:pt>
                <c:pt idx="193">
                  <c:v>-0.43142898780548711</c:v>
                </c:pt>
                <c:pt idx="194">
                  <c:v>-0.43196909797728644</c:v>
                </c:pt>
                <c:pt idx="195">
                  <c:v>-0.4325654547706384</c:v>
                </c:pt>
                <c:pt idx="196">
                  <c:v>-0.43321787652948684</c:v>
                </c:pt>
                <c:pt idx="197">
                  <c:v>-0.43392616451984378</c:v>
                </c:pt>
                <c:pt idx="198">
                  <c:v>-0.43469010299032607</c:v>
                </c:pt>
                <c:pt idx="199">
                  <c:v>-0.4355094592378751</c:v>
                </c:pt>
                <c:pt idx="200">
                  <c:v>-0.43638398367864062</c:v>
                </c:pt>
                <c:pt idx="201">
                  <c:v>-0.43731340992400625</c:v>
                </c:pt>
                <c:pt idx="202">
                  <c:v>-0.4382974548617341</c:v>
                </c:pt>
                <c:pt idx="203">
                  <c:v>-0.43933581874220351</c:v>
                </c:pt>
                <c:pt idx="204">
                  <c:v>-0.44042818526971761</c:v>
                </c:pt>
                <c:pt idx="205">
                  <c:v>-0.44157422169885008</c:v>
                </c:pt>
                <c:pt idx="206">
                  <c:v>-0.44277357893580277</c:v>
                </c:pt>
                <c:pt idx="207">
                  <c:v>-0.44402589164474282</c:v>
                </c:pt>
                <c:pt idx="208">
                  <c:v>-0.44533077835908774</c:v>
                </c:pt>
                <c:pt idx="209">
                  <c:v>-0.44668784159770358</c:v>
                </c:pt>
                <c:pt idx="210">
                  <c:v>-0.44809666798598158</c:v>
                </c:pt>
                <c:pt idx="211">
                  <c:v>-0.44955682838175642</c:v>
                </c:pt>
                <c:pt idx="212">
                  <c:v>-0.4510678780060266</c:v>
                </c:pt>
                <c:pt idx="213">
                  <c:v>-0.45262935657843872</c:v>
                </c:pt>
                <c:pt idx="214">
                  <c:v>-0.45424078845749316</c:v>
                </c:pt>
                <c:pt idx="215">
                  <c:v>-0.45590168278542936</c:v>
                </c:pt>
                <c:pt idx="216">
                  <c:v>-0.45761153363774554</c:v>
                </c:pt>
                <c:pt idx="217">
                  <c:v>-0.45936982017730843</c:v>
                </c:pt>
                <c:pt idx="218">
                  <c:v>-0.46117600681300508</c:v>
                </c:pt>
                <c:pt idx="219">
                  <c:v>-0.46302954336288948</c:v>
                </c:pt>
                <c:pt idx="220">
                  <c:v>-0.46492986522177276</c:v>
                </c:pt>
                <c:pt idx="221">
                  <c:v>-0.46687639353320798</c:v>
                </c:pt>
                <c:pt idx="222">
                  <c:v>-0.46886853536581508</c:v>
                </c:pt>
                <c:pt idx="223">
                  <c:v>-0.47090568389389337</c:v>
                </c:pt>
                <c:pt idx="224">
                  <c:v>-0.472987218582267</c:v>
                </c:pt>
                <c:pt idx="225">
                  <c:v>-0.47511250537530569</c:v>
                </c:pt>
                <c:pt idx="226">
                  <c:v>-0.47728089689006398</c:v>
                </c:pt>
                <c:pt idx="227">
                  <c:v>-0.47949173261348094</c:v>
                </c:pt>
                <c:pt idx="228">
                  <c:v>-0.48174433910357828</c:v>
                </c:pt>
                <c:pt idx="229">
                  <c:v>-0.48403803019459773</c:v>
                </c:pt>
                <c:pt idx="230">
                  <c:v>-0.48637210720601343</c:v>
                </c:pt>
                <c:pt idx="231">
                  <c:v>-0.48874585915535695</c:v>
                </c:pt>
                <c:pt idx="232">
                  <c:v>-0.49115856297478949</c:v>
                </c:pt>
                <c:pt idx="233">
                  <c:v>-0.49360948373135527</c:v>
                </c:pt>
                <c:pt idx="234">
                  <c:v>-0.49609787485084927</c:v>
                </c:pt>
                <c:pt idx="235">
                  <c:v>-0.49862297834523089</c:v>
                </c:pt>
                <c:pt idx="236">
                  <c:v>-0.50118402504351445</c:v>
                </c:pt>
                <c:pt idx="237">
                  <c:v>-0.50378023482606638</c:v>
                </c:pt>
                <c:pt idx="238">
                  <c:v>-0.50641081686223677</c:v>
                </c:pt>
                <c:pt idx="239">
                  <c:v>-0.50907496985125422</c:v>
                </c:pt>
                <c:pt idx="240">
                  <c:v>-0.51177188226631043</c:v>
                </c:pt>
                <c:pt idx="241">
                  <c:v>-0.51450073260175788</c:v>
                </c:pt>
                <c:pt idx="242">
                  <c:v>-0.51726068962334948</c:v>
                </c:pt>
                <c:pt idx="243">
                  <c:v>-0.52005091262144032</c:v>
                </c:pt>
                <c:pt idx="244">
                  <c:v>-0.52287055166707541</c:v>
                </c:pt>
                <c:pt idx="245">
                  <c:v>-0.52571874787088724</c:v>
                </c:pt>
                <c:pt idx="246">
                  <c:v>-0.52859463364472092</c:v>
                </c:pt>
                <c:pt idx="247">
                  <c:v>-0.5314973329659104</c:v>
                </c:pt>
                <c:pt idx="248">
                  <c:v>-0.53442596164412337</c:v>
                </c:pt>
                <c:pt idx="249">
                  <c:v>-0.53737962759069424</c:v>
                </c:pt>
                <c:pt idx="250">
                  <c:v>-0.54035743109036294</c:v>
                </c:pt>
                <c:pt idx="251">
                  <c:v>-0.54335846507533658</c:v>
                </c:pt>
                <c:pt idx="252">
                  <c:v>-0.54638181540159192</c:v>
                </c:pt>
                <c:pt idx="253">
                  <c:v>-0.54942656112733157</c:v>
                </c:pt>
                <c:pt idx="254">
                  <c:v>-0.55249177479351252</c:v>
                </c:pt>
                <c:pt idx="255">
                  <c:v>-0.55557652270635849</c:v>
                </c:pt>
                <c:pt idx="256">
                  <c:v>-0.55867986522177282</c:v>
                </c:pt>
                <c:pt idx="257">
                  <c:v>-0.56180085703156224</c:v>
                </c:pt>
                <c:pt idx="258">
                  <c:v>-0.56493854745138805</c:v>
                </c:pt>
                <c:pt idx="259">
                  <c:v>-0.56809198071035283</c:v>
                </c:pt>
                <c:pt idx="260">
                  <c:v>-0.57126019624213775</c:v>
                </c:pt>
                <c:pt idx="261">
                  <c:v>-0.57444222897760078</c:v>
                </c:pt>
                <c:pt idx="262">
                  <c:v>-0.57763710963874548</c:v>
                </c:pt>
                <c:pt idx="263">
                  <c:v>-0.58084386503397323</c:v>
                </c:pt>
                <c:pt idx="264">
                  <c:v>-0.58406151835452591</c:v>
                </c:pt>
                <c:pt idx="265">
                  <c:v>-0.58728908947203218</c:v>
                </c:pt>
                <c:pt idx="266">
                  <c:v>-0.59052559523706316</c:v>
                </c:pt>
                <c:pt idx="267">
                  <c:v>-0.59377004977861025</c:v>
                </c:pt>
                <c:pt idx="268">
                  <c:v>-0.59702146480439033</c:v>
                </c:pt>
                <c:pt idx="269">
                  <c:v>-0.60027884990188951</c:v>
                </c:pt>
                <c:pt idx="270">
                  <c:v>-0.60354121284005191</c:v>
                </c:pt>
                <c:pt idx="271">
                  <c:v>-0.60680755987152346</c:v>
                </c:pt>
                <c:pt idx="272">
                  <c:v>-0.61007689603535642</c:v>
                </c:pt>
                <c:pt idx="273">
                  <c:v>-0.61334822546008472</c:v>
                </c:pt>
                <c:pt idx="274">
                  <c:v>-0.61662055166707541</c:v>
                </c:pt>
                <c:pt idx="275">
                  <c:v>-0.80412055166707541</c:v>
                </c:pt>
                <c:pt idx="276">
                  <c:v>-0.80412055166707541</c:v>
                </c:pt>
              </c:numCache>
            </c:numRef>
          </c:xVal>
          <c:yVal>
            <c:numRef>
              <c:f>'L - U Axis - Bu,w'!$C$5:$C$281</c:f>
              <c:numCache>
                <c:formatCode>General</c:formatCode>
                <c:ptCount val="277"/>
                <c:pt idx="0">
                  <c:v>-2.7903204747448838</c:v>
                </c:pt>
                <c:pt idx="1">
                  <c:v>-2.7903204747448838</c:v>
                </c:pt>
                <c:pt idx="2">
                  <c:v>-2.6028204747448838</c:v>
                </c:pt>
                <c:pt idx="3">
                  <c:v>-2.5995481485378931</c:v>
                </c:pt>
                <c:pt idx="4">
                  <c:v>-2.5962768191131649</c:v>
                </c:pt>
                <c:pt idx="5">
                  <c:v>-2.5930074829493317</c:v>
                </c:pt>
                <c:pt idx="6">
                  <c:v>-2.5897411359178601</c:v>
                </c:pt>
                <c:pt idx="7">
                  <c:v>-2.5864787729796976</c:v>
                </c:pt>
                <c:pt idx="8">
                  <c:v>-2.5832213878821988</c:v>
                </c:pt>
                <c:pt idx="9">
                  <c:v>-2.5799699728564187</c:v>
                </c:pt>
                <c:pt idx="10">
                  <c:v>-2.5767255183148716</c:v>
                </c:pt>
                <c:pt idx="11">
                  <c:v>-2.5734890125498406</c:v>
                </c:pt>
                <c:pt idx="12">
                  <c:v>-2.5702614414323341</c:v>
                </c:pt>
                <c:pt idx="13">
                  <c:v>-2.5670437881117816</c:v>
                </c:pt>
                <c:pt idx="14">
                  <c:v>-2.5638370327165538</c:v>
                </c:pt>
                <c:pt idx="15">
                  <c:v>-2.5606421520554092</c:v>
                </c:pt>
                <c:pt idx="16">
                  <c:v>-2.5574601193199462</c:v>
                </c:pt>
                <c:pt idx="17">
                  <c:v>-2.5542919037881613</c:v>
                </c:pt>
                <c:pt idx="18">
                  <c:v>-2.5511384705291964</c:v>
                </c:pt>
                <c:pt idx="19">
                  <c:v>-2.5480007801093705</c:v>
                </c:pt>
                <c:pt idx="20">
                  <c:v>-2.5448797882995811</c:v>
                </c:pt>
                <c:pt idx="21">
                  <c:v>-2.5417764457841669</c:v>
                </c:pt>
                <c:pt idx="22">
                  <c:v>-2.5386916978713208</c:v>
                </c:pt>
                <c:pt idx="23">
                  <c:v>-2.5356264842051401</c:v>
                </c:pt>
                <c:pt idx="24">
                  <c:v>-2.5325817384794003</c:v>
                </c:pt>
                <c:pt idx="25">
                  <c:v>-2.5295583881531449</c:v>
                </c:pt>
                <c:pt idx="26">
                  <c:v>-2.5265573541681712</c:v>
                </c:pt>
                <c:pt idx="27">
                  <c:v>-2.5235795506685026</c:v>
                </c:pt>
                <c:pt idx="28">
                  <c:v>-2.5206258847219316</c:v>
                </c:pt>
                <c:pt idx="29">
                  <c:v>-2.5176972560437187</c:v>
                </c:pt>
                <c:pt idx="30">
                  <c:v>-2.5147945567225292</c:v>
                </c:pt>
                <c:pt idx="31">
                  <c:v>-2.5119186709486954</c:v>
                </c:pt>
                <c:pt idx="32">
                  <c:v>-2.5090704747448838</c:v>
                </c:pt>
                <c:pt idx="33">
                  <c:v>-2.5062508356992486</c:v>
                </c:pt>
                <c:pt idx="34">
                  <c:v>-2.5034606127011578</c:v>
                </c:pt>
                <c:pt idx="35">
                  <c:v>-2.5007006556795663</c:v>
                </c:pt>
                <c:pt idx="36">
                  <c:v>-2.4979718053441187</c:v>
                </c:pt>
                <c:pt idx="37">
                  <c:v>-2.4952748929290625</c:v>
                </c:pt>
                <c:pt idx="38">
                  <c:v>-2.4926107399400452</c:v>
                </c:pt>
                <c:pt idx="39">
                  <c:v>-2.4899801579038749</c:v>
                </c:pt>
                <c:pt idx="40">
                  <c:v>-2.4873839481213227</c:v>
                </c:pt>
                <c:pt idx="41">
                  <c:v>-2.4848229014230392</c:v>
                </c:pt>
                <c:pt idx="42">
                  <c:v>-2.4822977979286578</c:v>
                </c:pt>
                <c:pt idx="43">
                  <c:v>-2.4798094068091636</c:v>
                </c:pt>
                <c:pt idx="44">
                  <c:v>-2.4773584860525979</c:v>
                </c:pt>
                <c:pt idx="45">
                  <c:v>-2.4749457822331653</c:v>
                </c:pt>
                <c:pt idx="46">
                  <c:v>-2.4725720302838217</c:v>
                </c:pt>
                <c:pt idx="47">
                  <c:v>-2.4702379532724059</c:v>
                </c:pt>
                <c:pt idx="48">
                  <c:v>-2.4679442621813865</c:v>
                </c:pt>
                <c:pt idx="49">
                  <c:v>-2.4656916556912893</c:v>
                </c:pt>
                <c:pt idx="50">
                  <c:v>-2.4634808199678724</c:v>
                </c:pt>
                <c:pt idx="51">
                  <c:v>-2.4613124284531143</c:v>
                </c:pt>
                <c:pt idx="52">
                  <c:v>-2.4591871416600752</c:v>
                </c:pt>
                <c:pt idx="53">
                  <c:v>-2.4571056069717017</c:v>
                </c:pt>
                <c:pt idx="54">
                  <c:v>-2.4550684584436233</c:v>
                </c:pt>
                <c:pt idx="55">
                  <c:v>-2.4530763166110163</c:v>
                </c:pt>
                <c:pt idx="56">
                  <c:v>-2.4511297882995811</c:v>
                </c:pt>
                <c:pt idx="57">
                  <c:v>-2.4492294664406979</c:v>
                </c:pt>
                <c:pt idx="58">
                  <c:v>-2.4473759298908133</c:v>
                </c:pt>
                <c:pt idx="59">
                  <c:v>-2.4455697432551169</c:v>
                </c:pt>
                <c:pt idx="60">
                  <c:v>-2.443811456715554</c:v>
                </c:pt>
                <c:pt idx="61">
                  <c:v>-2.4421016058632379</c:v>
                </c:pt>
                <c:pt idx="62">
                  <c:v>-2.4404407115353015</c:v>
                </c:pt>
                <c:pt idx="63">
                  <c:v>-2.4388292796562472</c:v>
                </c:pt>
                <c:pt idx="64">
                  <c:v>-2.4372678010838351</c:v>
                </c:pt>
                <c:pt idx="65">
                  <c:v>-2.4357567514595648</c:v>
                </c:pt>
                <c:pt idx="66">
                  <c:v>-2.4342965910637897</c:v>
                </c:pt>
                <c:pt idx="67">
                  <c:v>-2.4328877646755118</c:v>
                </c:pt>
                <c:pt idx="68">
                  <c:v>-2.4315307014368961</c:v>
                </c:pt>
                <c:pt idx="69">
                  <c:v>-2.4302258147225513</c:v>
                </c:pt>
                <c:pt idx="70">
                  <c:v>-2.4289735020136112</c:v>
                </c:pt>
                <c:pt idx="71">
                  <c:v>-2.4277741447766585</c:v>
                </c:pt>
                <c:pt idx="72">
                  <c:v>-2.4266281083475261</c:v>
                </c:pt>
                <c:pt idx="73">
                  <c:v>-2.4255357418200116</c:v>
                </c:pt>
                <c:pt idx="74">
                  <c:v>-2.4244973779395425</c:v>
                </c:pt>
                <c:pt idx="75">
                  <c:v>-2.4235133330018144</c:v>
                </c:pt>
                <c:pt idx="76">
                  <c:v>-2.422583906756449</c:v>
                </c:pt>
                <c:pt idx="77">
                  <c:v>-2.4217093823156834</c:v>
                </c:pt>
                <c:pt idx="78">
                  <c:v>-2.4208900260681343</c:v>
                </c:pt>
                <c:pt idx="79">
                  <c:v>-2.420126087597652</c:v>
                </c:pt>
                <c:pt idx="80">
                  <c:v>-2.4194177996072952</c:v>
                </c:pt>
                <c:pt idx="81">
                  <c:v>-2.4187653778484468</c:v>
                </c:pt>
                <c:pt idx="82">
                  <c:v>-2.4181690210550948</c:v>
                </c:pt>
                <c:pt idx="83">
                  <c:v>-2.4176289108832956</c:v>
                </c:pt>
                <c:pt idx="84">
                  <c:v>-2.4171452118558392</c:v>
                </c:pt>
                <c:pt idx="85">
                  <c:v>-2.4167180713121361</c:v>
                </c:pt>
                <c:pt idx="86">
                  <c:v>-2.4163476193633326</c:v>
                </c:pt>
                <c:pt idx="87">
                  <c:v>-2.4160339688526813</c:v>
                </c:pt>
                <c:pt idx="88">
                  <c:v>-2.4157772153211665</c:v>
                </c:pt>
                <c:pt idx="89">
                  <c:v>-2.4155774369784013</c:v>
                </c:pt>
                <c:pt idx="90">
                  <c:v>-2.4154346946788032</c:v>
                </c:pt>
                <c:pt idx="91">
                  <c:v>-2.4153490319030606</c:v>
                </c:pt>
                <c:pt idx="92">
                  <c:v>-2.4153204747448838</c:v>
                </c:pt>
                <c:pt idx="93">
                  <c:v>-2.4153204747448838</c:v>
                </c:pt>
                <c:pt idx="94">
                  <c:v>-2.4152633604285305</c:v>
                </c:pt>
                <c:pt idx="95">
                  <c:v>-2.4150920348770448</c:v>
                </c:pt>
                <c:pt idx="96">
                  <c:v>-2.4148065502778491</c:v>
                </c:pt>
                <c:pt idx="97">
                  <c:v>-2.4144069935923178</c:v>
                </c:pt>
                <c:pt idx="98">
                  <c:v>-2.4138934865292883</c:v>
                </c:pt>
                <c:pt idx="99">
                  <c:v>-2.4132661855079864</c:v>
                </c:pt>
                <c:pt idx="100">
                  <c:v>-2.4125252816103795</c:v>
                </c:pt>
                <c:pt idx="101">
                  <c:v>-2.4116710005229725</c:v>
                </c:pt>
                <c:pt idx="102">
                  <c:v>-2.4107036024680601</c:v>
                </c:pt>
                <c:pt idx="103">
                  <c:v>-2.4096233821244617</c:v>
                </c:pt>
                <c:pt idx="104">
                  <c:v>-2.4084306685377577</c:v>
                </c:pt>
                <c:pt idx="105">
                  <c:v>-2.4071258250200609</c:v>
                </c:pt>
                <c:pt idx="106">
                  <c:v>-2.4057092490393468</c:v>
                </c:pt>
                <c:pt idx="107">
                  <c:v>-2.4041813720983827</c:v>
                </c:pt>
                <c:pt idx="108">
                  <c:v>-2.4025426596032844</c:v>
                </c:pt>
                <c:pt idx="109">
                  <c:v>-2.4007936107217533</c:v>
                </c:pt>
                <c:pt idx="110">
                  <c:v>-2.3989347582310221</c:v>
                </c:pt>
                <c:pt idx="111">
                  <c:v>-2.3969666683555664</c:v>
                </c:pt>
                <c:pt idx="112">
                  <c:v>-2.3948899405946276</c:v>
                </c:pt>
                <c:pt idx="113">
                  <c:v>-2.3927052075395996</c:v>
                </c:pt>
                <c:pt idx="114">
                  <c:v>-2.3904131346813342</c:v>
                </c:pt>
                <c:pt idx="115">
                  <c:v>-2.3880144202074289</c:v>
                </c:pt>
                <c:pt idx="116">
                  <c:v>-2.3855097947895487</c:v>
                </c:pt>
                <c:pt idx="117">
                  <c:v>-2.3829000213608591</c:v>
                </c:pt>
                <c:pt idx="118">
                  <c:v>-2.3801858948836276</c:v>
                </c:pt>
                <c:pt idx="119">
                  <c:v>-2.3773682421070714</c:v>
                </c:pt>
                <c:pt idx="120">
                  <c:v>-2.3744479213155216</c:v>
                </c:pt>
                <c:pt idx="121">
                  <c:v>-2.3714258220669815</c:v>
                </c:pt>
                <c:pt idx="122">
                  <c:v>-2.3683028649221574</c:v>
                </c:pt>
                <c:pt idx="123">
                  <c:v>-2.3650800011640483</c:v>
                </c:pt>
                <c:pt idx="124">
                  <c:v>-2.361758212508176</c:v>
                </c:pt>
                <c:pt idx="125">
                  <c:v>-2.3583385108035433</c:v>
                </c:pt>
                <c:pt idx="126">
                  <c:v>-2.3548219377244179</c:v>
                </c:pt>
                <c:pt idx="127">
                  <c:v>-2.3512095644530246</c:v>
                </c:pt>
                <c:pt idx="128">
                  <c:v>-2.3475024913532554</c:v>
                </c:pt>
                <c:pt idx="129">
                  <c:v>-2.3437018476354892</c:v>
                </c:pt>
                <c:pt idx="130">
                  <c:v>-2.3398087910126186</c:v>
                </c:pt>
                <c:pt idx="131">
                  <c:v>-2.3358245073474047</c:v>
                </c:pt>
                <c:pt idx="132">
                  <c:v>-2.331750210291248</c:v>
                </c:pt>
                <c:pt idx="133">
                  <c:v>-2.3275871409145004</c:v>
                </c:pt>
                <c:pt idx="134">
                  <c:v>-2.3233365673284232</c:v>
                </c:pt>
                <c:pt idx="135">
                  <c:v>-2.3189997842989065</c:v>
                </c:pt>
                <c:pt idx="136">
                  <c:v>-2.3145781128520726</c:v>
                </c:pt>
                <c:pt idx="137">
                  <c:v>-2.3100728998718778</c:v>
                </c:pt>
                <c:pt idx="138">
                  <c:v>-2.305485517689839</c:v>
                </c:pt>
                <c:pt idx="139">
                  <c:v>-2.300817363667008</c:v>
                </c:pt>
                <c:pt idx="140">
                  <c:v>-2.2960698597683207</c:v>
                </c:pt>
                <c:pt idx="141">
                  <c:v>-2.2912444521294555</c:v>
                </c:pt>
                <c:pt idx="142">
                  <c:v>-2.286342610616324</c:v>
                </c:pt>
                <c:pt idx="143">
                  <c:v>-2.2813658283773357</c:v>
                </c:pt>
                <c:pt idx="144">
                  <c:v>-2.2763156213885729</c:v>
                </c:pt>
                <c:pt idx="145">
                  <c:v>-2.2711935279920055</c:v>
                </c:pt>
                <c:pt idx="146">
                  <c:v>-2.2660011084269018</c:v>
                </c:pt>
                <c:pt idx="147">
                  <c:v>-2.2607399443545613</c:v>
                </c:pt>
                <c:pt idx="148">
                  <c:v>-2.2554116383765264</c:v>
                </c:pt>
                <c:pt idx="149">
                  <c:v>-2.2500178135464139</c:v>
                </c:pt>
                <c:pt idx="150">
                  <c:v>-2.244560112875519</c:v>
                </c:pt>
                <c:pt idx="151">
                  <c:v>-2.2390401988323356</c:v>
                </c:pt>
                <c:pt idx="152">
                  <c:v>-2.2334597528361542</c:v>
                </c:pt>
                <c:pt idx="153">
                  <c:v>-2.2278204747448838</c:v>
                </c:pt>
                <c:pt idx="154">
                  <c:v>-2.2221240823372601</c:v>
                </c:pt>
                <c:pt idx="155">
                  <c:v>-2.216372310789593</c:v>
                </c:pt>
                <c:pt idx="156">
                  <c:v>-2.2105669121472138</c:v>
                </c:pt>
                <c:pt idx="157">
                  <c:v>-2.2047096547907881</c:v>
                </c:pt>
                <c:pt idx="158">
                  <c:v>-2.1988023228976461</c:v>
                </c:pt>
                <c:pt idx="159">
                  <c:v>-2.1928467158983089</c:v>
                </c:pt>
                <c:pt idx="160">
                  <c:v>-2.1868446479283614</c:v>
                </c:pt>
                <c:pt idx="161">
                  <c:v>-2.1807979472758507</c:v>
                </c:pt>
                <c:pt idx="162">
                  <c:v>-2.1747084558243714</c:v>
                </c:pt>
                <c:pt idx="163">
                  <c:v>-2.1685780284920098</c:v>
                </c:pt>
                <c:pt idx="164">
                  <c:v>-2.1624085326663174</c:v>
                </c:pt>
                <c:pt idx="165">
                  <c:v>-2.1562018476354892</c:v>
                </c:pt>
                <c:pt idx="166">
                  <c:v>-2.1499598640159103</c:v>
                </c:pt>
                <c:pt idx="167">
                  <c:v>-2.1436844831762585</c:v>
                </c:pt>
                <c:pt idx="168">
                  <c:v>-2.1373776166583291</c:v>
                </c:pt>
                <c:pt idx="169">
                  <c:v>-2.1310411855947589</c:v>
                </c:pt>
                <c:pt idx="170">
                  <c:v>-2.1246771201238333</c:v>
                </c:pt>
                <c:pt idx="171">
                  <c:v>-2.1182873588015436</c:v>
                </c:pt>
                <c:pt idx="172">
                  <c:v>-2.1118738480110881</c:v>
                </c:pt>
                <c:pt idx="173">
                  <c:v>-2.1054385413699825</c:v>
                </c:pt>
                <c:pt idx="174">
                  <c:v>-2.09898339913497</c:v>
                </c:pt>
                <c:pt idx="175">
                  <c:v>-2.0925103876049085</c:v>
                </c:pt>
                <c:pt idx="176">
                  <c:v>-2.0860214785218139</c:v>
                </c:pt>
                <c:pt idx="177">
                  <c:v>-2.0795186484702537</c:v>
                </c:pt>
                <c:pt idx="178">
                  <c:v>-2.0730038782752556</c:v>
                </c:pt>
                <c:pt idx="179">
                  <c:v>-2.066479152398931</c:v>
                </c:pt>
                <c:pt idx="180">
                  <c:v>-2.0599464583359874</c:v>
                </c:pt>
                <c:pt idx="181">
                  <c:v>-2.0534077860083215</c:v>
                </c:pt>
                <c:pt idx="182">
                  <c:v>-2.0468651271588651</c:v>
                </c:pt>
                <c:pt idx="183">
                  <c:v>-2.0403204747448838</c:v>
                </c:pt>
                <c:pt idx="184">
                  <c:v>5.0221795252551162</c:v>
                </c:pt>
                <c:pt idx="185">
                  <c:v>5.0254518514621065</c:v>
                </c:pt>
                <c:pt idx="186">
                  <c:v>5.0287231808868356</c:v>
                </c:pt>
                <c:pt idx="187">
                  <c:v>5.0319925170506679</c:v>
                </c:pt>
                <c:pt idx="188">
                  <c:v>5.0352588640821399</c:v>
                </c:pt>
                <c:pt idx="189">
                  <c:v>5.0385212270203024</c:v>
                </c:pt>
                <c:pt idx="190">
                  <c:v>5.0417786121178017</c:v>
                </c:pt>
                <c:pt idx="191">
                  <c:v>5.0450300271435813</c:v>
                </c:pt>
                <c:pt idx="192">
                  <c:v>5.0482744816851284</c:v>
                </c:pt>
                <c:pt idx="193">
                  <c:v>5.0515109874501594</c:v>
                </c:pt>
                <c:pt idx="194">
                  <c:v>5.0547385585676654</c:v>
                </c:pt>
                <c:pt idx="195">
                  <c:v>5.057956211888218</c:v>
                </c:pt>
                <c:pt idx="196">
                  <c:v>5.0611629672834457</c:v>
                </c:pt>
                <c:pt idx="197">
                  <c:v>5.0643578479445912</c:v>
                </c:pt>
                <c:pt idx="198">
                  <c:v>5.0675398806800542</c:v>
                </c:pt>
                <c:pt idx="199">
                  <c:v>5.0707080962118392</c:v>
                </c:pt>
                <c:pt idx="200">
                  <c:v>5.0738615294708032</c:v>
                </c:pt>
                <c:pt idx="201">
                  <c:v>5.0769992198906291</c:v>
                </c:pt>
                <c:pt idx="202">
                  <c:v>5.0801202117004189</c:v>
                </c:pt>
                <c:pt idx="203">
                  <c:v>5.0832235542158335</c:v>
                </c:pt>
                <c:pt idx="204">
                  <c:v>5.0863083021286792</c:v>
                </c:pt>
                <c:pt idx="205">
                  <c:v>5.0893735157948603</c:v>
                </c:pt>
                <c:pt idx="206">
                  <c:v>5.0924182615206002</c:v>
                </c:pt>
                <c:pt idx="207">
                  <c:v>5.0954416118468551</c:v>
                </c:pt>
                <c:pt idx="208">
                  <c:v>5.0984426458318284</c:v>
                </c:pt>
                <c:pt idx="209">
                  <c:v>5.1014204493314974</c:v>
                </c:pt>
                <c:pt idx="210">
                  <c:v>5.1043741152780679</c:v>
                </c:pt>
                <c:pt idx="211">
                  <c:v>5.1073027439562813</c:v>
                </c:pt>
                <c:pt idx="212">
                  <c:v>5.1102054432774704</c:v>
                </c:pt>
                <c:pt idx="213">
                  <c:v>5.1130813290513046</c:v>
                </c:pt>
                <c:pt idx="214">
                  <c:v>5.1159295252551162</c:v>
                </c:pt>
                <c:pt idx="215">
                  <c:v>5.118749164300751</c:v>
                </c:pt>
                <c:pt idx="216">
                  <c:v>5.1215393872988422</c:v>
                </c:pt>
                <c:pt idx="217">
                  <c:v>5.1242993443204341</c:v>
                </c:pt>
                <c:pt idx="218">
                  <c:v>5.1270281946558809</c:v>
                </c:pt>
                <c:pt idx="219">
                  <c:v>5.1297251070709375</c:v>
                </c:pt>
                <c:pt idx="220">
                  <c:v>5.1323892600599548</c:v>
                </c:pt>
                <c:pt idx="221">
                  <c:v>5.1350198420961251</c:v>
                </c:pt>
                <c:pt idx="222">
                  <c:v>5.1376160518786769</c:v>
                </c:pt>
                <c:pt idx="223">
                  <c:v>5.1401770985769604</c:v>
                </c:pt>
                <c:pt idx="224">
                  <c:v>5.1427022020713427</c:v>
                </c:pt>
                <c:pt idx="225">
                  <c:v>5.1451905931908364</c:v>
                </c:pt>
                <c:pt idx="226">
                  <c:v>5.1476415139474021</c:v>
                </c:pt>
                <c:pt idx="227">
                  <c:v>5.1500542177668347</c:v>
                </c:pt>
                <c:pt idx="228">
                  <c:v>5.1524279697161779</c:v>
                </c:pt>
                <c:pt idx="229">
                  <c:v>5.1547620467275941</c:v>
                </c:pt>
                <c:pt idx="230">
                  <c:v>5.157055737818613</c:v>
                </c:pt>
                <c:pt idx="231">
                  <c:v>5.1593083443087107</c:v>
                </c:pt>
                <c:pt idx="232">
                  <c:v>5.1615191800321281</c:v>
                </c:pt>
                <c:pt idx="233">
                  <c:v>5.1636875715468857</c:v>
                </c:pt>
                <c:pt idx="234">
                  <c:v>5.1658128583399243</c:v>
                </c:pt>
                <c:pt idx="235">
                  <c:v>5.1678943930282983</c:v>
                </c:pt>
                <c:pt idx="236">
                  <c:v>5.1699315415563767</c:v>
                </c:pt>
                <c:pt idx="237">
                  <c:v>5.1719236833889832</c:v>
                </c:pt>
                <c:pt idx="238">
                  <c:v>5.1738702117004189</c:v>
                </c:pt>
                <c:pt idx="239">
                  <c:v>5.1757705335593025</c:v>
                </c:pt>
                <c:pt idx="240">
                  <c:v>5.1776240701091867</c:v>
                </c:pt>
                <c:pt idx="241">
                  <c:v>5.1794302567448831</c:v>
                </c:pt>
                <c:pt idx="242">
                  <c:v>5.1811885432844464</c:v>
                </c:pt>
                <c:pt idx="243">
                  <c:v>5.1828983941367621</c:v>
                </c:pt>
                <c:pt idx="244">
                  <c:v>5.1845592884646985</c:v>
                </c:pt>
                <c:pt idx="245">
                  <c:v>5.1861707203437533</c:v>
                </c:pt>
                <c:pt idx="246">
                  <c:v>5.1877321989161649</c:v>
                </c:pt>
                <c:pt idx="247">
                  <c:v>5.1892432485404356</c:v>
                </c:pt>
                <c:pt idx="248">
                  <c:v>5.1907034089362103</c:v>
                </c:pt>
                <c:pt idx="249">
                  <c:v>5.1921122353244877</c:v>
                </c:pt>
                <c:pt idx="250">
                  <c:v>5.1934692985631044</c:v>
                </c:pt>
                <c:pt idx="251">
                  <c:v>5.1947741852774492</c:v>
                </c:pt>
                <c:pt idx="252">
                  <c:v>5.1960264979863888</c:v>
                </c:pt>
                <c:pt idx="253">
                  <c:v>5.1972258552233415</c:v>
                </c:pt>
                <c:pt idx="254">
                  <c:v>5.1983718916524744</c:v>
                </c:pt>
                <c:pt idx="255">
                  <c:v>5.1994642581799884</c:v>
                </c:pt>
                <c:pt idx="256">
                  <c:v>5.2005026220604575</c:v>
                </c:pt>
                <c:pt idx="257">
                  <c:v>5.2014866669981856</c:v>
                </c:pt>
                <c:pt idx="258">
                  <c:v>5.202416093243551</c:v>
                </c:pt>
                <c:pt idx="259">
                  <c:v>5.2032906176843161</c:v>
                </c:pt>
                <c:pt idx="260">
                  <c:v>5.2041099739318657</c:v>
                </c:pt>
                <c:pt idx="261">
                  <c:v>5.2048739124023475</c:v>
                </c:pt>
                <c:pt idx="262">
                  <c:v>5.2055822003927048</c:v>
                </c:pt>
                <c:pt idx="263">
                  <c:v>5.2062346221515536</c:v>
                </c:pt>
                <c:pt idx="264">
                  <c:v>5.2068309789449057</c:v>
                </c:pt>
                <c:pt idx="265">
                  <c:v>5.2073710891167044</c:v>
                </c:pt>
                <c:pt idx="266">
                  <c:v>5.2078547881441608</c:v>
                </c:pt>
                <c:pt idx="267">
                  <c:v>5.2082819286878639</c:v>
                </c:pt>
                <c:pt idx="268">
                  <c:v>5.2086523806366678</c:v>
                </c:pt>
                <c:pt idx="269">
                  <c:v>5.2089660311473187</c:v>
                </c:pt>
                <c:pt idx="270">
                  <c:v>5.2092227846788335</c:v>
                </c:pt>
                <c:pt idx="271">
                  <c:v>5.2094225630215991</c:v>
                </c:pt>
                <c:pt idx="272">
                  <c:v>5.2095653053211963</c:v>
                </c:pt>
                <c:pt idx="273">
                  <c:v>5.2096509680969394</c:v>
                </c:pt>
                <c:pt idx="274">
                  <c:v>5.2096795252551162</c:v>
                </c:pt>
                <c:pt idx="275">
                  <c:v>5.2096795252551162</c:v>
                </c:pt>
                <c:pt idx="276">
                  <c:v>-2.7903204747448838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BA-4FA2-9AA5-533E346BBA79}"/>
            </c:ext>
          </c:extLst>
        </c:ser>
        <c:ser>
          <c:idx val="2"/>
          <c:order val="2"/>
          <c:tx>
            <c:v>rotated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 - U Axis - Bu,w'!$E$5:$E$281</c:f>
              <c:numCache>
                <c:formatCode>General</c:formatCode>
                <c:ptCount val="277"/>
                <c:pt idx="0">
                  <c:v>-1.4993034486052221</c:v>
                </c:pt>
                <c:pt idx="1">
                  <c:v>2.3642355627643896</c:v>
                </c:pt>
                <c:pt idx="2">
                  <c:v>2.4127928661397866</c:v>
                </c:pt>
                <c:pt idx="3">
                  <c:v>2.4136127250101254</c:v>
                </c:pt>
                <c:pt idx="4">
                  <c:v>2.4143771682961752</c:v>
                </c:pt>
                <c:pt idx="5">
                  <c:v>2.4150859631411059</c:v>
                </c:pt>
                <c:pt idx="6">
                  <c:v>2.4157388936391424</c:v>
                </c:pt>
                <c:pt idx="7">
                  <c:v>2.4163357609013283</c:v>
                </c:pt>
                <c:pt idx="8">
                  <c:v>2.4168763831161142</c:v>
                </c:pt>
                <c:pt idx="9">
                  <c:v>2.4173605956047366</c:v>
                </c:pt>
                <c:pt idx="10">
                  <c:v>2.4177882508713822</c:v>
                </c:pt>
                <c:pt idx="11">
                  <c:v>2.4181592186481105</c:v>
                </c:pt>
                <c:pt idx="12">
                  <c:v>2.4184733859345462</c:v>
                </c:pt>
                <c:pt idx="13">
                  <c:v>2.4187306570322891</c:v>
                </c:pt>
                <c:pt idx="14">
                  <c:v>2.4189309535740708</c:v>
                </c:pt>
                <c:pt idx="15">
                  <c:v>2.4190742145476247</c:v>
                </c:pt>
                <c:pt idx="16">
                  <c:v>2.41916039631427</c:v>
                </c:pt>
                <c:pt idx="17">
                  <c:v>2.4191894726222056</c:v>
                </c:pt>
                <c:pt idx="18">
                  <c:v>2.4191614346145069</c:v>
                </c:pt>
                <c:pt idx="19">
                  <c:v>2.4190762908318222</c:v>
                </c:pt>
                <c:pt idx="20">
                  <c:v>2.418934067209773</c:v>
                </c:pt>
                <c:pt idx="21">
                  <c:v>2.4187348070710519</c:v>
                </c:pt>
                <c:pt idx="22">
                  <c:v>2.4184785711122276</c:v>
                </c:pt>
                <c:pt idx="23">
                  <c:v>2.4181654373852552</c:v>
                </c:pt>
                <c:pt idx="24">
                  <c:v>2.4177955012737016</c:v>
                </c:pt>
                <c:pt idx="25">
                  <c:v>2.4173688754636902</c:v>
                </c:pt>
                <c:pt idx="26">
                  <c:v>2.4168856899095754</c:v>
                </c:pt>
                <c:pt idx="27">
                  <c:v>2.4163460917943578</c:v>
                </c:pt>
                <c:pt idx="28">
                  <c:v>2.4157502454848498</c:v>
                </c:pt>
                <c:pt idx="29">
                  <c:v>2.4150983324816093</c:v>
                </c:pt>
                <c:pt idx="30">
                  <c:v>2.4143905513636539</c:v>
                </c:pt>
                <c:pt idx="31">
                  <c:v>2.4136271177279665</c:v>
                </c:pt>
                <c:pt idx="32">
                  <c:v>2.41280826412383</c:v>
                </c:pt>
                <c:pt idx="33">
                  <c:v>2.4119342399819836</c:v>
                </c:pt>
                <c:pt idx="34">
                  <c:v>2.4110053115386476</c:v>
                </c:pt>
                <c:pt idx="35">
                  <c:v>2.4100217617544248</c:v>
                </c:pt>
                <c:pt idx="36">
                  <c:v>2.4089838902281082</c:v>
                </c:pt>
                <c:pt idx="37">
                  <c:v>2.4078920131054171</c:v>
                </c:pt>
                <c:pt idx="38">
                  <c:v>2.406746462982702</c:v>
                </c:pt>
                <c:pt idx="39">
                  <c:v>2.4055475888056259</c:v>
                </c:pt>
                <c:pt idx="40">
                  <c:v>2.4042957557628784</c:v>
                </c:pt>
                <c:pt idx="41">
                  <c:v>2.4029913451749301</c:v>
                </c:pt>
                <c:pt idx="42">
                  <c:v>2.4016347543778824</c:v>
                </c:pt>
                <c:pt idx="43">
                  <c:v>2.4002263966024344</c:v>
                </c:pt>
                <c:pt idx="44">
                  <c:v>2.3987667008480065</c:v>
                </c:pt>
                <c:pt idx="45">
                  <c:v>2.3972561117520659</c:v>
                </c:pt>
                <c:pt idx="46">
                  <c:v>2.3956950894546858</c:v>
                </c:pt>
                <c:pt idx="47">
                  <c:v>2.3940841094583787</c:v>
                </c:pt>
                <c:pt idx="48">
                  <c:v>2.3924236624832584</c:v>
                </c:pt>
                <c:pt idx="49">
                  <c:v>2.3907142543175572</c:v>
                </c:pt>
                <c:pt idx="50">
                  <c:v>2.3889564056635635</c:v>
                </c:pt>
                <c:pt idx="51">
                  <c:v>2.3871506519790051</c:v>
                </c:pt>
                <c:pt idx="52">
                  <c:v>2.3852975433139472</c:v>
                </c:pt>
                <c:pt idx="53">
                  <c:v>2.3833976441432405</c:v>
                </c:pt>
                <c:pt idx="54">
                  <c:v>2.3814515331945771</c:v>
                </c:pt>
                <c:pt idx="55">
                  <c:v>2.3794598032722045</c:v>
                </c:pt>
                <c:pt idx="56">
                  <c:v>2.3774230610763505</c:v>
                </c:pt>
                <c:pt idx="57">
                  <c:v>2.3753419270184208</c:v>
                </c:pt>
                <c:pt idx="58">
                  <c:v>2.373217035032007</c:v>
                </c:pt>
                <c:pt idx="59">
                  <c:v>2.3710490323797941</c:v>
                </c:pt>
                <c:pt idx="60">
                  <c:v>2.3688385794563911</c:v>
                </c:pt>
                <c:pt idx="61">
                  <c:v>2.3665863495871724</c:v>
                </c:pt>
                <c:pt idx="62">
                  <c:v>2.3642930288231732</c:v>
                </c:pt>
                <c:pt idx="63">
                  <c:v>2.3619593157321148</c:v>
                </c:pt>
                <c:pt idx="64">
                  <c:v>2.3595859211856114</c:v>
                </c:pt>
                <c:pt idx="65">
                  <c:v>2.3571735681426338</c:v>
                </c:pt>
                <c:pt idx="66">
                  <c:v>2.3547229914292878</c:v>
                </c:pt>
                <c:pt idx="67">
                  <c:v>2.3522349375149787</c:v>
                </c:pt>
                <c:pt idx="68">
                  <c:v>2.3497101642850322</c:v>
                </c:pt>
                <c:pt idx="69">
                  <c:v>2.3471494408098321</c:v>
                </c:pt>
                <c:pt idx="70">
                  <c:v>2.344553547110555</c:v>
                </c:pt>
                <c:pt idx="71">
                  <c:v>2.3419232739215685</c:v>
                </c:pt>
                <c:pt idx="72">
                  <c:v>2.3392594224495666</c:v>
                </c:pt>
                <c:pt idx="73">
                  <c:v>2.3365628041295121</c:v>
                </c:pt>
                <c:pt idx="74">
                  <c:v>2.3338342403774686</c:v>
                </c:pt>
                <c:pt idx="75">
                  <c:v>2.3310745623403872</c:v>
                </c:pt>
                <c:pt idx="76">
                  <c:v>2.3282846106429309</c:v>
                </c:pt>
                <c:pt idx="77">
                  <c:v>2.3254652351314147</c:v>
                </c:pt>
                <c:pt idx="78">
                  <c:v>2.3226172946149304</c:v>
                </c:pt>
                <c:pt idx="79">
                  <c:v>2.3197416566037488</c:v>
                </c:pt>
                <c:pt idx="80">
                  <c:v>2.3168391970450641</c:v>
                </c:pt>
                <c:pt idx="81">
                  <c:v>2.313910800056175</c:v>
                </c:pt>
                <c:pt idx="82">
                  <c:v>2.3109573576551727</c:v>
                </c:pt>
                <c:pt idx="83">
                  <c:v>2.3079797694892226</c:v>
                </c:pt>
                <c:pt idx="84">
                  <c:v>2.3049789425605249</c:v>
                </c:pt>
                <c:pt idx="85">
                  <c:v>2.3019557909500321</c:v>
                </c:pt>
                <c:pt idx="86">
                  <c:v>2.29891123553901</c:v>
                </c:pt>
                <c:pt idx="87">
                  <c:v>2.2958462037285305</c:v>
                </c:pt>
                <c:pt idx="88">
                  <c:v>2.2927616291569746</c:v>
                </c:pt>
                <c:pt idx="89">
                  <c:v>2.2896584514156371</c:v>
                </c:pt>
                <c:pt idx="90">
                  <c:v>2.2865376157625201</c:v>
                </c:pt>
                <c:pt idx="91">
                  <c:v>2.2834000728343957</c:v>
                </c:pt>
                <c:pt idx="92">
                  <c:v>2.2802467783572333</c:v>
                </c:pt>
                <c:pt idx="93">
                  <c:v>-0.67777527722262532</c:v>
                </c:pt>
                <c:pt idx="94">
                  <c:v>-0.68408186617694977</c:v>
                </c:pt>
                <c:pt idx="95">
                  <c:v>-0.69035695203319891</c:v>
                </c:pt>
                <c:pt idx="96">
                  <c:v>-0.69659862333943279</c:v>
                </c:pt>
                <c:pt idx="97">
                  <c:v>-0.7028049788221068</c:v>
                </c:pt>
                <c:pt idx="98">
                  <c:v>-0.70897412796521875</c:v>
                </c:pt>
                <c:pt idx="99">
                  <c:v>-0.71510419158617822</c:v>
                </c:pt>
                <c:pt idx="100">
                  <c:v>-0.72119330240822221</c:v>
                </c:pt>
                <c:pt idx="101">
                  <c:v>-0.72723960562920864</c:v>
                </c:pt>
                <c:pt idx="102">
                  <c:v>-0.73324125948660379</c:v>
                </c:pt>
                <c:pt idx="103">
                  <c:v>-0.73919643581850369</c:v>
                </c:pt>
                <c:pt idx="104">
                  <c:v>-0.74510332062050855</c:v>
                </c:pt>
                <c:pt idx="105">
                  <c:v>-0.75096011459828671</c:v>
                </c:pt>
                <c:pt idx="106">
                  <c:v>-0.75676503371565595</c:v>
                </c:pt>
                <c:pt idx="107">
                  <c:v>-0.76251630973801987</c:v>
                </c:pt>
                <c:pt idx="108">
                  <c:v>-0.76821219077098801</c:v>
                </c:pt>
                <c:pt idx="109">
                  <c:v>-0.77385094179402081</c:v>
                </c:pt>
                <c:pt idx="110">
                  <c:v>-0.77943084518893291</c:v>
                </c:pt>
                <c:pt idx="111">
                  <c:v>-0.78495020126309578</c:v>
                </c:pt>
                <c:pt idx="112">
                  <c:v>-0.79040732876718278</c:v>
                </c:pt>
                <c:pt idx="113">
                  <c:v>-0.7958005654072916</c:v>
                </c:pt>
                <c:pt idx="114">
                  <c:v>-0.80112826835129614</c:v>
                </c:pt>
                <c:pt idx="115">
                  <c:v>-0.80638881472926871</c:v>
                </c:pt>
                <c:pt idx="116">
                  <c:v>-0.81158060212782301</c:v>
                </c:pt>
                <c:pt idx="117">
                  <c:v>-0.8167020490782233</c:v>
                </c:pt>
                <c:pt idx="118">
                  <c:v>-0.82175159553811583</c:v>
                </c:pt>
                <c:pt idx="119">
                  <c:v>-0.82672770336673307</c:v>
                </c:pt>
                <c:pt idx="120">
                  <c:v>-0.83162885679342557</c:v>
                </c:pt>
                <c:pt idx="121">
                  <c:v>-0.83645356287938111</c:v>
                </c:pt>
                <c:pt idx="122">
                  <c:v>-0.84120035197238807</c:v>
                </c:pt>
                <c:pt idx="123">
                  <c:v>-0.84586777815450542</c:v>
                </c:pt>
                <c:pt idx="124">
                  <c:v>-0.85045441968250335</c:v>
                </c:pt>
                <c:pt idx="125">
                  <c:v>-0.85495887942094106</c:v>
                </c:pt>
                <c:pt idx="126">
                  <c:v>-0.85937978526774639</c:v>
                </c:pt>
                <c:pt idx="127">
                  <c:v>-0.8637157905721724</c:v>
                </c:pt>
                <c:pt idx="128">
                  <c:v>-0.86796557454499934</c:v>
                </c:pt>
                <c:pt idx="129">
                  <c:v>-0.87212784266086052</c:v>
                </c:pt>
                <c:pt idx="130">
                  <c:v>-0.8762013270525667</c:v>
                </c:pt>
                <c:pt idx="131">
                  <c:v>-0.88018478689731194</c:v>
                </c:pt>
                <c:pt idx="132">
                  <c:v>-0.88407700879463902</c:v>
                </c:pt>
                <c:pt idx="133">
                  <c:v>-0.88787680713605255</c:v>
                </c:pt>
                <c:pt idx="134">
                  <c:v>-0.89158302446616866</c:v>
                </c:pt>
                <c:pt idx="135">
                  <c:v>-0.89519453183528563</c:v>
                </c:pt>
                <c:pt idx="136">
                  <c:v>-0.89871022914327336</c:v>
                </c:pt>
                <c:pt idx="137">
                  <c:v>-0.90212904547467443</c:v>
                </c:pt>
                <c:pt idx="138">
                  <c:v>-0.90544993942491581</c:v>
                </c:pt>
                <c:pt idx="139">
                  <c:v>-0.90867189941752968</c:v>
                </c:pt>
                <c:pt idx="140">
                  <c:v>-0.91179394401229052</c:v>
                </c:pt>
                <c:pt idx="141">
                  <c:v>-0.91481512220417083</c:v>
                </c:pt>
                <c:pt idx="142">
                  <c:v>-0.91773451371302683</c:v>
                </c:pt>
                <c:pt idx="143">
                  <c:v>-0.92055122926392352</c:v>
                </c:pt>
                <c:pt idx="144">
                  <c:v>-0.9232644108580188</c:v>
                </c:pt>
                <c:pt idx="145">
                  <c:v>-0.92587323203391514</c:v>
                </c:pt>
                <c:pt idx="146">
                  <c:v>-0.92837689811941071</c:v>
                </c:pt>
                <c:pt idx="147">
                  <c:v>-0.93077464647356212</c:v>
                </c:pt>
                <c:pt idx="148">
                  <c:v>-0.93306574671899312</c:v>
                </c:pt>
                <c:pt idx="149">
                  <c:v>-0.93524950096437443</c:v>
                </c:pt>
                <c:pt idx="150">
                  <c:v>-0.93732524401700867</c:v>
                </c:pt>
                <c:pt idx="151">
                  <c:v>-0.93929234358545377</c:v>
                </c:pt>
                <c:pt idx="152">
                  <c:v>-0.9411502004721255</c:v>
                </c:pt>
                <c:pt idx="153">
                  <c:v>-0.94289824875581862</c:v>
                </c:pt>
                <c:pt idx="154">
                  <c:v>-0.94453595596409212</c:v>
                </c:pt>
                <c:pt idx="155">
                  <c:v>-0.94606282323546576</c:v>
                </c:pt>
                <c:pt idx="156">
                  <c:v>-0.9474783854713773</c:v>
                </c:pt>
                <c:pt idx="157">
                  <c:v>-0.94878221147785724</c:v>
                </c:pt>
                <c:pt idx="158">
                  <c:v>-0.9499739040968731</c:v>
                </c:pt>
                <c:pt idx="159">
                  <c:v>-0.95105310032730916</c:v>
                </c:pt>
                <c:pt idx="160">
                  <c:v>-0.95201947143553922</c:v>
                </c:pt>
                <c:pt idx="161">
                  <c:v>-0.95287272305556225</c:v>
                </c:pt>
                <c:pt idx="162">
                  <c:v>-0.95361259527866926</c:v>
                </c:pt>
                <c:pt idx="163">
                  <c:v>-0.95423886273261371</c:v>
                </c:pt>
                <c:pt idx="164">
                  <c:v>-0.95475133465026207</c:v>
                </c:pt>
                <c:pt idx="165">
                  <c:v>-0.95514985492770421</c:v>
                </c:pt>
                <c:pt idx="166">
                  <c:v>-0.95543430217180292</c:v>
                </c:pt>
                <c:pt idx="167">
                  <c:v>-0.95560458973717211</c:v>
                </c:pt>
                <c:pt idx="168">
                  <c:v>-0.9556606657525698</c:v>
                </c:pt>
                <c:pt idx="169">
                  <c:v>-0.9556025131366982</c:v>
                </c:pt>
                <c:pt idx="170">
                  <c:v>-0.95543014960340811</c:v>
                </c:pt>
                <c:pt idx="171">
                  <c:v>-0.95514362765630079</c:v>
                </c:pt>
                <c:pt idx="172">
                  <c:v>-0.95474303457273735</c:v>
                </c:pt>
                <c:pt idx="173">
                  <c:v>-0.95422849237725127</c:v>
                </c:pt>
                <c:pt idx="174">
                  <c:v>-0.95360015780438023</c:v>
                </c:pt>
                <c:pt idx="175">
                  <c:v>-0.95285822225092198</c:v>
                </c:pt>
                <c:pt idx="176">
                  <c:v>-0.95200291171763296</c:v>
                </c:pt>
                <c:pt idx="177">
                  <c:v>-0.95103448674038726</c:v>
                </c:pt>
                <c:pt idx="178">
                  <c:v>-0.94995324231081468</c:v>
                </c:pt>
                <c:pt idx="179">
                  <c:v>-0.94875950778644236</c:v>
                </c:pt>
                <c:pt idx="180">
                  <c:v>-0.94745364679037047</c:v>
                </c:pt>
                <c:pt idx="181">
                  <c:v>-0.94603605710050886</c:v>
                </c:pt>
                <c:pt idx="182">
                  <c:v>-0.94450717052840916</c:v>
                </c:pt>
                <c:pt idx="183">
                  <c:v>-0.94286745278773187</c:v>
                </c:pt>
                <c:pt idx="184">
                  <c:v>0.88612430768556427</c:v>
                </c:pt>
                <c:pt idx="185">
                  <c:v>0.8869441665559028</c:v>
                </c:pt>
                <c:pt idx="186">
                  <c:v>0.88770860984195288</c:v>
                </c:pt>
                <c:pt idx="187">
                  <c:v>0.88841740468688357</c:v>
                </c:pt>
                <c:pt idx="188">
                  <c:v>0.88907033518491962</c:v>
                </c:pt>
                <c:pt idx="189">
                  <c:v>0.88966720244710573</c:v>
                </c:pt>
                <c:pt idx="190">
                  <c:v>0.89020782466189219</c:v>
                </c:pt>
                <c:pt idx="191">
                  <c:v>0.89069203715051481</c:v>
                </c:pt>
                <c:pt idx="192">
                  <c:v>0.89111969241715927</c:v>
                </c:pt>
                <c:pt idx="193">
                  <c:v>0.89149066019388834</c:v>
                </c:pt>
                <c:pt idx="194">
                  <c:v>0.89180482748032397</c:v>
                </c:pt>
                <c:pt idx="195">
                  <c:v>0.89206209857806684</c:v>
                </c:pt>
                <c:pt idx="196">
                  <c:v>0.89226239511984851</c:v>
                </c:pt>
                <c:pt idx="197">
                  <c:v>0.89240565609340239</c:v>
                </c:pt>
                <c:pt idx="198">
                  <c:v>0.8924918378600476</c:v>
                </c:pt>
                <c:pt idx="199">
                  <c:v>0.89252091416798329</c:v>
                </c:pt>
                <c:pt idx="200">
                  <c:v>0.89249287616028439</c:v>
                </c:pt>
                <c:pt idx="201">
                  <c:v>0.89240773237759985</c:v>
                </c:pt>
                <c:pt idx="202">
                  <c:v>0.89226550875555044</c:v>
                </c:pt>
                <c:pt idx="203">
                  <c:v>0.89206624861682959</c:v>
                </c:pt>
                <c:pt idx="204">
                  <c:v>0.89181001265800508</c:v>
                </c:pt>
                <c:pt idx="205">
                  <c:v>0.89149687893103302</c:v>
                </c:pt>
                <c:pt idx="206">
                  <c:v>0.89112694281947957</c:v>
                </c:pt>
                <c:pt idx="207">
                  <c:v>0.89070031700946795</c:v>
                </c:pt>
                <c:pt idx="208">
                  <c:v>0.89021713145535286</c:v>
                </c:pt>
                <c:pt idx="209">
                  <c:v>0.889677533340135</c:v>
                </c:pt>
                <c:pt idx="210">
                  <c:v>0.88908168703062695</c:v>
                </c:pt>
                <c:pt idx="211">
                  <c:v>0.88842977402738699</c:v>
                </c:pt>
                <c:pt idx="212">
                  <c:v>0.8877219929094311</c:v>
                </c:pt>
                <c:pt idx="213">
                  <c:v>0.88695855927374434</c:v>
                </c:pt>
                <c:pt idx="214">
                  <c:v>0.88613970566960765</c:v>
                </c:pt>
                <c:pt idx="215">
                  <c:v>0.88526568152776108</c:v>
                </c:pt>
                <c:pt idx="216">
                  <c:v>0.88433675308442516</c:v>
                </c:pt>
                <c:pt idx="217">
                  <c:v>0.88335320330020273</c:v>
                </c:pt>
                <c:pt idx="218">
                  <c:v>0.88231533177388555</c:v>
                </c:pt>
                <c:pt idx="219">
                  <c:v>0.88122345465119478</c:v>
                </c:pt>
                <c:pt idx="220">
                  <c:v>0.88007790452847923</c:v>
                </c:pt>
                <c:pt idx="221">
                  <c:v>0.8788790303514038</c:v>
                </c:pt>
                <c:pt idx="222">
                  <c:v>0.87762719730865602</c:v>
                </c:pt>
                <c:pt idx="223">
                  <c:v>0.87632278672070762</c:v>
                </c:pt>
                <c:pt idx="224">
                  <c:v>0.87496619592366032</c:v>
                </c:pt>
                <c:pt idx="225">
                  <c:v>0.87355783814821164</c:v>
                </c:pt>
                <c:pt idx="226">
                  <c:v>0.8720981423937838</c:v>
                </c:pt>
                <c:pt idx="227">
                  <c:v>0.87058755329784354</c:v>
                </c:pt>
                <c:pt idx="228">
                  <c:v>0.86902653100046301</c:v>
                </c:pt>
                <c:pt idx="229">
                  <c:v>0.86741555100415635</c:v>
                </c:pt>
                <c:pt idx="230">
                  <c:v>0.86575510402903544</c:v>
                </c:pt>
                <c:pt idx="231">
                  <c:v>0.86404569586333513</c:v>
                </c:pt>
                <c:pt idx="232">
                  <c:v>0.86228784720934137</c:v>
                </c:pt>
                <c:pt idx="233">
                  <c:v>0.86048209352478255</c:v>
                </c:pt>
                <c:pt idx="234">
                  <c:v>0.85862898485972461</c:v>
                </c:pt>
                <c:pt idx="235">
                  <c:v>0.85672908568901773</c:v>
                </c:pt>
                <c:pt idx="236">
                  <c:v>0.85478297474035436</c:v>
                </c:pt>
                <c:pt idx="237">
                  <c:v>0.85279124481798152</c:v>
                </c:pt>
                <c:pt idx="238">
                  <c:v>0.85075450262212837</c:v>
                </c:pt>
                <c:pt idx="239">
                  <c:v>0.84867336856419806</c:v>
                </c:pt>
                <c:pt idx="240">
                  <c:v>0.84654847657778465</c:v>
                </c:pt>
                <c:pt idx="241">
                  <c:v>0.84438047392557147</c:v>
                </c:pt>
                <c:pt idx="242">
                  <c:v>0.84217002100216898</c:v>
                </c:pt>
                <c:pt idx="243">
                  <c:v>0.83991779113294984</c:v>
                </c:pt>
                <c:pt idx="244">
                  <c:v>0.83762447036895094</c:v>
                </c:pt>
                <c:pt idx="245">
                  <c:v>0.83529075727789237</c:v>
                </c:pt>
                <c:pt idx="246">
                  <c:v>0.83291736273138894</c:v>
                </c:pt>
                <c:pt idx="247">
                  <c:v>0.83050500968841134</c:v>
                </c:pt>
                <c:pt idx="248">
                  <c:v>0.82805443297506487</c:v>
                </c:pt>
                <c:pt idx="249">
                  <c:v>0.82556637906075636</c:v>
                </c:pt>
                <c:pt idx="250">
                  <c:v>0.8230416058308101</c:v>
                </c:pt>
                <c:pt idx="251">
                  <c:v>0.82048088235561001</c:v>
                </c:pt>
                <c:pt idx="252">
                  <c:v>0.81788498865633263</c:v>
                </c:pt>
                <c:pt idx="253">
                  <c:v>0.81525471546734629</c:v>
                </c:pt>
                <c:pt idx="254">
                  <c:v>0.8125908639953443</c:v>
                </c:pt>
                <c:pt idx="255">
                  <c:v>0.80989424567529</c:v>
                </c:pt>
                <c:pt idx="256">
                  <c:v>0.80716568192324623</c:v>
                </c:pt>
                <c:pt idx="257">
                  <c:v>0.80440600388616468</c:v>
                </c:pt>
                <c:pt idx="258">
                  <c:v>0.80161605218870879</c:v>
                </c:pt>
                <c:pt idx="259">
                  <c:v>0.79879667667719223</c:v>
                </c:pt>
                <c:pt idx="260">
                  <c:v>0.79594873616070816</c:v>
                </c:pt>
                <c:pt idx="261">
                  <c:v>0.79307309814952609</c:v>
                </c:pt>
                <c:pt idx="262">
                  <c:v>0.7901706385908418</c:v>
                </c:pt>
                <c:pt idx="263">
                  <c:v>0.78724224160195277</c:v>
                </c:pt>
                <c:pt idx="264">
                  <c:v>0.78428879920095029</c:v>
                </c:pt>
                <c:pt idx="265">
                  <c:v>0.78131121103500012</c:v>
                </c:pt>
                <c:pt idx="266">
                  <c:v>0.77831038410630271</c:v>
                </c:pt>
                <c:pt idx="267">
                  <c:v>0.77528723249580944</c:v>
                </c:pt>
                <c:pt idx="268">
                  <c:v>0.77224267708478755</c:v>
                </c:pt>
                <c:pt idx="269">
                  <c:v>0.76917764527430788</c:v>
                </c:pt>
                <c:pt idx="270">
                  <c:v>0.76609307070275179</c:v>
                </c:pt>
                <c:pt idx="271">
                  <c:v>0.76298989296141462</c:v>
                </c:pt>
                <c:pt idx="272">
                  <c:v>0.75986905730829779</c:v>
                </c:pt>
                <c:pt idx="273">
                  <c:v>0.75673151438017328</c:v>
                </c:pt>
                <c:pt idx="274">
                  <c:v>0.75357821990301099</c:v>
                </c:pt>
                <c:pt idx="275">
                  <c:v>0.57247482874506039</c:v>
                </c:pt>
                <c:pt idx="276">
                  <c:v>-1.4993034486052221</c:v>
                </c:pt>
              </c:numCache>
            </c:numRef>
          </c:xVal>
          <c:yVal>
            <c:numRef>
              <c:f>'L - U Axis - Bu,w'!$F$5:$F$281</c:f>
              <c:numCache>
                <c:formatCode>General</c:formatCode>
                <c:ptCount val="277"/>
                <c:pt idx="0">
                  <c:v>-2.4868830656857117</c:v>
                </c:pt>
                <c:pt idx="1">
                  <c:v>-3.5227722043608529</c:v>
                </c:pt>
                <c:pt idx="2">
                  <c:v>-3.3416688132029022</c:v>
                </c:pt>
                <c:pt idx="3">
                  <c:v>-3.3385007277007466</c:v>
                </c:pt>
                <c:pt idx="4">
                  <c:v>-3.3353188162031318</c:v>
                </c:pt>
                <c:pt idx="5">
                  <c:v>-3.3321240479511234</c:v>
                </c:pt>
                <c:pt idx="6">
                  <c:v>-3.3289173961020797</c:v>
                </c:pt>
                <c:pt idx="7">
                  <c:v>-3.3256998374332172</c:v>
                </c:pt>
                <c:pt idx="8">
                  <c:v>-3.3224723520440764</c:v>
                </c:pt>
                <c:pt idx="9">
                  <c:v>-3.3192359230579709</c:v>
                </c:pt>
                <c:pt idx="10">
                  <c:v>-3.3159915363225227</c:v>
                </c:pt>
                <c:pt idx="11">
                  <c:v>-3.3127401801093601</c:v>
                </c:pt>
                <c:pt idx="12">
                  <c:v>-3.3094828448130826</c:v>
                </c:pt>
                <c:pt idx="13">
                  <c:v>-3.3062205226495758</c:v>
                </c:pt>
                <c:pt idx="14">
                  <c:v>-3.3029542073537739</c:v>
                </c:pt>
                <c:pt idx="15">
                  <c:v>-3.299684893876957</c:v>
                </c:pt>
                <c:pt idx="16">
                  <c:v>-3.2964135780836807</c:v>
                </c:pt>
                <c:pt idx="17">
                  <c:v>-3.2931412564484259</c:v>
                </c:pt>
                <c:pt idx="18">
                  <c:v>-3.2898689257520615</c:v>
                </c:pt>
                <c:pt idx="19">
                  <c:v>-3.2865975827782186</c:v>
                </c:pt>
                <c:pt idx="20">
                  <c:v>-3.2833282240096571</c:v>
                </c:pt>
                <c:pt idx="21">
                  <c:v>-3.2800618453247283</c:v>
                </c:pt>
                <c:pt idx="22">
                  <c:v>-3.2767994416940218</c:v>
                </c:pt>
                <c:pt idx="23">
                  <c:v>-3.2735420068772871</c:v>
                </c:pt>
                <c:pt idx="24">
                  <c:v>-3.2702905331207255</c:v>
                </c:pt>
                <c:pt idx="25">
                  <c:v>-3.2670460108547403</c:v>
                </c:pt>
                <c:pt idx="26">
                  <c:v>-3.2638094283922445</c:v>
                </c:pt>
                <c:pt idx="27">
                  <c:v>-3.26058177162761</c:v>
                </c:pt>
                <c:pt idx="28">
                  <c:v>-3.2573640237363528</c:v>
                </c:pt>
                <c:pt idx="29">
                  <c:v>-3.2541571648756533</c:v>
                </c:pt>
                <c:pt idx="30">
                  <c:v>-3.2509621718857851</c:v>
                </c:pt>
                <c:pt idx="31">
                  <c:v>-3.2477800179925636</c:v>
                </c:pt>
                <c:pt idx="32">
                  <c:v>-3.2446116725108913</c:v>
                </c:pt>
                <c:pt idx="33">
                  <c:v>-3.2414581005494947</c:v>
                </c:pt>
                <c:pt idx="34">
                  <c:v>-3.2383202627169414</c:v>
                </c:pt>
                <c:pt idx="35">
                  <c:v>-3.2351991148290327</c:v>
                </c:pt>
                <c:pt idx="36">
                  <c:v>-3.2320956076176506</c:v>
                </c:pt>
                <c:pt idx="37">
                  <c:v>-3.2290106864411556</c:v>
                </c:pt>
                <c:pt idx="38">
                  <c:v>-3.2259452909964232</c:v>
                </c:pt>
                <c:pt idx="39">
                  <c:v>-3.2229003550326007</c:v>
                </c:pt>
                <c:pt idx="40">
                  <c:v>-3.2198768060666785</c:v>
                </c:pt>
                <c:pt idx="41">
                  <c:v>-3.2168755651009628</c:v>
                </c:pt>
                <c:pt idx="42">
                  <c:v>-3.2138975463425257</c:v>
                </c:pt>
                <c:pt idx="43">
                  <c:v>-3.2109436569247283</c:v>
                </c:pt>
                <c:pt idx="44">
                  <c:v>-3.2080147966309029</c:v>
                </c:pt>
                <c:pt idx="45">
                  <c:v>-3.2051118576202677</c:v>
                </c:pt>
                <c:pt idx="46">
                  <c:v>-3.2022357241561665</c:v>
                </c:pt>
                <c:pt idx="47">
                  <c:v>-3.1993872723367138</c:v>
                </c:pt>
                <c:pt idx="48">
                  <c:v>-3.1965673698279287</c:v>
                </c:pt>
                <c:pt idx="49">
                  <c:v>-3.1937768755994318</c:v>
                </c:pt>
                <c:pt idx="50">
                  <c:v>-3.1910166396627964</c:v>
                </c:pt>
                <c:pt idx="51">
                  <c:v>-3.1882875028126287</c:v>
                </c:pt>
                <c:pt idx="52">
                  <c:v>-3.1855902963704499</c:v>
                </c:pt>
                <c:pt idx="53">
                  <c:v>-3.1829258419314725</c:v>
                </c:pt>
                <c:pt idx="54">
                  <c:v>-3.1802949511143277</c:v>
                </c:pt>
                <c:pt idx="55">
                  <c:v>-3.1776984253138467</c:v>
                </c:pt>
                <c:pt idx="56">
                  <c:v>-3.1751370554569394</c:v>
                </c:pt>
                <c:pt idx="57">
                  <c:v>-3.172611621761678</c:v>
                </c:pt>
                <c:pt idx="58">
                  <c:v>-3.1701228934996299</c:v>
                </c:pt>
                <c:pt idx="59">
                  <c:v>-3.167671628761533</c:v>
                </c:pt>
                <c:pt idx="60">
                  <c:v>-3.1652585742263719</c:v>
                </c:pt>
                <c:pt idx="61">
                  <c:v>-3.162884464933934</c:v>
                </c:pt>
                <c:pt idx="62">
                  <c:v>-3.1605500240609086</c:v>
                </c:pt>
                <c:pt idx="63">
                  <c:v>-3.1582559627005997</c:v>
                </c:pt>
                <c:pt idx="64">
                  <c:v>-3.1560029796463205</c:v>
                </c:pt>
                <c:pt idx="65">
                  <c:v>-3.1537917611785349</c:v>
                </c:pt>
                <c:pt idx="66">
                  <c:v>-3.1516229808558078</c:v>
                </c:pt>
                <c:pt idx="67">
                  <c:v>-3.1494972993096364</c:v>
                </c:pt>
                <c:pt idx="68">
                  <c:v>-3.1474153640432103</c:v>
                </c:pt>
                <c:pt idx="69">
                  <c:v>-3.1453778092341809</c:v>
                </c:pt>
                <c:pt idx="70">
                  <c:v>-3.1433852555414803</c:v>
                </c:pt>
                <c:pt idx="71">
                  <c:v>-3.1414383099162659</c:v>
                </c:pt>
                <c:pt idx="72">
                  <c:v>-3.1395375654170365</c:v>
                </c:pt>
                <c:pt idx="73">
                  <c:v>-3.1376836010289781</c:v>
                </c:pt>
                <c:pt idx="74">
                  <c:v>-3.1358769814876037</c:v>
                </c:pt>
                <c:pt idx="75">
                  <c:v>-3.134118257106727</c:v>
                </c:pt>
                <c:pt idx="76">
                  <c:v>-3.1324079636108313</c:v>
                </c:pt>
                <c:pt idx="77">
                  <c:v>-3.1307466219718831</c:v>
                </c:pt>
                <c:pt idx="78">
                  <c:v>-3.1291347382506398</c:v>
                </c:pt>
                <c:pt idx="79">
                  <c:v>-3.1275728034424977</c:v>
                </c:pt>
                <c:pt idx="80">
                  <c:v>-3.1260612933279295</c:v>
                </c:pt>
                <c:pt idx="81">
                  <c:v>-3.1246006683275591</c:v>
                </c:pt>
                <c:pt idx="82">
                  <c:v>-3.123191373361911</c:v>
                </c:pt>
                <c:pt idx="83">
                  <c:v>-3.1218338377158834</c:v>
                </c:pt>
                <c:pt idx="84">
                  <c:v>-3.1205284749079847</c:v>
                </c:pt>
                <c:pt idx="85">
                  <c:v>-3.1192756825643726</c:v>
                </c:pt>
                <c:pt idx="86">
                  <c:v>-3.1180758422977299</c:v>
                </c:pt>
                <c:pt idx="87">
                  <c:v>-3.116929319591025</c:v>
                </c:pt>
                <c:pt idx="88">
                  <c:v>-3.1158364636861822</c:v>
                </c:pt>
                <c:pt idx="89">
                  <c:v>-3.114797607477696</c:v>
                </c:pt>
                <c:pt idx="90">
                  <c:v>-3.1138130674112299</c:v>
                </c:pt>
                <c:pt idx="91">
                  <c:v>-3.1128831433872279</c:v>
                </c:pt>
                <c:pt idx="92">
                  <c:v>-3.1120081186695545</c:v>
                </c:pt>
                <c:pt idx="93">
                  <c:v>-2.3189054968713991</c:v>
                </c:pt>
                <c:pt idx="94">
                  <c:v>-2.3171554474360532</c:v>
                </c:pt>
                <c:pt idx="95">
                  <c:v>-2.3152955993880484</c:v>
                </c:pt>
                <c:pt idx="96">
                  <c:v>-2.3133265192551176</c:v>
                </c:pt>
                <c:pt idx="97">
                  <c:v>-2.3112488068381443</c:v>
                </c:pt>
                <c:pt idx="98">
                  <c:v>-2.3090630950284576</c:v>
                </c:pt>
                <c:pt idx="99">
                  <c:v>-2.3067700496150492</c:v>
                </c:pt>
                <c:pt idx="100">
                  <c:v>-2.3043703690817638</c:v>
                </c:pt>
                <c:pt idx="101">
                  <c:v>-2.3018647843945383</c:v>
                </c:pt>
                <c:pt idx="102">
                  <c:v>-2.2992540587787418</c:v>
                </c:pt>
                <c:pt idx="103">
                  <c:v>-2.2965389874866871</c:v>
                </c:pt>
                <c:pt idx="104">
                  <c:v>-2.2937203975553904</c:v>
                </c:pt>
                <c:pt idx="105">
                  <c:v>-2.2907991475546496</c:v>
                </c:pt>
                <c:pt idx="106">
                  <c:v>-2.2877761273255133</c:v>
                </c:pt>
                <c:pt idx="107">
                  <c:v>-2.284652257709229</c:v>
                </c:pt>
                <c:pt idx="108">
                  <c:v>-2.2814284902667423</c:v>
                </c:pt>
                <c:pt idx="109">
                  <c:v>-2.278105806988846</c:v>
                </c:pt>
                <c:pt idx="110">
                  <c:v>-2.2746852199970546</c:v>
                </c:pt>
                <c:pt idx="111">
                  <c:v>-2.2711677712353011</c:v>
                </c:pt>
                <c:pt idx="112">
                  <c:v>-2.2675545321525523</c:v>
                </c:pt>
                <c:pt idx="113">
                  <c:v>-2.263846603376436</c:v>
                </c:pt>
                <c:pt idx="114">
                  <c:v>-2.2600451143779758</c:v>
                </c:pt>
                <c:pt idx="115">
                  <c:v>-2.256151223127548</c:v>
                </c:pt>
                <c:pt idx="116">
                  <c:v>-2.2521661157421469</c:v>
                </c:pt>
                <c:pt idx="117">
                  <c:v>-2.248091006124088</c:v>
                </c:pt>
                <c:pt idx="118">
                  <c:v>-2.2439271355912362</c:v>
                </c:pt>
                <c:pt idx="119">
                  <c:v>-2.2396757724988929</c:v>
                </c:pt>
                <c:pt idx="120">
                  <c:v>-2.2353382118534393</c:v>
                </c:pt>
                <c:pt idx="121">
                  <c:v>-2.2309157749178681</c:v>
                </c:pt>
                <c:pt idx="122">
                  <c:v>-2.2264098088093101</c:v>
                </c:pt>
                <c:pt idx="123">
                  <c:v>-2.2218216860886919</c:v>
                </c:pt>
                <c:pt idx="124">
                  <c:v>-2.2171528043426409</c:v>
                </c:pt>
                <c:pt idx="125">
                  <c:v>-2.2124045857577652</c:v>
                </c:pt>
                <c:pt idx="126">
                  <c:v>-2.2075784766874436</c:v>
                </c:pt>
                <c:pt idx="127">
                  <c:v>-2.2026759472112496</c:v>
                </c:pt>
                <c:pt idx="128">
                  <c:v>-2.1976984906871522</c:v>
                </c:pt>
                <c:pt idx="129">
                  <c:v>-2.1926476232966299</c:v>
                </c:pt>
                <c:pt idx="130">
                  <c:v>-2.1875248835828156</c:v>
                </c:pt>
                <c:pt idx="131">
                  <c:v>-2.1823318319818528</c:v>
                </c:pt>
                <c:pt idx="132">
                  <c:v>-2.177070050347564</c:v>
                </c:pt>
                <c:pt idx="133">
                  <c:v>-2.1717411414696084</c:v>
                </c:pt>
                <c:pt idx="134">
                  <c:v>-2.1663467285852516</c:v>
                </c:pt>
                <c:pt idx="135">
                  <c:v>-2.1608884548849163</c:v>
                </c:pt>
                <c:pt idx="136">
                  <c:v>-2.1553679830116454</c:v>
                </c:pt>
                <c:pt idx="137">
                  <c:v>-2.1497869945546508</c:v>
                </c:pt>
                <c:pt idx="138">
                  <c:v>-2.1441471895370801</c:v>
                </c:pt>
                <c:pt idx="139">
                  <c:v>-2.138450285898176</c:v>
                </c:pt>
                <c:pt idx="140">
                  <c:v>-2.1326980189699736</c:v>
                </c:pt>
                <c:pt idx="141">
                  <c:v>-2.1268921409487032</c:v>
                </c:pt>
                <c:pt idx="142">
                  <c:v>-2.1210344203610529</c:v>
                </c:pt>
                <c:pt idx="143">
                  <c:v>-2.1151266415254577</c:v>
                </c:pt>
                <c:pt idx="144">
                  <c:v>-2.1091706040085829</c:v>
                </c:pt>
                <c:pt idx="145">
                  <c:v>-2.1031681220771516</c:v>
                </c:pt>
                <c:pt idx="146">
                  <c:v>-2.0971210241453084</c:v>
                </c:pt>
                <c:pt idx="147">
                  <c:v>-2.0910311522176626</c:v>
                </c:pt>
                <c:pt idx="148">
                  <c:v>-2.0849003613281978</c:v>
                </c:pt>
                <c:pt idx="149">
                  <c:v>-2.0787305189752079</c:v>
                </c:pt>
                <c:pt idx="150">
                  <c:v>-2.0725235045524433</c:v>
                </c:pt>
                <c:pt idx="151">
                  <c:v>-2.0662812087766262</c:v>
                </c:pt>
                <c:pt idx="152">
                  <c:v>-2.0600055331115197</c:v>
                </c:pt>
                <c:pt idx="153">
                  <c:v>-2.0536983891887255</c:v>
                </c:pt>
                <c:pt idx="154">
                  <c:v>-2.0473616982253806</c:v>
                </c:pt>
                <c:pt idx="155">
                  <c:v>-2.0409973904389385</c:v>
                </c:pt>
                <c:pt idx="156">
                  <c:v>-2.034607404459202</c:v>
                </c:pt>
                <c:pt idx="157">
                  <c:v>-2.0281936867378034</c:v>
                </c:pt>
                <c:pt idx="158">
                  <c:v>-2.0217581909552895</c:v>
                </c:pt>
                <c:pt idx="159">
                  <c:v>-2.0153028774260195</c:v>
                </c:pt>
                <c:pt idx="160">
                  <c:v>-2.0088297125010275</c:v>
                </c:pt>
                <c:pt idx="161">
                  <c:v>-2.0023406679690576</c:v>
                </c:pt>
                <c:pt idx="162">
                  <c:v>-1.9958377204559343</c:v>
                </c:pt>
                <c:pt idx="163">
                  <c:v>-1.9893228508224656</c:v>
                </c:pt>
                <c:pt idx="164">
                  <c:v>-1.9827980435610524</c:v>
                </c:pt>
                <c:pt idx="165">
                  <c:v>-1.9762652861911947</c:v>
                </c:pt>
                <c:pt idx="166">
                  <c:v>-1.9697265686540713</c:v>
                </c:pt>
                <c:pt idx="167">
                  <c:v>-1.9631838827063854</c:v>
                </c:pt>
                <c:pt idx="168">
                  <c:v>-1.9566392213136579</c:v>
                </c:pt>
                <c:pt idx="169">
                  <c:v>-1.9500945780431473</c:v>
                </c:pt>
                <c:pt idx="170">
                  <c:v>-1.9435519464565951</c:v>
                </c:pt>
                <c:pt idx="171">
                  <c:v>-1.9370133195029609</c:v>
                </c:pt>
                <c:pt idx="172">
                  <c:v>-1.9304806889113566</c:v>
                </c:pt>
                <c:pt idx="173">
                  <c:v>-1.9239560445843433</c:v>
                </c:pt>
                <c:pt idx="174">
                  <c:v>-1.9174413739917882</c:v>
                </c:pt>
                <c:pt idx="175">
                  <c:v>-1.9109386615654635</c:v>
                </c:pt>
                <c:pt idx="176">
                  <c:v>-1.9044498880945671</c:v>
                </c:pt>
                <c:pt idx="177">
                  <c:v>-1.8979770301223562</c:v>
                </c:pt>
                <c:pt idx="178">
                  <c:v>-1.8915220593440738</c:v>
                </c:pt>
                <c:pt idx="179">
                  <c:v>-1.8850869420063492</c:v>
                </c:pt>
                <c:pt idx="180">
                  <c:v>-1.8786736383082614</c:v>
                </c:pt>
                <c:pt idx="181">
                  <c:v>-1.8722841018042449</c:v>
                </c:pt>
                <c:pt idx="182">
                  <c:v>-1.8659202788090152</c:v>
                </c:pt>
                <c:pt idx="183">
                  <c:v>-1.8595841078047042</c:v>
                </c:pt>
                <c:pt idx="184">
                  <c:v>4.9619769591447653</c:v>
                </c:pt>
                <c:pt idx="185">
                  <c:v>4.9651450446469205</c:v>
                </c:pt>
                <c:pt idx="186">
                  <c:v>4.9683269561445362</c:v>
                </c:pt>
                <c:pt idx="187">
                  <c:v>4.9715217243965446</c:v>
                </c:pt>
                <c:pt idx="188">
                  <c:v>4.9747283762455883</c:v>
                </c:pt>
                <c:pt idx="189">
                  <c:v>4.9779459349144517</c:v>
                </c:pt>
                <c:pt idx="190">
                  <c:v>4.9811734203035929</c:v>
                </c:pt>
                <c:pt idx="191">
                  <c:v>4.9844098492896967</c:v>
                </c:pt>
                <c:pt idx="192">
                  <c:v>4.9876542360251452</c:v>
                </c:pt>
                <c:pt idx="193">
                  <c:v>4.9909055922383079</c:v>
                </c:pt>
                <c:pt idx="194">
                  <c:v>4.9941629275345854</c:v>
                </c:pt>
                <c:pt idx="195">
                  <c:v>4.9974252496980913</c:v>
                </c:pt>
                <c:pt idx="196">
                  <c:v>5.0006915649938941</c:v>
                </c:pt>
                <c:pt idx="197">
                  <c:v>5.0039608784707115</c:v>
                </c:pt>
                <c:pt idx="198">
                  <c:v>5.0072321942639881</c:v>
                </c:pt>
                <c:pt idx="199">
                  <c:v>5.0105045158992425</c:v>
                </c:pt>
                <c:pt idx="200">
                  <c:v>5.0137768465956061</c:v>
                </c:pt>
                <c:pt idx="201">
                  <c:v>5.017048189569449</c:v>
                </c:pt>
                <c:pt idx="202">
                  <c:v>5.0203175483380118</c:v>
                </c:pt>
                <c:pt idx="203">
                  <c:v>5.0235839270229405</c:v>
                </c:pt>
                <c:pt idx="204">
                  <c:v>5.0268463306536466</c:v>
                </c:pt>
                <c:pt idx="205">
                  <c:v>5.0301037654703817</c:v>
                </c:pt>
                <c:pt idx="206">
                  <c:v>5.0333552392269434</c:v>
                </c:pt>
                <c:pt idx="207">
                  <c:v>5.0365997614929281</c:v>
                </c:pt>
                <c:pt idx="208">
                  <c:v>5.0398363439554235</c:v>
                </c:pt>
                <c:pt idx="209">
                  <c:v>5.0430640007200589</c:v>
                </c:pt>
                <c:pt idx="210">
                  <c:v>5.0462817486113147</c:v>
                </c:pt>
                <c:pt idx="211">
                  <c:v>5.0494886074720151</c:v>
                </c:pt>
                <c:pt idx="212">
                  <c:v>5.0526836004618829</c:v>
                </c:pt>
                <c:pt idx="213">
                  <c:v>5.0558657543551044</c:v>
                </c:pt>
                <c:pt idx="214">
                  <c:v>5.0590340998367767</c:v>
                </c:pt>
                <c:pt idx="215">
                  <c:v>5.0621876717981742</c:v>
                </c:pt>
                <c:pt idx="216">
                  <c:v>5.0653255096307266</c:v>
                </c:pt>
                <c:pt idx="217">
                  <c:v>5.0684466575186358</c:v>
                </c:pt>
                <c:pt idx="218">
                  <c:v>5.0715501647300183</c:v>
                </c:pt>
                <c:pt idx="219">
                  <c:v>5.0746350859065128</c:v>
                </c:pt>
                <c:pt idx="220">
                  <c:v>5.0777004813512452</c:v>
                </c:pt>
                <c:pt idx="221">
                  <c:v>5.0807454173150681</c:v>
                </c:pt>
                <c:pt idx="222">
                  <c:v>5.0837689662809895</c:v>
                </c:pt>
                <c:pt idx="223">
                  <c:v>5.0867702072467047</c:v>
                </c:pt>
                <c:pt idx="224">
                  <c:v>5.0897482260051436</c:v>
                </c:pt>
                <c:pt idx="225">
                  <c:v>5.0927021154229406</c:v>
                </c:pt>
                <c:pt idx="226">
                  <c:v>5.0956309757167659</c:v>
                </c:pt>
                <c:pt idx="227">
                  <c:v>5.0985339147274011</c:v>
                </c:pt>
                <c:pt idx="228">
                  <c:v>5.1014100481915019</c:v>
                </c:pt>
                <c:pt idx="229">
                  <c:v>5.1042585000109542</c:v>
                </c:pt>
                <c:pt idx="230">
                  <c:v>5.1070784025197389</c:v>
                </c:pt>
                <c:pt idx="231">
                  <c:v>5.1098688967482371</c:v>
                </c:pt>
                <c:pt idx="232">
                  <c:v>5.1126291326848721</c:v>
                </c:pt>
                <c:pt idx="233">
                  <c:v>5.1153582695350392</c:v>
                </c:pt>
                <c:pt idx="234">
                  <c:v>5.1180554759772177</c:v>
                </c:pt>
                <c:pt idx="235">
                  <c:v>5.1207199304161959</c:v>
                </c:pt>
                <c:pt idx="236">
                  <c:v>5.1233508212333403</c:v>
                </c:pt>
                <c:pt idx="237">
                  <c:v>5.1259473470338213</c:v>
                </c:pt>
                <c:pt idx="238">
                  <c:v>5.1285087168907282</c:v>
                </c:pt>
                <c:pt idx="239">
                  <c:v>5.1310341505859904</c:v>
                </c:pt>
                <c:pt idx="240">
                  <c:v>5.1335228788480389</c:v>
                </c:pt>
                <c:pt idx="241">
                  <c:v>5.135974143586135</c:v>
                </c:pt>
                <c:pt idx="242">
                  <c:v>5.138387198121297</c:v>
                </c:pt>
                <c:pt idx="243">
                  <c:v>5.1407613074137339</c:v>
                </c:pt>
                <c:pt idx="244">
                  <c:v>5.1430957482867603</c:v>
                </c:pt>
                <c:pt idx="245">
                  <c:v>5.1453898096470692</c:v>
                </c:pt>
                <c:pt idx="246">
                  <c:v>5.1476427927013475</c:v>
                </c:pt>
                <c:pt idx="247">
                  <c:v>5.1498540111691344</c:v>
                </c:pt>
                <c:pt idx="248">
                  <c:v>5.152022791491861</c:v>
                </c:pt>
                <c:pt idx="249">
                  <c:v>5.154148473038032</c:v>
                </c:pt>
                <c:pt idx="250">
                  <c:v>5.1562304083044577</c:v>
                </c:pt>
                <c:pt idx="251">
                  <c:v>5.158267963113488</c:v>
                </c:pt>
                <c:pt idx="252">
                  <c:v>5.1602605168061881</c:v>
                </c:pt>
                <c:pt idx="253">
                  <c:v>5.162207462431402</c:v>
                </c:pt>
                <c:pt idx="254">
                  <c:v>5.1641082069306323</c:v>
                </c:pt>
                <c:pt idx="255">
                  <c:v>5.1659621713186903</c:v>
                </c:pt>
                <c:pt idx="256">
                  <c:v>5.1677687908600642</c:v>
                </c:pt>
                <c:pt idx="257">
                  <c:v>5.169527515240941</c:v>
                </c:pt>
                <c:pt idx="258">
                  <c:v>5.1712378087368371</c:v>
                </c:pt>
                <c:pt idx="259">
                  <c:v>5.1728991503757848</c:v>
                </c:pt>
                <c:pt idx="260">
                  <c:v>5.1745110340970291</c:v>
                </c:pt>
                <c:pt idx="261">
                  <c:v>5.1760729689051708</c:v>
                </c:pt>
                <c:pt idx="262">
                  <c:v>5.177584479019739</c:v>
                </c:pt>
                <c:pt idx="263">
                  <c:v>5.1790451040201093</c:v>
                </c:pt>
                <c:pt idx="264">
                  <c:v>5.1804543989857583</c:v>
                </c:pt>
                <c:pt idx="265">
                  <c:v>5.181811934631785</c:v>
                </c:pt>
                <c:pt idx="266">
                  <c:v>5.1831172974396837</c:v>
                </c:pt>
                <c:pt idx="267">
                  <c:v>5.1843700897832958</c:v>
                </c:pt>
                <c:pt idx="268">
                  <c:v>5.1855699300499394</c:v>
                </c:pt>
                <c:pt idx="269">
                  <c:v>5.1867164527566434</c:v>
                </c:pt>
                <c:pt idx="270">
                  <c:v>5.1878093086614863</c:v>
                </c:pt>
                <c:pt idx="271">
                  <c:v>5.1888481648699738</c:v>
                </c:pt>
                <c:pt idx="272">
                  <c:v>5.1898327049364381</c:v>
                </c:pt>
                <c:pt idx="273">
                  <c:v>5.1907626289604396</c:v>
                </c:pt>
                <c:pt idx="274">
                  <c:v>5.1916376536781135</c:v>
                </c:pt>
                <c:pt idx="275">
                  <c:v>5.2401949570535109</c:v>
                </c:pt>
                <c:pt idx="276">
                  <c:v>-2.4868830656857117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BA-4FA2-9AA5-533E346BB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39664"/>
        <c:axId val="362640080"/>
      </c:scatterChart>
      <c:valAx>
        <c:axId val="36263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40080"/>
        <c:crosses val="autoZero"/>
        <c:crossBetween val="midCat"/>
      </c:valAx>
      <c:valAx>
        <c:axId val="3626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63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257174</xdr:colOff>
      <xdr:row>1</xdr:row>
      <xdr:rowOff>33335</xdr:rowOff>
    </xdr:from>
    <xdr:to>
      <xdr:col>23</xdr:col>
      <xdr:colOff>561974</xdr:colOff>
      <xdr:row>25</xdr:row>
      <xdr:rowOff>33335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38178-D0CB-4348-98FC-47FAAE821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886A-979E-4063-99ED-79A7870C9A3C}">
  <sheetPr codeName="Sheet12"/>
  <dimension ref="A1:B30"/>
  <sheetViews>
    <sheetView tabSelected="1" workbookViewId="0">
      <selection activeCell="B4" sqref="B4"/>
    </sheetView>
  </sheetViews>
  <sheetFormatPr defaultRowHeight="15.75" x14ac:dyDescent="0.25"/>
  <cols>
    <col min="1" max="1" width="25.85546875" style="43" customWidth="1"/>
    <col min="2" max="2" width="60.42578125" style="43" customWidth="1"/>
    <col min="3" max="16384" width="9.140625" style="43"/>
  </cols>
  <sheetData>
    <row r="1" spans="1:2" x14ac:dyDescent="0.25">
      <c r="A1" s="41" t="s">
        <v>65</v>
      </c>
      <c r="B1" s="42"/>
    </row>
    <row r="2" spans="1:2" ht="24" customHeight="1" x14ac:dyDescent="0.25">
      <c r="A2" s="44"/>
      <c r="B2" s="45"/>
    </row>
    <row r="3" spans="1:2" x14ac:dyDescent="0.25">
      <c r="A3" s="44"/>
      <c r="B3" s="45" t="s">
        <v>87</v>
      </c>
    </row>
    <row r="4" spans="1:2" x14ac:dyDescent="0.25">
      <c r="A4" s="44"/>
      <c r="B4" s="45" t="s">
        <v>66</v>
      </c>
    </row>
    <row r="5" spans="1:2" ht="24" customHeight="1" x14ac:dyDescent="0.25">
      <c r="A5" s="44"/>
      <c r="B5" s="45"/>
    </row>
    <row r="6" spans="1:2" ht="24" x14ac:dyDescent="0.25">
      <c r="A6" s="44"/>
      <c r="B6" s="45" t="s">
        <v>67</v>
      </c>
    </row>
    <row r="7" spans="1:2" ht="24" x14ac:dyDescent="0.25">
      <c r="A7" s="44"/>
      <c r="B7" s="45" t="s">
        <v>68</v>
      </c>
    </row>
    <row r="8" spans="1:2" ht="24" customHeight="1" x14ac:dyDescent="0.25">
      <c r="A8" s="44"/>
      <c r="B8" s="45"/>
    </row>
    <row r="9" spans="1:2" ht="24" x14ac:dyDescent="0.25">
      <c r="A9" s="44"/>
      <c r="B9" s="45" t="s">
        <v>69</v>
      </c>
    </row>
    <row r="10" spans="1:2" x14ac:dyDescent="0.25">
      <c r="A10" s="44"/>
      <c r="B10" s="45" t="s">
        <v>70</v>
      </c>
    </row>
    <row r="11" spans="1:2" ht="24" customHeight="1" x14ac:dyDescent="0.25">
      <c r="A11" s="44"/>
      <c r="B11" s="45"/>
    </row>
    <row r="12" spans="1:2" ht="24" x14ac:dyDescent="0.25">
      <c r="A12" s="44"/>
      <c r="B12" s="45" t="s">
        <v>71</v>
      </c>
    </row>
    <row r="13" spans="1:2" ht="24" x14ac:dyDescent="0.25">
      <c r="A13" s="44"/>
      <c r="B13" s="45" t="s">
        <v>72</v>
      </c>
    </row>
    <row r="14" spans="1:2" x14ac:dyDescent="0.25">
      <c r="A14" s="44"/>
      <c r="B14" s="45" t="s">
        <v>73</v>
      </c>
    </row>
    <row r="15" spans="1:2" ht="24" customHeight="1" x14ac:dyDescent="0.25">
      <c r="A15" s="44"/>
      <c r="B15" s="45"/>
    </row>
    <row r="16" spans="1:2" ht="24" x14ac:dyDescent="0.25">
      <c r="A16" s="44"/>
      <c r="B16" s="45" t="s">
        <v>74</v>
      </c>
    </row>
    <row r="17" spans="1:2" ht="24" x14ac:dyDescent="0.25">
      <c r="A17" s="44"/>
      <c r="B17" s="45" t="s">
        <v>75</v>
      </c>
    </row>
    <row r="18" spans="1:2" x14ac:dyDescent="0.25">
      <c r="A18" s="44"/>
      <c r="B18" s="45" t="s">
        <v>76</v>
      </c>
    </row>
    <row r="19" spans="1:2" ht="24" customHeight="1" x14ac:dyDescent="0.25">
      <c r="A19" s="44"/>
      <c r="B19" s="45"/>
    </row>
    <row r="20" spans="1:2" ht="24" x14ac:dyDescent="0.25">
      <c r="A20" s="44"/>
      <c r="B20" s="45" t="s">
        <v>77</v>
      </c>
    </row>
    <row r="21" spans="1:2" ht="24" x14ac:dyDescent="0.25">
      <c r="A21" s="44"/>
      <c r="B21" s="45" t="s">
        <v>78</v>
      </c>
    </row>
    <row r="22" spans="1:2" ht="24" x14ac:dyDescent="0.25">
      <c r="A22" s="44"/>
      <c r="B22" s="45" t="s">
        <v>79</v>
      </c>
    </row>
    <row r="23" spans="1:2" ht="24" x14ac:dyDescent="0.25">
      <c r="A23" s="44"/>
      <c r="B23" s="45" t="s">
        <v>80</v>
      </c>
    </row>
    <row r="24" spans="1:2" ht="24" x14ac:dyDescent="0.25">
      <c r="A24" s="44"/>
      <c r="B24" s="45" t="s">
        <v>81</v>
      </c>
    </row>
    <row r="25" spans="1:2" ht="24" x14ac:dyDescent="0.25">
      <c r="A25" s="44"/>
      <c r="B25" s="45" t="s">
        <v>82</v>
      </c>
    </row>
    <row r="26" spans="1:2" ht="24" x14ac:dyDescent="0.25">
      <c r="A26" s="44"/>
      <c r="B26" s="45" t="s">
        <v>83</v>
      </c>
    </row>
    <row r="27" spans="1:2" ht="24" x14ac:dyDescent="0.25">
      <c r="A27" s="44"/>
      <c r="B27" s="45" t="s">
        <v>84</v>
      </c>
    </row>
    <row r="28" spans="1:2" ht="24" x14ac:dyDescent="0.25">
      <c r="A28" s="44"/>
      <c r="B28" s="45" t="s">
        <v>85</v>
      </c>
    </row>
    <row r="29" spans="1:2" ht="24" x14ac:dyDescent="0.25">
      <c r="A29" s="44"/>
      <c r="B29" s="45" t="s">
        <v>86</v>
      </c>
    </row>
    <row r="30" spans="1:2" ht="16.5" thickBot="1" x14ac:dyDescent="0.3">
      <c r="A30" s="46"/>
      <c r="B30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50CE-1A2C-4954-93C9-CF64F8217636}">
  <dimension ref="A1:AA290"/>
  <sheetViews>
    <sheetView workbookViewId="0">
      <selection activeCell="O6" sqref="O6"/>
    </sheetView>
  </sheetViews>
  <sheetFormatPr defaultRowHeight="15" x14ac:dyDescent="0.25"/>
  <cols>
    <col min="18" max="18" width="9.85546875" customWidth="1"/>
    <col min="24" max="24" width="8.85546875" bestFit="1" customWidth="1"/>
    <col min="25" max="25" width="11.42578125" bestFit="1" customWidth="1"/>
    <col min="26" max="26" width="13.5703125" bestFit="1" customWidth="1"/>
    <col min="27" max="27" width="13.42578125" bestFit="1" customWidth="1"/>
  </cols>
  <sheetData>
    <row r="1" spans="1:27" x14ac:dyDescent="0.25">
      <c r="A1" t="s">
        <v>22</v>
      </c>
    </row>
    <row r="2" spans="1:27" x14ac:dyDescent="0.25">
      <c r="B2" s="1" t="s">
        <v>0</v>
      </c>
      <c r="C2" s="2">
        <v>8</v>
      </c>
      <c r="D2" t="s">
        <v>1</v>
      </c>
    </row>
    <row r="3" spans="1:27" x14ac:dyDescent="0.25">
      <c r="B3" s="1" t="s">
        <v>2</v>
      </c>
      <c r="C3" s="2">
        <v>4</v>
      </c>
      <c r="D3" t="s">
        <v>1</v>
      </c>
    </row>
    <row r="4" spans="1:27" x14ac:dyDescent="0.25">
      <c r="B4" s="1" t="s">
        <v>3</v>
      </c>
      <c r="C4" s="2">
        <v>0.375</v>
      </c>
      <c r="D4" t="s">
        <v>1</v>
      </c>
    </row>
    <row r="5" spans="1:27" x14ac:dyDescent="0.25">
      <c r="B5" s="1" t="s">
        <v>4</v>
      </c>
      <c r="C5" s="2">
        <v>0.75</v>
      </c>
      <c r="D5" t="s">
        <v>1</v>
      </c>
    </row>
    <row r="7" spans="1:27" x14ac:dyDescent="0.25">
      <c r="B7" s="1" t="s">
        <v>5</v>
      </c>
      <c r="C7" s="1">
        <f>C5-C4</f>
        <v>0.375</v>
      </c>
      <c r="D7" t="s">
        <v>1</v>
      </c>
      <c r="E7" t="s">
        <v>6</v>
      </c>
      <c r="J7" s="1" t="s">
        <v>7</v>
      </c>
    </row>
    <row r="8" spans="1:27" x14ac:dyDescent="0.25">
      <c r="B8" s="1" t="s">
        <v>8</v>
      </c>
      <c r="C8" s="1">
        <f>IF(AND(J8&lt;&gt;0,J8&gt;0,J8*C4&lt;C4),J8*C4,0.5*C7)</f>
        <v>0.1875</v>
      </c>
      <c r="D8" t="s">
        <v>1</v>
      </c>
      <c r="E8" t="s">
        <v>9</v>
      </c>
      <c r="J8" s="2">
        <v>0</v>
      </c>
      <c r="K8" t="s">
        <v>10</v>
      </c>
    </row>
    <row r="9" spans="1:27" ht="15.75" thickBot="1" x14ac:dyDescent="0.3"/>
    <row r="10" spans="1:27" x14ac:dyDescent="0.25">
      <c r="H10" s="5" t="s">
        <v>25</v>
      </c>
      <c r="I10" s="6"/>
      <c r="J10" s="6"/>
      <c r="K10" s="6"/>
      <c r="L10" s="6"/>
      <c r="M10" s="6"/>
      <c r="N10" s="6"/>
      <c r="O10" s="6"/>
      <c r="P10" s="6"/>
      <c r="Q10" s="7"/>
      <c r="R10" s="8" t="s">
        <v>26</v>
      </c>
      <c r="S10" s="9"/>
      <c r="T10" s="9"/>
      <c r="U10" s="9"/>
      <c r="V10" s="9"/>
      <c r="W10" s="9"/>
      <c r="X10" s="10"/>
      <c r="Y10" s="11"/>
      <c r="Z10" s="11"/>
      <c r="AA10" s="11"/>
    </row>
    <row r="11" spans="1:27" x14ac:dyDescent="0.25">
      <c r="H11" s="12"/>
      <c r="I11" s="13"/>
      <c r="J11" s="13"/>
      <c r="K11" s="13"/>
      <c r="L11" s="13"/>
      <c r="M11" s="13"/>
      <c r="N11" s="13"/>
      <c r="O11" s="13"/>
      <c r="P11" s="13"/>
      <c r="Q11" s="14"/>
      <c r="R11" s="15" t="s">
        <v>27</v>
      </c>
      <c r="S11" s="16" t="s">
        <v>28</v>
      </c>
      <c r="T11" s="16" t="s">
        <v>29</v>
      </c>
      <c r="U11" s="16" t="s">
        <v>30</v>
      </c>
      <c r="V11" s="16" t="s">
        <v>31</v>
      </c>
      <c r="W11" s="16" t="s">
        <v>32</v>
      </c>
      <c r="X11" s="17" t="s">
        <v>33</v>
      </c>
      <c r="Y11" s="11"/>
      <c r="Z11" s="11"/>
      <c r="AA11" s="11"/>
    </row>
    <row r="12" spans="1:27" x14ac:dyDescent="0.25">
      <c r="H12" s="18">
        <f>SUM(H15:H513)</f>
        <v>4.3744669952570296</v>
      </c>
      <c r="I12" s="19">
        <f>SUM(I15:I513)/H12</f>
        <v>0.80412055166707541</v>
      </c>
      <c r="J12" s="19">
        <f>SUM(J15:J513)/H12</f>
        <v>2.7903204747448838</v>
      </c>
      <c r="K12" s="19">
        <f>SUM(K15:K513)</f>
        <v>63.591467000053854</v>
      </c>
      <c r="L12" s="19">
        <f>SUM(L15:L513)</f>
        <v>8.0214587908966859</v>
      </c>
      <c r="M12" s="19">
        <f>SUM(M15:M513)</f>
        <v>2.7838786799180597</v>
      </c>
      <c r="N12" s="19">
        <f>SUM(N15:N513)</f>
        <v>71.612925790950513</v>
      </c>
      <c r="O12" s="19">
        <f>SQRT(K12/H12)</f>
        <v>3.8127370077687948</v>
      </c>
      <c r="P12" s="19">
        <f>SQRT(L12/H12)</f>
        <v>1.3541416816803862</v>
      </c>
      <c r="Q12" s="20">
        <f>SQRT(N12/H12)</f>
        <v>4.0460676198593024</v>
      </c>
      <c r="R12" s="21">
        <f>K12-(H12*J12*J12)</f>
        <v>29.532355376433841</v>
      </c>
      <c r="S12" s="22">
        <f>L12-(H12*I12*I12)</f>
        <v>5.1928852924613196</v>
      </c>
      <c r="T12" s="22">
        <f>M12-(H12*I12*J12)</f>
        <v>-7.0313493112609269</v>
      </c>
      <c r="U12" s="22">
        <f>R12+S12</f>
        <v>34.725240668895161</v>
      </c>
      <c r="V12" s="22">
        <f>SQRT(R12/H12)</f>
        <v>2.5982831136404729</v>
      </c>
      <c r="W12" s="22">
        <f>SQRT(S12/H12)</f>
        <v>1.089536521852674</v>
      </c>
      <c r="X12" s="23">
        <f>SQRT(U12/H12)</f>
        <v>2.8174749282078895</v>
      </c>
      <c r="Y12" s="11"/>
      <c r="Z12" s="11"/>
      <c r="AA12" s="11"/>
    </row>
    <row r="13" spans="1:27" ht="15.75" thickBot="1" x14ac:dyDescent="0.3">
      <c r="A13" t="s">
        <v>21</v>
      </c>
      <c r="B13" s="1" t="s">
        <v>11</v>
      </c>
      <c r="C13" s="1" t="s">
        <v>12</v>
      </c>
      <c r="H13" s="24" t="s">
        <v>24</v>
      </c>
      <c r="I13" s="25" t="s">
        <v>34</v>
      </c>
      <c r="J13" s="25" t="s">
        <v>35</v>
      </c>
      <c r="K13" s="25" t="s">
        <v>36</v>
      </c>
      <c r="L13" s="25" t="s">
        <v>37</v>
      </c>
      <c r="M13" s="25" t="s">
        <v>38</v>
      </c>
      <c r="N13" s="25" t="s">
        <v>39</v>
      </c>
      <c r="O13" s="25" t="s">
        <v>40</v>
      </c>
      <c r="P13" s="25" t="s">
        <v>41</v>
      </c>
      <c r="Q13" s="26" t="s">
        <v>42</v>
      </c>
      <c r="R13" s="15"/>
      <c r="S13" s="16"/>
      <c r="T13" s="16"/>
      <c r="U13" s="16"/>
      <c r="V13" s="16"/>
      <c r="W13" s="16"/>
      <c r="X13" s="17"/>
      <c r="Y13" s="11"/>
      <c r="Z13" s="11"/>
      <c r="AA13" s="11"/>
    </row>
    <row r="14" spans="1:27" x14ac:dyDescent="0.25">
      <c r="A14">
        <v>1</v>
      </c>
      <c r="B14" s="1">
        <v>0</v>
      </c>
      <c r="C14" s="1">
        <v>0</v>
      </c>
      <c r="H14" s="27"/>
      <c r="I14" s="27"/>
      <c r="J14" s="27"/>
      <c r="K14" s="27"/>
      <c r="L14" s="27"/>
      <c r="M14" s="27"/>
      <c r="N14" s="27"/>
      <c r="O14" s="11"/>
      <c r="P14" s="11"/>
      <c r="Q14" s="11"/>
      <c r="R14" s="39" t="s">
        <v>43</v>
      </c>
      <c r="S14" s="28"/>
      <c r="T14" s="28"/>
      <c r="U14" s="28"/>
      <c r="V14" s="28"/>
      <c r="W14" s="28"/>
      <c r="X14" s="28"/>
      <c r="Y14" s="28"/>
      <c r="Z14" s="28"/>
      <c r="AA14" s="29"/>
    </row>
    <row r="15" spans="1:27" x14ac:dyDescent="0.25">
      <c r="A15">
        <v>2</v>
      </c>
      <c r="B15" s="1">
        <f>C3</f>
        <v>4</v>
      </c>
      <c r="C15" s="1">
        <v>0</v>
      </c>
      <c r="H15" s="30">
        <f>((B14*C15)-(B15*C14))*0.5</f>
        <v>0</v>
      </c>
      <c r="I15" s="30">
        <f>(B15+B14)*((B14*C15)-(B15*C14))*(1/6)</f>
        <v>0</v>
      </c>
      <c r="J15" s="30">
        <f>(C15+C14)*((B14*C15)-(B15*C14))*(1/6)</f>
        <v>0</v>
      </c>
      <c r="K15" s="30">
        <f>(((C14*C14)+(C14*C15)+(C15*C15))*((B14*C15)-(B15*C14)))/12</f>
        <v>0</v>
      </c>
      <c r="L15" s="30">
        <f>(((B14*B14)+(B14*B15)+(B15*B15))*((B14*C15)-(B15*C14)))/12</f>
        <v>0</v>
      </c>
      <c r="M15" s="30">
        <f>(((B14*C15)+(2*B14*C14)+(2*B15*C15)+(B15*C14))*((B14*C15)-(B15*C14)))/24</f>
        <v>0</v>
      </c>
      <c r="N15" s="30">
        <f>K15+L15</f>
        <v>0</v>
      </c>
      <c r="O15" s="11"/>
      <c r="P15" s="11"/>
      <c r="Q15" s="11"/>
      <c r="R15" s="31" t="s">
        <v>44</v>
      </c>
      <c r="S15" s="32" t="s">
        <v>23</v>
      </c>
      <c r="T15" s="32" t="s">
        <v>45</v>
      </c>
      <c r="U15" s="32" t="s">
        <v>46</v>
      </c>
      <c r="V15" s="32" t="s">
        <v>47</v>
      </c>
      <c r="W15" s="33" t="s">
        <v>48</v>
      </c>
      <c r="X15" s="33" t="s">
        <v>49</v>
      </c>
      <c r="Y15" s="33" t="s">
        <v>50</v>
      </c>
      <c r="Z15" s="33" t="s">
        <v>51</v>
      </c>
      <c r="AA15" s="34" t="s">
        <v>52</v>
      </c>
    </row>
    <row r="16" spans="1:27" ht="15.75" thickBot="1" x14ac:dyDescent="0.3">
      <c r="A16">
        <v>3</v>
      </c>
      <c r="B16" s="1">
        <f>C3</f>
        <v>4</v>
      </c>
      <c r="C16" s="1">
        <f>C4-C8</f>
        <v>0.1875</v>
      </c>
      <c r="E16" t="s">
        <v>13</v>
      </c>
      <c r="H16" s="30">
        <f t="shared" ref="H16:H79" si="0">((B15*C16)-(B16*C15))*0.5</f>
        <v>0.375</v>
      </c>
      <c r="I16" s="30">
        <f>(B16+B15)*((B15*C16)-(B16*C15))*(1/6)</f>
        <v>1</v>
      </c>
      <c r="J16" s="30">
        <f>(C16+C15)*((B15*C16)-(B16*C15))*(1/6)</f>
        <v>2.34375E-2</v>
      </c>
      <c r="K16" s="30">
        <f t="shared" ref="K16:K79" si="1">(((C15*C15)+(C15*C16)+(C16*C16))*((B15*C16)-(B16*C15)))/12</f>
        <v>2.197265625E-3</v>
      </c>
      <c r="L16" s="30">
        <f t="shared" ref="L16:L79" si="2">(((B15*B15)+(B15*B16)+(B16*B16))*((B15*C16)-(B16*C15)))/12</f>
        <v>3</v>
      </c>
      <c r="M16" s="30">
        <f t="shared" ref="M16:M79" si="3">(((B15*C16)+(2*B15*C15)+(2*B16*C16)+(B16*C15))*((B15*C16)-(B16*C15)))/24</f>
        <v>7.03125E-2</v>
      </c>
      <c r="N16" s="30">
        <f t="shared" ref="N16:N79" si="4">K16+L16</f>
        <v>3.002197265625</v>
      </c>
      <c r="O16" s="11"/>
      <c r="P16" s="11"/>
      <c r="Q16" s="11"/>
      <c r="R16" s="35">
        <f>ATAN2(L8+(R12-S12),-1*2*T12)</f>
        <v>0.52391607288944841</v>
      </c>
      <c r="S16" s="36">
        <f>(R12+S12)/2</f>
        <v>17.36262033444758</v>
      </c>
      <c r="T16" s="36">
        <f>(R12-S12)/2</f>
        <v>12.169735041986261</v>
      </c>
      <c r="U16" s="36">
        <f>S16+SQRT((T16*T16)+(T12*T12))</f>
        <v>31.417595401274198</v>
      </c>
      <c r="V16" s="36">
        <f>S16-SQRT((T16*T16)+(T12*T12))</f>
        <v>3.3076452676209644</v>
      </c>
      <c r="W16" s="37">
        <f>S16+(T16*COS(R16))-(T12*SIN(R16))</f>
        <v>31.417595401274195</v>
      </c>
      <c r="X16" s="37">
        <f>S16-(T16*COS(R16))+(T12*SIN(R16))</f>
        <v>3.3076452676209653</v>
      </c>
      <c r="Y16" s="37">
        <f>(T16*SIN(R16))+(T12*COS(R16))</f>
        <v>0</v>
      </c>
      <c r="Z16" s="37">
        <f>IF(AND((U16-L8)&lt;=W16,(U16+L8)&gt;=W16),DEGREES(R16/2),DEGREES(R16/2)+90)</f>
        <v>15.009089897816901</v>
      </c>
      <c r="AA16" s="38">
        <f>IF(AND((U16-L8)&lt;=W16,(U16+L8)&gt;=W16),DEGREES(R16/2)+90,DEGREES(R16/2))</f>
        <v>105.00908989781691</v>
      </c>
    </row>
    <row r="17" spans="1:14" x14ac:dyDescent="0.25">
      <c r="A17">
        <v>4</v>
      </c>
      <c r="B17" s="1">
        <f>($F$17*COS(RADIANS(D17)))+$F$18</f>
        <v>3.9999714428418232</v>
      </c>
      <c r="C17" s="1">
        <f>($F$17*SIN(RADIANS(D17)))+$F$19</f>
        <v>0.19077232620699067</v>
      </c>
      <c r="D17">
        <v>1</v>
      </c>
      <c r="E17" s="3" t="s">
        <v>14</v>
      </c>
      <c r="F17">
        <f>C8</f>
        <v>0.1875</v>
      </c>
      <c r="G17" t="s">
        <v>1</v>
      </c>
      <c r="H17" s="4">
        <f t="shared" si="0"/>
        <v>6.5473296475603848E-3</v>
      </c>
      <c r="I17" s="4">
        <f t="shared" ref="I17:I80" si="5">(B17+B16)*((B16*C17)-(B17*C16))*(1/6)</f>
        <v>1.7459483402451563E-2</v>
      </c>
      <c r="J17" s="4">
        <f t="shared" ref="J17:J80" si="6">(C17+C16)*((B16*C17)-(B17*C16))*(1/6)</f>
        <v>8.2555787207555444E-4</v>
      </c>
      <c r="K17" s="4">
        <f t="shared" si="1"/>
        <v>1.171100574908475E-4</v>
      </c>
      <c r="L17" s="4">
        <f t="shared" si="2"/>
        <v>5.2378263235116213E-2</v>
      </c>
      <c r="M17" s="4">
        <f t="shared" si="3"/>
        <v>2.4766647498884256E-3</v>
      </c>
      <c r="N17" s="4">
        <f t="shared" si="4"/>
        <v>5.2495373292607062E-2</v>
      </c>
    </row>
    <row r="18" spans="1:14" x14ac:dyDescent="0.25">
      <c r="A18">
        <v>5</v>
      </c>
      <c r="B18" s="1">
        <f t="shared" ref="B18:B81" si="7">($F$17*COS(RADIANS(D18)))+$F$18</f>
        <v>3.9998857800660805</v>
      </c>
      <c r="C18" s="1">
        <f t="shared" ref="C18:C81" si="8">($F$17*SIN(RADIANS(D18)))+$F$19</f>
        <v>0.19404365563171894</v>
      </c>
      <c r="D18">
        <v>2</v>
      </c>
      <c r="E18" s="3" t="s">
        <v>15</v>
      </c>
      <c r="F18">
        <f>C3-C8</f>
        <v>3.8125</v>
      </c>
      <c r="G18" t="s">
        <v>1</v>
      </c>
      <c r="H18" s="4">
        <f t="shared" si="0"/>
        <v>6.5507831830194929E-3</v>
      </c>
      <c r="I18" s="4">
        <f t="shared" si="5"/>
        <v>1.7468443387460706E-2</v>
      </c>
      <c r="J18" s="4">
        <f t="shared" si="6"/>
        <v>8.4028202079538443E-4</v>
      </c>
      <c r="K18" s="4">
        <f t="shared" si="1"/>
        <v>1.2126065256335707E-4</v>
      </c>
      <c r="L18" s="4">
        <f t="shared" si="2"/>
        <v>5.2404394879303685E-2</v>
      </c>
      <c r="M18" s="4">
        <f t="shared" si="3"/>
        <v>2.5208009960134537E-3</v>
      </c>
      <c r="N18" s="4">
        <f t="shared" si="4"/>
        <v>5.2525655531867041E-2</v>
      </c>
    </row>
    <row r="19" spans="1:14" x14ac:dyDescent="0.25">
      <c r="A19">
        <v>6</v>
      </c>
      <c r="B19" s="1">
        <f t="shared" si="7"/>
        <v>3.9997430377664824</v>
      </c>
      <c r="C19" s="1">
        <f t="shared" si="8"/>
        <v>0.19731299179555198</v>
      </c>
      <c r="D19">
        <v>3</v>
      </c>
      <c r="E19" s="3" t="s">
        <v>16</v>
      </c>
      <c r="F19">
        <f>C4-C8</f>
        <v>0.1875</v>
      </c>
      <c r="G19" t="s">
        <v>1</v>
      </c>
      <c r="H19" s="4">
        <f t="shared" si="0"/>
        <v>6.5523347347994365E-3</v>
      </c>
      <c r="I19" s="4">
        <f t="shared" si="5"/>
        <v>1.7472081922862284E-2</v>
      </c>
      <c r="J19" s="4">
        <f t="shared" si="6"/>
        <v>8.547665848774546E-4</v>
      </c>
      <c r="K19" s="4">
        <f t="shared" si="1"/>
        <v>1.254473874971072E-4</v>
      </c>
      <c r="L19" s="4">
        <f t="shared" si="2"/>
        <v>5.2413813777185451E-2</v>
      </c>
      <c r="M19" s="4">
        <f t="shared" si="3"/>
        <v>2.5641806494316349E-3</v>
      </c>
      <c r="N19" s="4">
        <f t="shared" si="4"/>
        <v>5.2539261164682556E-2</v>
      </c>
    </row>
    <row r="20" spans="1:14" x14ac:dyDescent="0.25">
      <c r="A20">
        <v>7</v>
      </c>
      <c r="B20" s="1">
        <f t="shared" si="7"/>
        <v>3.9995432594237172</v>
      </c>
      <c r="C20" s="1">
        <f t="shared" si="8"/>
        <v>0.2005793388270235</v>
      </c>
      <c r="D20">
        <v>4</v>
      </c>
      <c r="H20" s="4">
        <f t="shared" si="0"/>
        <v>6.5519838302822153E-3</v>
      </c>
      <c r="I20" s="4">
        <f t="shared" si="5"/>
        <v>1.7470398157662759E-2</v>
      </c>
      <c r="J20" s="4">
        <f t="shared" si="6"/>
        <v>8.6899470547747309E-4</v>
      </c>
      <c r="K20" s="4">
        <f t="shared" si="1"/>
        <v>1.2966528588398817E-4</v>
      </c>
      <c r="L20" s="4">
        <f t="shared" si="2"/>
        <v>5.2406518731789024E-2</v>
      </c>
      <c r="M20" s="4">
        <f t="shared" si="3"/>
        <v>2.6067513618018407E-3</v>
      </c>
      <c r="N20" s="4">
        <f t="shared" si="4"/>
        <v>5.2536184017673015E-2</v>
      </c>
    </row>
    <row r="21" spans="1:14" x14ac:dyDescent="0.25">
      <c r="A21">
        <v>8</v>
      </c>
      <c r="B21" s="1">
        <f t="shared" si="7"/>
        <v>3.9992865058922025</v>
      </c>
      <c r="C21" s="1">
        <f t="shared" si="8"/>
        <v>0.2038417017651859</v>
      </c>
      <c r="D21">
        <v>5</v>
      </c>
      <c r="H21" s="4">
        <f t="shared" si="0"/>
        <v>6.549730576356938E-3</v>
      </c>
      <c r="I21" s="4">
        <f t="shared" si="5"/>
        <v>1.7463393296321222E-2</v>
      </c>
      <c r="J21" s="4">
        <f t="shared" si="6"/>
        <v>8.829496184296281E-4</v>
      </c>
      <c r="K21" s="4">
        <f t="shared" si="1"/>
        <v>1.3390918083929038E-4</v>
      </c>
      <c r="L21" s="4">
        <f t="shared" si="2"/>
        <v>5.238251630625284E-2</v>
      </c>
      <c r="M21" s="4">
        <f t="shared" si="3"/>
        <v>2.6484611548465362E-3</v>
      </c>
      <c r="N21" s="4">
        <f t="shared" si="4"/>
        <v>5.2516425487092129E-2</v>
      </c>
    </row>
    <row r="22" spans="1:14" x14ac:dyDescent="0.25">
      <c r="A22">
        <v>9</v>
      </c>
      <c r="B22" s="1">
        <f t="shared" si="7"/>
        <v>3.9989728553815511</v>
      </c>
      <c r="C22" s="1">
        <f t="shared" si="8"/>
        <v>0.20709908686268502</v>
      </c>
      <c r="D22">
        <v>6</v>
      </c>
      <c r="H22" s="4">
        <f t="shared" si="0"/>
        <v>6.5455756593866266E-3</v>
      </c>
      <c r="I22" s="4">
        <f t="shared" si="5"/>
        <v>1.7451070597538233E-2</v>
      </c>
      <c r="J22" s="4">
        <f t="shared" si="6"/>
        <v>8.966146744972455E-4</v>
      </c>
      <c r="K22" s="4">
        <f t="shared" si="1"/>
        <v>1.381737218794591E-4</v>
      </c>
      <c r="L22" s="4">
        <f t="shared" si="2"/>
        <v>5.2341820815958999E-2</v>
      </c>
      <c r="M22" s="4">
        <f t="shared" si="3"/>
        <v>2.6892584890120881E-3</v>
      </c>
      <c r="N22" s="4">
        <f t="shared" si="4"/>
        <v>5.2479994537838456E-2</v>
      </c>
    </row>
    <row r="23" spans="1:14" x14ac:dyDescent="0.25">
      <c r="A23">
        <v>10</v>
      </c>
      <c r="B23" s="1">
        <f t="shared" si="7"/>
        <v>3.9986024034327476</v>
      </c>
      <c r="C23" s="1">
        <f t="shared" si="8"/>
        <v>0.21035050188846516</v>
      </c>
      <c r="D23">
        <v>7</v>
      </c>
      <c r="H23" s="4">
        <f t="shared" si="0"/>
        <v>6.5395203449991057E-3</v>
      </c>
      <c r="I23" s="4">
        <f t="shared" si="5"/>
        <v>1.7433435371892531E-2</v>
      </c>
      <c r="J23" s="4">
        <f t="shared" si="6"/>
        <v>9.0997335954988543E-4</v>
      </c>
      <c r="K23" s="4">
        <f t="shared" si="1"/>
        <v>1.4245338234635386E-4</v>
      </c>
      <c r="L23" s="4">
        <f t="shared" si="2"/>
        <v>5.2284454314788363E-2</v>
      </c>
      <c r="M23" s="4">
        <f t="shared" si="3"/>
        <v>2.729092331743331E-3</v>
      </c>
      <c r="N23" s="4">
        <f t="shared" si="4"/>
        <v>5.242690769713472E-2</v>
      </c>
    </row>
    <row r="24" spans="1:14" x14ac:dyDescent="0.25">
      <c r="A24">
        <v>11</v>
      </c>
      <c r="B24" s="1">
        <f t="shared" si="7"/>
        <v>3.9981752628890446</v>
      </c>
      <c r="C24" s="1">
        <f t="shared" si="8"/>
        <v>0.21359495643001228</v>
      </c>
      <c r="D24">
        <v>8</v>
      </c>
      <c r="H24" s="4">
        <f t="shared" si="0"/>
        <v>6.5315664777017557E-3</v>
      </c>
      <c r="I24" s="4">
        <f t="shared" si="5"/>
        <v>1.7410494978327164E-2</v>
      </c>
      <c r="J24" s="4">
        <f t="shared" si="6"/>
        <v>9.2300931464229131E-4</v>
      </c>
      <c r="K24" s="4">
        <f t="shared" si="1"/>
        <v>1.4674246736635755E-4</v>
      </c>
      <c r="L24" s="4">
        <f t="shared" si="2"/>
        <v>5.2210446575513651E-2</v>
      </c>
      <c r="M24" s="4">
        <f t="shared" si="3"/>
        <v>2.7679122252730255E-3</v>
      </c>
      <c r="N24" s="4">
        <f t="shared" si="4"/>
        <v>5.235718904288001E-2</v>
      </c>
    </row>
    <row r="25" spans="1:14" x14ac:dyDescent="0.25">
      <c r="A25">
        <v>12</v>
      </c>
      <c r="B25" s="1">
        <f t="shared" si="7"/>
        <v>3.9976915638615882</v>
      </c>
      <c r="C25" s="1">
        <f t="shared" si="8"/>
        <v>0.21683146219504329</v>
      </c>
      <c r="D25">
        <v>9</v>
      </c>
      <c r="H25" s="4">
        <f t="shared" si="0"/>
        <v>6.5217164803197947E-3</v>
      </c>
      <c r="I25" s="4">
        <f t="shared" si="5"/>
        <v>1.7382258819487312E-2</v>
      </c>
      <c r="J25" s="4">
        <f t="shared" si="6"/>
        <v>9.3570635597068404E-4</v>
      </c>
      <c r="K25" s="4">
        <f t="shared" si="1"/>
        <v>1.5103512233117177E-4</v>
      </c>
      <c r="L25" s="4">
        <f t="shared" si="2"/>
        <v>5.2119835064351742E-2</v>
      </c>
      <c r="M25" s="4">
        <f t="shared" si="3"/>
        <v>2.8056683538274529E-3</v>
      </c>
      <c r="N25" s="4">
        <f t="shared" si="4"/>
        <v>5.2270870186682916E-2</v>
      </c>
    </row>
    <row r="26" spans="1:14" x14ac:dyDescent="0.25">
      <c r="A26">
        <v>13</v>
      </c>
      <c r="B26" s="1">
        <f t="shared" si="7"/>
        <v>3.997151453689789</v>
      </c>
      <c r="C26" s="1">
        <f t="shared" si="8"/>
        <v>0.22005903331254945</v>
      </c>
      <c r="D26">
        <v>10</v>
      </c>
      <c r="H26" s="4">
        <f t="shared" si="0"/>
        <v>6.5099733532576476E-3</v>
      </c>
      <c r="I26" s="4">
        <f t="shared" si="5"/>
        <v>1.7348738335912474E-2</v>
      </c>
      <c r="J26" s="4">
        <f t="shared" si="6"/>
        <v>9.4804849468198629E-4</v>
      </c>
      <c r="K26" s="4">
        <f t="shared" si="1"/>
        <v>1.5532534188565428E-4</v>
      </c>
      <c r="L26" s="4">
        <f t="shared" si="2"/>
        <v>5.2012664909701863E-2</v>
      </c>
      <c r="M26" s="4">
        <f t="shared" si="3"/>
        <v>2.8423116101501424E-3</v>
      </c>
      <c r="N26" s="4">
        <f t="shared" si="4"/>
        <v>5.2167990251587519E-2</v>
      </c>
    </row>
    <row r="27" spans="1:14" x14ac:dyDescent="0.25">
      <c r="A27">
        <v>14</v>
      </c>
      <c r="B27" s="1">
        <f t="shared" si="7"/>
        <v>3.996555096896437</v>
      </c>
      <c r="C27" s="1">
        <f t="shared" si="8"/>
        <v>0.22327668663310216</v>
      </c>
      <c r="D27">
        <v>11</v>
      </c>
      <c r="H27" s="4">
        <f t="shared" si="0"/>
        <v>6.4963406735857321E-3</v>
      </c>
      <c r="I27" s="4">
        <f t="shared" si="5"/>
        <v>1.7309946999094002E-2</v>
      </c>
      <c r="J27" s="4">
        <f t="shared" si="6"/>
        <v>9.6001995651211647E-4</v>
      </c>
      <c r="K27" s="4">
        <f t="shared" si="1"/>
        <v>1.5960697940667278E-4</v>
      </c>
      <c r="L27" s="4">
        <f t="shared" si="2"/>
        <v>5.1888988865124615E-2</v>
      </c>
      <c r="M27" s="4">
        <f t="shared" si="3"/>
        <v>2.8777936612479267E-3</v>
      </c>
      <c r="N27" s="4">
        <f t="shared" si="4"/>
        <v>5.2048595844531288E-2</v>
      </c>
    </row>
    <row r="28" spans="1:14" x14ac:dyDescent="0.25">
      <c r="A28">
        <v>15</v>
      </c>
      <c r="B28" s="1">
        <f t="shared" si="7"/>
        <v>3.9959026751375886</v>
      </c>
      <c r="C28" s="1">
        <f t="shared" si="8"/>
        <v>0.22648344202832987</v>
      </c>
      <c r="D28">
        <v>12</v>
      </c>
      <c r="H28" s="4">
        <f t="shared" si="0"/>
        <v>6.480822593950275E-3</v>
      </c>
      <c r="I28" s="4">
        <f t="shared" si="5"/>
        <v>1.7265900303397197E-2</v>
      </c>
      <c r="J28" s="4">
        <f t="shared" si="6"/>
        <v>9.7160520122899707E-4</v>
      </c>
      <c r="K28" s="4">
        <f t="shared" si="1"/>
        <v>1.6387375695542771E-4</v>
      </c>
      <c r="L28" s="4">
        <f t="shared" si="2"/>
        <v>5.1748867266585542E-2</v>
      </c>
      <c r="M28" s="4">
        <f t="shared" si="3"/>
        <v>2.9120670132626713E-3</v>
      </c>
      <c r="N28" s="4">
        <f t="shared" si="4"/>
        <v>5.1912741023540973E-2</v>
      </c>
    </row>
    <row r="29" spans="1:14" x14ac:dyDescent="0.25">
      <c r="A29">
        <v>16</v>
      </c>
      <c r="B29" s="1">
        <f t="shared" si="7"/>
        <v>3.9951943871472317</v>
      </c>
      <c r="C29" s="1">
        <f t="shared" si="8"/>
        <v>0.22967832268947469</v>
      </c>
      <c r="D29">
        <v>13</v>
      </c>
      <c r="H29" s="4">
        <f t="shared" si="0"/>
        <v>6.4634238413086575E-3</v>
      </c>
      <c r="I29" s="4">
        <f t="shared" si="5"/>
        <v>1.7216615756861092E-2</v>
      </c>
      <c r="J29" s="4">
        <f t="shared" si="6"/>
        <v>9.8278894185682935E-4</v>
      </c>
      <c r="K29" s="4">
        <f t="shared" si="1"/>
        <v>1.6811927568443328E-4</v>
      </c>
      <c r="L29" s="4">
        <f t="shared" si="2"/>
        <v>5.1592367984032134E-2</v>
      </c>
      <c r="M29" s="4">
        <f t="shared" si="3"/>
        <v>2.9450850753754026E-3</v>
      </c>
      <c r="N29" s="4">
        <f t="shared" si="4"/>
        <v>5.1760487259716569E-2</v>
      </c>
    </row>
    <row r="30" spans="1:14" x14ac:dyDescent="0.25">
      <c r="A30">
        <v>17</v>
      </c>
      <c r="B30" s="1">
        <f t="shared" si="7"/>
        <v>3.9944304486767495</v>
      </c>
      <c r="C30" s="1">
        <f t="shared" si="8"/>
        <v>0.23286035542493771</v>
      </c>
      <c r="D30">
        <v>14</v>
      </c>
      <c r="H30" s="4">
        <f t="shared" si="0"/>
        <v>6.4441497154895111E-3</v>
      </c>
      <c r="I30" s="4">
        <f t="shared" si="5"/>
        <v>1.7162112870881013E-2</v>
      </c>
      <c r="J30" s="4">
        <f t="shared" si="6"/>
        <v>9.9355616365796179E-4</v>
      </c>
      <c r="K30" s="4">
        <f t="shared" si="1"/>
        <v>1.7233702667893643E-4</v>
      </c>
      <c r="L30" s="4">
        <f t="shared" si="2"/>
        <v>5.141956636735278E-2</v>
      </c>
      <c r="M30" s="4">
        <f t="shared" si="3"/>
        <v>2.9768022226496697E-3</v>
      </c>
      <c r="N30" s="4">
        <f t="shared" si="4"/>
        <v>5.1591903394031718E-2</v>
      </c>
    </row>
    <row r="31" spans="1:14" x14ac:dyDescent="0.25">
      <c r="A31">
        <v>18</v>
      </c>
      <c r="B31" s="1">
        <f t="shared" si="7"/>
        <v>3.9936110924292003</v>
      </c>
      <c r="C31" s="1">
        <f t="shared" si="8"/>
        <v>0.23602857095672264</v>
      </c>
      <c r="D31">
        <v>15</v>
      </c>
      <c r="H31" s="4">
        <f t="shared" si="0"/>
        <v>6.4230060875781203E-3</v>
      </c>
      <c r="I31" s="4">
        <f t="shared" si="5"/>
        <v>1.7102413148783475E-2</v>
      </c>
      <c r="J31" s="4">
        <f t="shared" si="6"/>
        <v>1.0038921428491244E-3</v>
      </c>
      <c r="K31" s="4">
        <f t="shared" si="1"/>
        <v>1.7652040221129408E-4</v>
      </c>
      <c r="L31" s="4">
        <f t="shared" si="2"/>
        <v>5.1230545186783417E-2</v>
      </c>
      <c r="M31" s="4">
        <f t="shared" si="3"/>
        <v>3.0071738577231093E-3</v>
      </c>
      <c r="N31" s="4">
        <f t="shared" si="4"/>
        <v>5.1407065588994709E-2</v>
      </c>
    </row>
    <row r="32" spans="1:14" x14ac:dyDescent="0.25">
      <c r="A32">
        <v>19</v>
      </c>
      <c r="B32" s="1">
        <f t="shared" si="7"/>
        <v>3.9927365679884348</v>
      </c>
      <c r="C32" s="1">
        <f t="shared" si="8"/>
        <v>0.23918200421568736</v>
      </c>
      <c r="D32">
        <v>16</v>
      </c>
      <c r="H32" s="4">
        <f t="shared" si="0"/>
        <v>6.3999993981286307E-3</v>
      </c>
      <c r="I32" s="4">
        <f t="shared" si="5"/>
        <v>1.7037540073306288E-2</v>
      </c>
      <c r="J32" s="4">
        <f t="shared" si="6"/>
        <v>1.0137824650292614E-3</v>
      </c>
      <c r="K32" s="4">
        <f t="shared" si="1"/>
        <v>1.8066270738561607E-4</v>
      </c>
      <c r="L32" s="4">
        <f t="shared" si="2"/>
        <v>5.1025394567840297E-2</v>
      </c>
      <c r="M32" s="4">
        <f t="shared" si="3"/>
        <v>3.0361564712584554E-3</v>
      </c>
      <c r="N32" s="4">
        <f t="shared" si="4"/>
        <v>5.1206057275225911E-2</v>
      </c>
    </row>
    <row r="33" spans="1:14" x14ac:dyDescent="0.25">
      <c r="A33">
        <v>20</v>
      </c>
      <c r="B33" s="1">
        <f t="shared" si="7"/>
        <v>3.9918071417430689</v>
      </c>
      <c r="C33" s="1">
        <f t="shared" si="8"/>
        <v>0.24231969463551314</v>
      </c>
      <c r="D33">
        <v>17</v>
      </c>
      <c r="H33" s="4">
        <f t="shared" si="0"/>
        <v>6.3751366552013411E-3</v>
      </c>
      <c r="I33" s="4">
        <f t="shared" si="5"/>
        <v>1.6967519092988867E-2</v>
      </c>
      <c r="J33" s="4">
        <f t="shared" si="6"/>
        <v>1.023213043296002E-3</v>
      </c>
      <c r="K33" s="4">
        <f t="shared" si="1"/>
        <v>1.847571721487056E-4</v>
      </c>
      <c r="L33" s="4">
        <f t="shared" si="2"/>
        <v>5.0804211920838144E-2</v>
      </c>
      <c r="M33" s="4">
        <f t="shared" si="3"/>
        <v>3.0637077010656241E-3</v>
      </c>
      <c r="N33" s="4">
        <f t="shared" si="4"/>
        <v>5.0988969092986849E-2</v>
      </c>
    </row>
    <row r="34" spans="1:14" x14ac:dyDescent="0.25">
      <c r="A34">
        <v>21</v>
      </c>
      <c r="B34" s="1">
        <f t="shared" si="7"/>
        <v>3.9908230968053413</v>
      </c>
      <c r="C34" s="1">
        <f t="shared" si="8"/>
        <v>0.24544068644530265</v>
      </c>
      <c r="D34">
        <v>18</v>
      </c>
      <c r="H34" s="4">
        <f t="shared" si="0"/>
        <v>6.3484254322285216E-3</v>
      </c>
      <c r="I34" s="4">
        <f t="shared" si="5"/>
        <v>1.6892377607492383E-2</v>
      </c>
      <c r="J34" s="4">
        <f t="shared" si="6"/>
        <v>1.0321701360289752E-3</v>
      </c>
      <c r="K34" s="4">
        <f t="shared" si="1"/>
        <v>1.8879696364233639E-4</v>
      </c>
      <c r="L34" s="4">
        <f t="shared" si="2"/>
        <v>5.0567101865099308E-2</v>
      </c>
      <c r="M34" s="4">
        <f t="shared" si="3"/>
        <v>3.0897863898109884E-3</v>
      </c>
      <c r="N34" s="4">
        <f t="shared" si="4"/>
        <v>5.0755898828741645E-2</v>
      </c>
    </row>
    <row r="35" spans="1:14" x14ac:dyDescent="0.25">
      <c r="A35">
        <v>22</v>
      </c>
      <c r="B35" s="1">
        <f t="shared" si="7"/>
        <v>3.9897847329248721</v>
      </c>
      <c r="C35" s="1">
        <f t="shared" si="8"/>
        <v>0.24854402896071687</v>
      </c>
      <c r="D35">
        <v>19</v>
      </c>
      <c r="H35" s="4">
        <f t="shared" si="0"/>
        <v>6.3198738657077036E-3</v>
      </c>
      <c r="I35" s="4">
        <f t="shared" si="5"/>
        <v>1.6812144951858083E-2</v>
      </c>
      <c r="J35" s="4">
        <f t="shared" si="6"/>
        <v>1.0406403643178535E-3</v>
      </c>
      <c r="K35" s="4">
        <f t="shared" si="1"/>
        <v>1.927751988707129E-4</v>
      </c>
      <c r="L35" s="4">
        <f t="shared" si="2"/>
        <v>5.0314176147929428E-2</v>
      </c>
      <c r="M35" s="4">
        <f t="shared" si="3"/>
        <v>3.1143526412300607E-3</v>
      </c>
      <c r="N35" s="4">
        <f t="shared" si="4"/>
        <v>5.0506951346800139E-2</v>
      </c>
    </row>
    <row r="36" spans="1:14" x14ac:dyDescent="0.25">
      <c r="A36">
        <v>23</v>
      </c>
      <c r="B36" s="1">
        <f t="shared" si="7"/>
        <v>3.9886923663973577</v>
      </c>
      <c r="C36" s="1">
        <f t="shared" si="8"/>
        <v>0.25162877687356289</v>
      </c>
      <c r="D36">
        <v>20</v>
      </c>
      <c r="H36" s="4">
        <f t="shared" si="0"/>
        <v>6.2894906527226069E-3</v>
      </c>
      <c r="I36" s="4">
        <f t="shared" si="5"/>
        <v>1.6726852379716182E-2</v>
      </c>
      <c r="J36" s="4">
        <f t="shared" si="6"/>
        <v>1.0486107290135806E-3</v>
      </c>
      <c r="K36" s="4">
        <f t="shared" si="1"/>
        <v>1.9668495765597557E-4</v>
      </c>
      <c r="L36" s="4">
        <f t="shared" si="2"/>
        <v>5.0045553558450355E-2</v>
      </c>
      <c r="M36" s="4">
        <f t="shared" si="3"/>
        <v>3.1373678747626775E-3</v>
      </c>
      <c r="N36" s="4">
        <f t="shared" si="4"/>
        <v>5.0242238516106333E-2</v>
      </c>
    </row>
    <row r="37" spans="1:14" x14ac:dyDescent="0.25">
      <c r="A37">
        <v>24</v>
      </c>
      <c r="B37" s="1">
        <f t="shared" si="7"/>
        <v>3.9875463299682252</v>
      </c>
      <c r="C37" s="1">
        <f t="shared" si="8"/>
        <v>0.25469399053974379</v>
      </c>
      <c r="D37">
        <v>21</v>
      </c>
      <c r="H37" s="4">
        <f t="shared" si="0"/>
        <v>6.2572850482939257E-3</v>
      </c>
      <c r="I37" s="4">
        <f t="shared" si="5"/>
        <v>1.663653304546393E-2</v>
      </c>
      <c r="J37" s="4">
        <f t="shared" si="6"/>
        <v>1.0560686273820288E-3</v>
      </c>
      <c r="K37" s="4">
        <f t="shared" si="1"/>
        <v>2.005192958537298E-4</v>
      </c>
      <c r="L37" s="4">
        <f t="shared" si="2"/>
        <v>4.9761359836402612E-2</v>
      </c>
      <c r="M37" s="4">
        <f t="shared" si="3"/>
        <v>3.1587948785332495E-3</v>
      </c>
      <c r="N37" s="4">
        <f t="shared" si="4"/>
        <v>4.9961879132256339E-2</v>
      </c>
    </row>
    <row r="38" spans="1:14" x14ac:dyDescent="0.25">
      <c r="A38">
        <v>25</v>
      </c>
      <c r="B38" s="1">
        <f t="shared" si="7"/>
        <v>3.9863469727312726</v>
      </c>
      <c r="C38" s="1">
        <f t="shared" si="8"/>
        <v>0.25773873626548349</v>
      </c>
      <c r="D38">
        <v>22</v>
      </c>
      <c r="H38" s="4">
        <f t="shared" si="0"/>
        <v>6.2232668625609167E-3</v>
      </c>
      <c r="I38" s="4">
        <f t="shared" si="5"/>
        <v>1.6541221985428733E-2</v>
      </c>
      <c r="J38" s="4">
        <f t="shared" si="6"/>
        <v>1.0630018693395674E-3</v>
      </c>
      <c r="K38" s="4">
        <f t="shared" si="1"/>
        <v>2.0427125879966552E-4</v>
      </c>
      <c r="L38" s="4">
        <f t="shared" si="2"/>
        <v>4.9461727576024572E-2</v>
      </c>
      <c r="M38" s="4">
        <f t="shared" si="3"/>
        <v>3.1785978606006429E-3</v>
      </c>
      <c r="N38" s="4">
        <f t="shared" si="4"/>
        <v>4.966599883482424E-2</v>
      </c>
    </row>
    <row r="39" spans="1:14" x14ac:dyDescent="0.25">
      <c r="A39">
        <v>26</v>
      </c>
      <c r="B39" s="1">
        <f t="shared" si="7"/>
        <v>3.9850946600223325</v>
      </c>
      <c r="C39" s="1">
        <f t="shared" si="8"/>
        <v>0.26076208659173883</v>
      </c>
      <c r="D39">
        <v>23</v>
      </c>
      <c r="H39" s="4">
        <f t="shared" si="0"/>
        <v>6.187446457792789E-3</v>
      </c>
      <c r="I39" s="4">
        <f t="shared" si="5"/>
        <v>1.6440956098027752E-2</v>
      </c>
      <c r="J39" s="4">
        <f t="shared" si="6"/>
        <v>1.0693986932501889E-3</v>
      </c>
      <c r="K39" s="4">
        <f t="shared" si="1"/>
        <v>2.0793389495746089E-4</v>
      </c>
      <c r="L39" s="4">
        <f t="shared" si="2"/>
        <v>4.9146796125105287E-2</v>
      </c>
      <c r="M39" s="4">
        <f t="shared" si="3"/>
        <v>3.1967424984039772E-3</v>
      </c>
      <c r="N39" s="4">
        <f t="shared" si="4"/>
        <v>4.935473002006275E-2</v>
      </c>
    </row>
    <row r="40" spans="1:14" x14ac:dyDescent="0.25">
      <c r="A40">
        <v>27</v>
      </c>
      <c r="B40" s="1">
        <f t="shared" si="7"/>
        <v>3.9837897733079877</v>
      </c>
      <c r="C40" s="1">
        <f t="shared" si="8"/>
        <v>0.26376312057671253</v>
      </c>
      <c r="D40">
        <v>24</v>
      </c>
      <c r="H40" s="4">
        <f t="shared" si="0"/>
        <v>6.1498347452312307E-3</v>
      </c>
      <c r="I40" s="4">
        <f t="shared" si="5"/>
        <v>1.6335774122942362E-2</v>
      </c>
      <c r="J40" s="4">
        <f t="shared" si="6"/>
        <v>1.0752477812647173E-3</v>
      </c>
      <c r="K40" s="4">
        <f t="shared" si="1"/>
        <v>2.1150026973749763E-4</v>
      </c>
      <c r="L40" s="4">
        <f t="shared" si="2"/>
        <v>4.8816711479331053E-2</v>
      </c>
      <c r="M40" s="4">
        <f t="shared" si="3"/>
        <v>3.2131959863345751E-3</v>
      </c>
      <c r="N40" s="4">
        <f t="shared" si="4"/>
        <v>4.9028211749068552E-2</v>
      </c>
    </row>
    <row r="41" spans="1:14" x14ac:dyDescent="0.25">
      <c r="A41">
        <v>28</v>
      </c>
      <c r="B41" s="1">
        <f t="shared" si="7"/>
        <v>3.9824327100693719</v>
      </c>
      <c r="C41" s="1">
        <f t="shared" si="8"/>
        <v>0.26674092407638117</v>
      </c>
      <c r="D41">
        <v>25</v>
      </c>
      <c r="H41" s="4">
        <f t="shared" si="0"/>
        <v>6.1104431817688987E-3</v>
      </c>
      <c r="I41" s="4">
        <f t="shared" si="5"/>
        <v>1.6225716619335764E-2</v>
      </c>
      <c r="J41" s="4">
        <f t="shared" si="6"/>
        <v>1.0805382741837732E-3</v>
      </c>
      <c r="K41" s="4">
        <f t="shared" si="1"/>
        <v>2.1496347945538E-4</v>
      </c>
      <c r="L41" s="4">
        <f t="shared" si="2"/>
        <v>4.8471626172078265E-2</v>
      </c>
      <c r="M41" s="4">
        <f t="shared" si="3"/>
        <v>3.2279270813691061E-3</v>
      </c>
      <c r="N41" s="4">
        <f t="shared" si="4"/>
        <v>4.8686589651533642E-2</v>
      </c>
    </row>
    <row r="42" spans="1:14" x14ac:dyDescent="0.25">
      <c r="A42">
        <v>29</v>
      </c>
      <c r="B42" s="1">
        <f t="shared" si="7"/>
        <v>3.9810238836810941</v>
      </c>
      <c r="C42" s="1">
        <f t="shared" si="8"/>
        <v>0.26969459002295204</v>
      </c>
      <c r="D42">
        <v>26</v>
      </c>
      <c r="H42" s="4">
        <f t="shared" si="0"/>
        <v>6.0692837664571009E-3</v>
      </c>
      <c r="I42" s="4">
        <f t="shared" si="5"/>
        <v>1.611082594311182E-2</v>
      </c>
      <c r="J42" s="4">
        <f t="shared" si="6"/>
        <v>1.0852597858247172E-3</v>
      </c>
      <c r="K42" s="4">
        <f t="shared" si="1"/>
        <v>2.1831666539827202E-4</v>
      </c>
      <c r="L42" s="4">
        <f t="shared" si="2"/>
        <v>4.8111699159717657E-2</v>
      </c>
      <c r="M42" s="4">
        <f t="shared" si="3"/>
        <v>3.2409061466959839E-3</v>
      </c>
      <c r="N42" s="4">
        <f t="shared" si="4"/>
        <v>4.8330015825115931E-2</v>
      </c>
    </row>
    <row r="43" spans="1:14" x14ac:dyDescent="0.25">
      <c r="A43">
        <v>30</v>
      </c>
      <c r="B43" s="1">
        <f t="shared" si="7"/>
        <v>3.9795637232853189</v>
      </c>
      <c r="C43" s="1">
        <f t="shared" si="8"/>
        <v>0.27262321870116502</v>
      </c>
      <c r="D43">
        <v>27</v>
      </c>
      <c r="H43" s="4">
        <f t="shared" si="0"/>
        <v>6.02636903685283E-3</v>
      </c>
      <c r="I43" s="4">
        <f t="shared" si="5"/>
        <v>1.599114622325892E-2</v>
      </c>
      <c r="J43" s="4">
        <f t="shared" si="6"/>
        <v>1.0894024168762982E-3</v>
      </c>
      <c r="K43" s="4">
        <f t="shared" si="1"/>
        <v>2.2155302796713768E-4</v>
      </c>
      <c r="L43" s="4">
        <f t="shared" si="2"/>
        <v>4.7737095702633132E-2</v>
      </c>
      <c r="M43" s="4">
        <f t="shared" si="3"/>
        <v>3.2521051932789887E-3</v>
      </c>
      <c r="N43" s="4">
        <f t="shared" si="4"/>
        <v>4.7958648730600267E-2</v>
      </c>
    </row>
    <row r="44" spans="1:14" x14ac:dyDescent="0.25">
      <c r="A44">
        <v>31</v>
      </c>
      <c r="B44" s="1">
        <f t="shared" si="7"/>
        <v>3.9780526736610486</v>
      </c>
      <c r="C44" s="1">
        <f t="shared" si="8"/>
        <v>0.27552591802235454</v>
      </c>
      <c r="D44">
        <v>28</v>
      </c>
      <c r="H44" s="4">
        <f t="shared" si="0"/>
        <v>5.9817120651982636E-3</v>
      </c>
      <c r="I44" s="4">
        <f t="shared" si="5"/>
        <v>1.5866723337277872E-2</v>
      </c>
      <c r="J44" s="4">
        <f t="shared" si="6"/>
        <v>1.0929567682223633E-3</v>
      </c>
      <c r="K44" s="4">
        <f t="shared" si="1"/>
        <v>2.2466584086196085E-4</v>
      </c>
      <c r="L44" s="4">
        <f t="shared" si="2"/>
        <v>4.7347987242028149E-2</v>
      </c>
      <c r="M44" s="4">
        <f t="shared" si="3"/>
        <v>3.2614979192964549E-3</v>
      </c>
      <c r="N44" s="4">
        <f t="shared" si="4"/>
        <v>4.7572653082890111E-2</v>
      </c>
    </row>
    <row r="45" spans="1:14" x14ac:dyDescent="0.25">
      <c r="A45">
        <v>32</v>
      </c>
      <c r="B45" s="1">
        <f t="shared" si="7"/>
        <v>3.9764911950886366</v>
      </c>
      <c r="C45" s="1">
        <f t="shared" si="8"/>
        <v>0.27840180379618817</v>
      </c>
      <c r="D45">
        <v>29</v>
      </c>
      <c r="H45" s="4">
        <f t="shared" si="0"/>
        <v>5.9353264544393936E-3</v>
      </c>
      <c r="I45" s="4">
        <f t="shared" si="5"/>
        <v>1.5737604885729561E-2</v>
      </c>
      <c r="J45" s="4">
        <f t="shared" si="6"/>
        <v>1.0959139537189805E-3</v>
      </c>
      <c r="K45" s="4">
        <f t="shared" si="1"/>
        <v>2.2764846527714773E-4</v>
      </c>
      <c r="L45" s="4">
        <f t="shared" si="2"/>
        <v>4.6944551272702945E-2</v>
      </c>
      <c r="M45" s="4">
        <f t="shared" si="3"/>
        <v>3.2690597474047517E-3</v>
      </c>
      <c r="N45" s="4">
        <f t="shared" si="4"/>
        <v>4.7172199737980092E-2</v>
      </c>
    </row>
    <row r="46" spans="1:14" x14ac:dyDescent="0.25">
      <c r="A46">
        <v>33</v>
      </c>
      <c r="B46" s="1">
        <f t="shared" si="7"/>
        <v>3.9748797632095823</v>
      </c>
      <c r="C46" s="1">
        <f t="shared" si="8"/>
        <v>0.28125</v>
      </c>
      <c r="D46">
        <v>30</v>
      </c>
      <c r="H46" s="4">
        <f t="shared" si="0"/>
        <v>5.8872263340830067E-3</v>
      </c>
      <c r="I46" s="4">
        <f t="shared" si="5"/>
        <v>1.56038401659187E-2</v>
      </c>
      <c r="J46" s="4">
        <f t="shared" si="6"/>
        <v>1.0982656124086583E-3</v>
      </c>
      <c r="K46" s="4">
        <f t="shared" si="1"/>
        <v>2.3049436407380003E-4</v>
      </c>
      <c r="L46" s="4">
        <f t="shared" si="2"/>
        <v>4.6526971211931438E-2</v>
      </c>
      <c r="M46" s="4">
        <f t="shared" si="3"/>
        <v>3.2747678597743225E-3</v>
      </c>
      <c r="N46" s="4">
        <f t="shared" si="4"/>
        <v>4.6757465576005235E-2</v>
      </c>
    </row>
    <row r="47" spans="1:14" x14ac:dyDescent="0.25">
      <c r="A47">
        <v>34</v>
      </c>
      <c r="B47" s="1">
        <f t="shared" si="7"/>
        <v>3.9732188688816459</v>
      </c>
      <c r="C47" s="1">
        <f t="shared" si="8"/>
        <v>0.28406963904563515</v>
      </c>
      <c r="D47">
        <v>31</v>
      </c>
      <c r="H47" s="4">
        <f t="shared" si="0"/>
        <v>5.8374263558914619E-3</v>
      </c>
      <c r="I47" s="4">
        <f t="shared" si="5"/>
        <v>1.5465480144731404E-2</v>
      </c>
      <c r="J47" s="4">
        <f t="shared" si="6"/>
        <v>1.100003920156013E-3</v>
      </c>
      <c r="K47" s="4">
        <f t="shared" si="1"/>
        <v>2.3319711589536707E-4</v>
      </c>
      <c r="L47" s="4">
        <f t="shared" si="2"/>
        <v>4.6095436264571354E-2</v>
      </c>
      <c r="M47" s="4">
        <f t="shared" si="3"/>
        <v>3.2786012308500105E-3</v>
      </c>
      <c r="N47" s="4">
        <f t="shared" si="4"/>
        <v>4.6328633380466722E-2</v>
      </c>
    </row>
    <row r="48" spans="1:14" x14ac:dyDescent="0.25">
      <c r="A48">
        <v>35</v>
      </c>
      <c r="B48" s="1">
        <f t="shared" si="7"/>
        <v>3.9715090180293298</v>
      </c>
      <c r="C48" s="1">
        <f t="shared" si="8"/>
        <v>0.28685986204372593</v>
      </c>
      <c r="D48">
        <v>32</v>
      </c>
      <c r="H48" s="4">
        <f t="shared" si="0"/>
        <v>5.7859416894205928E-3</v>
      </c>
      <c r="I48" s="4">
        <f t="shared" si="5"/>
        <v>1.5322577430660194E-2</v>
      </c>
      <c r="J48" s="4">
        <f t="shared" si="6"/>
        <v>1.1011216006910113E-3</v>
      </c>
      <c r="K48" s="4">
        <f t="shared" si="1"/>
        <v>2.3575042919332287E-4</v>
      </c>
      <c r="L48" s="4">
        <f t="shared" si="2"/>
        <v>4.5650141284591245E-2</v>
      </c>
      <c r="M48" s="4">
        <f t="shared" si="3"/>
        <v>3.2805406577942372E-3</v>
      </c>
      <c r="N48" s="4">
        <f t="shared" si="4"/>
        <v>4.5885891713784564E-2</v>
      </c>
    </row>
    <row r="49" spans="1:14" x14ac:dyDescent="0.25">
      <c r="A49">
        <v>36</v>
      </c>
      <c r="B49" s="1">
        <f t="shared" si="7"/>
        <v>3.9697507314897669</v>
      </c>
      <c r="C49" s="1">
        <f t="shared" si="8"/>
        <v>0.28961981906531759</v>
      </c>
      <c r="D49">
        <v>33</v>
      </c>
      <c r="H49" s="4">
        <f t="shared" si="0"/>
        <v>5.7327880173985157E-3</v>
      </c>
      <c r="I49" s="4">
        <f t="shared" si="5"/>
        <v>1.5175186245030736E-2</v>
      </c>
      <c r="J49" s="4">
        <f t="shared" si="6"/>
        <v>1.1016119360452142E-3</v>
      </c>
      <c r="K49" s="4">
        <f t="shared" si="1"/>
        <v>2.3814815612922127E-4</v>
      </c>
      <c r="L49" s="4">
        <f t="shared" si="2"/>
        <v>4.5191286633141266E-2</v>
      </c>
      <c r="M49" s="4">
        <f t="shared" si="3"/>
        <v>3.2805687885710138E-3</v>
      </c>
      <c r="N49" s="4">
        <f t="shared" si="4"/>
        <v>4.5429434789270487E-2</v>
      </c>
    </row>
    <row r="50" spans="1:14" x14ac:dyDescent="0.25">
      <c r="A50">
        <v>37</v>
      </c>
      <c r="B50" s="1">
        <f t="shared" si="7"/>
        <v>3.9679445448540704</v>
      </c>
      <c r="C50" s="1">
        <f t="shared" si="8"/>
        <v>0.29234866940076504</v>
      </c>
      <c r="D50">
        <v>34</v>
      </c>
      <c r="H50" s="4">
        <f t="shared" si="0"/>
        <v>5.6779815309485615E-3</v>
      </c>
      <c r="I50" s="4">
        <f t="shared" si="5"/>
        <v>1.5023362392459315E-2</v>
      </c>
      <c r="J50" s="4">
        <f t="shared" si="6"/>
        <v>1.1014687763681559E-3</v>
      </c>
      <c r="K50" s="4">
        <f t="shared" si="1"/>
        <v>2.4038430631976928E-4</v>
      </c>
      <c r="L50" s="4">
        <f t="shared" si="2"/>
        <v>4.4719078033340437E-2</v>
      </c>
      <c r="M50" s="4">
        <f t="shared" si="3"/>
        <v>3.2786701476354343E-3</v>
      </c>
      <c r="N50" s="4">
        <f t="shared" si="4"/>
        <v>4.4959462339660208E-2</v>
      </c>
    </row>
    <row r="51" spans="1:14" x14ac:dyDescent="0.25">
      <c r="A51">
        <v>38</v>
      </c>
      <c r="B51" s="1">
        <f t="shared" si="7"/>
        <v>3.9660910083041858</v>
      </c>
      <c r="C51" s="1">
        <f t="shared" si="8"/>
        <v>0.29504558181582113</v>
      </c>
      <c r="D51">
        <v>35</v>
      </c>
      <c r="H51" s="4">
        <f t="shared" si="0"/>
        <v>5.6215389246577763E-3</v>
      </c>
      <c r="I51" s="4">
        <f t="shared" si="5"/>
        <v>1.4867163230565944E-2</v>
      </c>
      <c r="J51" s="4">
        <f t="shared" si="6"/>
        <v>1.1006865491114157E-3</v>
      </c>
      <c r="K51" s="4">
        <f t="shared" si="1"/>
        <v>2.4245306039166173E-4</v>
      </c>
      <c r="L51" s="4">
        <f t="shared" si="2"/>
        <v>4.4233726421941781E-2</v>
      </c>
      <c r="M51" s="4">
        <f t="shared" si="3"/>
        <v>3.2748311591959986E-3</v>
      </c>
      <c r="N51" s="4">
        <f t="shared" si="4"/>
        <v>4.4476179482333442E-2</v>
      </c>
    </row>
    <row r="52" spans="1:14" x14ac:dyDescent="0.25">
      <c r="A52">
        <v>39</v>
      </c>
      <c r="B52" s="1">
        <f t="shared" si="7"/>
        <v>3.9641906864453027</v>
      </c>
      <c r="C52" s="1">
        <f t="shared" si="8"/>
        <v>0.2977097348048387</v>
      </c>
      <c r="D52">
        <v>36</v>
      </c>
      <c r="H52" s="4">
        <f t="shared" si="0"/>
        <v>5.5634773914903235E-3</v>
      </c>
      <c r="I52" s="4">
        <f t="shared" si="5"/>
        <v>1.4706647638962782E-2</v>
      </c>
      <c r="J52" s="4">
        <f t="shared" si="6"/>
        <v>1.0992602675682431E-3</v>
      </c>
      <c r="K52" s="4">
        <f t="shared" si="1"/>
        <v>2.4434878331307648E-4</v>
      </c>
      <c r="L52" s="4">
        <f t="shared" si="2"/>
        <v>4.373544779802227E-2</v>
      </c>
      <c r="M52" s="4">
        <f t="shared" si="3"/>
        <v>3.2690401680196598E-3</v>
      </c>
      <c r="N52" s="4">
        <f t="shared" si="4"/>
        <v>4.3979796581335349E-2</v>
      </c>
    </row>
    <row r="53" spans="1:14" x14ac:dyDescent="0.25">
      <c r="A53">
        <v>40</v>
      </c>
      <c r="B53" s="1">
        <f t="shared" si="7"/>
        <v>3.9622441581338674</v>
      </c>
      <c r="C53" s="1">
        <f t="shared" si="8"/>
        <v>0.30034031684100904</v>
      </c>
      <c r="D53">
        <v>37</v>
      </c>
      <c r="H53" s="4">
        <f t="shared" si="0"/>
        <v>5.5038146175521163E-3</v>
      </c>
      <c r="I53" s="4">
        <f t="shared" si="5"/>
        <v>1.4541875987556423E-2</v>
      </c>
      <c r="J53" s="4">
        <f t="shared" si="6"/>
        <v>1.0971855387587382E-3</v>
      </c>
      <c r="K53" s="4">
        <f t="shared" si="1"/>
        <v>2.4606603746936851E-4</v>
      </c>
      <c r="L53" s="4">
        <f t="shared" si="2"/>
        <v>4.3224463068902062E-2</v>
      </c>
      <c r="M53" s="4">
        <f t="shared" si="3"/>
        <v>3.2612874577572786E-3</v>
      </c>
      <c r="N53" s="4">
        <f t="shared" si="4"/>
        <v>4.3470529106371433E-2</v>
      </c>
    </row>
    <row r="54" spans="1:14" x14ac:dyDescent="0.25">
      <c r="A54">
        <v>41</v>
      </c>
      <c r="B54" s="1">
        <f t="shared" si="7"/>
        <v>3.9602520163012604</v>
      </c>
      <c r="C54" s="1">
        <f t="shared" si="8"/>
        <v>0.30293652662356096</v>
      </c>
      <c r="D54">
        <v>38</v>
      </c>
      <c r="H54" s="4">
        <f t="shared" si="0"/>
        <v>5.442568776701906E-3</v>
      </c>
      <c r="I54" s="4">
        <f t="shared" si="5"/>
        <v>1.4372910104173641E-2</v>
      </c>
      <c r="J54" s="4">
        <f t="shared" si="6"/>
        <v>1.0944585706491839E-3</v>
      </c>
      <c r="K54" s="4">
        <f t="shared" si="1"/>
        <v>2.4759959545044501E-4</v>
      </c>
      <c r="L54" s="4">
        <f t="shared" si="2"/>
        <v>4.2700997893411564E-2</v>
      </c>
      <c r="M54" s="4">
        <f t="shared" si="3"/>
        <v>3.2515652667645333E-3</v>
      </c>
      <c r="N54" s="4">
        <f t="shared" si="4"/>
        <v>4.2948597488862011E-2</v>
      </c>
    </row>
    <row r="55" spans="1:14" x14ac:dyDescent="0.25">
      <c r="A55">
        <v>42</v>
      </c>
      <c r="B55" s="1">
        <f t="shared" si="7"/>
        <v>3.9582148677731821</v>
      </c>
      <c r="C55" s="1">
        <f t="shared" si="8"/>
        <v>0.30549757332184452</v>
      </c>
      <c r="D55">
        <v>39</v>
      </c>
      <c r="H55" s="4">
        <f t="shared" si="0"/>
        <v>5.3797585250157098E-3</v>
      </c>
      <c r="I55" s="4">
        <f t="shared" si="5"/>
        <v>1.4199813241551356E-2</v>
      </c>
      <c r="J55" s="4">
        <f t="shared" si="6"/>
        <v>1.0910761786971849E-3</v>
      </c>
      <c r="K55" s="4">
        <f t="shared" si="1"/>
        <v>2.489444525183105E-4</v>
      </c>
      <c r="L55" s="4">
        <f t="shared" si="2"/>
        <v>4.2165282522718922E-2</v>
      </c>
      <c r="M55" s="4">
        <f t="shared" si="3"/>
        <v>3.2398678014039276E-3</v>
      </c>
      <c r="N55" s="4">
        <f t="shared" si="4"/>
        <v>4.2414226975237231E-2</v>
      </c>
    </row>
    <row r="56" spans="1:14" x14ac:dyDescent="0.25">
      <c r="A56">
        <v>43</v>
      </c>
      <c r="B56" s="1">
        <f t="shared" si="7"/>
        <v>3.9561333330848085</v>
      </c>
      <c r="C56" s="1">
        <f t="shared" si="8"/>
        <v>0.30802267681622608</v>
      </c>
      <c r="D56">
        <v>40</v>
      </c>
      <c r="H56" s="4">
        <f t="shared" si="0"/>
        <v>5.3154029951052451E-3</v>
      </c>
      <c r="I56" s="4">
        <f t="shared" si="5"/>
        <v>1.4022650043715456E-2</v>
      </c>
      <c r="J56" s="4">
        <f t="shared" si="6"/>
        <v>1.0870357917138729E-3</v>
      </c>
      <c r="K56" s="4">
        <f t="shared" si="1"/>
        <v>2.5009583872359728E-4</v>
      </c>
      <c r="L56" s="4">
        <f t="shared" si="2"/>
        <v>4.1617551638882214E-2</v>
      </c>
      <c r="M56" s="4">
        <f t="shared" si="3"/>
        <v>3.2261912468137979E-3</v>
      </c>
      <c r="N56" s="4">
        <f t="shared" si="4"/>
        <v>4.186764747760581E-2</v>
      </c>
    </row>
    <row r="57" spans="1:14" x14ac:dyDescent="0.25">
      <c r="A57">
        <v>44</v>
      </c>
      <c r="B57" s="1">
        <f t="shared" si="7"/>
        <v>3.9540080462917699</v>
      </c>
      <c r="C57" s="1">
        <f t="shared" si="8"/>
        <v>0.31051106793572014</v>
      </c>
      <c r="D57">
        <v>41</v>
      </c>
      <c r="H57" s="4">
        <f t="shared" si="0"/>
        <v>5.2495217902882585E-3</v>
      </c>
      <c r="I57" s="4">
        <f t="shared" si="5"/>
        <v>1.3841486511766057E-2</v>
      </c>
      <c r="J57" s="4">
        <f t="shared" si="6"/>
        <v>1.0823354570346456E-3</v>
      </c>
      <c r="K57" s="4">
        <f t="shared" si="1"/>
        <v>2.5104923064043035E-4</v>
      </c>
      <c r="L57" s="4">
        <f t="shared" si="2"/>
        <v>4.1058044191270911E-2</v>
      </c>
      <c r="M57" s="4">
        <f t="shared" si="3"/>
        <v>3.210533775132285E-3</v>
      </c>
      <c r="N57" s="4">
        <f t="shared" si="4"/>
        <v>4.1309093421911344E-2</v>
      </c>
    </row>
    <row r="58" spans="1:14" x14ac:dyDescent="0.25">
      <c r="A58">
        <v>45</v>
      </c>
      <c r="B58" s="1">
        <f t="shared" si="7"/>
        <v>3.9518396547770114</v>
      </c>
      <c r="C58" s="1">
        <f t="shared" si="8"/>
        <v>0.31296198869228592</v>
      </c>
      <c r="D58">
        <v>42</v>
      </c>
      <c r="H58" s="4">
        <f t="shared" si="0"/>
        <v>5.1821349786175253E-3</v>
      </c>
      <c r="I58" s="4">
        <f t="shared" si="5"/>
        <v>1.3656389969110493E-2</v>
      </c>
      <c r="J58" s="4">
        <f t="shared" si="6"/>
        <v>1.0769738449925249E-3</v>
      </c>
      <c r="K58" s="4">
        <f t="shared" si="1"/>
        <v>2.5180036269012641E-4</v>
      </c>
      <c r="L58" s="4">
        <f t="shared" si="2"/>
        <v>4.0487003231071322E-2</v>
      </c>
      <c r="M58" s="4">
        <f t="shared" si="3"/>
        <v>3.1928955511734535E-3</v>
      </c>
      <c r="N58" s="4">
        <f t="shared" si="4"/>
        <v>4.0738803593761447E-2</v>
      </c>
    </row>
    <row r="59" spans="1:14" x14ac:dyDescent="0.25">
      <c r="A59">
        <v>46</v>
      </c>
      <c r="B59" s="1">
        <f t="shared" si="7"/>
        <v>3.9496288190535944</v>
      </c>
      <c r="C59" s="1">
        <f t="shared" si="8"/>
        <v>0.31537469251171846</v>
      </c>
      <c r="D59">
        <v>43</v>
      </c>
      <c r="H59" s="4">
        <f t="shared" si="0"/>
        <v>5.1132630867689599E-3</v>
      </c>
      <c r="I59" s="4">
        <f t="shared" si="5"/>
        <v>1.3467429026168903E-2</v>
      </c>
      <c r="J59" s="4">
        <f t="shared" si="6"/>
        <v>1.0709502526877837E-3</v>
      </c>
      <c r="K59" s="4">
        <f t="shared" si="1"/>
        <v>2.5234523802478094E-4</v>
      </c>
      <c r="L59" s="4">
        <f t="shared" si="2"/>
        <v>3.990467574404178E-2</v>
      </c>
      <c r="M59" s="4">
        <f t="shared" si="3"/>
        <v>3.1732787355527644E-3</v>
      </c>
      <c r="N59" s="4">
        <f t="shared" si="4"/>
        <v>4.0157020982066562E-2</v>
      </c>
    </row>
    <row r="60" spans="1:14" x14ac:dyDescent="0.25">
      <c r="A60">
        <v>47</v>
      </c>
      <c r="B60" s="1">
        <f t="shared" si="7"/>
        <v>3.9473762125634972</v>
      </c>
      <c r="C60" s="1">
        <f t="shared" si="8"/>
        <v>0.31774844446106199</v>
      </c>
      <c r="D60">
        <v>44</v>
      </c>
      <c r="H60" s="4">
        <f t="shared" si="0"/>
        <v>5.0429270937880633E-3</v>
      </c>
      <c r="I60" s="4">
        <f t="shared" si="5"/>
        <v>1.3274673544574164E-2</v>
      </c>
      <c r="J60" s="4">
        <f t="shared" si="6"/>
        <v>1.0642646070480417E-3</v>
      </c>
      <c r="K60" s="4">
        <f t="shared" si="1"/>
        <v>2.5268013894262691E-4</v>
      </c>
      <c r="L60" s="4">
        <f t="shared" si="2"/>
        <v>3.9311312481674597E-2</v>
      </c>
      <c r="M60" s="4">
        <f t="shared" si="3"/>
        <v>3.1516874852621419E-3</v>
      </c>
      <c r="N60" s="4">
        <f t="shared" si="4"/>
        <v>3.9563992620617223E-2</v>
      </c>
    </row>
    <row r="61" spans="1:14" x14ac:dyDescent="0.25">
      <c r="A61">
        <v>48</v>
      </c>
      <c r="B61" s="1">
        <f t="shared" si="7"/>
        <v>3.9450825214724778</v>
      </c>
      <c r="C61" s="1">
        <f t="shared" si="8"/>
        <v>0.32008252147247762</v>
      </c>
      <c r="D61">
        <v>45</v>
      </c>
      <c r="H61" s="4">
        <f t="shared" si="0"/>
        <v>4.9711484246994786E-3</v>
      </c>
      <c r="I61" s="4">
        <f t="shared" si="5"/>
        <v>1.3078194600902858E-2</v>
      </c>
      <c r="J61" s="4">
        <f t="shared" si="6"/>
        <v>1.0569174671750206E-3</v>
      </c>
      <c r="K61" s="4">
        <f t="shared" si="1"/>
        <v>2.5280163680829146E-4</v>
      </c>
      <c r="L61" s="4">
        <f t="shared" si="2"/>
        <v>3.8707167790965273E-2</v>
      </c>
      <c r="M61" s="4">
        <f t="shared" si="3"/>
        <v>3.1281279517020462E-3</v>
      </c>
      <c r="N61" s="4">
        <f t="shared" si="4"/>
        <v>3.8959969427773564E-2</v>
      </c>
    </row>
    <row r="62" spans="1:14" x14ac:dyDescent="0.25">
      <c r="A62">
        <v>49</v>
      </c>
      <c r="B62" s="1">
        <f t="shared" si="7"/>
        <v>3.9427484444610621</v>
      </c>
      <c r="C62" s="1">
        <f t="shared" si="8"/>
        <v>0.32237621256349708</v>
      </c>
      <c r="D62">
        <v>46</v>
      </c>
      <c r="H62" s="4">
        <f t="shared" si="0"/>
        <v>4.8979489439814339E-3</v>
      </c>
      <c r="I62" s="4">
        <f t="shared" si="5"/>
        <v>1.287806444996608E-2</v>
      </c>
      <c r="J62" s="4">
        <f t="shared" si="6"/>
        <v>1.0489100259743836E-3</v>
      </c>
      <c r="K62" s="4">
        <f t="shared" si="1"/>
        <v>2.5270660145199471E-4</v>
      </c>
      <c r="L62" s="4">
        <f t="shared" si="2"/>
        <v>3.8092499442966034E-2</v>
      </c>
      <c r="M62" s="4">
        <f t="shared" si="3"/>
        <v>3.1026082761799016E-3</v>
      </c>
      <c r="N62" s="4">
        <f t="shared" si="4"/>
        <v>3.8345206044418031E-2</v>
      </c>
    </row>
    <row r="63" spans="1:14" x14ac:dyDescent="0.25">
      <c r="A63">
        <v>50</v>
      </c>
      <c r="B63" s="1">
        <f t="shared" si="7"/>
        <v>3.9403746925117185</v>
      </c>
      <c r="C63" s="1">
        <f t="shared" si="8"/>
        <v>0.32462881905359448</v>
      </c>
      <c r="D63">
        <v>47</v>
      </c>
      <c r="H63" s="4">
        <f t="shared" si="0"/>
        <v>4.8233509489045145E-3</v>
      </c>
      <c r="I63" s="4">
        <f t="shared" si="5"/>
        <v>1.267435648768293E-2</v>
      </c>
      <c r="J63" s="4">
        <f t="shared" si="6"/>
        <v>1.0402441110654312E-3</v>
      </c>
      <c r="K63" s="4">
        <f t="shared" si="1"/>
        <v>2.5239221002272777E-4</v>
      </c>
      <c r="L63" s="4">
        <f t="shared" si="2"/>
        <v>3.7467568460282367E-2</v>
      </c>
      <c r="M63" s="4">
        <f t="shared" si="3"/>
        <v>3.0751385828865128E-3</v>
      </c>
      <c r="N63" s="4">
        <f t="shared" si="4"/>
        <v>3.7719960670305093E-2</v>
      </c>
    </row>
    <row r="64" spans="1:14" x14ac:dyDescent="0.25">
      <c r="A64">
        <v>51</v>
      </c>
      <c r="B64" s="1">
        <f t="shared" si="7"/>
        <v>3.9379619886922859</v>
      </c>
      <c r="C64" s="1">
        <f t="shared" si="8"/>
        <v>0.32683965477701143</v>
      </c>
      <c r="D64">
        <v>48</v>
      </c>
      <c r="H64" s="4">
        <f t="shared" si="0"/>
        <v>4.7473771627407624E-3</v>
      </c>
      <c r="I64" s="4">
        <f t="shared" si="5"/>
        <v>1.2467145213576914E-2</v>
      </c>
      <c r="J64" s="4">
        <f t="shared" si="6"/>
        <v>1.0309221849696655E-3</v>
      </c>
      <c r="K64" s="4">
        <f t="shared" si="1"/>
        <v>2.5185595527196482E-4</v>
      </c>
      <c r="L64" s="4">
        <f t="shared" si="2"/>
        <v>3.6832638943721879E-2</v>
      </c>
      <c r="M64" s="4">
        <f t="shared" si="3"/>
        <v>3.0457309693698287E-3</v>
      </c>
      <c r="N64" s="4">
        <f t="shared" si="4"/>
        <v>3.7084494898993847E-2</v>
      </c>
    </row>
    <row r="65" spans="1:14" x14ac:dyDescent="0.25">
      <c r="A65">
        <v>52</v>
      </c>
      <c r="B65" s="1">
        <f t="shared" si="7"/>
        <v>3.9355110679357201</v>
      </c>
      <c r="C65" s="1">
        <f t="shared" si="8"/>
        <v>0.32900804629176972</v>
      </c>
      <c r="D65">
        <v>49</v>
      </c>
      <c r="H65" s="4">
        <f t="shared" si="0"/>
        <v>4.6700507278414349E-3</v>
      </c>
      <c r="I65" s="4">
        <f t="shared" si="5"/>
        <v>1.2256506192915181E-2</v>
      </c>
      <c r="J65" s="4">
        <f t="shared" si="6"/>
        <v>1.0209473445764643E-3</v>
      </c>
      <c r="K65" s="4">
        <f t="shared" si="1"/>
        <v>2.510956532453292E-4</v>
      </c>
      <c r="L65" s="4">
        <f t="shared" si="2"/>
        <v>3.6187977898244218E-2</v>
      </c>
      <c r="M65" s="4">
        <f t="shared" si="3"/>
        <v>3.0143994945243027E-3</v>
      </c>
      <c r="N65" s="4">
        <f t="shared" si="4"/>
        <v>3.6439073551489551E-2</v>
      </c>
    </row>
    <row r="66" spans="1:14" x14ac:dyDescent="0.25">
      <c r="A66">
        <v>53</v>
      </c>
      <c r="B66" s="1">
        <f t="shared" si="7"/>
        <v>3.933022676816226</v>
      </c>
      <c r="C66" s="1">
        <f t="shared" si="8"/>
        <v>0.33113333308480841</v>
      </c>
      <c r="D66">
        <v>50</v>
      </c>
      <c r="H66" s="4">
        <f t="shared" si="0"/>
        <v>4.5913951985879775E-3</v>
      </c>
      <c r="I66" s="4">
        <f t="shared" si="5"/>
        <v>1.2042516018527186E-2</v>
      </c>
      <c r="J66" s="4">
        <f t="shared" si="6"/>
        <v>1.0103233198862885E-3</v>
      </c>
      <c r="K66" s="4">
        <f t="shared" si="1"/>
        <v>2.5010945036125674E-4</v>
      </c>
      <c r="L66" s="4">
        <f t="shared" si="2"/>
        <v>3.5533855058408635E-2</v>
      </c>
      <c r="M66" s="4">
        <f t="shared" si="3"/>
        <v>2.9811601641215233E-3</v>
      </c>
      <c r="N66" s="4">
        <f t="shared" si="4"/>
        <v>3.5783964508769889E-2</v>
      </c>
    </row>
    <row r="67" spans="1:14" x14ac:dyDescent="0.25">
      <c r="A67">
        <v>54</v>
      </c>
      <c r="B67" s="1">
        <f t="shared" si="7"/>
        <v>3.9304975733218446</v>
      </c>
      <c r="C67" s="1">
        <f t="shared" si="8"/>
        <v>0.33321486777318204</v>
      </c>
      <c r="D67">
        <v>51</v>
      </c>
      <c r="H67" s="4">
        <f t="shared" si="0"/>
        <v>4.5114345342158746E-3</v>
      </c>
      <c r="I67" s="4">
        <f t="shared" si="5"/>
        <v>1.1825252272326248E-2</v>
      </c>
      <c r="J67" s="4">
        <f t="shared" si="6"/>
        <v>9.9905447203164064E-4</v>
      </c>
      <c r="K67" s="4">
        <f t="shared" si="1"/>
        <v>2.4889582985681305E-4</v>
      </c>
      <c r="L67" s="4">
        <f t="shared" si="2"/>
        <v>3.4870542713476289E-2</v>
      </c>
      <c r="M67" s="4">
        <f t="shared" si="3"/>
        <v>2.9460309139082495E-3</v>
      </c>
      <c r="N67" s="4">
        <f t="shared" si="4"/>
        <v>3.5119438543333104E-2</v>
      </c>
    </row>
    <row r="68" spans="1:14" x14ac:dyDescent="0.25">
      <c r="A68">
        <v>55</v>
      </c>
      <c r="B68" s="1">
        <f t="shared" si="7"/>
        <v>3.9279365266235611</v>
      </c>
      <c r="C68" s="1">
        <f t="shared" si="8"/>
        <v>0.33525201630126039</v>
      </c>
      <c r="D68">
        <v>52</v>
      </c>
      <c r="H68" s="4">
        <f t="shared" si="0"/>
        <v>4.4301930915188192E-3</v>
      </c>
      <c r="I68" s="4">
        <f t="shared" si="5"/>
        <v>1.1604793486578016E-2</v>
      </c>
      <c r="J68" s="4">
        <f t="shared" si="6"/>
        <v>9.8714579057856879E-4</v>
      </c>
      <c r="K68" s="4">
        <f t="shared" si="1"/>
        <v>2.4745361758266759E-4</v>
      </c>
      <c r="L68" s="4">
        <f t="shared" si="2"/>
        <v>3.4198315532383387E-2</v>
      </c>
      <c r="M68" s="4">
        <f t="shared" si="3"/>
        <v>2.9090315903064286E-3</v>
      </c>
      <c r="N68" s="4">
        <f t="shared" si="4"/>
        <v>3.4445769149966055E-2</v>
      </c>
    </row>
    <row r="69" spans="1:14" x14ac:dyDescent="0.25">
      <c r="A69">
        <v>56</v>
      </c>
      <c r="B69" s="1">
        <f t="shared" si="7"/>
        <v>3.9253403168410093</v>
      </c>
      <c r="C69" s="1">
        <f t="shared" si="8"/>
        <v>0.33724415813386743</v>
      </c>
      <c r="D69">
        <v>53</v>
      </c>
      <c r="H69" s="4">
        <f t="shared" si="0"/>
        <v>4.3476956174267611E-3</v>
      </c>
      <c r="I69" s="4">
        <f t="shared" si="5"/>
        <v>1.1381219104923327E-2</v>
      </c>
      <c r="J69" s="4">
        <f t="shared" si="6"/>
        <v>9.7460289010928942E-4</v>
      </c>
      <c r="K69" s="4">
        <f t="shared" si="1"/>
        <v>2.4578198712993794E-4</v>
      </c>
      <c r="L69" s="4">
        <f t="shared" si="2"/>
        <v>3.3517450388692249E-2</v>
      </c>
      <c r="M69" s="4">
        <f t="shared" si="3"/>
        <v>2.8701839287441611E-3</v>
      </c>
      <c r="N69" s="4">
        <f t="shared" si="4"/>
        <v>3.376323237582219E-2</v>
      </c>
    </row>
    <row r="70" spans="1:14" x14ac:dyDescent="0.25">
      <c r="A70">
        <v>57</v>
      </c>
      <c r="B70" s="1">
        <f t="shared" si="7"/>
        <v>3.9227097348048385</v>
      </c>
      <c r="C70" s="1">
        <f t="shared" si="8"/>
        <v>0.33919068644530265</v>
      </c>
      <c r="D70">
        <v>54</v>
      </c>
      <c r="H70" s="4">
        <f t="shared" si="0"/>
        <v>4.2639672414698238E-3</v>
      </c>
      <c r="I70" s="4">
        <f t="shared" si="5"/>
        <v>1.1154609443211151E-2</v>
      </c>
      <c r="J70" s="4">
        <f t="shared" si="6"/>
        <v>9.614320060914377E-4</v>
      </c>
      <c r="K70" s="4">
        <f t="shared" si="1"/>
        <v>2.4388046427414965E-4</v>
      </c>
      <c r="L70" s="4">
        <f t="shared" si="2"/>
        <v>3.2828226185768056E-2</v>
      </c>
      <c r="M70" s="4">
        <f t="shared" si="3"/>
        <v>2.8295115296618489E-3</v>
      </c>
      <c r="N70" s="4">
        <f t="shared" si="4"/>
        <v>3.3072106650042205E-2</v>
      </c>
    </row>
    <row r="71" spans="1:14" x14ac:dyDescent="0.25">
      <c r="A71">
        <v>58</v>
      </c>
      <c r="B71" s="1">
        <f t="shared" si="7"/>
        <v>3.9200455818158213</v>
      </c>
      <c r="C71" s="1">
        <f t="shared" si="8"/>
        <v>0.34109100830418593</v>
      </c>
      <c r="D71">
        <v>55</v>
      </c>
      <c r="H71" s="4">
        <f t="shared" si="0"/>
        <v>4.1790334681219843E-3</v>
      </c>
      <c r="I71" s="4">
        <f t="shared" si="5"/>
        <v>1.0925045650149789E-2</v>
      </c>
      <c r="J71" s="4">
        <f t="shared" si="6"/>
        <v>9.4763999003628539E-4</v>
      </c>
      <c r="K71" s="4">
        <f t="shared" si="1"/>
        <v>2.4174893072212216E-4</v>
      </c>
      <c r="L71" s="4">
        <f t="shared" si="2"/>
        <v>3.2130923682287225E-2</v>
      </c>
      <c r="M71" s="4">
        <f t="shared" si="3"/>
        <v>2.7870398322292021E-3</v>
      </c>
      <c r="N71" s="4">
        <f t="shared" si="4"/>
        <v>3.237267261300935E-2</v>
      </c>
    </row>
    <row r="72" spans="1:14" x14ac:dyDescent="0.25">
      <c r="A72">
        <v>59</v>
      </c>
      <c r="B72" s="1">
        <f t="shared" si="7"/>
        <v>3.9173486694007651</v>
      </c>
      <c r="C72" s="1">
        <f t="shared" si="8"/>
        <v>0.34294454485407033</v>
      </c>
      <c r="D72">
        <v>56</v>
      </c>
      <c r="H72" s="4">
        <f t="shared" si="0"/>
        <v>4.0929201690340644E-3</v>
      </c>
      <c r="I72" s="4">
        <f t="shared" si="5"/>
        <v>1.0692609667825332E-2</v>
      </c>
      <c r="J72" s="4">
        <f t="shared" si="6"/>
        <v>9.3323430395259998E-4</v>
      </c>
      <c r="K72" s="4">
        <f t="shared" si="1"/>
        <v>2.3938762715006591E-4</v>
      </c>
      <c r="L72" s="4">
        <f t="shared" si="2"/>
        <v>3.1425825318301681E-2</v>
      </c>
      <c r="M72" s="4">
        <f t="shared" si="3"/>
        <v>2.7427960858221381E-3</v>
      </c>
      <c r="N72" s="4">
        <f t="shared" si="4"/>
        <v>3.166521294545175E-2</v>
      </c>
    </row>
    <row r="73" spans="1:14" x14ac:dyDescent="0.25">
      <c r="A73">
        <v>60</v>
      </c>
      <c r="B73" s="1">
        <f t="shared" si="7"/>
        <v>3.9146198190653174</v>
      </c>
      <c r="C73" s="1">
        <f t="shared" si="8"/>
        <v>0.34475073148976698</v>
      </c>
      <c r="D73">
        <v>57</v>
      </c>
      <c r="H73" s="4">
        <f t="shared" si="0"/>
        <v>4.0056535751503697E-3</v>
      </c>
      <c r="I73" s="4">
        <f t="shared" si="5"/>
        <v>1.0457384192096398E-2</v>
      </c>
      <c r="J73" s="4">
        <f t="shared" si="6"/>
        <v>9.1822301410023771E-4</v>
      </c>
      <c r="K73" s="4">
        <f t="shared" si="1"/>
        <v>2.3679715552194899E-4</v>
      </c>
      <c r="L73" s="4">
        <f t="shared" si="2"/>
        <v>3.0713215041964073E-2</v>
      </c>
      <c r="M73" s="4">
        <f t="shared" si="3"/>
        <v>2.6968093193016351E-3</v>
      </c>
      <c r="N73" s="4">
        <f t="shared" si="4"/>
        <v>3.0950012197486023E-2</v>
      </c>
    </row>
    <row r="74" spans="1:14" x14ac:dyDescent="0.25">
      <c r="A74">
        <v>61</v>
      </c>
      <c r="B74" s="1">
        <f t="shared" si="7"/>
        <v>3.9118598620437259</v>
      </c>
      <c r="C74" s="1">
        <f t="shared" si="8"/>
        <v>0.34650901802932987</v>
      </c>
      <c r="D74">
        <v>58</v>
      </c>
      <c r="H74" s="4">
        <f t="shared" si="0"/>
        <v>3.917260268721301E-3</v>
      </c>
      <c r="I74" s="4">
        <f t="shared" si="5"/>
        <v>1.0219452632921004E-2</v>
      </c>
      <c r="J74" s="4">
        <f t="shared" si="6"/>
        <v>9.0261478405246546E-4</v>
      </c>
      <c r="K74" s="4">
        <f t="shared" si="1"/>
        <v>2.3397848067989544E-4</v>
      </c>
      <c r="L74" s="4">
        <f t="shared" si="2"/>
        <v>2.9993378137154397E-2</v>
      </c>
      <c r="M74" s="4">
        <f t="shared" si="3"/>
        <v>2.6491103081514619E-3</v>
      </c>
      <c r="N74" s="4">
        <f t="shared" si="4"/>
        <v>3.0227356617834291E-2</v>
      </c>
    </row>
    <row r="75" spans="1:14" x14ac:dyDescent="0.25">
      <c r="A75">
        <v>62</v>
      </c>
      <c r="B75" s="1">
        <f t="shared" si="7"/>
        <v>3.9090696390456352</v>
      </c>
      <c r="C75" s="1">
        <f t="shared" si="8"/>
        <v>0.34821886888164605</v>
      </c>
      <c r="D75">
        <v>59</v>
      </c>
      <c r="H75" s="4">
        <f t="shared" si="0"/>
        <v>3.8277671752040554E-3</v>
      </c>
      <c r="I75" s="4">
        <f t="shared" si="5"/>
        <v>9.9788990746182953E-3</v>
      </c>
      <c r="J75" s="4">
        <f t="shared" si="6"/>
        <v>8.864188670722361E-4</v>
      </c>
      <c r="K75" s="4">
        <f t="shared" si="1"/>
        <v>2.3093293119890162E-4</v>
      </c>
      <c r="L75" s="4">
        <f t="shared" si="2"/>
        <v>2.9266601052090235E-2</v>
      </c>
      <c r="M75" s="4">
        <f t="shared" si="3"/>
        <v>2.5997315395210855E-3</v>
      </c>
      <c r="N75" s="4">
        <f t="shared" si="4"/>
        <v>2.9497533983289137E-2</v>
      </c>
    </row>
    <row r="76" spans="1:14" x14ac:dyDescent="0.25">
      <c r="A76">
        <v>63</v>
      </c>
      <c r="B76" s="1">
        <f t="shared" si="7"/>
        <v>3.90625</v>
      </c>
      <c r="C76" s="1">
        <f t="shared" si="8"/>
        <v>0.34987976320958225</v>
      </c>
      <c r="D76">
        <v>60</v>
      </c>
      <c r="H76" s="4">
        <f t="shared" si="0"/>
        <v>3.7372015550619642E-3</v>
      </c>
      <c r="I76" s="4">
        <f t="shared" si="5"/>
        <v>9.7358082361158841E-3</v>
      </c>
      <c r="J76" s="4">
        <f t="shared" si="6"/>
        <v>8.6964509781265614E-4</v>
      </c>
      <c r="K76" s="4">
        <f t="shared" si="1"/>
        <v>2.2766219950094563E-4</v>
      </c>
      <c r="L76" s="4">
        <f t="shared" si="2"/>
        <v>2.8533171229141771E-2</v>
      </c>
      <c r="M76" s="4">
        <f t="shared" si="3"/>
        <v>2.5487071752351015E-3</v>
      </c>
      <c r="N76" s="4">
        <f t="shared" si="4"/>
        <v>2.8760833428642718E-2</v>
      </c>
    </row>
    <row r="77" spans="1:14" x14ac:dyDescent="0.25">
      <c r="A77">
        <v>64</v>
      </c>
      <c r="B77" s="1">
        <f t="shared" si="7"/>
        <v>3.9034018037961884</v>
      </c>
      <c r="C77" s="1">
        <f t="shared" si="8"/>
        <v>0.35149119508863669</v>
      </c>
      <c r="D77">
        <v>61</v>
      </c>
      <c r="H77" s="4">
        <f t="shared" si="0"/>
        <v>3.6455909954602461E-3</v>
      </c>
      <c r="I77" s="4">
        <f t="shared" si="5"/>
        <v>9.4902654311997507E-3</v>
      </c>
      <c r="J77" s="4">
        <f t="shared" si="6"/>
        <v>8.5230388334977018E-4</v>
      </c>
      <c r="K77" s="4">
        <f t="shared" si="1"/>
        <v>2.2416834122455565E-4</v>
      </c>
      <c r="L77" s="4">
        <f t="shared" si="2"/>
        <v>2.7793376935971077E-2</v>
      </c>
      <c r="M77" s="4">
        <f t="shared" si="3"/>
        <v>2.4960730128246026E-3</v>
      </c>
      <c r="N77" s="4">
        <f t="shared" si="4"/>
        <v>2.8017545277195632E-2</v>
      </c>
    </row>
    <row r="78" spans="1:14" x14ac:dyDescent="0.25">
      <c r="A78">
        <v>65</v>
      </c>
      <c r="B78" s="1">
        <f t="shared" si="7"/>
        <v>3.9005259180223546</v>
      </c>
      <c r="C78" s="1">
        <f t="shared" si="8"/>
        <v>0.35305267366104875</v>
      </c>
      <c r="D78">
        <v>62</v>
      </c>
      <c r="H78" s="4">
        <f t="shared" si="0"/>
        <v>3.5529634018628409E-3</v>
      </c>
      <c r="I78" s="4">
        <f t="shared" si="5"/>
        <v>9.2423565288013779E-3</v>
      </c>
      <c r="J78" s="4">
        <f t="shared" si="6"/>
        <v>8.3440619355816298E-4</v>
      </c>
      <c r="K78" s="4">
        <f t="shared" si="1"/>
        <v>2.2045377384805604E-4</v>
      </c>
      <c r="L78" s="4">
        <f t="shared" si="2"/>
        <v>2.7047507098164794E-2</v>
      </c>
      <c r="M78" s="4">
        <f t="shared" si="3"/>
        <v>2.441866444643019E-3</v>
      </c>
      <c r="N78" s="4">
        <f t="shared" si="4"/>
        <v>2.7267960872012852E-2</v>
      </c>
    </row>
    <row r="79" spans="1:14" x14ac:dyDescent="0.25">
      <c r="A79">
        <v>66</v>
      </c>
      <c r="B79" s="1">
        <f t="shared" si="7"/>
        <v>3.897623218701165</v>
      </c>
      <c r="C79" s="1">
        <f t="shared" si="8"/>
        <v>0.35456372328531893</v>
      </c>
      <c r="D79">
        <v>63</v>
      </c>
      <c r="H79" s="4">
        <f t="shared" si="0"/>
        <v>3.4593469895318751E-3</v>
      </c>
      <c r="I79" s="4">
        <f t="shared" si="5"/>
        <v>8.9921679133483663E-3</v>
      </c>
      <c r="J79" s="4">
        <f t="shared" si="6"/>
        <v>8.1596355083993644E-4</v>
      </c>
      <c r="K79" s="4">
        <f t="shared" si="1"/>
        <v>2.1652127456628443E-4</v>
      </c>
      <c r="L79" s="4">
        <f t="shared" si="2"/>
        <v>2.6295851133501982E-2</v>
      </c>
      <c r="M79" s="4">
        <f t="shared" si="3"/>
        <v>2.3861264151292644E-3</v>
      </c>
      <c r="N79" s="4">
        <f t="shared" si="4"/>
        <v>2.6512372408068266E-2</v>
      </c>
    </row>
    <row r="80" spans="1:14" x14ac:dyDescent="0.25">
      <c r="A80">
        <v>67</v>
      </c>
      <c r="B80" s="1">
        <f t="shared" si="7"/>
        <v>3.8946945900229522</v>
      </c>
      <c r="C80" s="1">
        <f t="shared" si="8"/>
        <v>0.35602388368109383</v>
      </c>
      <c r="D80">
        <v>64</v>
      </c>
      <c r="H80" s="4">
        <f t="shared" ref="H80:H143" si="9">((B79*C80)-(B80*C79))*0.5</f>
        <v>3.3647702749337594E-3</v>
      </c>
      <c r="I80" s="4">
        <f t="shared" si="5"/>
        <v>8.7397864452106247E-3</v>
      </c>
      <c r="J80" s="4">
        <f t="shared" si="6"/>
        <v>7.9698801921896626E-4</v>
      </c>
      <c r="K80" s="4">
        <f t="shared" ref="K80:K143" si="10">(((C79*C79)+(C79*C80)+(C80*C80))*((B79*C80)-(B80*C79)))/12</f>
        <v>2.1237397742248642E-4</v>
      </c>
      <c r="L80" s="4">
        <f t="shared" ref="L80:L143" si="11">(((B79*B79)+(B79*B80)+(B80*B80))*((B79*C80)-(B80*C79)))/12</f>
        <v>2.5538698788013636E-2</v>
      </c>
      <c r="M80" s="4">
        <f t="shared" ref="M80:M143" si="12">(((B79*C80)+(2*B79*C79)+(2*B80*C80)+(B80*C79))*((B79*C80)-(B80*C79)))/24</f>
        <v>2.3288933762849683E-3</v>
      </c>
      <c r="N80" s="4">
        <f t="shared" ref="N80:N143" si="13">K80+L80</f>
        <v>2.5751072765436121E-2</v>
      </c>
    </row>
    <row r="81" spans="1:14" x14ac:dyDescent="0.25">
      <c r="A81">
        <v>68</v>
      </c>
      <c r="B81" s="1">
        <f t="shared" si="7"/>
        <v>3.8917409240763812</v>
      </c>
      <c r="C81" s="1">
        <f t="shared" si="8"/>
        <v>0.35743271006937183</v>
      </c>
      <c r="D81">
        <v>65</v>
      </c>
      <c r="H81" s="4">
        <f t="shared" si="9"/>
        <v>3.2692620670513595E-3</v>
      </c>
      <c r="I81" s="4">
        <f t="shared" ref="I81:I144" si="14">(B81+B80)*((B80*C81)-(B81*C80))*(1/6)</f>
        <v>8.4852994212621657E-3</v>
      </c>
      <c r="J81" s="4">
        <f t="shared" ref="J81:J144" si="15">(C81+C80)*((B80*C81)-(B81*C80))*(1/6)</f>
        <v>7.7749219281202315E-4</v>
      </c>
      <c r="K81" s="4">
        <f t="shared" si="10"/>
        <v>2.0801536969857227E-4</v>
      </c>
      <c r="L81" s="4">
        <f t="shared" si="11"/>
        <v>2.4776339973952021E-2</v>
      </c>
      <c r="M81" s="4">
        <f t="shared" si="12"/>
        <v>2.2702092414315397E-3</v>
      </c>
      <c r="N81" s="4">
        <f t="shared" si="13"/>
        <v>2.4984355343650594E-2</v>
      </c>
    </row>
    <row r="82" spans="1:14" x14ac:dyDescent="0.25">
      <c r="A82">
        <v>69</v>
      </c>
      <c r="B82" s="1">
        <f t="shared" ref="B82:B106" si="16">($F$17*COS(RADIANS(D82)))+$F$18</f>
        <v>3.8887631205767126</v>
      </c>
      <c r="C82" s="1">
        <f t="shared" ref="C82:C106" si="17">($F$17*SIN(RADIANS(D82)))+$F$19</f>
        <v>0.35878977330798767</v>
      </c>
      <c r="D82">
        <v>66</v>
      </c>
      <c r="H82" s="4">
        <f t="shared" si="9"/>
        <v>3.1728514586107925E-3</v>
      </c>
      <c r="I82" s="4">
        <f t="shared" si="14"/>
        <v>8.2287945356015798E-3</v>
      </c>
      <c r="J82" s="4">
        <f t="shared" si="15"/>
        <v>7.5748918369123298E-4</v>
      </c>
      <c r="K82" s="4">
        <f t="shared" si="10"/>
        <v>2.034492875692553E-4</v>
      </c>
      <c r="L82" s="4">
        <f t="shared" si="11"/>
        <v>2.4009064609853147E-2</v>
      </c>
      <c r="M82" s="4">
        <f t="shared" si="12"/>
        <v>2.210117337321169E-3</v>
      </c>
      <c r="N82" s="4">
        <f t="shared" si="13"/>
        <v>2.4212513897422402E-2</v>
      </c>
    </row>
    <row r="83" spans="1:14" x14ac:dyDescent="0.25">
      <c r="A83">
        <v>70</v>
      </c>
      <c r="B83" s="1">
        <f t="shared" si="16"/>
        <v>3.8857620865917388</v>
      </c>
      <c r="C83" s="1">
        <f t="shared" si="17"/>
        <v>0.36009466002233259</v>
      </c>
      <c r="D83">
        <v>67</v>
      </c>
      <c r="H83" s="4">
        <f t="shared" si="9"/>
        <v>3.075567817216629E-3</v>
      </c>
      <c r="I83" s="4">
        <f t="shared" si="14"/>
        <v>7.9703598404355785E-3</v>
      </c>
      <c r="J83" s="4">
        <f t="shared" si="15"/>
        <v>7.3699260914958213E-4</v>
      </c>
      <c r="K83" s="4">
        <f t="shared" si="10"/>
        <v>1.9867991102640565E-4</v>
      </c>
      <c r="L83" s="4">
        <f t="shared" si="11"/>
        <v>2.323716246275916E-2</v>
      </c>
      <c r="M83" s="4">
        <f t="shared" si="12"/>
        <v>2.1486623546675015E-3</v>
      </c>
      <c r="N83" s="4">
        <f t="shared" si="13"/>
        <v>2.3435842373785567E-2</v>
      </c>
    </row>
    <row r="84" spans="1:14" x14ac:dyDescent="0.25">
      <c r="A84">
        <v>71</v>
      </c>
      <c r="B84" s="1">
        <f t="shared" si="16"/>
        <v>3.8827387362654835</v>
      </c>
      <c r="C84" s="1">
        <f t="shared" si="17"/>
        <v>0.36134697273127264</v>
      </c>
      <c r="D84">
        <v>68</v>
      </c>
      <c r="H84" s="4">
        <f t="shared" si="9"/>
        <v>2.977440776408713E-3</v>
      </c>
      <c r="I84" s="4">
        <f t="shared" si="14"/>
        <v>7.7100837071799096E-3</v>
      </c>
      <c r="J84" s="4">
        <f t="shared" si="15"/>
        <v>7.1601657838648799E-4</v>
      </c>
      <c r="K84" s="4">
        <f t="shared" si="10"/>
        <v>1.9371175808292513E-4</v>
      </c>
      <c r="L84" s="4">
        <f t="shared" si="11"/>
        <v>2.2460922992810939E-2</v>
      </c>
      <c r="M84" s="4">
        <f t="shared" si="12"/>
        <v>2.0858902971769492E-3</v>
      </c>
      <c r="N84" s="4">
        <f t="shared" si="13"/>
        <v>2.2654634750893864E-2</v>
      </c>
    </row>
    <row r="85" spans="1:14" x14ac:dyDescent="0.25">
      <c r="A85">
        <v>72</v>
      </c>
      <c r="B85" s="1">
        <f t="shared" si="16"/>
        <v>3.8796939905397436</v>
      </c>
      <c r="C85" s="1">
        <f t="shared" si="17"/>
        <v>0.36254632996822533</v>
      </c>
      <c r="D85">
        <v>69</v>
      </c>
      <c r="H85" s="4">
        <f t="shared" si="9"/>
        <v>2.878500226634495E-3</v>
      </c>
      <c r="I85" s="4">
        <f t="shared" si="14"/>
        <v>7.4480547877812889E-3</v>
      </c>
      <c r="J85" s="4">
        <f t="shared" si="15"/>
        <v>6.9457567862656598E-4</v>
      </c>
      <c r="K85" s="4">
        <f t="shared" si="10"/>
        <v>1.8854967826594256E-4</v>
      </c>
      <c r="L85" s="4">
        <f t="shared" si="11"/>
        <v>2.1680635200269808E-2</v>
      </c>
      <c r="M85" s="4">
        <f t="shared" si="12"/>
        <v>2.0218484291498382E-3</v>
      </c>
      <c r="N85" s="4">
        <f t="shared" si="13"/>
        <v>2.1869184878535751E-2</v>
      </c>
    </row>
    <row r="86" spans="1:14" x14ac:dyDescent="0.25">
      <c r="A86">
        <v>73</v>
      </c>
      <c r="B86" s="1">
        <f t="shared" si="16"/>
        <v>3.876628776873563</v>
      </c>
      <c r="C86" s="1">
        <f t="shared" si="17"/>
        <v>0.3636923663973578</v>
      </c>
      <c r="D86">
        <v>70</v>
      </c>
      <c r="H86" s="4">
        <f t="shared" si="9"/>
        <v>2.7787763061435378E-3</v>
      </c>
      <c r="I86" s="4">
        <f t="shared" si="14"/>
        <v>7.1843619762965898E-3</v>
      </c>
      <c r="J86" s="4">
        <f t="shared" si="15"/>
        <v>6.726849606884177E-4</v>
      </c>
      <c r="K86" s="4">
        <f t="shared" si="10"/>
        <v>1.831988454116339E-4</v>
      </c>
      <c r="L86" s="4">
        <f t="shared" si="11"/>
        <v>2.0896587475119952E-2</v>
      </c>
      <c r="M86" s="4">
        <f t="shared" si="12"/>
        <v>1.9565852217309256E-3</v>
      </c>
      <c r="N86" s="4">
        <f t="shared" si="13"/>
        <v>2.1079786320531587E-2</v>
      </c>
    </row>
    <row r="87" spans="1:14" x14ac:dyDescent="0.25">
      <c r="A87">
        <v>74</v>
      </c>
      <c r="B87" s="1">
        <f t="shared" si="16"/>
        <v>3.8735440289607168</v>
      </c>
      <c r="C87" s="1">
        <f t="shared" si="17"/>
        <v>0.3647847329248719</v>
      </c>
      <c r="D87">
        <v>71</v>
      </c>
      <c r="H87" s="4">
        <f t="shared" si="9"/>
        <v>2.6782993918084141E-3</v>
      </c>
      <c r="I87" s="4">
        <f t="shared" si="14"/>
        <v>6.9190943707586883E-3</v>
      </c>
      <c r="J87" s="4">
        <f t="shared" si="15"/>
        <v>6.5035992402036184E-4</v>
      </c>
      <c r="K87" s="4">
        <f t="shared" si="10"/>
        <v>1.7766474977549767E-4</v>
      </c>
      <c r="L87" s="4">
        <f t="shared" si="11"/>
        <v>2.0109067449379483E-2</v>
      </c>
      <c r="M87" s="4">
        <f t="shared" si="12"/>
        <v>1.8901502978885014E-3</v>
      </c>
      <c r="N87" s="4">
        <f t="shared" si="13"/>
        <v>2.0286732199154979E-2</v>
      </c>
    </row>
    <row r="88" spans="1:14" x14ac:dyDescent="0.25">
      <c r="A88">
        <v>75</v>
      </c>
      <c r="B88" s="1">
        <f t="shared" si="16"/>
        <v>3.8704406864453027</v>
      </c>
      <c r="C88" s="1">
        <f t="shared" si="17"/>
        <v>0.36582309680534131</v>
      </c>
      <c r="D88">
        <v>72</v>
      </c>
      <c r="H88" s="4">
        <f t="shared" si="9"/>
        <v>2.5771000898702212E-3</v>
      </c>
      <c r="I88" s="4">
        <f t="shared" si="14"/>
        <v>6.6523412353421581E-3</v>
      </c>
      <c r="J88" s="4">
        <f t="shared" si="15"/>
        <v>6.2761650121920655E-4</v>
      </c>
      <c r="K88" s="4">
        <f t="shared" si="10"/>
        <v>1.7195318947316087E-4</v>
      </c>
      <c r="L88" s="4">
        <f t="shared" si="11"/>
        <v>1.9318361852198384E-2</v>
      </c>
      <c r="M88" s="4">
        <f t="shared" si="12"/>
        <v>1.8225943761982948E-3</v>
      </c>
      <c r="N88" s="4">
        <f t="shared" si="13"/>
        <v>1.9490315041671546E-2</v>
      </c>
    </row>
    <row r="89" spans="1:14" x14ac:dyDescent="0.25">
      <c r="A89">
        <v>76</v>
      </c>
      <c r="B89" s="1">
        <f t="shared" si="16"/>
        <v>3.8673196946355133</v>
      </c>
      <c r="C89" s="1">
        <f t="shared" si="17"/>
        <v>0.36680714174306916</v>
      </c>
      <c r="D89">
        <v>73</v>
      </c>
      <c r="H89" s="4">
        <f t="shared" si="9"/>
        <v>2.4752092266168146E-3</v>
      </c>
      <c r="I89" s="4">
        <f t="shared" si="14"/>
        <v>6.3841919628670925E-3</v>
      </c>
      <c r="J89" s="4">
        <f t="shared" si="15"/>
        <v>6.0447104205116776E-4</v>
      </c>
      <c r="K89" s="4">
        <f t="shared" si="10"/>
        <v>1.6607026126904463E-4</v>
      </c>
      <c r="L89" s="4">
        <f t="shared" si="11"/>
        <v>1.8524756367891079E-2</v>
      </c>
      <c r="M89" s="4">
        <f t="shared" si="12"/>
        <v>1.7539692135164296E-3</v>
      </c>
      <c r="N89" s="4">
        <f t="shared" si="13"/>
        <v>1.8690826629160124E-2</v>
      </c>
    </row>
    <row r="90" spans="1:14" x14ac:dyDescent="0.25">
      <c r="A90">
        <v>77</v>
      </c>
      <c r="B90" s="1">
        <f t="shared" si="16"/>
        <v>3.8641820042156874</v>
      </c>
      <c r="C90" s="1">
        <f t="shared" si="17"/>
        <v>0.36773656798843479</v>
      </c>
      <c r="D90">
        <v>74</v>
      </c>
      <c r="H90" s="4">
        <f t="shared" si="9"/>
        <v>2.3726578389923203E-3</v>
      </c>
      <c r="I90" s="4">
        <f t="shared" si="14"/>
        <v>6.1147360376539138E-3</v>
      </c>
      <c r="J90" s="4">
        <f t="shared" si="15"/>
        <v>5.8094029699231741E-4</v>
      </c>
      <c r="K90" s="4">
        <f t="shared" si="10"/>
        <v>1.600223507311588E-4</v>
      </c>
      <c r="L90" s="4">
        <f t="shared" si="11"/>
        <v>1.7728535496974483E-2</v>
      </c>
      <c r="M90" s="4">
        <f t="shared" si="12"/>
        <v>1.6843275466198856E-3</v>
      </c>
      <c r="N90" s="4">
        <f t="shared" si="13"/>
        <v>1.7888557847705641E-2</v>
      </c>
    </row>
    <row r="91" spans="1:14" x14ac:dyDescent="0.25">
      <c r="A91">
        <v>78</v>
      </c>
      <c r="B91" s="1">
        <f t="shared" si="16"/>
        <v>3.8610285709567225</v>
      </c>
      <c r="C91" s="1">
        <f t="shared" si="17"/>
        <v>0.36861109242920032</v>
      </c>
      <c r="D91">
        <v>75</v>
      </c>
      <c r="H91" s="4">
        <f t="shared" si="9"/>
        <v>2.269477165142586E-3</v>
      </c>
      <c r="I91" s="4">
        <f t="shared" si="14"/>
        <v>5.8440629987572693E-3</v>
      </c>
      <c r="J91" s="4">
        <f t="shared" si="15"/>
        <v>5.5704140030799669E-4</v>
      </c>
      <c r="K91" s="4">
        <f t="shared" si="10"/>
        <v>1.5381612177221894E-4</v>
      </c>
      <c r="L91" s="4">
        <f t="shared" si="11"/>
        <v>1.6929982420323442E-2</v>
      </c>
      <c r="M91" s="4">
        <f t="shared" si="12"/>
        <v>1.613723032898037E-3</v>
      </c>
      <c r="N91" s="4">
        <f t="shared" si="13"/>
        <v>1.7083798542095661E-2</v>
      </c>
    </row>
    <row r="92" spans="1:14" x14ac:dyDescent="0.25">
      <c r="A92">
        <v>79</v>
      </c>
      <c r="B92" s="1">
        <f t="shared" si="16"/>
        <v>3.8578603554249375</v>
      </c>
      <c r="C92" s="1">
        <f t="shared" si="17"/>
        <v>0.36943044867674935</v>
      </c>
      <c r="D92">
        <v>76</v>
      </c>
      <c r="H92" s="4">
        <f t="shared" si="9"/>
        <v>2.1656986349004592E-3</v>
      </c>
      <c r="I92" s="4">
        <f t="shared" si="14"/>
        <v>5.5722624036043441E-3</v>
      </c>
      <c r="J92" s="4">
        <f t="shared" si="15"/>
        <v>5.3279185269099541E-4</v>
      </c>
      <c r="K92" s="4">
        <f t="shared" si="10"/>
        <v>1.4745850559870924E-4</v>
      </c>
      <c r="L92" s="4">
        <f t="shared" si="11"/>
        <v>1.6129378866544336E-2</v>
      </c>
      <c r="M92" s="4">
        <f t="shared" si="12"/>
        <v>1.5422101901789601E-3</v>
      </c>
      <c r="N92" s="4">
        <f t="shared" si="13"/>
        <v>1.6276837372143044E-2</v>
      </c>
    </row>
    <row r="93" spans="1:14" x14ac:dyDescent="0.25">
      <c r="A93">
        <v>80</v>
      </c>
      <c r="B93" s="1">
        <f t="shared" si="16"/>
        <v>3.8546783226894745</v>
      </c>
      <c r="C93" s="1">
        <f t="shared" si="17"/>
        <v>0.37019438714723163</v>
      </c>
      <c r="D93">
        <v>77</v>
      </c>
      <c r="H93" s="4">
        <f t="shared" si="9"/>
        <v>2.0613538602118897E-3</v>
      </c>
      <c r="I93" s="4">
        <f t="shared" si="14"/>
        <v>5.2994237920548828E-3</v>
      </c>
      <c r="J93" s="4">
        <f t="shared" si="15"/>
        <v>5.082095034781161E-4</v>
      </c>
      <c r="K93" s="4">
        <f t="shared" si="10"/>
        <v>1.4095668909074605E-4</v>
      </c>
      <c r="L93" s="4">
        <f t="shared" si="11"/>
        <v>1.5327004982640842E-2</v>
      </c>
      <c r="M93" s="4">
        <f t="shared" si="12"/>
        <v>1.4698443357726869E-3</v>
      </c>
      <c r="N93" s="4">
        <f t="shared" si="13"/>
        <v>1.5467961671731588E-2</v>
      </c>
    </row>
    <row r="94" spans="1:14" x14ac:dyDescent="0.25">
      <c r="A94">
        <v>81</v>
      </c>
      <c r="B94" s="1">
        <f t="shared" si="16"/>
        <v>3.8514834420283299</v>
      </c>
      <c r="C94" s="1">
        <f t="shared" si="17"/>
        <v>0.37090267513758857</v>
      </c>
      <c r="D94">
        <v>78</v>
      </c>
      <c r="H94" s="4">
        <f t="shared" si="9"/>
        <v>1.9564746255056331E-3</v>
      </c>
      <c r="I94" s="4">
        <f t="shared" si="14"/>
        <v>5.0256366509040312E-3</v>
      </c>
      <c r="J94" s="4">
        <f t="shared" si="15"/>
        <v>4.833125324656728E-4</v>
      </c>
      <c r="K94" s="4">
        <f t="shared" si="10"/>
        <v>1.3431810263708416E-4</v>
      </c>
      <c r="L94" s="4">
        <f t="shared" si="11"/>
        <v>1.4523139208054156E-2</v>
      </c>
      <c r="M94" s="4">
        <f t="shared" si="12"/>
        <v>1.3966815248152196E-3</v>
      </c>
      <c r="N94" s="4">
        <f t="shared" si="13"/>
        <v>1.4657457310691241E-2</v>
      </c>
    </row>
    <row r="95" spans="1:14" x14ac:dyDescent="0.25">
      <c r="A95">
        <v>82</v>
      </c>
      <c r="B95" s="1">
        <f t="shared" si="16"/>
        <v>3.8482766866331022</v>
      </c>
      <c r="C95" s="1">
        <f t="shared" si="17"/>
        <v>0.37155509689643701</v>
      </c>
      <c r="D95">
        <v>79</v>
      </c>
      <c r="H95" s="4">
        <f t="shared" si="9"/>
        <v>1.8510928780128832E-3</v>
      </c>
      <c r="I95" s="4">
        <f t="shared" si="14"/>
        <v>4.7509903788575791E-3</v>
      </c>
      <c r="J95" s="4">
        <f t="shared" si="15"/>
        <v>4.5811943134583247E-4</v>
      </c>
      <c r="K95" s="4">
        <f t="shared" si="10"/>
        <v>1.2755040745116925E-4</v>
      </c>
      <c r="L95" s="4">
        <f t="shared" si="11"/>
        <v>1.37180581521809E-2</v>
      </c>
      <c r="M95" s="4">
        <f t="shared" si="12"/>
        <v>1.3227784879999288E-3</v>
      </c>
      <c r="N95" s="4">
        <f t="shared" si="13"/>
        <v>1.3845608559632069E-2</v>
      </c>
    </row>
    <row r="96" spans="1:14" x14ac:dyDescent="0.25">
      <c r="A96">
        <v>83</v>
      </c>
      <c r="B96" s="1">
        <f t="shared" si="16"/>
        <v>3.8450590333125496</v>
      </c>
      <c r="C96" s="1">
        <f t="shared" si="17"/>
        <v>0.37215145368978897</v>
      </c>
      <c r="D96">
        <v>80</v>
      </c>
      <c r="H96" s="4">
        <f t="shared" si="9"/>
        <v>1.7452407180342799E-3</v>
      </c>
      <c r="I96" s="4">
        <f t="shared" si="14"/>
        <v>4.4755742519855743E-3</v>
      </c>
      <c r="J96" s="4">
        <f t="shared" si="15"/>
        <v>4.3264898478396748E-4</v>
      </c>
      <c r="K96" s="4">
        <f t="shared" si="10"/>
        <v>1.2066148239478121E-4</v>
      </c>
      <c r="L96" s="4">
        <f t="shared" si="11"/>
        <v>1.2912036475400637E-2</v>
      </c>
      <c r="M96" s="4">
        <f t="shared" si="12"/>
        <v>1.2481925687767269E-3</v>
      </c>
      <c r="N96" s="4">
        <f t="shared" si="13"/>
        <v>1.3032697957795419E-2</v>
      </c>
    </row>
    <row r="97" spans="1:14" x14ac:dyDescent="0.25">
      <c r="A97">
        <v>84</v>
      </c>
      <c r="B97" s="1">
        <f t="shared" si="16"/>
        <v>3.8418314621950431</v>
      </c>
      <c r="C97" s="1">
        <f t="shared" si="17"/>
        <v>0.3726915638615883</v>
      </c>
      <c r="D97">
        <v>81</v>
      </c>
      <c r="H97" s="4">
        <f t="shared" si="9"/>
        <v>1.6389503891641732E-3</v>
      </c>
      <c r="I97" s="4">
        <f t="shared" si="14"/>
        <v>4.199477389691517E-3</v>
      </c>
      <c r="J97" s="4">
        <f t="shared" si="15"/>
        <v>4.0692025116068227E-4</v>
      </c>
      <c r="K97" s="4">
        <f t="shared" si="10"/>
        <v>1.1365941033785613E-4</v>
      </c>
      <c r="L97" s="4">
        <f t="shared" si="11"/>
        <v>1.2105346773731998E-2</v>
      </c>
      <c r="M97" s="4">
        <f t="shared" si="12"/>
        <v>1.1729816601082951E-3</v>
      </c>
      <c r="N97" s="4">
        <f t="shared" si="13"/>
        <v>1.2219006184069854E-2</v>
      </c>
    </row>
    <row r="98" spans="1:14" x14ac:dyDescent="0.25">
      <c r="A98">
        <v>85</v>
      </c>
      <c r="B98" s="1">
        <f t="shared" si="16"/>
        <v>3.8385949564300121</v>
      </c>
      <c r="C98" s="1">
        <f t="shared" si="17"/>
        <v>0.37317526288904446</v>
      </c>
      <c r="D98">
        <v>82</v>
      </c>
      <c r="H98" s="4">
        <f t="shared" si="9"/>
        <v>1.5322542684653717E-3</v>
      </c>
      <c r="I98" s="4">
        <f t="shared" si="14"/>
        <v>3.9227887211908162E-3</v>
      </c>
      <c r="J98" s="4">
        <f t="shared" si="15"/>
        <v>3.8095254299845961E-4</v>
      </c>
      <c r="K98" s="4">
        <f t="shared" si="10"/>
        <v>1.0655246408304546E-4</v>
      </c>
      <c r="L98" s="4">
        <f t="shared" si="11"/>
        <v>1.129825946710758E-2</v>
      </c>
      <c r="M98" s="4">
        <f t="shared" si="12"/>
        <v>1.0972041408605826E-3</v>
      </c>
      <c r="N98" s="4">
        <f t="shared" si="13"/>
        <v>1.1404811931190625E-2</v>
      </c>
    </row>
    <row r="99" spans="1:14" x14ac:dyDescent="0.25">
      <c r="A99">
        <v>86</v>
      </c>
      <c r="B99" s="1">
        <f t="shared" si="16"/>
        <v>3.835350501888465</v>
      </c>
      <c r="C99" s="1">
        <f t="shared" si="17"/>
        <v>0.37360240343274786</v>
      </c>
      <c r="D99">
        <v>83</v>
      </c>
      <c r="H99" s="4">
        <f t="shared" si="9"/>
        <v>1.4251848566100289E-3</v>
      </c>
      <c r="I99" s="4">
        <f t="shared" si="14"/>
        <v>3.6455969525489335E-3</v>
      </c>
      <c r="J99" s="4">
        <f t="shared" si="15"/>
        <v>3.5476540709879852E-4</v>
      </c>
      <c r="K99" s="4">
        <f t="shared" si="10"/>
        <v>9.9349091886170304E-5</v>
      </c>
      <c r="L99" s="4">
        <f t="shared" si="11"/>
        <v>1.0491042691418357E-2</v>
      </c>
      <c r="M99" s="4">
        <f t="shared" si="12"/>
        <v>1.020918811920564E-3</v>
      </c>
      <c r="N99" s="4">
        <f t="shared" si="13"/>
        <v>1.0590391783304528E-2</v>
      </c>
    </row>
    <row r="100" spans="1:14" x14ac:dyDescent="0.25">
      <c r="A100">
        <v>87</v>
      </c>
      <c r="B100" s="1">
        <f t="shared" si="16"/>
        <v>3.832099086862685</v>
      </c>
      <c r="C100" s="1">
        <f t="shared" si="17"/>
        <v>0.37397285538155123</v>
      </c>
      <c r="D100">
        <v>84</v>
      </c>
      <c r="H100" s="4">
        <f t="shared" si="9"/>
        <v>1.3177747679786744E-3</v>
      </c>
      <c r="I100" s="4">
        <f t="shared" si="14"/>
        <v>3.3679905342682429E-3</v>
      </c>
      <c r="J100" s="4">
        <f t="shared" si="15"/>
        <v>3.2837860441020347E-4</v>
      </c>
      <c r="K100" s="4">
        <f t="shared" si="10"/>
        <v>9.205790260307002E-5</v>
      </c>
      <c r="L100" s="4">
        <f t="shared" si="11"/>
        <v>9.6839621942980975E-3</v>
      </c>
      <c r="M100" s="4">
        <f t="shared" si="12"/>
        <v>9.4418483211694559E-4</v>
      </c>
      <c r="N100" s="4">
        <f t="shared" si="13"/>
        <v>9.7760200969011675E-3</v>
      </c>
    </row>
    <row r="101" spans="1:14" x14ac:dyDescent="0.25">
      <c r="A101">
        <v>88</v>
      </c>
      <c r="B101" s="1">
        <f t="shared" si="16"/>
        <v>3.8288417017651861</v>
      </c>
      <c r="C101" s="1">
        <f t="shared" si="17"/>
        <v>0.3742865058922023</v>
      </c>
      <c r="D101">
        <v>85</v>
      </c>
      <c r="H101" s="4">
        <f t="shared" si="9"/>
        <v>1.210056720724495E-3</v>
      </c>
      <c r="I101" s="4">
        <f t="shared" si="14"/>
        <v>3.0900576294505223E-3</v>
      </c>
      <c r="J101" s="4">
        <f t="shared" si="15"/>
        <v>3.0181208965144115E-4</v>
      </c>
      <c r="K101" s="4">
        <f t="shared" si="10"/>
        <v>8.4687650495286485E-5</v>
      </c>
      <c r="L101" s="4">
        <f t="shared" si="11"/>
        <v>8.8772812347246224E-3</v>
      </c>
      <c r="M101" s="4">
        <f t="shared" si="12"/>
        <v>8.6706165402976158E-4</v>
      </c>
      <c r="N101" s="4">
        <f t="shared" si="13"/>
        <v>8.9619688852199085E-3</v>
      </c>
    </row>
    <row r="102" spans="1:14" x14ac:dyDescent="0.25">
      <c r="A102">
        <v>89</v>
      </c>
      <c r="B102" s="1">
        <f t="shared" si="16"/>
        <v>3.8255793388270236</v>
      </c>
      <c r="C102" s="1">
        <f t="shared" si="17"/>
        <v>0.37454325942371702</v>
      </c>
      <c r="D102">
        <v>86</v>
      </c>
      <c r="H102" s="4">
        <f t="shared" si="9"/>
        <v>1.1020635268080836E-3</v>
      </c>
      <c r="I102" s="4">
        <f t="shared" si="14"/>
        <v>2.8118860825563506E-3</v>
      </c>
      <c r="J102" s="4">
        <f t="shared" si="15"/>
        <v>2.750859907143105E-4</v>
      </c>
      <c r="K102" s="4">
        <f t="shared" si="10"/>
        <v>7.7247219727720625E-5</v>
      </c>
      <c r="L102" s="4">
        <f t="shared" si="11"/>
        <v>8.0712604864952037E-3</v>
      </c>
      <c r="M102" s="4">
        <f t="shared" si="12"/>
        <v>7.8960895977283176E-4</v>
      </c>
      <c r="N102" s="4">
        <f t="shared" si="13"/>
        <v>8.1485077062229249E-3</v>
      </c>
    </row>
    <row r="103" spans="1:14" x14ac:dyDescent="0.25">
      <c r="A103">
        <v>90</v>
      </c>
      <c r="B103" s="1">
        <f t="shared" si="16"/>
        <v>3.8223129917955521</v>
      </c>
      <c r="C103" s="1">
        <f t="shared" si="17"/>
        <v>0.3747430377664826</v>
      </c>
      <c r="D103">
        <v>87</v>
      </c>
      <c r="H103" s="4">
        <f t="shared" si="9"/>
        <v>9.9382808200276784E-4</v>
      </c>
      <c r="I103" s="4">
        <f t="shared" si="14"/>
        <v>2.5335633887687706E-3</v>
      </c>
      <c r="J103" s="4">
        <f t="shared" si="15"/>
        <v>2.48220587869164E-4</v>
      </c>
      <c r="K103" s="4">
        <f t="shared" si="10"/>
        <v>6.9745608591783364E-5</v>
      </c>
      <c r="L103" s="4">
        <f t="shared" si="11"/>
        <v>7.2661579455905005E-3</v>
      </c>
      <c r="M103" s="4">
        <f t="shared" si="12"/>
        <v>7.1188659682862147E-4</v>
      </c>
      <c r="N103" s="4">
        <f t="shared" si="13"/>
        <v>7.3359035541822838E-3</v>
      </c>
    </row>
    <row r="104" spans="1:14" x14ac:dyDescent="0.25">
      <c r="A104">
        <v>91</v>
      </c>
      <c r="B104" s="1">
        <f t="shared" si="16"/>
        <v>3.8190436556317189</v>
      </c>
      <c r="C104" s="1">
        <f t="shared" si="17"/>
        <v>0.37488578006608042</v>
      </c>
      <c r="D104">
        <v>88</v>
      </c>
      <c r="H104" s="4">
        <f t="shared" si="9"/>
        <v>8.853833558730706E-4</v>
      </c>
      <c r="I104" s="4">
        <f t="shared" si="14"/>
        <v>2.2551766639740509E-3</v>
      </c>
      <c r="J104" s="4">
        <f t="shared" si="15"/>
        <v>2.2123629279725241E-4</v>
      </c>
      <c r="K104" s="4">
        <f t="shared" si="10"/>
        <v>6.2191913488390685E-5</v>
      </c>
      <c r="L104" s="4">
        <f t="shared" si="11"/>
        <v>6.4622288414542062E-3</v>
      </c>
      <c r="M104" s="4">
        <f t="shared" si="12"/>
        <v>6.3395451401591408E-4</v>
      </c>
      <c r="N104" s="4">
        <f t="shared" si="13"/>
        <v>6.5244207549425967E-3</v>
      </c>
    </row>
    <row r="105" spans="1:14" x14ac:dyDescent="0.25">
      <c r="A105">
        <v>92</v>
      </c>
      <c r="B105" s="1">
        <f t="shared" si="16"/>
        <v>3.8157723262069907</v>
      </c>
      <c r="C105" s="1">
        <f t="shared" si="17"/>
        <v>0.37497144284182338</v>
      </c>
      <c r="D105">
        <v>89</v>
      </c>
      <c r="H105" s="4">
        <f t="shared" si="9"/>
        <v>7.767623817336311E-4</v>
      </c>
      <c r="I105" s="4">
        <f t="shared" si="14"/>
        <v>1.9768126153836755E-3</v>
      </c>
      <c r="J105" s="4">
        <f t="shared" si="15"/>
        <v>1.9415362747536986E-4</v>
      </c>
      <c r="K105" s="4">
        <f t="shared" si="10"/>
        <v>5.4595312706064901E-5</v>
      </c>
      <c r="L105" s="4">
        <f t="shared" si="11"/>
        <v>5.6597255522450986E-3</v>
      </c>
      <c r="M105" s="4">
        <f t="shared" si="12"/>
        <v>5.5587269767313314E-4</v>
      </c>
      <c r="N105" s="4">
        <f t="shared" si="13"/>
        <v>5.7143208649511638E-3</v>
      </c>
    </row>
    <row r="106" spans="1:14" x14ac:dyDescent="0.25">
      <c r="A106">
        <v>93</v>
      </c>
      <c r="B106" s="1">
        <f t="shared" si="16"/>
        <v>3.8125</v>
      </c>
      <c r="C106" s="1">
        <f t="shared" si="17"/>
        <v>0.375</v>
      </c>
      <c r="D106">
        <v>90</v>
      </c>
      <c r="H106" s="4">
        <f t="shared" si="9"/>
        <v>6.6799824658492213E-4</v>
      </c>
      <c r="I106" s="4">
        <f t="shared" si="14"/>
        <v>1.6985575127928516E-3</v>
      </c>
      <c r="J106" s="4">
        <f t="shared" si="15"/>
        <v>1.6699320293570073E-4</v>
      </c>
      <c r="K106" s="4">
        <f t="shared" si="10"/>
        <v>4.6965050029122665E-5</v>
      </c>
      <c r="L106" s="4">
        <f t="shared" si="11"/>
        <v>4.858897524032616E-3</v>
      </c>
      <c r="M106" s="4">
        <f t="shared" si="12"/>
        <v>4.7770110813118079E-4</v>
      </c>
      <c r="N106" s="4">
        <f t="shared" si="13"/>
        <v>4.9058625740617387E-3</v>
      </c>
    </row>
    <row r="107" spans="1:14" x14ac:dyDescent="0.25">
      <c r="A107">
        <v>94</v>
      </c>
      <c r="B107" s="1">
        <f>C5</f>
        <v>0.75</v>
      </c>
      <c r="C107" s="1">
        <f>C4</f>
        <v>0.375</v>
      </c>
      <c r="E107" t="s">
        <v>17</v>
      </c>
      <c r="H107" s="4">
        <f t="shared" si="9"/>
        <v>0.57421875</v>
      </c>
      <c r="I107" s="4">
        <f t="shared" si="14"/>
        <v>0.873291015625</v>
      </c>
      <c r="J107" s="4">
        <f t="shared" si="15"/>
        <v>0.1435546875</v>
      </c>
      <c r="K107" s="4">
        <f t="shared" si="10"/>
        <v>4.0374755859375E-2</v>
      </c>
      <c r="L107" s="4">
        <f t="shared" si="11"/>
        <v>1.7185440063476563</v>
      </c>
      <c r="M107" s="4">
        <f t="shared" si="12"/>
        <v>0.24561309814453125</v>
      </c>
      <c r="N107" s="4">
        <f t="shared" si="13"/>
        <v>1.7589187622070313</v>
      </c>
    </row>
    <row r="108" spans="1:14" x14ac:dyDescent="0.25">
      <c r="A108">
        <v>95</v>
      </c>
      <c r="B108" s="1">
        <f>($F$109*COS(RADIANS(D108)))+$F$110</f>
        <v>0.74345534758601872</v>
      </c>
      <c r="C108" s="1">
        <f>($F$109*SIN(RADIANS(D108)))+$F$111</f>
        <v>0.37505711431635325</v>
      </c>
      <c r="D108">
        <v>269</v>
      </c>
      <c r="E108" t="s">
        <v>18</v>
      </c>
      <c r="H108" s="4">
        <f t="shared" si="9"/>
        <v>1.24854019625395E-3</v>
      </c>
      <c r="I108" s="4">
        <f t="shared" si="14"/>
        <v>6.2154634425718618E-4</v>
      </c>
      <c r="J108" s="4">
        <f t="shared" si="15"/>
        <v>3.1215881890340368E-4</v>
      </c>
      <c r="K108" s="4">
        <f t="shared" si="10"/>
        <v>8.7801353762857802E-5</v>
      </c>
      <c r="L108" s="4">
        <f t="shared" si="11"/>
        <v>3.4809662010408071E-4</v>
      </c>
      <c r="M108" s="4">
        <f t="shared" si="12"/>
        <v>1.7482320207461643E-4</v>
      </c>
      <c r="N108" s="4">
        <f t="shared" si="13"/>
        <v>4.3589797386693851E-4</v>
      </c>
    </row>
    <row r="109" spans="1:14" x14ac:dyDescent="0.25">
      <c r="A109">
        <v>96</v>
      </c>
      <c r="B109" s="1">
        <f t="shared" ref="B109:B172" si="18">($F$109*COS(RADIANS(D109)))+$F$110</f>
        <v>0.73691268873656224</v>
      </c>
      <c r="C109" s="1">
        <f t="shared" ref="C109:C172" si="19">($F$109*SIN(RADIANS(D109)))+$F$111</f>
        <v>0.3752284398678391</v>
      </c>
      <c r="D109">
        <v>268</v>
      </c>
      <c r="E109" s="3" t="s">
        <v>14</v>
      </c>
      <c r="F109">
        <f>C7</f>
        <v>0.375</v>
      </c>
      <c r="G109" t="s">
        <v>1</v>
      </c>
      <c r="H109" s="4">
        <f t="shared" si="9"/>
        <v>1.2906218227319022E-3</v>
      </c>
      <c r="I109" s="4">
        <f t="shared" si="14"/>
        <v>6.3686509778423201E-4</v>
      </c>
      <c r="J109" s="4">
        <f t="shared" si="15"/>
        <v>3.2277830317020592E-4</v>
      </c>
      <c r="K109" s="4">
        <f t="shared" si="10"/>
        <v>9.0815963355713578E-5</v>
      </c>
      <c r="L109" s="4">
        <f t="shared" si="11"/>
        <v>3.5355032728072878E-4</v>
      </c>
      <c r="M109" s="4">
        <f t="shared" si="12"/>
        <v>1.7918644578311313E-4</v>
      </c>
      <c r="N109" s="4">
        <f t="shared" si="13"/>
        <v>4.4436629063644234E-4</v>
      </c>
    </row>
    <row r="110" spans="1:14" x14ac:dyDescent="0.25">
      <c r="A110">
        <v>97</v>
      </c>
      <c r="B110" s="1">
        <f t="shared" si="18"/>
        <v>0.73037401640889588</v>
      </c>
      <c r="C110" s="1">
        <f t="shared" si="19"/>
        <v>0.3755139244670348</v>
      </c>
      <c r="D110">
        <v>267</v>
      </c>
      <c r="E110" s="3" t="s">
        <v>15</v>
      </c>
      <c r="F110">
        <f>C5</f>
        <v>0.75</v>
      </c>
      <c r="G110" t="s">
        <v>1</v>
      </c>
      <c r="H110" s="4">
        <f t="shared" si="9"/>
        <v>1.3319365199517263E-3</v>
      </c>
      <c r="I110" s="4">
        <f t="shared" si="14"/>
        <v>6.5144424927429201E-4</v>
      </c>
      <c r="J110" s="4">
        <f t="shared" si="15"/>
        <v>3.3331372404417429E-4</v>
      </c>
      <c r="K110" s="4">
        <f t="shared" si="10"/>
        <v>9.3837279493434679E-5</v>
      </c>
      <c r="L110" s="4">
        <f t="shared" si="11"/>
        <v>3.5844818003586456E-4</v>
      </c>
      <c r="M110" s="4">
        <f t="shared" si="12"/>
        <v>1.8339994487833071E-4</v>
      </c>
      <c r="N110" s="4">
        <f t="shared" si="13"/>
        <v>4.5228545952929924E-4</v>
      </c>
    </row>
    <row r="111" spans="1:14" x14ac:dyDescent="0.25">
      <c r="A111">
        <v>98</v>
      </c>
      <c r="B111" s="1">
        <f t="shared" si="18"/>
        <v>0.72384132234595289</v>
      </c>
      <c r="C111" s="1">
        <f t="shared" si="19"/>
        <v>0.37591348115256595</v>
      </c>
      <c r="D111">
        <v>266</v>
      </c>
      <c r="E111" s="3" t="s">
        <v>16</v>
      </c>
      <c r="F111">
        <f>F110</f>
        <v>0.75</v>
      </c>
      <c r="G111" t="s">
        <v>1</v>
      </c>
      <c r="H111" s="4">
        <f t="shared" si="9"/>
        <v>1.3724717030563216E-3</v>
      </c>
      <c r="I111" s="4">
        <f t="shared" si="14"/>
        <v>6.6528980086383088E-4</v>
      </c>
      <c r="J111" s="4">
        <f t="shared" si="15"/>
        <v>3.4377095037130896E-4</v>
      </c>
      <c r="K111" s="4">
        <f t="shared" si="10"/>
        <v>9.6869601641377841E-5</v>
      </c>
      <c r="L111" s="4">
        <f t="shared" si="11"/>
        <v>3.628054279136816E-4</v>
      </c>
      <c r="M111" s="4">
        <f t="shared" si="12"/>
        <v>1.8746872162642646E-4</v>
      </c>
      <c r="N111" s="4">
        <f t="shared" si="13"/>
        <v>4.5967502955505946E-4</v>
      </c>
    </row>
    <row r="112" spans="1:14" x14ac:dyDescent="0.25">
      <c r="A112">
        <v>99</v>
      </c>
      <c r="B112" s="1">
        <f t="shared" si="18"/>
        <v>0.7173165964696282</v>
      </c>
      <c r="C112" s="1">
        <f t="shared" si="19"/>
        <v>0.37642698821559539</v>
      </c>
      <c r="D112">
        <v>265</v>
      </c>
      <c r="H112" s="4">
        <f t="shared" si="9"/>
        <v>1.4122150246363152E-3</v>
      </c>
      <c r="I112" s="4">
        <f t="shared" si="14"/>
        <v>6.7840828860832206E-4</v>
      </c>
      <c r="J112" s="4">
        <f t="shared" si="15"/>
        <v>3.5415550482788494E-4</v>
      </c>
      <c r="K112" s="4">
        <f t="shared" si="10"/>
        <v>9.9917085040418378E-5</v>
      </c>
      <c r="L112" s="4">
        <f t="shared" si="11"/>
        <v>3.6663755903114853E-4</v>
      </c>
      <c r="M112" s="4">
        <f t="shared" si="12"/>
        <v>1.913975567023843E-4</v>
      </c>
      <c r="N112" s="4">
        <f t="shared" si="13"/>
        <v>4.6655464407156691E-4</v>
      </c>
    </row>
    <row r="113" spans="1:14" x14ac:dyDescent="0.25">
      <c r="A113">
        <v>100</v>
      </c>
      <c r="B113" s="1">
        <f t="shared" si="18"/>
        <v>0.71080182627462996</v>
      </c>
      <c r="C113" s="1">
        <f t="shared" si="19"/>
        <v>0.37705428923689749</v>
      </c>
      <c r="D113">
        <v>264</v>
      </c>
      <c r="H113" s="4">
        <f t="shared" si="9"/>
        <v>1.4511543784911096E-3</v>
      </c>
      <c r="I113" s="4">
        <f t="shared" si="14"/>
        <v>6.9080676738971598E-4</v>
      </c>
      <c r="J113" s="4">
        <f t="shared" si="15"/>
        <v>3.6447255162875316E-4</v>
      </c>
      <c r="K113" s="4">
        <f t="shared" si="10"/>
        <v>1.0298374021738364E-4</v>
      </c>
      <c r="L113" s="4">
        <f t="shared" si="11"/>
        <v>3.6996026790916042E-4</v>
      </c>
      <c r="M113" s="4">
        <f t="shared" si="12"/>
        <v>1.9519098998442303E-4</v>
      </c>
      <c r="N113" s="4">
        <f t="shared" si="13"/>
        <v>4.7294400812654408E-4</v>
      </c>
    </row>
    <row r="114" spans="1:14" x14ac:dyDescent="0.25">
      <c r="A114">
        <v>101</v>
      </c>
      <c r="B114" s="1">
        <f t="shared" si="18"/>
        <v>0.7042989962230698</v>
      </c>
      <c r="C114" s="1">
        <f t="shared" si="19"/>
        <v>0.37779519313450421</v>
      </c>
      <c r="D114">
        <v>263</v>
      </c>
      <c r="H114" s="4">
        <f t="shared" si="9"/>
        <v>1.4892779033160997E-3</v>
      </c>
      <c r="I114" s="4">
        <f t="shared" si="14"/>
        <v>7.0249279530342076E-4</v>
      </c>
      <c r="J114" s="4">
        <f t="shared" si="15"/>
        <v>3.7472688480844139E-4</v>
      </c>
      <c r="K114" s="4">
        <f t="shared" si="10"/>
        <v>1.0607343219903353E-4</v>
      </c>
      <c r="L114" s="4">
        <f t="shared" si="11"/>
        <v>3.7278942369533695E-4</v>
      </c>
      <c r="M114" s="4">
        <f t="shared" si="12"/>
        <v>1.9885332211835014E-4</v>
      </c>
      <c r="N114" s="4">
        <f t="shared" si="13"/>
        <v>4.788628558943705E-4</v>
      </c>
    </row>
    <row r="115" spans="1:14" x14ac:dyDescent="0.25">
      <c r="A115">
        <v>102</v>
      </c>
      <c r="B115" s="1">
        <f t="shared" si="18"/>
        <v>0.69781008713997528</v>
      </c>
      <c r="C115" s="1">
        <f t="shared" si="19"/>
        <v>0.37864947422191114</v>
      </c>
      <c r="D115">
        <v>262</v>
      </c>
      <c r="H115" s="4">
        <f t="shared" si="9"/>
        <v>1.526573986316504E-3</v>
      </c>
      <c r="I115" s="4">
        <f t="shared" si="14"/>
        <v>7.1347441754670096E-4</v>
      </c>
      <c r="J115" s="4">
        <f t="shared" si="15"/>
        <v>3.8492291709138162E-4</v>
      </c>
      <c r="K115" s="4">
        <f t="shared" si="10"/>
        <v>1.0918987941172164E-4</v>
      </c>
      <c r="L115" s="4">
        <f t="shared" si="11"/>
        <v>3.7514103883911758E-4</v>
      </c>
      <c r="M115" s="4">
        <f t="shared" si="12"/>
        <v>2.0238861682076703E-4</v>
      </c>
      <c r="N115" s="4">
        <f t="shared" si="13"/>
        <v>4.8433091825083924E-4</v>
      </c>
    </row>
    <row r="116" spans="1:14" x14ac:dyDescent="0.25">
      <c r="A116">
        <v>103</v>
      </c>
      <c r="B116" s="1">
        <f t="shared" si="18"/>
        <v>0.69133707560991331</v>
      </c>
      <c r="C116" s="1">
        <f t="shared" si="19"/>
        <v>0.37961687227682339</v>
      </c>
      <c r="D116">
        <v>261</v>
      </c>
      <c r="H116" s="4">
        <f t="shared" si="9"/>
        <v>1.5630312667438417E-3</v>
      </c>
      <c r="I116" s="4">
        <f t="shared" si="14"/>
        <v>7.2376014982885727E-4</v>
      </c>
      <c r="J116" s="4">
        <f t="shared" si="15"/>
        <v>3.9506466936571388E-4</v>
      </c>
      <c r="K116" s="4">
        <f t="shared" si="10"/>
        <v>1.123366522505378E-4</v>
      </c>
      <c r="L116" s="4">
        <f t="shared" si="11"/>
        <v>3.7703123827648031E-4</v>
      </c>
      <c r="M116" s="4">
        <f t="shared" si="12"/>
        <v>2.0580070388751415E-4</v>
      </c>
      <c r="N116" s="4">
        <f t="shared" si="13"/>
        <v>4.8936789052701811E-4</v>
      </c>
    </row>
    <row r="117" spans="1:14" x14ac:dyDescent="0.25">
      <c r="A117">
        <v>104</v>
      </c>
      <c r="B117" s="1">
        <f t="shared" si="18"/>
        <v>0.68488193337490111</v>
      </c>
      <c r="C117" s="1">
        <f t="shared" si="19"/>
        <v>0.38069709262042201</v>
      </c>
      <c r="D117">
        <v>260</v>
      </c>
      <c r="H117" s="4">
        <f t="shared" si="9"/>
        <v>1.5986386393575802E-3</v>
      </c>
      <c r="I117" s="4">
        <f t="shared" si="14"/>
        <v>7.3335896132717372E-4</v>
      </c>
      <c r="J117" s="4">
        <f t="shared" si="15"/>
        <v>4.0515576077596651E-4</v>
      </c>
      <c r="K117" s="4">
        <f t="shared" si="10"/>
        <v>1.1551717130424417E-4</v>
      </c>
      <c r="L117" s="4">
        <f t="shared" si="11"/>
        <v>3.784762291809181E-4</v>
      </c>
      <c r="M117" s="4">
        <f t="shared" si="12"/>
        <v>2.0909318287281231E-4</v>
      </c>
      <c r="N117" s="4">
        <f t="shared" si="13"/>
        <v>4.9399340048516226E-4</v>
      </c>
    </row>
    <row r="118" spans="1:14" x14ac:dyDescent="0.25">
      <c r="A118">
        <v>105</v>
      </c>
      <c r="B118" s="1">
        <f t="shared" si="18"/>
        <v>0.67844662673379574</v>
      </c>
      <c r="C118" s="1">
        <f t="shared" si="19"/>
        <v>0.38188980620712598</v>
      </c>
      <c r="D118">
        <v>259</v>
      </c>
      <c r="H118" s="4">
        <f t="shared" si="9"/>
        <v>1.6333852578070407E-3</v>
      </c>
      <c r="I118" s="4">
        <f t="shared" si="14"/>
        <v>7.4228025720961504E-4</v>
      </c>
      <c r="J118" s="4">
        <f t="shared" si="15"/>
        <v>4.1519939944723532E-4</v>
      </c>
      <c r="K118" s="4">
        <f t="shared" si="10"/>
        <v>1.1873470522389961E-4</v>
      </c>
      <c r="L118" s="4">
        <f t="shared" si="11"/>
        <v>3.7949227133300803E-4</v>
      </c>
      <c r="M118" s="4">
        <f t="shared" si="12"/>
        <v>2.1226942740189543E-4</v>
      </c>
      <c r="N118" s="4">
        <f t="shared" si="13"/>
        <v>4.9822697655690766E-4</v>
      </c>
    </row>
    <row r="119" spans="1:14" x14ac:dyDescent="0.25">
      <c r="A119">
        <v>106</v>
      </c>
      <c r="B119" s="1">
        <f t="shared" si="18"/>
        <v>0.67203311594334014</v>
      </c>
      <c r="C119" s="1">
        <f t="shared" si="19"/>
        <v>0.38319464972482292</v>
      </c>
      <c r="D119">
        <v>258</v>
      </c>
      <c r="H119" s="4">
        <f t="shared" si="9"/>
        <v>1.667260537935672E-3</v>
      </c>
      <c r="I119" s="4">
        <f t="shared" si="14"/>
        <v>7.5053386074903634E-4</v>
      </c>
      <c r="J119" s="4">
        <f t="shared" si="15"/>
        <v>4.2519837385444068E-4</v>
      </c>
      <c r="K119" s="4">
        <f t="shared" si="10"/>
        <v>1.2199236822573523E-4</v>
      </c>
      <c r="L119" s="4">
        <f t="shared" si="11"/>
        <v>3.8009564816010008E-4</v>
      </c>
      <c r="M119" s="4">
        <f t="shared" si="12"/>
        <v>2.1533259007933106E-4</v>
      </c>
      <c r="N119" s="4">
        <f t="shared" si="13"/>
        <v>5.0208801638583532E-4</v>
      </c>
    </row>
    <row r="120" spans="1:14" x14ac:dyDescent="0.25">
      <c r="A120">
        <v>107</v>
      </c>
      <c r="B120" s="1">
        <f t="shared" si="18"/>
        <v>0.66564335462105051</v>
      </c>
      <c r="C120" s="1">
        <f t="shared" si="19"/>
        <v>0.38461122570553685</v>
      </c>
      <c r="D120">
        <v>257</v>
      </c>
      <c r="H120" s="4">
        <f t="shared" si="9"/>
        <v>1.7002541610048327E-3</v>
      </c>
      <c r="I120" s="4">
        <f t="shared" si="14"/>
        <v>7.5812999505178789E-4</v>
      </c>
      <c r="J120" s="4">
        <f t="shared" si="15"/>
        <v>4.3515504484814246E-4</v>
      </c>
      <c r="K120" s="4">
        <f t="shared" si="10"/>
        <v>1.2529311722070318E-4</v>
      </c>
      <c r="L120" s="4">
        <f t="shared" si="11"/>
        <v>3.8030263849377538E-4</v>
      </c>
      <c r="M120" s="4">
        <f t="shared" si="12"/>
        <v>2.1828560795317134E-4</v>
      </c>
      <c r="N120" s="4">
        <f t="shared" si="13"/>
        <v>5.0559575571447858E-4</v>
      </c>
    </row>
    <row r="121" spans="1:14" x14ac:dyDescent="0.25">
      <c r="A121">
        <v>108</v>
      </c>
      <c r="B121" s="1">
        <f t="shared" si="18"/>
        <v>0.65927928915012457</v>
      </c>
      <c r="C121" s="1">
        <f t="shared" si="19"/>
        <v>0.38613910264650131</v>
      </c>
      <c r="D121">
        <v>256</v>
      </c>
      <c r="H121" s="4">
        <f t="shared" si="9"/>
        <v>1.7323560768374158E-3</v>
      </c>
      <c r="I121" s="4">
        <f t="shared" si="14"/>
        <v>7.6507926442549647E-4</v>
      </c>
      <c r="J121" s="4">
        <f t="shared" si="15"/>
        <v>4.4507133834836225E-4</v>
      </c>
      <c r="K121" s="4">
        <f t="shared" si="10"/>
        <v>1.2863974856560517E-4</v>
      </c>
      <c r="L121" s="4">
        <f t="shared" si="11"/>
        <v>3.8012948909075742E-4</v>
      </c>
      <c r="M121" s="4">
        <f t="shared" si="12"/>
        <v>2.2113120849424512E-4</v>
      </c>
      <c r="N121" s="4">
        <f t="shared" si="13"/>
        <v>5.0876923765636253E-4</v>
      </c>
    </row>
    <row r="122" spans="1:14" x14ac:dyDescent="0.25">
      <c r="A122">
        <v>109</v>
      </c>
      <c r="B122" s="1">
        <f t="shared" si="18"/>
        <v>0.65294285808655472</v>
      </c>
      <c r="C122" s="1">
        <f t="shared" si="19"/>
        <v>0.38777781514159937</v>
      </c>
      <c r="D122">
        <v>255</v>
      </c>
      <c r="H122" s="4">
        <f t="shared" si="9"/>
        <v>1.7635565068789827E-3</v>
      </c>
      <c r="I122" s="4">
        <f t="shared" si="14"/>
        <v>7.7139263540998535E-4</v>
      </c>
      <c r="J122" s="4">
        <f t="shared" si="15"/>
        <v>4.5494873871631056E-4</v>
      </c>
      <c r="K122" s="4">
        <f t="shared" si="10"/>
        <v>1.3203489443279899E-4</v>
      </c>
      <c r="L122" s="4">
        <f t="shared" si="11"/>
        <v>3.7959238795951959E-4</v>
      </c>
      <c r="M122" s="4">
        <f t="shared" si="12"/>
        <v>2.2387191604845435E-4</v>
      </c>
      <c r="N122" s="4">
        <f t="shared" si="13"/>
        <v>5.1162728239231858E-4</v>
      </c>
    </row>
    <row r="123" spans="1:14" x14ac:dyDescent="0.25">
      <c r="A123">
        <v>110</v>
      </c>
      <c r="B123" s="1">
        <f t="shared" si="18"/>
        <v>0.64663599156862539</v>
      </c>
      <c r="C123" s="1">
        <f t="shared" si="19"/>
        <v>0.38952686402313036</v>
      </c>
      <c r="D123">
        <v>254</v>
      </c>
      <c r="H123" s="4">
        <f t="shared" si="9"/>
        <v>1.7938459471761592E-3</v>
      </c>
      <c r="I123" s="4">
        <f t="shared" si="14"/>
        <v>7.770814174966E-4</v>
      </c>
      <c r="J123" s="4">
        <f t="shared" si="15"/>
        <v>4.6478828281357171E-4</v>
      </c>
      <c r="K123" s="4">
        <f t="shared" si="10"/>
        <v>1.3548101879794322E-4</v>
      </c>
      <c r="L123" s="4">
        <f t="shared" si="11"/>
        <v>3.7870743853242683E-4</v>
      </c>
      <c r="M123" s="4">
        <f t="shared" si="12"/>
        <v>2.265100587192494E-4</v>
      </c>
      <c r="N123" s="4">
        <f t="shared" si="13"/>
        <v>5.1418845733037003E-4</v>
      </c>
    </row>
    <row r="124" spans="1:14" x14ac:dyDescent="0.25">
      <c r="A124">
        <v>111</v>
      </c>
      <c r="B124" s="1">
        <f t="shared" si="18"/>
        <v>0.64036061072897354</v>
      </c>
      <c r="C124" s="1">
        <f t="shared" si="19"/>
        <v>0.39138571651386178</v>
      </c>
      <c r="D124">
        <v>253</v>
      </c>
      <c r="H124" s="4">
        <f t="shared" si="9"/>
        <v>1.82321517127218E-3</v>
      </c>
      <c r="I124" s="4">
        <f t="shared" si="14"/>
        <v>7.8215724356157684E-4</v>
      </c>
      <c r="J124" s="4">
        <f t="shared" si="15"/>
        <v>4.7459055475745069E-4</v>
      </c>
      <c r="K124" s="4">
        <f t="shared" si="10"/>
        <v>1.3898041304757905E-4</v>
      </c>
      <c r="L124" s="4">
        <f t="shared" si="11"/>
        <v>3.7749063472029636E-4</v>
      </c>
      <c r="M124" s="4">
        <f t="shared" si="12"/>
        <v>2.2904777563666895E-4</v>
      </c>
      <c r="N124" s="4">
        <f t="shared" si="13"/>
        <v>5.1647104776787538E-4</v>
      </c>
    </row>
    <row r="125" spans="1:14" x14ac:dyDescent="0.25">
      <c r="A125">
        <v>112</v>
      </c>
      <c r="B125" s="1">
        <f t="shared" si="18"/>
        <v>0.63411862710939471</v>
      </c>
      <c r="C125" s="1">
        <f t="shared" si="19"/>
        <v>0.39335380638931744</v>
      </c>
      <c r="D125">
        <v>252</v>
      </c>
      <c r="H125" s="4">
        <f t="shared" si="9"/>
        <v>1.8516552330164887E-3</v>
      </c>
      <c r="I125" s="4">
        <f t="shared" si="14"/>
        <v>7.8663205003809346E-4</v>
      </c>
      <c r="J125" s="4">
        <f t="shared" si="15"/>
        <v>4.8435568137951152E-4</v>
      </c>
      <c r="K125" s="4">
        <f t="shared" si="10"/>
        <v>1.425351912104589E-4</v>
      </c>
      <c r="L125" s="4">
        <f t="shared" si="11"/>
        <v>3.7595783688262148E-4</v>
      </c>
      <c r="M125" s="4">
        <f t="shared" si="12"/>
        <v>2.3148702456829979E-4</v>
      </c>
      <c r="N125" s="4">
        <f t="shared" si="13"/>
        <v>5.1849302809308035E-4</v>
      </c>
    </row>
    <row r="126" spans="1:14" x14ac:dyDescent="0.25">
      <c r="A126">
        <v>113</v>
      </c>
      <c r="B126" s="1">
        <f t="shared" si="18"/>
        <v>0.62791194207856627</v>
      </c>
      <c r="C126" s="1">
        <f t="shared" si="19"/>
        <v>0.3954305341502562</v>
      </c>
      <c r="D126">
        <v>251</v>
      </c>
      <c r="H126" s="4">
        <f t="shared" si="9"/>
        <v>1.8791574692911955E-3</v>
      </c>
      <c r="I126" s="4">
        <f t="shared" si="14"/>
        <v>7.9051805685445846E-4</v>
      </c>
      <c r="J126" s="4">
        <f t="shared" si="15"/>
        <v>4.940833283949565E-4</v>
      </c>
      <c r="K126" s="4">
        <f t="shared" si="10"/>
        <v>1.461472848193108E-4</v>
      </c>
      <c r="L126" s="4">
        <f t="shared" si="11"/>
        <v>3.7412474874488482E-4</v>
      </c>
      <c r="M126" s="4">
        <f t="shared" si="12"/>
        <v>2.3382958982775843E-4</v>
      </c>
      <c r="N126" s="4">
        <f t="shared" si="13"/>
        <v>5.2027203356419559E-4</v>
      </c>
    </row>
    <row r="127" spans="1:14" x14ac:dyDescent="0.25">
      <c r="A127">
        <v>114</v>
      </c>
      <c r="B127" s="1">
        <f t="shared" si="18"/>
        <v>0.62174244625287423</v>
      </c>
      <c r="C127" s="1">
        <f t="shared" si="19"/>
        <v>0.39761526720528434</v>
      </c>
      <c r="D127">
        <v>250</v>
      </c>
      <c r="H127" s="4">
        <f t="shared" si="9"/>
        <v>1.905713502648565E-3</v>
      </c>
      <c r="I127" s="4">
        <f t="shared" si="14"/>
        <v>7.938277471624197E-4</v>
      </c>
      <c r="J127" s="4">
        <f t="shared" si="15"/>
        <v>5.0377269728733506E-4</v>
      </c>
      <c r="K127" s="4">
        <f t="shared" si="10"/>
        <v>1.4981843741139855E-4</v>
      </c>
      <c r="L127" s="4">
        <f t="shared" si="11"/>
        <v>3.7200689528949334E-4</v>
      </c>
      <c r="M127" s="4">
        <f t="shared" si="12"/>
        <v>2.3607709043486607E-4</v>
      </c>
      <c r="N127" s="4">
        <f t="shared" si="13"/>
        <v>5.2182533270089186E-4</v>
      </c>
    </row>
    <row r="128" spans="1:14" x14ac:dyDescent="0.25">
      <c r="A128">
        <v>115</v>
      </c>
      <c r="B128" s="1">
        <f t="shared" si="18"/>
        <v>0.61561201892051221</v>
      </c>
      <c r="C128" s="1">
        <f t="shared" si="19"/>
        <v>0.39990734006354939</v>
      </c>
      <c r="D128">
        <v>249</v>
      </c>
      <c r="H128" s="4">
        <f t="shared" si="9"/>
        <v>1.9313152438636128E-3</v>
      </c>
      <c r="I128" s="4">
        <f t="shared" si="14"/>
        <v>7.9657384688402283E-4</v>
      </c>
      <c r="J128" s="4">
        <f t="shared" si="15"/>
        <v>5.1342252291471731E-4</v>
      </c>
      <c r="K128" s="4">
        <f t="shared" si="10"/>
        <v>1.5355019867930287E-4</v>
      </c>
      <c r="L128" s="4">
        <f t="shared" si="11"/>
        <v>3.696196016457945E-4</v>
      </c>
      <c r="M128" s="4">
        <f t="shared" si="12"/>
        <v>2.3823098848274282E-4</v>
      </c>
      <c r="N128" s="4">
        <f t="shared" si="13"/>
        <v>5.231698003250974E-4</v>
      </c>
    </row>
    <row r="129" spans="1:14" x14ac:dyDescent="0.25">
      <c r="A129">
        <v>116</v>
      </c>
      <c r="B129" s="1">
        <f t="shared" si="18"/>
        <v>0.6095225274690329</v>
      </c>
      <c r="C129" s="1">
        <f t="shared" si="19"/>
        <v>0.40230605453745477</v>
      </c>
      <c r="D129">
        <v>248</v>
      </c>
      <c r="H129" s="4">
        <f t="shared" si="9"/>
        <v>1.9559548943977739E-3</v>
      </c>
      <c r="I129" s="4">
        <f t="shared" si="14"/>
        <v>7.987693041021424E-4</v>
      </c>
      <c r="J129" s="4">
        <f t="shared" si="15"/>
        <v>5.2303107184042898E-4</v>
      </c>
      <c r="K129" s="4">
        <f t="shared" si="10"/>
        <v>1.5734391828501519E-4</v>
      </c>
      <c r="L129" s="4">
        <f t="shared" si="11"/>
        <v>3.6697797299981E-4</v>
      </c>
      <c r="M129" s="4">
        <f t="shared" si="12"/>
        <v>2.4029259766599574E-4</v>
      </c>
      <c r="N129" s="4">
        <f t="shared" si="13"/>
        <v>5.2432189128482514E-4</v>
      </c>
    </row>
    <row r="130" spans="1:14" x14ac:dyDescent="0.25">
      <c r="A130">
        <v>117</v>
      </c>
      <c r="B130" s="1">
        <f t="shared" si="18"/>
        <v>0.60347582681652234</v>
      </c>
      <c r="C130" s="1">
        <f t="shared" si="19"/>
        <v>0.40481067995533493</v>
      </c>
      <c r="D130">
        <v>247</v>
      </c>
      <c r="H130" s="4">
        <f t="shared" si="9"/>
        <v>1.9796249487750439E-3</v>
      </c>
      <c r="I130" s="4">
        <f t="shared" si="14"/>
        <v>8.0042726832225161E-4</v>
      </c>
      <c r="J130" s="4">
        <f t="shared" si="15"/>
        <v>5.3259614139192311E-4</v>
      </c>
      <c r="K130" s="4">
        <f t="shared" si="10"/>
        <v>1.6120073935310951E-4</v>
      </c>
      <c r="L130" s="4">
        <f t="shared" si="11"/>
        <v>3.6409687554227107E-4</v>
      </c>
      <c r="M130" s="4">
        <f t="shared" si="12"/>
        <v>2.4226309192497124E-4</v>
      </c>
      <c r="N130" s="4">
        <f t="shared" si="13"/>
        <v>5.2529761489538058E-4</v>
      </c>
    </row>
    <row r="131" spans="1:14" x14ac:dyDescent="0.25">
      <c r="A131">
        <v>118</v>
      </c>
      <c r="B131" s="1">
        <f t="shared" si="18"/>
        <v>0.59747375884657494</v>
      </c>
      <c r="C131" s="1">
        <f t="shared" si="19"/>
        <v>0.40742045338402466</v>
      </c>
      <c r="D131">
        <v>246</v>
      </c>
      <c r="H131" s="4">
        <f t="shared" si="9"/>
        <v>2.0023181968674281E-3</v>
      </c>
      <c r="I131" s="4">
        <f t="shared" si="14"/>
        <v>8.0156106963120586E-4</v>
      </c>
      <c r="J131" s="4">
        <f t="shared" si="15"/>
        <v>5.4211505944921803E-4</v>
      </c>
      <c r="K131" s="4">
        <f t="shared" si="10"/>
        <v>1.6512159166061246E-4</v>
      </c>
      <c r="L131" s="4">
        <f t="shared" si="11"/>
        <v>3.6099091846949365E-4</v>
      </c>
      <c r="M131" s="4">
        <f t="shared" si="12"/>
        <v>2.4414351416075173E-4</v>
      </c>
      <c r="N131" s="4">
        <f t="shared" si="13"/>
        <v>5.2611251013010615E-4</v>
      </c>
    </row>
    <row r="132" spans="1:14" x14ac:dyDescent="0.25">
      <c r="A132">
        <v>119</v>
      </c>
      <c r="B132" s="1">
        <f t="shared" si="18"/>
        <v>0.59151815184723788</v>
      </c>
      <c r="C132" s="1">
        <f t="shared" si="19"/>
        <v>0.41013457986125623</v>
      </c>
      <c r="D132">
        <v>245</v>
      </c>
      <c r="H132" s="4">
        <f t="shared" si="9"/>
        <v>2.0240277260917677E-3</v>
      </c>
      <c r="I132" s="4">
        <f t="shared" si="14"/>
        <v>8.0218419778103477E-4</v>
      </c>
      <c r="J132" s="4">
        <f t="shared" si="15"/>
        <v>5.5158468496477515E-4</v>
      </c>
      <c r="K132" s="4">
        <f t="shared" si="10"/>
        <v>1.6910718454377394E-4</v>
      </c>
      <c r="L132" s="4">
        <f t="shared" si="11"/>
        <v>3.5767443704947923E-4</v>
      </c>
      <c r="M132" s="4">
        <f t="shared" si="12"/>
        <v>2.4593478497664413E-4</v>
      </c>
      <c r="N132" s="4">
        <f t="shared" si="13"/>
        <v>5.2678162159325314E-4</v>
      </c>
    </row>
    <row r="133" spans="1:14" x14ac:dyDescent="0.25">
      <c r="A133">
        <v>120</v>
      </c>
      <c r="B133" s="1">
        <f t="shared" si="18"/>
        <v>0.58561081995409592</v>
      </c>
      <c r="C133" s="1">
        <f t="shared" si="19"/>
        <v>0.41295223263781244</v>
      </c>
      <c r="D133">
        <v>244</v>
      </c>
      <c r="H133" s="4">
        <f t="shared" si="9"/>
        <v>2.0447469235152643E-3</v>
      </c>
      <c r="I133" s="4">
        <f t="shared" si="14"/>
        <v>8.0231028122382123E-4</v>
      </c>
      <c r="J133" s="4">
        <f t="shared" si="15"/>
        <v>5.6100140921448521E-4</v>
      </c>
      <c r="K133" s="4">
        <f t="shared" si="10"/>
        <v>1.731579995436738E-4</v>
      </c>
      <c r="L133" s="4">
        <f t="shared" si="11"/>
        <v>3.5416147676158597E-4</v>
      </c>
      <c r="M133" s="4">
        <f t="shared" si="12"/>
        <v>2.4763771140189382E-4</v>
      </c>
      <c r="N133" s="4">
        <f t="shared" si="13"/>
        <v>5.2731947630525982E-4</v>
      </c>
    </row>
    <row r="134" spans="1:14" x14ac:dyDescent="0.25">
      <c r="A134">
        <v>121</v>
      </c>
      <c r="B134" s="1">
        <f t="shared" si="18"/>
        <v>0.57975356259766997</v>
      </c>
      <c r="C134" s="1">
        <f t="shared" si="19"/>
        <v>0.41587255342936208</v>
      </c>
      <c r="D134">
        <v>243</v>
      </c>
      <c r="H134" s="4">
        <f t="shared" si="9"/>
        <v>2.0644694778693545E-3</v>
      </c>
      <c r="I134" s="4">
        <f t="shared" si="14"/>
        <v>8.0195306612472885E-4</v>
      </c>
      <c r="J134" s="4">
        <f t="shared" si="15"/>
        <v>5.7036115777909298E-4</v>
      </c>
      <c r="K134" s="4">
        <f t="shared" si="10"/>
        <v>1.7727428281483071E-4</v>
      </c>
      <c r="L134" s="4">
        <f t="shared" si="11"/>
        <v>3.5046577851546732E-4</v>
      </c>
      <c r="M134" s="4">
        <f t="shared" si="12"/>
        <v>2.492529955543687E-4</v>
      </c>
      <c r="N134" s="4">
        <f t="shared" si="13"/>
        <v>5.27740061330298E-4</v>
      </c>
    </row>
    <row r="135" spans="1:14" x14ac:dyDescent="0.25">
      <c r="A135">
        <v>122</v>
      </c>
      <c r="B135" s="1">
        <f t="shared" si="18"/>
        <v>0.57394816395529102</v>
      </c>
      <c r="C135" s="1">
        <f t="shared" si="19"/>
        <v>0.41889465267790238</v>
      </c>
      <c r="D135">
        <v>242</v>
      </c>
      <c r="H135" s="4">
        <f t="shared" si="9"/>
        <v>2.0831893814732272E-3</v>
      </c>
      <c r="I135" s="4">
        <f t="shared" si="14"/>
        <v>8.01126395380819E-4</v>
      </c>
      <c r="J135" s="4">
        <f t="shared" si="15"/>
        <v>5.7965939325490862E-4</v>
      </c>
      <c r="K135" s="4">
        <f t="shared" si="10"/>
        <v>1.81456037323101E-4</v>
      </c>
      <c r="L135" s="4">
        <f t="shared" si="11"/>
        <v>3.4660076495215394E-4</v>
      </c>
      <c r="M135" s="4">
        <f t="shared" si="12"/>
        <v>2.5078124320001568E-4</v>
      </c>
      <c r="N135" s="4">
        <f t="shared" si="13"/>
        <v>5.2805680227525497E-4</v>
      </c>
    </row>
    <row r="136" spans="1:14" x14ac:dyDescent="0.25">
      <c r="A136">
        <v>123</v>
      </c>
      <c r="B136" s="1">
        <f t="shared" si="18"/>
        <v>0.56819639240762365</v>
      </c>
      <c r="C136" s="1">
        <f t="shared" si="19"/>
        <v>0.42201760982272651</v>
      </c>
      <c r="D136">
        <v>241</v>
      </c>
      <c r="H136" s="4">
        <f t="shared" si="9"/>
        <v>2.1009009320628186E-3</v>
      </c>
      <c r="I136" s="4">
        <f t="shared" si="14"/>
        <v>7.9984418767110725E-4</v>
      </c>
      <c r="J136" s="4">
        <f t="shared" si="15"/>
        <v>5.8889111869020829E-4</v>
      </c>
      <c r="K136" s="4">
        <f t="shared" si="10"/>
        <v>1.8570301486059331E-4</v>
      </c>
      <c r="L136" s="4">
        <f t="shared" si="11"/>
        <v>3.4257952782618941E-4</v>
      </c>
      <c r="M136" s="4">
        <f t="shared" si="12"/>
        <v>2.5222297216723606E-4</v>
      </c>
      <c r="N136" s="4">
        <f t="shared" si="13"/>
        <v>5.282825426867827E-4</v>
      </c>
    </row>
    <row r="137" spans="1:14" x14ac:dyDescent="0.25">
      <c r="A137">
        <v>124</v>
      </c>
      <c r="B137" s="1">
        <f t="shared" si="18"/>
        <v>0.56249999999999978</v>
      </c>
      <c r="C137" s="1">
        <f t="shared" si="19"/>
        <v>0.42524047358083561</v>
      </c>
      <c r="D137">
        <v>240</v>
      </c>
      <c r="H137" s="4">
        <f t="shared" si="9"/>
        <v>2.1175987345283115E-3</v>
      </c>
      <c r="I137" s="4">
        <f t="shared" si="14"/>
        <v>7.981204165660368E-4</v>
      </c>
      <c r="J137" s="4">
        <f t="shared" si="15"/>
        <v>5.9805088174475526E-4</v>
      </c>
      <c r="K137" s="4">
        <f t="shared" si="10"/>
        <v>1.9001470790774841E-4</v>
      </c>
      <c r="L137" s="4">
        <f t="shared" si="11"/>
        <v>3.3841481646598731E-4</v>
      </c>
      <c r="M137" s="4">
        <f t="shared" si="12"/>
        <v>2.5357862057633995E-4</v>
      </c>
      <c r="N137" s="4">
        <f t="shared" si="13"/>
        <v>5.284295243737357E-4</v>
      </c>
    </row>
    <row r="138" spans="1:14" x14ac:dyDescent="0.25">
      <c r="A138">
        <v>125</v>
      </c>
      <c r="B138" s="1">
        <f t="shared" si="18"/>
        <v>0.55686072190872959</v>
      </c>
      <c r="C138" s="1">
        <f t="shared" si="19"/>
        <v>0.42856226223670796</v>
      </c>
      <c r="D138">
        <v>239</v>
      </c>
      <c r="H138" s="4">
        <f t="shared" si="9"/>
        <v>2.1332777025569738E-3</v>
      </c>
      <c r="I138" s="4">
        <f t="shared" si="14"/>
        <v>7.9596908972198992E-4</v>
      </c>
      <c r="J138" s="4">
        <f t="shared" si="15"/>
        <v>6.0713277956723599E-4</v>
      </c>
      <c r="K138" s="4">
        <f t="shared" si="10"/>
        <v>1.9439034137393174E-4</v>
      </c>
      <c r="L138" s="4">
        <f t="shared" si="11"/>
        <v>3.3411902730558869E-4</v>
      </c>
      <c r="M138" s="4">
        <f t="shared" si="12"/>
        <v>2.5484855484476265E-4</v>
      </c>
      <c r="N138" s="4">
        <f t="shared" si="13"/>
        <v>5.2850936867952043E-4</v>
      </c>
    </row>
    <row r="139" spans="1:14" x14ac:dyDescent="0.25">
      <c r="A139">
        <v>126</v>
      </c>
      <c r="B139" s="1">
        <f t="shared" si="18"/>
        <v>0.55128027591254813</v>
      </c>
      <c r="C139" s="1">
        <f t="shared" si="19"/>
        <v>0.43198196394134025</v>
      </c>
      <c r="D139">
        <v>238</v>
      </c>
      <c r="H139" s="4">
        <f t="shared" si="9"/>
        <v>2.1479330601836821E-3</v>
      </c>
      <c r="I139" s="4">
        <f t="shared" si="14"/>
        <v>7.9340422818841862E-4</v>
      </c>
      <c r="J139" s="4">
        <f t="shared" si="15"/>
        <v>6.1613046438600458E-4</v>
      </c>
      <c r="K139" s="4">
        <f t="shared" si="10"/>
        <v>1.9882886424999599E-4</v>
      </c>
      <c r="L139" s="4">
        <f t="shared" si="11"/>
        <v>3.2970419447905509E-4</v>
      </c>
      <c r="M139" s="4">
        <f t="shared" si="12"/>
        <v>2.5603307743079335E-4</v>
      </c>
      <c r="N139" s="4">
        <f t="shared" si="13"/>
        <v>5.2853305872905111E-4</v>
      </c>
    </row>
    <row r="140" spans="1:14" x14ac:dyDescent="0.25">
      <c r="A140">
        <v>127</v>
      </c>
      <c r="B140" s="1">
        <f t="shared" si="18"/>
        <v>0.54576036186936494</v>
      </c>
      <c r="C140" s="1">
        <f t="shared" si="19"/>
        <v>0.43549853702046598</v>
      </c>
      <c r="D140">
        <v>237</v>
      </c>
      <c r="H140" s="4">
        <f t="shared" si="9"/>
        <v>2.1615603432443564E-3</v>
      </c>
      <c r="I140" s="4">
        <f t="shared" si="14"/>
        <v>7.9043984585229325E-4</v>
      </c>
      <c r="J140" s="4">
        <f t="shared" si="15"/>
        <v>6.2503714980559604E-4</v>
      </c>
      <c r="K140" s="4">
        <f t="shared" si="10"/>
        <v>2.0332894120715707E-4</v>
      </c>
      <c r="L140" s="4">
        <f t="shared" si="11"/>
        <v>3.2518198146480782E-4</v>
      </c>
      <c r="M140" s="4">
        <f t="shared" si="12"/>
        <v>2.5713243427923955E-4</v>
      </c>
      <c r="N140" s="4">
        <f t="shared" si="13"/>
        <v>5.2851092267196492E-4</v>
      </c>
    </row>
    <row r="141" spans="1:14" x14ac:dyDescent="0.25">
      <c r="A141">
        <v>128</v>
      </c>
      <c r="B141" s="1">
        <f t="shared" si="18"/>
        <v>0.54030266119847004</v>
      </c>
      <c r="C141" s="1">
        <f t="shared" si="19"/>
        <v>0.43911091029185934</v>
      </c>
      <c r="D141">
        <v>236</v>
      </c>
      <c r="H141" s="4">
        <f t="shared" si="9"/>
        <v>2.1741554007366076E-3</v>
      </c>
      <c r="I141" s="4">
        <f t="shared" si="14"/>
        <v>7.8708992904775337E-4</v>
      </c>
      <c r="J141" s="4">
        <f t="shared" si="15"/>
        <v>6.3384561780311722E-4</v>
      </c>
      <c r="K141" s="4">
        <f t="shared" si="10"/>
        <v>2.0788894417875635E-4</v>
      </c>
      <c r="L141" s="4">
        <f t="shared" si="11"/>
        <v>3.2056367376596408E-4</v>
      </c>
      <c r="M141" s="4">
        <f t="shared" si="12"/>
        <v>2.5814682193517937E-4</v>
      </c>
      <c r="N141" s="4">
        <f t="shared" si="13"/>
        <v>5.2845261794472046E-4</v>
      </c>
    </row>
    <row r="142" spans="1:14" x14ac:dyDescent="0.25">
      <c r="A142">
        <v>129</v>
      </c>
      <c r="B142" s="1">
        <f t="shared" si="18"/>
        <v>0.53490883636835762</v>
      </c>
      <c r="C142" s="1">
        <f t="shared" si="19"/>
        <v>0.44281798339162814</v>
      </c>
      <c r="D142">
        <v>235</v>
      </c>
      <c r="H142" s="4">
        <f t="shared" si="9"/>
        <v>2.1857143960839209E-3</v>
      </c>
      <c r="I142" s="4">
        <f t="shared" si="14"/>
        <v>7.83368416355589E-4</v>
      </c>
      <c r="J142" s="4">
        <f t="shared" si="15"/>
        <v>6.4254822641545469E-4</v>
      </c>
      <c r="K142" s="4">
        <f t="shared" si="10"/>
        <v>2.1250694396206647E-4</v>
      </c>
      <c r="L142" s="4">
        <f t="shared" si="11"/>
        <v>3.158601726088357E-4</v>
      </c>
      <c r="M142" s="4">
        <f t="shared" si="12"/>
        <v>2.590763942927566E-4</v>
      </c>
      <c r="N142" s="4">
        <f t="shared" si="13"/>
        <v>5.283671165709022E-4</v>
      </c>
    </row>
    <row r="143" spans="1:14" x14ac:dyDescent="0.25">
      <c r="A143">
        <v>130</v>
      </c>
      <c r="B143" s="1">
        <f t="shared" si="18"/>
        <v>0.52958053039032249</v>
      </c>
      <c r="C143" s="1">
        <f t="shared" si="19"/>
        <v>0.44661862710939476</v>
      </c>
      <c r="D143">
        <v>234</v>
      </c>
      <c r="H143" s="4">
        <f t="shared" si="9"/>
        <v>2.1962338083041655E-3</v>
      </c>
      <c r="I143" s="4">
        <f t="shared" si="14"/>
        <v>7.7928917861856857E-4</v>
      </c>
      <c r="J143" s="4">
        <f t="shared" si="15"/>
        <v>6.5113691810860332E-4</v>
      </c>
      <c r="K143" s="4">
        <f t="shared" si="10"/>
        <v>2.1718070187887596E-4</v>
      </c>
      <c r="L143" s="4">
        <f t="shared" si="11"/>
        <v>3.1108198963995397E-4</v>
      </c>
      <c r="M143" s="4">
        <f t="shared" si="12"/>
        <v>2.599212689483725E-4</v>
      </c>
      <c r="N143" s="4">
        <f t="shared" si="13"/>
        <v>5.2826269151882987E-4</v>
      </c>
    </row>
    <row r="144" spans="1:14" x14ac:dyDescent="0.25">
      <c r="A144">
        <v>131</v>
      </c>
      <c r="B144" s="1">
        <f t="shared" si="18"/>
        <v>0.52431936631798193</v>
      </c>
      <c r="C144" s="1">
        <f t="shared" si="19"/>
        <v>0.45051168373226519</v>
      </c>
      <c r="D144">
        <v>233</v>
      </c>
      <c r="H144" s="4">
        <f t="shared" ref="H144:H207" si="20">((B143*C144)-(B144*C143))*0.5</f>
        <v>2.2057104330826527E-3</v>
      </c>
      <c r="I144" s="4">
        <f t="shared" si="14"/>
        <v>7.74865999198079E-4</v>
      </c>
      <c r="J144" s="4">
        <f t="shared" si="15"/>
        <v>6.5960322881937754E-4</v>
      </c>
      <c r="K144" s="4">
        <f t="shared" ref="K144:K207" si="21">(((C143*C143)+(C143*C144)+(C144*C144))*((B143*C144)-(B144*C143)))/12</f>
        <v>2.2190766153460097E-4</v>
      </c>
      <c r="L144" s="4">
        <f t="shared" ref="L144:L207" si="22">(((B143*B143)+(B143*B144)+(B144*B144))*((B143*C144)-(B144*C143)))/12</f>
        <v>3.0623924259945331E-4</v>
      </c>
      <c r="M144" s="4">
        <f t="shared" ref="M144:M207" si="23">(((B143*C144)+(2*B143*C143)+(2*B144*C144)+(B144*C143))*((B143*C144)-(B144*C143)))/24</f>
        <v>2.6068153312952124E-4</v>
      </c>
      <c r="N144" s="4">
        <f t="shared" ref="N144:N207" si="24">K144+L144</f>
        <v>5.2814690413405425E-4</v>
      </c>
    </row>
    <row r="145" spans="1:14" x14ac:dyDescent="0.25">
      <c r="A145">
        <v>132</v>
      </c>
      <c r="B145" s="1">
        <f t="shared" si="18"/>
        <v>0.51912694675287829</v>
      </c>
      <c r="C145" s="1">
        <f t="shared" si="19"/>
        <v>0.45449596739747922</v>
      </c>
      <c r="D145">
        <v>232</v>
      </c>
      <c r="H145" s="4">
        <f t="shared" si="20"/>
        <v>2.2141413837476476E-3</v>
      </c>
      <c r="I145" s="4">
        <f t="shared" ref="I145:I208" si="25">(B145+B144)*((B144*C145)-(B145*C144))*(1/6)</f>
        <v>7.7011255449636515E-4</v>
      </c>
      <c r="J145" s="4">
        <f t="shared" ref="J145:J208" si="26">(C145+C144)*((B144*C145)-(B145*C144))*(1/6)</f>
        <v>6.6793829765820676E-4</v>
      </c>
      <c r="K145" s="4">
        <f t="shared" si="21"/>
        <v>2.2668494071636776E-4</v>
      </c>
      <c r="L145" s="4">
        <f t="shared" si="22"/>
        <v>3.0134165194601524E-4</v>
      </c>
      <c r="M145" s="4">
        <f t="shared" si="23"/>
        <v>2.6135724917229866E-4</v>
      </c>
      <c r="N145" s="4">
        <f t="shared" si="24"/>
        <v>5.2802659266238294E-4</v>
      </c>
    </row>
    <row r="146" spans="1:14" x14ac:dyDescent="0.25">
      <c r="A146">
        <v>133</v>
      </c>
      <c r="B146" s="1">
        <f t="shared" si="18"/>
        <v>0.51400485335631085</v>
      </c>
      <c r="C146" s="1">
        <f t="shared" si="19"/>
        <v>0.45857026445363602</v>
      </c>
      <c r="D146">
        <v>231</v>
      </c>
      <c r="H146" s="4">
        <f t="shared" si="20"/>
        <v>2.2215240921500401E-3</v>
      </c>
      <c r="I146" s="4">
        <f t="shared" si="25"/>
        <v>7.6504239476963437E-4</v>
      </c>
      <c r="J146" s="4">
        <f t="shared" si="26"/>
        <v>6.7613287726196888E-4</v>
      </c>
      <c r="K146" s="4">
        <f t="shared" si="21"/>
        <v>2.3150932347167303E-4</v>
      </c>
      <c r="L146" s="4">
        <f t="shared" si="22"/>
        <v>2.9639853840692122E-4</v>
      </c>
      <c r="M146" s="4">
        <f t="shared" si="23"/>
        <v>2.619484595232122E-4</v>
      </c>
      <c r="N146" s="4">
        <f t="shared" si="24"/>
        <v>5.279078618785943E-4</v>
      </c>
    </row>
    <row r="147" spans="1:14" x14ac:dyDescent="0.25">
      <c r="A147">
        <v>134</v>
      </c>
      <c r="B147" s="1">
        <f t="shared" si="18"/>
        <v>0.50895464636754773</v>
      </c>
      <c r="C147" s="1">
        <f t="shared" si="19"/>
        <v>0.46273333383038329</v>
      </c>
      <c r="D147">
        <v>230</v>
      </c>
      <c r="H147" s="4">
        <f t="shared" si="20"/>
        <v>2.2278563094449283E-3</v>
      </c>
      <c r="I147" s="4">
        <f t="shared" si="25"/>
        <v>7.5966892525547512E-4</v>
      </c>
      <c r="J147" s="4">
        <f t="shared" si="26"/>
        <v>6.8417734478378942E-4</v>
      </c>
      <c r="K147" s="4">
        <f t="shared" si="21"/>
        <v>2.3637725240949095E-4</v>
      </c>
      <c r="L147" s="4">
        <f t="shared" si="22"/>
        <v>2.9141882142412809E-4</v>
      </c>
      <c r="M147" s="4">
        <f t="shared" si="23"/>
        <v>2.6245519124267245E-4</v>
      </c>
      <c r="N147" s="4">
        <f t="shared" si="24"/>
        <v>5.2779607383361899E-4</v>
      </c>
    </row>
    <row r="148" spans="1:14" x14ac:dyDescent="0.25">
      <c r="A148">
        <v>135</v>
      </c>
      <c r="B148" s="1">
        <f t="shared" si="18"/>
        <v>0.50397786412855972</v>
      </c>
      <c r="C148" s="1">
        <f t="shared" si="19"/>
        <v>0.46698390741646051</v>
      </c>
      <c r="D148">
        <v>229</v>
      </c>
      <c r="H148" s="4">
        <f t="shared" si="20"/>
        <v>2.233136106777972E-3</v>
      </c>
      <c r="I148" s="4">
        <f t="shared" si="25"/>
        <v>7.5400538763937142E-4</v>
      </c>
      <c r="J148" s="4">
        <f t="shared" si="26"/>
        <v>6.9206171350744443E-4</v>
      </c>
      <c r="K148" s="4">
        <f t="shared" si="21"/>
        <v>2.4128482126673423E-4</v>
      </c>
      <c r="L148" s="4">
        <f t="shared" si="22"/>
        <v>2.8641101846602182E-4</v>
      </c>
      <c r="M148" s="4">
        <f t="shared" si="23"/>
        <v>2.6287745999044922E-4</v>
      </c>
      <c r="N148" s="4">
        <f t="shared" si="24"/>
        <v>5.276958397327561E-4</v>
      </c>
    </row>
    <row r="149" spans="1:14" x14ac:dyDescent="0.25">
      <c r="A149">
        <v>136</v>
      </c>
      <c r="B149" s="1">
        <f t="shared" si="18"/>
        <v>0.49907602261542822</v>
      </c>
      <c r="C149" s="1">
        <f t="shared" si="19"/>
        <v>0.47132069044597713</v>
      </c>
      <c r="D149">
        <v>228</v>
      </c>
      <c r="H149" s="4">
        <f t="shared" si="20"/>
        <v>2.2373618758715769E-3</v>
      </c>
      <c r="I149" s="4">
        <f t="shared" si="25"/>
        <v>7.4806484188193504E-4</v>
      </c>
      <c r="J149" s="4">
        <f t="shared" si="26"/>
        <v>6.9977564507080962E-4</v>
      </c>
      <c r="K149" s="4">
        <f t="shared" si="21"/>
        <v>2.4622776778253391E-4</v>
      </c>
      <c r="L149" s="4">
        <f t="shared" si="22"/>
        <v>2.813832451716387E-4</v>
      </c>
      <c r="M149" s="4">
        <f t="shared" si="23"/>
        <v>2.6321527347481784E-4</v>
      </c>
      <c r="N149" s="4">
        <f t="shared" si="24"/>
        <v>5.2761101295417255E-4</v>
      </c>
    </row>
    <row r="150" spans="1:14" x14ac:dyDescent="0.25">
      <c r="A150">
        <v>137</v>
      </c>
      <c r="B150" s="1">
        <f t="shared" si="18"/>
        <v>0.49425061497656303</v>
      </c>
      <c r="C150" s="1">
        <f t="shared" si="19"/>
        <v>0.47574236189281105</v>
      </c>
      <c r="D150">
        <v>227</v>
      </c>
      <c r="H150" s="4">
        <f t="shared" si="20"/>
        <v>2.2405323295156543E-3</v>
      </c>
      <c r="I150" s="4">
        <f t="shared" si="25"/>
        <v>7.4186014843131206E-4</v>
      </c>
      <c r="J150" s="4">
        <f t="shared" si="26"/>
        <v>7.0730846228494364E-4</v>
      </c>
      <c r="K150" s="4">
        <f t="shared" si="21"/>
        <v>2.5120146692403958E-4</v>
      </c>
      <c r="L150" s="4">
        <f t="shared" si="22"/>
        <v>2.7634321629374536E-4</v>
      </c>
      <c r="M150" s="4">
        <f t="shared" si="23"/>
        <v>2.6346863435068043E-4</v>
      </c>
      <c r="N150" s="4">
        <f t="shared" si="24"/>
        <v>5.2754468321778488E-4</v>
      </c>
    </row>
    <row r="151" spans="1:14" x14ac:dyDescent="0.25">
      <c r="A151">
        <v>138</v>
      </c>
      <c r="B151" s="1">
        <f t="shared" si="18"/>
        <v>0.48950311107787603</v>
      </c>
      <c r="C151" s="1">
        <f t="shared" si="19"/>
        <v>0.48024757487300579</v>
      </c>
      <c r="D151">
        <v>226</v>
      </c>
      <c r="H151" s="4">
        <f t="shared" si="20"/>
        <v>2.2426465019591557E-3</v>
      </c>
      <c r="I151" s="4">
        <f t="shared" si="25"/>
        <v>7.3540395084175779E-4</v>
      </c>
      <c r="J151" s="4">
        <f t="shared" si="26"/>
        <v>7.1464916253200449E-4</v>
      </c>
      <c r="K151" s="4">
        <f t="shared" si="21"/>
        <v>2.5620092450662045E-4</v>
      </c>
      <c r="L151" s="4">
        <f t="shared" si="22"/>
        <v>2.7129824740447891E-4</v>
      </c>
      <c r="M151" s="4">
        <f t="shared" si="23"/>
        <v>2.6363754255341186E-4</v>
      </c>
      <c r="N151" s="4">
        <f t="shared" si="24"/>
        <v>5.2749917191109936E-4</v>
      </c>
    </row>
    <row r="152" spans="1:14" x14ac:dyDescent="0.25">
      <c r="A152">
        <v>139</v>
      </c>
      <c r="B152" s="1">
        <f t="shared" si="18"/>
        <v>0.48483495705504465</v>
      </c>
      <c r="C152" s="1">
        <f t="shared" si="19"/>
        <v>0.4848349570550447</v>
      </c>
      <c r="D152">
        <v>225</v>
      </c>
      <c r="H152" s="4">
        <f t="shared" si="20"/>
        <v>2.2437037492048506E-3</v>
      </c>
      <c r="I152" s="4">
        <f t="shared" si="25"/>
        <v>7.2870865882094832E-4</v>
      </c>
      <c r="J152" s="4">
        <f t="shared" si="26"/>
        <v>7.2178643172635896E-4</v>
      </c>
      <c r="K152" s="4">
        <f t="shared" si="21"/>
        <v>2.6122077125194582E-4</v>
      </c>
      <c r="L152" s="4">
        <f t="shared" si="22"/>
        <v>2.6625525732665409E-4</v>
      </c>
      <c r="M152" s="4">
        <f t="shared" si="23"/>
        <v>2.6372199705842689E-4</v>
      </c>
      <c r="N152" s="4">
        <f t="shared" si="24"/>
        <v>5.2747602857859991E-4</v>
      </c>
    </row>
    <row r="153" spans="1:14" x14ac:dyDescent="0.25">
      <c r="A153">
        <v>140</v>
      </c>
      <c r="B153" s="1">
        <f t="shared" si="18"/>
        <v>0.48024757487300584</v>
      </c>
      <c r="C153" s="1">
        <f t="shared" si="19"/>
        <v>0.48950311107787597</v>
      </c>
      <c r="D153">
        <v>224</v>
      </c>
      <c r="H153" s="4">
        <f t="shared" si="20"/>
        <v>2.2437037492047951E-3</v>
      </c>
      <c r="I153" s="4">
        <f t="shared" si="25"/>
        <v>7.2178643172634096E-4</v>
      </c>
      <c r="J153" s="4">
        <f t="shared" si="26"/>
        <v>7.2870865882093043E-4</v>
      </c>
      <c r="K153" s="4">
        <f t="shared" si="21"/>
        <v>2.6625525732664753E-4</v>
      </c>
      <c r="L153" s="4">
        <f t="shared" si="22"/>
        <v>2.6122077125193937E-4</v>
      </c>
      <c r="M153" s="4">
        <f t="shared" si="23"/>
        <v>2.6372199705842033E-4</v>
      </c>
      <c r="N153" s="4">
        <f t="shared" si="24"/>
        <v>5.274760285785869E-4</v>
      </c>
    </row>
    <row r="154" spans="1:14" x14ac:dyDescent="0.25">
      <c r="A154">
        <v>141</v>
      </c>
      <c r="B154" s="1">
        <f t="shared" si="18"/>
        <v>0.47574236189281105</v>
      </c>
      <c r="C154" s="1">
        <f t="shared" si="19"/>
        <v>0.49425061497656309</v>
      </c>
      <c r="D154">
        <v>223</v>
      </c>
      <c r="H154" s="4">
        <f t="shared" si="20"/>
        <v>2.2426465019591973E-3</v>
      </c>
      <c r="I154" s="4">
        <f t="shared" si="25"/>
        <v>7.1464916253201783E-4</v>
      </c>
      <c r="J154" s="4">
        <f t="shared" si="26"/>
        <v>7.3540395084177135E-4</v>
      </c>
      <c r="K154" s="4">
        <f t="shared" si="21"/>
        <v>2.7129824740448395E-4</v>
      </c>
      <c r="L154" s="4">
        <f t="shared" si="22"/>
        <v>2.5620092450662517E-4</v>
      </c>
      <c r="M154" s="4">
        <f t="shared" si="23"/>
        <v>2.6363754255341669E-4</v>
      </c>
      <c r="N154" s="4">
        <f t="shared" si="24"/>
        <v>5.2749917191110911E-4</v>
      </c>
    </row>
    <row r="155" spans="1:14" x14ac:dyDescent="0.25">
      <c r="A155">
        <v>142</v>
      </c>
      <c r="B155" s="1">
        <f t="shared" si="18"/>
        <v>0.47132069044597713</v>
      </c>
      <c r="C155" s="1">
        <f t="shared" si="19"/>
        <v>0.49907602261542816</v>
      </c>
      <c r="D155">
        <v>222</v>
      </c>
      <c r="H155" s="4">
        <f t="shared" si="20"/>
        <v>2.2405323295156265E-3</v>
      </c>
      <c r="I155" s="4">
        <f t="shared" si="25"/>
        <v>7.0730846228493497E-4</v>
      </c>
      <c r="J155" s="4">
        <f t="shared" si="26"/>
        <v>7.4186014843130284E-4</v>
      </c>
      <c r="K155" s="4">
        <f t="shared" si="21"/>
        <v>2.7634321629374194E-4</v>
      </c>
      <c r="L155" s="4">
        <f t="shared" si="22"/>
        <v>2.5120146692403643E-4</v>
      </c>
      <c r="M155" s="4">
        <f t="shared" si="23"/>
        <v>2.6346863435067718E-4</v>
      </c>
      <c r="N155" s="4">
        <f t="shared" si="24"/>
        <v>5.2754468321777838E-4</v>
      </c>
    </row>
    <row r="156" spans="1:14" x14ac:dyDescent="0.25">
      <c r="A156">
        <v>143</v>
      </c>
      <c r="B156" s="1">
        <f t="shared" si="18"/>
        <v>0.46698390741646045</v>
      </c>
      <c r="C156" s="1">
        <f t="shared" si="19"/>
        <v>0.50397786412855983</v>
      </c>
      <c r="D156">
        <v>221</v>
      </c>
      <c r="H156" s="4">
        <f t="shared" si="20"/>
        <v>2.2373618758716185E-3</v>
      </c>
      <c r="I156" s="4">
        <f t="shared" si="25"/>
        <v>6.9977564507082263E-4</v>
      </c>
      <c r="J156" s="4">
        <f t="shared" si="26"/>
        <v>7.4806484188194892E-4</v>
      </c>
      <c r="K156" s="4">
        <f t="shared" si="21"/>
        <v>2.8138324517164396E-4</v>
      </c>
      <c r="L156" s="4">
        <f t="shared" si="22"/>
        <v>2.4622776778253846E-4</v>
      </c>
      <c r="M156" s="4">
        <f t="shared" si="23"/>
        <v>2.6321527347482278E-4</v>
      </c>
      <c r="N156" s="4">
        <f t="shared" si="24"/>
        <v>5.2761101295418242E-4</v>
      </c>
    </row>
    <row r="157" spans="1:14" x14ac:dyDescent="0.25">
      <c r="A157">
        <v>144</v>
      </c>
      <c r="B157" s="1">
        <f t="shared" si="18"/>
        <v>0.46273333383038323</v>
      </c>
      <c r="C157" s="1">
        <f t="shared" si="19"/>
        <v>0.50895464636754784</v>
      </c>
      <c r="D157">
        <v>220</v>
      </c>
      <c r="H157" s="4">
        <f t="shared" si="20"/>
        <v>2.233136106777972E-3</v>
      </c>
      <c r="I157" s="4">
        <f t="shared" si="25"/>
        <v>6.9206171350744443E-4</v>
      </c>
      <c r="J157" s="4">
        <f t="shared" si="26"/>
        <v>7.5400538763937186E-4</v>
      </c>
      <c r="K157" s="4">
        <f t="shared" si="21"/>
        <v>2.8641101846602193E-4</v>
      </c>
      <c r="L157" s="4">
        <f t="shared" si="22"/>
        <v>2.412848212667342E-4</v>
      </c>
      <c r="M157" s="4">
        <f t="shared" si="23"/>
        <v>2.6287745999044922E-4</v>
      </c>
      <c r="N157" s="4">
        <f t="shared" si="24"/>
        <v>5.276958397327561E-4</v>
      </c>
    </row>
    <row r="158" spans="1:14" x14ac:dyDescent="0.25">
      <c r="A158">
        <v>145</v>
      </c>
      <c r="B158" s="1">
        <f t="shared" si="18"/>
        <v>0.45857026445363597</v>
      </c>
      <c r="C158" s="1">
        <f t="shared" si="19"/>
        <v>0.51400485335631085</v>
      </c>
      <c r="D158">
        <v>219</v>
      </c>
      <c r="H158" s="4">
        <f t="shared" si="20"/>
        <v>2.2278563094449005E-3</v>
      </c>
      <c r="I158" s="4">
        <f t="shared" si="25"/>
        <v>6.8417734478378074E-4</v>
      </c>
      <c r="J158" s="4">
        <f t="shared" si="26"/>
        <v>7.596689252554658E-4</v>
      </c>
      <c r="K158" s="4">
        <f t="shared" si="21"/>
        <v>2.9141882142412451E-4</v>
      </c>
      <c r="L158" s="4">
        <f t="shared" si="22"/>
        <v>2.3637725240948794E-4</v>
      </c>
      <c r="M158" s="4">
        <f t="shared" si="23"/>
        <v>2.6245519124266914E-4</v>
      </c>
      <c r="N158" s="4">
        <f t="shared" si="24"/>
        <v>5.2779607383361248E-4</v>
      </c>
    </row>
    <row r="159" spans="1:14" x14ac:dyDescent="0.25">
      <c r="A159">
        <v>146</v>
      </c>
      <c r="B159" s="1">
        <f t="shared" si="18"/>
        <v>0.45449596739747922</v>
      </c>
      <c r="C159" s="1">
        <f t="shared" si="19"/>
        <v>0.51912694675287818</v>
      </c>
      <c r="D159">
        <v>218</v>
      </c>
      <c r="H159" s="4">
        <f t="shared" si="20"/>
        <v>2.2215240921499985E-3</v>
      </c>
      <c r="I159" s="4">
        <f t="shared" si="25"/>
        <v>6.7613287726195619E-4</v>
      </c>
      <c r="J159" s="4">
        <f t="shared" si="26"/>
        <v>7.6504239476961995E-4</v>
      </c>
      <c r="K159" s="4">
        <f t="shared" si="21"/>
        <v>2.9639853840691559E-4</v>
      </c>
      <c r="L159" s="4">
        <f t="shared" si="22"/>
        <v>2.3150932347166869E-4</v>
      </c>
      <c r="M159" s="4">
        <f t="shared" si="23"/>
        <v>2.6194845952320732E-4</v>
      </c>
      <c r="N159" s="4">
        <f t="shared" si="24"/>
        <v>5.2790786187858433E-4</v>
      </c>
    </row>
    <row r="160" spans="1:14" x14ac:dyDescent="0.25">
      <c r="A160">
        <v>147</v>
      </c>
      <c r="B160" s="1">
        <f t="shared" si="18"/>
        <v>0.45051168373226519</v>
      </c>
      <c r="C160" s="1">
        <f t="shared" si="19"/>
        <v>0.52431936631798193</v>
      </c>
      <c r="D160">
        <v>217</v>
      </c>
      <c r="H160" s="4">
        <f t="shared" si="20"/>
        <v>2.2141413837476753E-3</v>
      </c>
      <c r="I160" s="4">
        <f t="shared" si="25"/>
        <v>6.6793829765821522E-4</v>
      </c>
      <c r="J160" s="4">
        <f t="shared" si="26"/>
        <v>7.7011255449637469E-4</v>
      </c>
      <c r="K160" s="4">
        <f t="shared" si="21"/>
        <v>3.0134165194601903E-4</v>
      </c>
      <c r="L160" s="4">
        <f t="shared" si="22"/>
        <v>2.2668494071637061E-4</v>
      </c>
      <c r="M160" s="4">
        <f t="shared" si="23"/>
        <v>2.6135724917230197E-4</v>
      </c>
      <c r="N160" s="4">
        <f t="shared" si="24"/>
        <v>5.2802659266238967E-4</v>
      </c>
    </row>
    <row r="161" spans="1:14" x14ac:dyDescent="0.25">
      <c r="A161">
        <v>148</v>
      </c>
      <c r="B161" s="1">
        <f t="shared" si="18"/>
        <v>0.44661862710939465</v>
      </c>
      <c r="C161" s="1">
        <f t="shared" si="19"/>
        <v>0.5295805303903226</v>
      </c>
      <c r="D161">
        <v>216</v>
      </c>
      <c r="H161" s="4">
        <f t="shared" si="20"/>
        <v>2.2057104330827082E-3</v>
      </c>
      <c r="I161" s="4">
        <f t="shared" si="25"/>
        <v>6.5960322881939402E-4</v>
      </c>
      <c r="J161" s="4">
        <f t="shared" si="26"/>
        <v>7.7486599919809852E-4</v>
      </c>
      <c r="K161" s="4">
        <f t="shared" si="21"/>
        <v>3.0623924259946112E-4</v>
      </c>
      <c r="L161" s="4">
        <f t="shared" si="22"/>
        <v>2.219076615346065E-4</v>
      </c>
      <c r="M161" s="4">
        <f t="shared" si="23"/>
        <v>2.606815331295278E-4</v>
      </c>
      <c r="N161" s="4">
        <f t="shared" si="24"/>
        <v>5.2814690413406759E-4</v>
      </c>
    </row>
    <row r="162" spans="1:14" x14ac:dyDescent="0.25">
      <c r="A162">
        <v>149</v>
      </c>
      <c r="B162" s="1">
        <f t="shared" si="18"/>
        <v>0.44281798339162809</v>
      </c>
      <c r="C162" s="1">
        <f t="shared" si="19"/>
        <v>0.53490883636835762</v>
      </c>
      <c r="D162">
        <v>215</v>
      </c>
      <c r="H162" s="4">
        <f t="shared" si="20"/>
        <v>2.1962338083041238E-3</v>
      </c>
      <c r="I162" s="4">
        <f t="shared" si="25"/>
        <v>6.5113691810859096E-4</v>
      </c>
      <c r="J162" s="4">
        <f t="shared" si="26"/>
        <v>7.7928917861855393E-4</v>
      </c>
      <c r="K162" s="4">
        <f t="shared" si="21"/>
        <v>3.1108198963994811E-4</v>
      </c>
      <c r="L162" s="4">
        <f t="shared" si="22"/>
        <v>2.1718070187887176E-4</v>
      </c>
      <c r="M162" s="4">
        <f t="shared" si="23"/>
        <v>2.5992126894836757E-4</v>
      </c>
      <c r="N162" s="4">
        <f t="shared" si="24"/>
        <v>5.282626915188199E-4</v>
      </c>
    </row>
    <row r="163" spans="1:14" x14ac:dyDescent="0.25">
      <c r="A163">
        <v>150</v>
      </c>
      <c r="B163" s="1">
        <f t="shared" si="18"/>
        <v>0.43911091029185934</v>
      </c>
      <c r="C163" s="1">
        <f t="shared" si="19"/>
        <v>0.54030266119847004</v>
      </c>
      <c r="D163">
        <v>214</v>
      </c>
      <c r="H163" s="4">
        <f t="shared" si="20"/>
        <v>2.1857143960839071E-3</v>
      </c>
      <c r="I163" s="4">
        <f t="shared" si="25"/>
        <v>6.4254822641545068E-4</v>
      </c>
      <c r="J163" s="4">
        <f t="shared" si="26"/>
        <v>7.8336841635558391E-4</v>
      </c>
      <c r="K163" s="4">
        <f t="shared" si="21"/>
        <v>3.1586017260883369E-4</v>
      </c>
      <c r="L163" s="4">
        <f t="shared" si="22"/>
        <v>2.1250694396206509E-4</v>
      </c>
      <c r="M163" s="4">
        <f t="shared" si="23"/>
        <v>2.5907639429275487E-4</v>
      </c>
      <c r="N163" s="4">
        <f t="shared" si="24"/>
        <v>5.2836711657089884E-4</v>
      </c>
    </row>
    <row r="164" spans="1:14" x14ac:dyDescent="0.25">
      <c r="A164">
        <v>151</v>
      </c>
      <c r="B164" s="1">
        <f t="shared" si="18"/>
        <v>0.43549853702046598</v>
      </c>
      <c r="C164" s="1">
        <f t="shared" si="19"/>
        <v>0.54576036186936483</v>
      </c>
      <c r="D164">
        <v>213</v>
      </c>
      <c r="H164" s="4">
        <f t="shared" si="20"/>
        <v>2.1741554007365799E-3</v>
      </c>
      <c r="I164" s="4">
        <f t="shared" si="25"/>
        <v>6.3384561780310909E-4</v>
      </c>
      <c r="J164" s="4">
        <f t="shared" si="26"/>
        <v>7.8708992904774329E-4</v>
      </c>
      <c r="K164" s="4">
        <f t="shared" si="21"/>
        <v>3.2056367376595991E-4</v>
      </c>
      <c r="L164" s="4">
        <f t="shared" si="22"/>
        <v>2.0788894417875369E-4</v>
      </c>
      <c r="M164" s="4">
        <f t="shared" si="23"/>
        <v>2.5814682193517612E-4</v>
      </c>
      <c r="N164" s="4">
        <f t="shared" si="24"/>
        <v>5.2845261794471363E-4</v>
      </c>
    </row>
    <row r="165" spans="1:14" x14ac:dyDescent="0.25">
      <c r="A165">
        <v>152</v>
      </c>
      <c r="B165" s="1">
        <f t="shared" si="18"/>
        <v>0.43198196394134025</v>
      </c>
      <c r="C165" s="1">
        <f t="shared" si="19"/>
        <v>0.55128027591254813</v>
      </c>
      <c r="D165">
        <v>212</v>
      </c>
      <c r="H165" s="4">
        <f t="shared" si="20"/>
        <v>2.1615603432443842E-3</v>
      </c>
      <c r="I165" s="4">
        <f t="shared" si="25"/>
        <v>6.2503714980560406E-4</v>
      </c>
      <c r="J165" s="4">
        <f t="shared" si="26"/>
        <v>7.9043984585230322E-4</v>
      </c>
      <c r="K165" s="4">
        <f t="shared" si="21"/>
        <v>3.2518198146481194E-4</v>
      </c>
      <c r="L165" s="4">
        <f t="shared" si="22"/>
        <v>2.0332894120715967E-4</v>
      </c>
      <c r="M165" s="4">
        <f t="shared" si="23"/>
        <v>2.5713243427924291E-4</v>
      </c>
      <c r="N165" s="4">
        <f t="shared" si="24"/>
        <v>5.2851092267197164E-4</v>
      </c>
    </row>
    <row r="166" spans="1:14" x14ac:dyDescent="0.25">
      <c r="A166">
        <v>153</v>
      </c>
      <c r="B166" s="1">
        <f t="shared" si="18"/>
        <v>0.4285622622367079</v>
      </c>
      <c r="C166" s="1">
        <f t="shared" si="19"/>
        <v>0.55686072190872971</v>
      </c>
      <c r="D166">
        <v>211</v>
      </c>
      <c r="H166" s="4">
        <f t="shared" si="20"/>
        <v>2.1479330601837238E-3</v>
      </c>
      <c r="I166" s="4">
        <f t="shared" si="25"/>
        <v>6.1613046438601651E-4</v>
      </c>
      <c r="J166" s="4">
        <f t="shared" si="26"/>
        <v>7.9340422818843402E-4</v>
      </c>
      <c r="K166" s="4">
        <f t="shared" si="21"/>
        <v>3.2970419447906149E-4</v>
      </c>
      <c r="L166" s="4">
        <f t="shared" si="22"/>
        <v>1.9882886424999984E-4</v>
      </c>
      <c r="M166" s="4">
        <f t="shared" si="23"/>
        <v>2.5603307743079828E-4</v>
      </c>
      <c r="N166" s="4">
        <f t="shared" si="24"/>
        <v>5.285330587290613E-4</v>
      </c>
    </row>
    <row r="167" spans="1:14" x14ac:dyDescent="0.25">
      <c r="A167">
        <v>154</v>
      </c>
      <c r="B167" s="1">
        <f t="shared" si="18"/>
        <v>0.4252404735808355</v>
      </c>
      <c r="C167" s="1">
        <f t="shared" si="19"/>
        <v>0.5625</v>
      </c>
      <c r="D167">
        <v>210</v>
      </c>
      <c r="H167" s="4">
        <f t="shared" si="20"/>
        <v>2.1332777025570154E-3</v>
      </c>
      <c r="I167" s="4">
        <f t="shared" si="25"/>
        <v>6.0713277956724781E-4</v>
      </c>
      <c r="J167" s="4">
        <f t="shared" si="26"/>
        <v>7.9596908972200564E-4</v>
      </c>
      <c r="K167" s="4">
        <f t="shared" si="21"/>
        <v>3.3411902730559541E-4</v>
      </c>
      <c r="L167" s="4">
        <f t="shared" si="22"/>
        <v>1.9439034137393545E-4</v>
      </c>
      <c r="M167" s="4">
        <f t="shared" si="23"/>
        <v>2.5484855484476763E-4</v>
      </c>
      <c r="N167" s="4">
        <f t="shared" si="24"/>
        <v>5.2850936867953084E-4</v>
      </c>
    </row>
    <row r="168" spans="1:14" x14ac:dyDescent="0.25">
      <c r="A168">
        <v>155</v>
      </c>
      <c r="B168" s="1">
        <f t="shared" si="18"/>
        <v>0.42201760982272657</v>
      </c>
      <c r="C168" s="1">
        <f t="shared" si="19"/>
        <v>0.56819639240762365</v>
      </c>
      <c r="D168">
        <v>209</v>
      </c>
      <c r="H168" s="4">
        <f t="shared" si="20"/>
        <v>2.1175987345282143E-3</v>
      </c>
      <c r="I168" s="4">
        <f t="shared" si="25"/>
        <v>5.9805088174472772E-4</v>
      </c>
      <c r="J168" s="4">
        <f t="shared" si="26"/>
        <v>7.9812041656600037E-4</v>
      </c>
      <c r="K168" s="4">
        <f t="shared" si="21"/>
        <v>3.3841481646597191E-4</v>
      </c>
      <c r="L168" s="4">
        <f t="shared" si="22"/>
        <v>1.9001470790773966E-4</v>
      </c>
      <c r="M168" s="4">
        <f t="shared" si="23"/>
        <v>2.5357862057632835E-4</v>
      </c>
      <c r="N168" s="4">
        <f t="shared" si="24"/>
        <v>5.2842952437371152E-4</v>
      </c>
    </row>
    <row r="169" spans="1:14" x14ac:dyDescent="0.25">
      <c r="A169">
        <v>156</v>
      </c>
      <c r="B169" s="1">
        <f t="shared" si="18"/>
        <v>0.41889465267790243</v>
      </c>
      <c r="C169" s="1">
        <f t="shared" si="19"/>
        <v>0.57394816395529091</v>
      </c>
      <c r="D169">
        <v>208</v>
      </c>
      <c r="H169" s="4">
        <f t="shared" si="20"/>
        <v>2.1009009320627908E-3</v>
      </c>
      <c r="I169" s="4">
        <f t="shared" si="25"/>
        <v>5.8889111869020049E-4</v>
      </c>
      <c r="J169" s="4">
        <f t="shared" si="26"/>
        <v>7.9984418767109662E-4</v>
      </c>
      <c r="K169" s="4">
        <f t="shared" si="21"/>
        <v>3.425795278261847E-4</v>
      </c>
      <c r="L169" s="4">
        <f t="shared" si="22"/>
        <v>1.857030148605909E-4</v>
      </c>
      <c r="M169" s="4">
        <f t="shared" si="23"/>
        <v>2.522229721672327E-4</v>
      </c>
      <c r="N169" s="4">
        <f t="shared" si="24"/>
        <v>5.2828254268677565E-4</v>
      </c>
    </row>
    <row r="170" spans="1:14" x14ac:dyDescent="0.25">
      <c r="A170">
        <v>157</v>
      </c>
      <c r="B170" s="1">
        <f t="shared" si="18"/>
        <v>0.41587255342936202</v>
      </c>
      <c r="C170" s="1">
        <f t="shared" si="19"/>
        <v>0.57975356259766997</v>
      </c>
      <c r="D170">
        <v>207</v>
      </c>
      <c r="H170" s="4">
        <f t="shared" si="20"/>
        <v>2.0831893814732966E-3</v>
      </c>
      <c r="I170" s="4">
        <f t="shared" si="25"/>
        <v>5.7965939325492792E-4</v>
      </c>
      <c r="J170" s="4">
        <f t="shared" si="26"/>
        <v>8.0112639538084545E-4</v>
      </c>
      <c r="K170" s="4">
        <f t="shared" si="21"/>
        <v>3.4660076495216533E-4</v>
      </c>
      <c r="L170" s="4">
        <f t="shared" si="22"/>
        <v>1.8145603732310704E-4</v>
      </c>
      <c r="M170" s="4">
        <f t="shared" si="23"/>
        <v>2.5078124320002403E-4</v>
      </c>
      <c r="N170" s="4">
        <f t="shared" si="24"/>
        <v>5.2805680227527231E-4</v>
      </c>
    </row>
    <row r="171" spans="1:14" x14ac:dyDescent="0.25">
      <c r="A171">
        <v>158</v>
      </c>
      <c r="B171" s="1">
        <f t="shared" si="18"/>
        <v>0.41295223263781239</v>
      </c>
      <c r="C171" s="1">
        <f t="shared" si="19"/>
        <v>0.58561081995409592</v>
      </c>
      <c r="D171">
        <v>206</v>
      </c>
      <c r="H171" s="4">
        <f t="shared" si="20"/>
        <v>2.0644694778693684E-3</v>
      </c>
      <c r="I171" s="4">
        <f t="shared" si="25"/>
        <v>5.7036115777909678E-4</v>
      </c>
      <c r="J171" s="4">
        <f t="shared" si="26"/>
        <v>8.0195306612473437E-4</v>
      </c>
      <c r="K171" s="4">
        <f t="shared" si="21"/>
        <v>3.5046577851546965E-4</v>
      </c>
      <c r="L171" s="4">
        <f t="shared" si="22"/>
        <v>1.7727428281483185E-4</v>
      </c>
      <c r="M171" s="4">
        <f t="shared" si="23"/>
        <v>2.4925299555437038E-4</v>
      </c>
      <c r="N171" s="4">
        <f t="shared" si="24"/>
        <v>5.2774006133030147E-4</v>
      </c>
    </row>
    <row r="172" spans="1:14" x14ac:dyDescent="0.25">
      <c r="A172">
        <v>159</v>
      </c>
      <c r="B172" s="1">
        <f t="shared" si="18"/>
        <v>0.41013457986125623</v>
      </c>
      <c r="C172" s="1">
        <f t="shared" si="19"/>
        <v>0.59151815184723777</v>
      </c>
      <c r="D172">
        <v>205</v>
      </c>
      <c r="H172" s="4">
        <f t="shared" si="20"/>
        <v>2.0447469235152227E-3</v>
      </c>
      <c r="I172" s="4">
        <f t="shared" si="25"/>
        <v>5.6100140921447382E-4</v>
      </c>
      <c r="J172" s="4">
        <f t="shared" si="26"/>
        <v>8.0231028122380486E-4</v>
      </c>
      <c r="K172" s="4">
        <f t="shared" si="21"/>
        <v>3.5416147676157881E-4</v>
      </c>
      <c r="L172" s="4">
        <f t="shared" si="22"/>
        <v>1.7315799954367031E-4</v>
      </c>
      <c r="M172" s="4">
        <f t="shared" si="23"/>
        <v>2.4763771140188872E-4</v>
      </c>
      <c r="N172" s="4">
        <f t="shared" si="24"/>
        <v>5.2731947630524909E-4</v>
      </c>
    </row>
    <row r="173" spans="1:14" x14ac:dyDescent="0.25">
      <c r="A173">
        <v>160</v>
      </c>
      <c r="B173" s="1">
        <f t="shared" ref="B173:B197" si="27">($F$109*COS(RADIANS(D173)))+$F$110</f>
        <v>0.40742045338402466</v>
      </c>
      <c r="C173" s="1">
        <f t="shared" ref="C173:C197" si="28">($F$109*SIN(RADIANS(D173)))+$F$111</f>
        <v>0.59747375884657494</v>
      </c>
      <c r="D173">
        <v>204</v>
      </c>
      <c r="H173" s="4">
        <f t="shared" si="20"/>
        <v>2.0240277260917955E-3</v>
      </c>
      <c r="I173" s="4">
        <f t="shared" si="25"/>
        <v>5.5158468496478274E-4</v>
      </c>
      <c r="J173" s="4">
        <f t="shared" si="26"/>
        <v>8.0218419778104561E-4</v>
      </c>
      <c r="K173" s="4">
        <f t="shared" si="21"/>
        <v>3.5767443704948411E-4</v>
      </c>
      <c r="L173" s="4">
        <f t="shared" si="22"/>
        <v>1.6910718454377625E-4</v>
      </c>
      <c r="M173" s="4">
        <f t="shared" si="23"/>
        <v>2.4593478497664738E-4</v>
      </c>
      <c r="N173" s="4">
        <f t="shared" si="24"/>
        <v>5.2678162159326041E-4</v>
      </c>
    </row>
    <row r="174" spans="1:14" x14ac:dyDescent="0.25">
      <c r="A174">
        <v>161</v>
      </c>
      <c r="B174" s="1">
        <f t="shared" si="27"/>
        <v>0.40481067995533487</v>
      </c>
      <c r="C174" s="1">
        <f t="shared" si="28"/>
        <v>0.60347582681652245</v>
      </c>
      <c r="D174">
        <v>203</v>
      </c>
      <c r="H174" s="4">
        <f t="shared" si="20"/>
        <v>2.0023181968674836E-3</v>
      </c>
      <c r="I174" s="4">
        <f t="shared" si="25"/>
        <v>5.4211505944923299E-4</v>
      </c>
      <c r="J174" s="4">
        <f t="shared" si="26"/>
        <v>8.015610696312282E-4</v>
      </c>
      <c r="K174" s="4">
        <f t="shared" si="21"/>
        <v>3.6099091846950379E-4</v>
      </c>
      <c r="L174" s="4">
        <f t="shared" si="22"/>
        <v>1.6512159166061705E-4</v>
      </c>
      <c r="M174" s="4">
        <f t="shared" si="23"/>
        <v>2.4414351416075845E-4</v>
      </c>
      <c r="N174" s="4">
        <f t="shared" si="24"/>
        <v>5.2611251013012089E-4</v>
      </c>
    </row>
    <row r="175" spans="1:14" x14ac:dyDescent="0.25">
      <c r="A175">
        <v>162</v>
      </c>
      <c r="B175" s="1">
        <f t="shared" si="27"/>
        <v>0.40230605453745472</v>
      </c>
      <c r="C175" s="1">
        <f t="shared" si="28"/>
        <v>0.60952252746903302</v>
      </c>
      <c r="D175">
        <v>202</v>
      </c>
      <c r="H175" s="4">
        <f t="shared" si="20"/>
        <v>1.97962494877503E-3</v>
      </c>
      <c r="I175" s="4">
        <f t="shared" si="25"/>
        <v>5.3259614139191942E-4</v>
      </c>
      <c r="J175" s="4">
        <f t="shared" si="26"/>
        <v>8.0042726832224597E-4</v>
      </c>
      <c r="K175" s="4">
        <f t="shared" si="21"/>
        <v>3.6409687554226868E-4</v>
      </c>
      <c r="L175" s="4">
        <f t="shared" si="22"/>
        <v>1.6120073935310835E-4</v>
      </c>
      <c r="M175" s="4">
        <f t="shared" si="23"/>
        <v>2.4226309192496953E-4</v>
      </c>
      <c r="N175" s="4">
        <f t="shared" si="24"/>
        <v>5.25297614895377E-4</v>
      </c>
    </row>
    <row r="176" spans="1:14" x14ac:dyDescent="0.25">
      <c r="A176">
        <v>163</v>
      </c>
      <c r="B176" s="1">
        <f t="shared" si="27"/>
        <v>0.39990734006354933</v>
      </c>
      <c r="C176" s="1">
        <f t="shared" si="28"/>
        <v>0.61561201892051232</v>
      </c>
      <c r="D176">
        <v>201</v>
      </c>
      <c r="H176" s="4">
        <f t="shared" si="20"/>
        <v>1.9559548943977878E-3</v>
      </c>
      <c r="I176" s="4">
        <f t="shared" si="25"/>
        <v>5.2303107184043256E-4</v>
      </c>
      <c r="J176" s="4">
        <f t="shared" si="26"/>
        <v>7.9876930410214815E-4</v>
      </c>
      <c r="K176" s="4">
        <f t="shared" si="21"/>
        <v>3.6697797299981282E-4</v>
      </c>
      <c r="L176" s="4">
        <f t="shared" si="22"/>
        <v>1.5734391828501628E-4</v>
      </c>
      <c r="M176" s="4">
        <f t="shared" si="23"/>
        <v>2.4029259766599747E-4</v>
      </c>
      <c r="N176" s="4">
        <f t="shared" si="24"/>
        <v>5.2432189128482905E-4</v>
      </c>
    </row>
    <row r="177" spans="1:14" x14ac:dyDescent="0.25">
      <c r="A177">
        <v>164</v>
      </c>
      <c r="B177" s="1">
        <f t="shared" si="27"/>
        <v>0.39761526720528434</v>
      </c>
      <c r="C177" s="1">
        <f t="shared" si="28"/>
        <v>0.62174244625287423</v>
      </c>
      <c r="D177">
        <v>200</v>
      </c>
      <c r="H177" s="4">
        <f t="shared" si="20"/>
        <v>1.9313152438635711E-3</v>
      </c>
      <c r="I177" s="4">
        <f t="shared" si="25"/>
        <v>5.1342252291470625E-4</v>
      </c>
      <c r="J177" s="4">
        <f t="shared" si="26"/>
        <v>7.9657384688400581E-4</v>
      </c>
      <c r="K177" s="4">
        <f t="shared" si="21"/>
        <v>3.6961960164578664E-4</v>
      </c>
      <c r="L177" s="4">
        <f t="shared" si="22"/>
        <v>1.5355019867929957E-4</v>
      </c>
      <c r="M177" s="4">
        <f t="shared" si="23"/>
        <v>2.3823098848273769E-4</v>
      </c>
      <c r="N177" s="4">
        <f t="shared" si="24"/>
        <v>5.2316980032508624E-4</v>
      </c>
    </row>
    <row r="178" spans="1:14" x14ac:dyDescent="0.25">
      <c r="A178">
        <v>165</v>
      </c>
      <c r="B178" s="1">
        <f t="shared" si="27"/>
        <v>0.3954305341502562</v>
      </c>
      <c r="C178" s="1">
        <f t="shared" si="28"/>
        <v>0.62791194207856615</v>
      </c>
      <c r="D178">
        <v>199</v>
      </c>
      <c r="H178" s="4">
        <f t="shared" si="20"/>
        <v>1.9057135026485511E-3</v>
      </c>
      <c r="I178" s="4">
        <f t="shared" si="25"/>
        <v>5.0377269728733138E-4</v>
      </c>
      <c r="J178" s="4">
        <f t="shared" si="26"/>
        <v>7.9382774716241396E-4</v>
      </c>
      <c r="K178" s="4">
        <f t="shared" si="21"/>
        <v>3.7200689528949058E-4</v>
      </c>
      <c r="L178" s="4">
        <f t="shared" si="22"/>
        <v>1.4981843741139746E-4</v>
      </c>
      <c r="M178" s="4">
        <f t="shared" si="23"/>
        <v>2.3607709043486433E-4</v>
      </c>
      <c r="N178" s="4">
        <f t="shared" si="24"/>
        <v>5.2182533270088806E-4</v>
      </c>
    </row>
    <row r="179" spans="1:14" x14ac:dyDescent="0.25">
      <c r="A179">
        <v>166</v>
      </c>
      <c r="B179" s="1">
        <f t="shared" si="27"/>
        <v>0.39335380638931738</v>
      </c>
      <c r="C179" s="1">
        <f t="shared" si="28"/>
        <v>0.63411862710939482</v>
      </c>
      <c r="D179">
        <v>198</v>
      </c>
      <c r="H179" s="4">
        <f t="shared" si="20"/>
        <v>1.8791574692912649E-3</v>
      </c>
      <c r="I179" s="4">
        <f t="shared" si="25"/>
        <v>4.9408332839497482E-4</v>
      </c>
      <c r="J179" s="4">
        <f t="shared" si="26"/>
        <v>7.9051805685448773E-4</v>
      </c>
      <c r="K179" s="4">
        <f t="shared" si="21"/>
        <v>3.7412474874489859E-4</v>
      </c>
      <c r="L179" s="4">
        <f t="shared" si="22"/>
        <v>1.4614728481931617E-4</v>
      </c>
      <c r="M179" s="4">
        <f t="shared" si="23"/>
        <v>2.3382958982776707E-4</v>
      </c>
      <c r="N179" s="4">
        <f t="shared" si="24"/>
        <v>5.2027203356421478E-4</v>
      </c>
    </row>
    <row r="180" spans="1:14" x14ac:dyDescent="0.25">
      <c r="A180">
        <v>167</v>
      </c>
      <c r="B180" s="1">
        <f t="shared" si="27"/>
        <v>0.39138571651386173</v>
      </c>
      <c r="C180" s="1">
        <f t="shared" si="28"/>
        <v>0.64036061072897366</v>
      </c>
      <c r="D180">
        <v>197</v>
      </c>
      <c r="H180" s="4">
        <f t="shared" si="20"/>
        <v>1.8516552330164887E-3</v>
      </c>
      <c r="I180" s="4">
        <f t="shared" si="25"/>
        <v>4.8435568137951136E-4</v>
      </c>
      <c r="J180" s="4">
        <f t="shared" si="26"/>
        <v>7.8663205003809368E-4</v>
      </c>
      <c r="K180" s="4">
        <f t="shared" si="21"/>
        <v>3.7595783688262164E-4</v>
      </c>
      <c r="L180" s="4">
        <f t="shared" si="22"/>
        <v>1.4253519121045887E-4</v>
      </c>
      <c r="M180" s="4">
        <f t="shared" si="23"/>
        <v>2.3148702456829982E-4</v>
      </c>
      <c r="N180" s="4">
        <f t="shared" si="24"/>
        <v>5.1849302809308046E-4</v>
      </c>
    </row>
    <row r="181" spans="1:14" x14ac:dyDescent="0.25">
      <c r="A181">
        <v>168</v>
      </c>
      <c r="B181" s="1">
        <f t="shared" si="27"/>
        <v>0.38952686402313041</v>
      </c>
      <c r="C181" s="1">
        <f t="shared" si="28"/>
        <v>0.64663599156862539</v>
      </c>
      <c r="D181">
        <v>196</v>
      </c>
      <c r="H181" s="4">
        <f t="shared" si="20"/>
        <v>1.8232151712721106E-3</v>
      </c>
      <c r="I181" s="4">
        <f t="shared" si="25"/>
        <v>4.7459055475743259E-4</v>
      </c>
      <c r="J181" s="4">
        <f t="shared" si="26"/>
        <v>7.8215724356154725E-4</v>
      </c>
      <c r="K181" s="4">
        <f t="shared" si="21"/>
        <v>3.7749063472028205E-4</v>
      </c>
      <c r="L181" s="4">
        <f t="shared" si="22"/>
        <v>1.3898041304757379E-4</v>
      </c>
      <c r="M181" s="4">
        <f t="shared" si="23"/>
        <v>2.2904777563666025E-4</v>
      </c>
      <c r="N181" s="4">
        <f t="shared" si="24"/>
        <v>5.1647104776785587E-4</v>
      </c>
    </row>
    <row r="182" spans="1:14" x14ac:dyDescent="0.25">
      <c r="A182">
        <v>169</v>
      </c>
      <c r="B182" s="1">
        <f t="shared" si="27"/>
        <v>0.38777781514159937</v>
      </c>
      <c r="C182" s="1">
        <f t="shared" si="28"/>
        <v>0.65294285808655472</v>
      </c>
      <c r="D182">
        <v>195</v>
      </c>
      <c r="H182" s="4">
        <f t="shared" si="20"/>
        <v>1.7938459471761592E-3</v>
      </c>
      <c r="I182" s="4">
        <f t="shared" si="25"/>
        <v>4.6478828281357171E-4</v>
      </c>
      <c r="J182" s="4">
        <f t="shared" si="26"/>
        <v>7.770814174966E-4</v>
      </c>
      <c r="K182" s="4">
        <f t="shared" si="21"/>
        <v>3.7870743853242683E-4</v>
      </c>
      <c r="L182" s="4">
        <f t="shared" si="22"/>
        <v>1.3548101879794325E-4</v>
      </c>
      <c r="M182" s="4">
        <f t="shared" si="23"/>
        <v>2.265100587192494E-4</v>
      </c>
      <c r="N182" s="4">
        <f t="shared" si="24"/>
        <v>5.1418845733037003E-4</v>
      </c>
    </row>
    <row r="183" spans="1:14" x14ac:dyDescent="0.25">
      <c r="A183">
        <v>170</v>
      </c>
      <c r="B183" s="1">
        <f t="shared" si="27"/>
        <v>0.38613910264650131</v>
      </c>
      <c r="C183" s="1">
        <f t="shared" si="28"/>
        <v>0.65927928915012468</v>
      </c>
      <c r="D183">
        <v>194</v>
      </c>
      <c r="H183" s="4">
        <f t="shared" si="20"/>
        <v>1.7635565068789827E-3</v>
      </c>
      <c r="I183" s="4">
        <f t="shared" si="25"/>
        <v>4.5494873871631056E-4</v>
      </c>
      <c r="J183" s="4">
        <f t="shared" si="26"/>
        <v>7.7139263540998556E-4</v>
      </c>
      <c r="K183" s="4">
        <f t="shared" si="21"/>
        <v>3.795923879595197E-4</v>
      </c>
      <c r="L183" s="4">
        <f t="shared" si="22"/>
        <v>1.3203489443279899E-4</v>
      </c>
      <c r="M183" s="4">
        <f t="shared" si="23"/>
        <v>2.2387191604845435E-4</v>
      </c>
      <c r="N183" s="4">
        <f t="shared" si="24"/>
        <v>5.1162728239231869E-4</v>
      </c>
    </row>
    <row r="184" spans="1:14" x14ac:dyDescent="0.25">
      <c r="A184">
        <v>171</v>
      </c>
      <c r="B184" s="1">
        <f t="shared" si="27"/>
        <v>0.3846112257055368</v>
      </c>
      <c r="C184" s="1">
        <f t="shared" si="28"/>
        <v>0.66564335462105062</v>
      </c>
      <c r="D184">
        <v>193</v>
      </c>
      <c r="H184" s="4">
        <f t="shared" si="20"/>
        <v>1.7323560768374435E-3</v>
      </c>
      <c r="I184" s="4">
        <f t="shared" si="25"/>
        <v>4.4507133834836935E-4</v>
      </c>
      <c r="J184" s="4">
        <f t="shared" si="26"/>
        <v>7.6507926442550905E-4</v>
      </c>
      <c r="K184" s="4">
        <f t="shared" si="21"/>
        <v>3.8012948909076365E-4</v>
      </c>
      <c r="L184" s="4">
        <f t="shared" si="22"/>
        <v>1.286397485656072E-4</v>
      </c>
      <c r="M184" s="4">
        <f t="shared" si="23"/>
        <v>2.211312084942487E-4</v>
      </c>
      <c r="N184" s="4">
        <f t="shared" si="24"/>
        <v>5.0876923765637088E-4</v>
      </c>
    </row>
    <row r="185" spans="1:14" x14ac:dyDescent="0.25">
      <c r="A185">
        <v>172</v>
      </c>
      <c r="B185" s="1">
        <f t="shared" si="27"/>
        <v>0.38319464972482292</v>
      </c>
      <c r="C185" s="1">
        <f t="shared" si="28"/>
        <v>0.67203311594334014</v>
      </c>
      <c r="D185">
        <v>192</v>
      </c>
      <c r="H185" s="4">
        <f t="shared" si="20"/>
        <v>1.700254161004805E-3</v>
      </c>
      <c r="I185" s="4">
        <f t="shared" si="25"/>
        <v>4.351550448481353E-4</v>
      </c>
      <c r="J185" s="4">
        <f t="shared" si="26"/>
        <v>7.5812999505177553E-4</v>
      </c>
      <c r="K185" s="4">
        <f t="shared" si="21"/>
        <v>3.8030263849376925E-4</v>
      </c>
      <c r="L185" s="4">
        <f t="shared" si="22"/>
        <v>1.2529311722070114E-4</v>
      </c>
      <c r="M185" s="4">
        <f t="shared" si="23"/>
        <v>2.1828560795316779E-4</v>
      </c>
      <c r="N185" s="4">
        <f t="shared" si="24"/>
        <v>5.0559575571447034E-4</v>
      </c>
    </row>
    <row r="186" spans="1:14" x14ac:dyDescent="0.25">
      <c r="A186">
        <v>173</v>
      </c>
      <c r="B186" s="1">
        <f t="shared" si="27"/>
        <v>0.38188980620712598</v>
      </c>
      <c r="C186" s="1">
        <f t="shared" si="28"/>
        <v>0.67844662673379574</v>
      </c>
      <c r="D186">
        <v>191</v>
      </c>
      <c r="H186" s="4">
        <f t="shared" si="20"/>
        <v>1.667260537935672E-3</v>
      </c>
      <c r="I186" s="4">
        <f t="shared" si="25"/>
        <v>4.2519837385444068E-4</v>
      </c>
      <c r="J186" s="4">
        <f t="shared" si="26"/>
        <v>7.5053386074903634E-4</v>
      </c>
      <c r="K186" s="4">
        <f t="shared" si="21"/>
        <v>3.8009564816010008E-4</v>
      </c>
      <c r="L186" s="4">
        <f t="shared" si="22"/>
        <v>1.2199236822573523E-4</v>
      </c>
      <c r="M186" s="4">
        <f t="shared" si="23"/>
        <v>2.1533259007933106E-4</v>
      </c>
      <c r="N186" s="4">
        <f t="shared" si="24"/>
        <v>5.0208801638583532E-4</v>
      </c>
    </row>
    <row r="187" spans="1:14" x14ac:dyDescent="0.25">
      <c r="A187">
        <v>174</v>
      </c>
      <c r="B187" s="1">
        <f t="shared" si="27"/>
        <v>0.38069709262042201</v>
      </c>
      <c r="C187" s="1">
        <f t="shared" si="28"/>
        <v>0.68488193337490111</v>
      </c>
      <c r="D187">
        <v>190</v>
      </c>
      <c r="H187" s="4">
        <f t="shared" si="20"/>
        <v>1.6333852578070407E-3</v>
      </c>
      <c r="I187" s="4">
        <f t="shared" si="25"/>
        <v>4.1519939944723532E-4</v>
      </c>
      <c r="J187" s="4">
        <f t="shared" si="26"/>
        <v>7.4228025720961504E-4</v>
      </c>
      <c r="K187" s="4">
        <f t="shared" si="21"/>
        <v>3.7949227133300803E-4</v>
      </c>
      <c r="L187" s="4">
        <f t="shared" si="22"/>
        <v>1.1873470522389961E-4</v>
      </c>
      <c r="M187" s="4">
        <f t="shared" si="23"/>
        <v>2.1226942740189543E-4</v>
      </c>
      <c r="N187" s="4">
        <f t="shared" si="24"/>
        <v>4.9822697655690766E-4</v>
      </c>
    </row>
    <row r="188" spans="1:14" x14ac:dyDescent="0.25">
      <c r="A188">
        <v>175</v>
      </c>
      <c r="B188" s="1">
        <f t="shared" si="27"/>
        <v>0.37961687227682334</v>
      </c>
      <c r="C188" s="1">
        <f t="shared" si="28"/>
        <v>0.69133707560991353</v>
      </c>
      <c r="D188">
        <v>189</v>
      </c>
      <c r="H188" s="4">
        <f t="shared" si="20"/>
        <v>1.5986386393576357E-3</v>
      </c>
      <c r="I188" s="4">
        <f t="shared" si="25"/>
        <v>4.0515576077598044E-4</v>
      </c>
      <c r="J188" s="4">
        <f t="shared" si="26"/>
        <v>7.3335896132719919E-4</v>
      </c>
      <c r="K188" s="4">
        <f t="shared" si="21"/>
        <v>3.7847622918093138E-4</v>
      </c>
      <c r="L188" s="4">
        <f t="shared" si="22"/>
        <v>1.1551717130424817E-4</v>
      </c>
      <c r="M188" s="4">
        <f t="shared" si="23"/>
        <v>2.0909318287281966E-4</v>
      </c>
      <c r="N188" s="4">
        <f t="shared" si="24"/>
        <v>4.939934004851796E-4</v>
      </c>
    </row>
    <row r="189" spans="1:14" x14ac:dyDescent="0.25">
      <c r="A189">
        <v>176</v>
      </c>
      <c r="B189" s="1">
        <f t="shared" si="27"/>
        <v>0.37864947422191114</v>
      </c>
      <c r="C189" s="1">
        <f t="shared" si="28"/>
        <v>0.69781008713997539</v>
      </c>
      <c r="D189">
        <v>188</v>
      </c>
      <c r="H189" s="4">
        <f t="shared" si="20"/>
        <v>1.5630312667437862E-3</v>
      </c>
      <c r="I189" s="4">
        <f t="shared" si="25"/>
        <v>3.950646693656999E-4</v>
      </c>
      <c r="J189" s="4">
        <f t="shared" si="26"/>
        <v>7.2376014982883179E-4</v>
      </c>
      <c r="K189" s="4">
        <f t="shared" si="21"/>
        <v>3.7703123827646719E-4</v>
      </c>
      <c r="L189" s="4">
        <f t="shared" si="22"/>
        <v>1.1233665225053379E-4</v>
      </c>
      <c r="M189" s="4">
        <f t="shared" si="23"/>
        <v>2.0580070388750692E-4</v>
      </c>
      <c r="N189" s="4">
        <f t="shared" si="24"/>
        <v>4.8936789052700098E-4</v>
      </c>
    </row>
    <row r="190" spans="1:14" x14ac:dyDescent="0.25">
      <c r="A190">
        <v>177</v>
      </c>
      <c r="B190" s="1">
        <f t="shared" si="27"/>
        <v>0.37779519313450421</v>
      </c>
      <c r="C190" s="1">
        <f t="shared" si="28"/>
        <v>0.7042989962230698</v>
      </c>
      <c r="D190">
        <v>187</v>
      </c>
      <c r="H190" s="4">
        <f t="shared" si="20"/>
        <v>1.5265739863164762E-3</v>
      </c>
      <c r="I190" s="4">
        <f t="shared" si="25"/>
        <v>3.8492291709137463E-4</v>
      </c>
      <c r="J190" s="4">
        <f t="shared" si="26"/>
        <v>7.1347441754668816E-4</v>
      </c>
      <c r="K190" s="4">
        <f t="shared" si="21"/>
        <v>3.7514103883911086E-4</v>
      </c>
      <c r="L190" s="4">
        <f t="shared" si="22"/>
        <v>1.0918987941171965E-4</v>
      </c>
      <c r="M190" s="4">
        <f t="shared" si="23"/>
        <v>2.0238861682076337E-4</v>
      </c>
      <c r="N190" s="4">
        <f t="shared" si="24"/>
        <v>4.8433091825083051E-4</v>
      </c>
    </row>
    <row r="191" spans="1:14" x14ac:dyDescent="0.25">
      <c r="A191">
        <v>178</v>
      </c>
      <c r="B191" s="1">
        <f t="shared" si="27"/>
        <v>0.37705428923689754</v>
      </c>
      <c r="C191" s="1">
        <f t="shared" si="28"/>
        <v>0.71080182627462996</v>
      </c>
      <c r="D191">
        <v>186</v>
      </c>
      <c r="H191" s="4">
        <f t="shared" si="20"/>
        <v>1.4892779033160719E-3</v>
      </c>
      <c r="I191" s="4">
        <f t="shared" si="25"/>
        <v>3.7472688480843445E-4</v>
      </c>
      <c r="J191" s="4">
        <f t="shared" si="26"/>
        <v>7.0249279530340764E-4</v>
      </c>
      <c r="K191" s="4">
        <f t="shared" si="21"/>
        <v>3.7278942369533001E-4</v>
      </c>
      <c r="L191" s="4">
        <f t="shared" si="22"/>
        <v>1.0607343219903158E-4</v>
      </c>
      <c r="M191" s="4">
        <f t="shared" si="23"/>
        <v>1.9885332211834643E-4</v>
      </c>
      <c r="N191" s="4">
        <f t="shared" si="24"/>
        <v>4.7886285589436161E-4</v>
      </c>
    </row>
    <row r="192" spans="1:14" x14ac:dyDescent="0.25">
      <c r="A192">
        <v>179</v>
      </c>
      <c r="B192" s="1">
        <f t="shared" si="27"/>
        <v>0.37642698821559539</v>
      </c>
      <c r="C192" s="1">
        <f t="shared" si="28"/>
        <v>0.71731659646962831</v>
      </c>
      <c r="D192">
        <v>185</v>
      </c>
      <c r="H192" s="4">
        <f t="shared" si="20"/>
        <v>1.4511543784911651E-3</v>
      </c>
      <c r="I192" s="4">
        <f t="shared" si="25"/>
        <v>3.644725516287672E-4</v>
      </c>
      <c r="J192" s="4">
        <f t="shared" si="26"/>
        <v>6.9080676738974243E-4</v>
      </c>
      <c r="K192" s="4">
        <f t="shared" si="21"/>
        <v>3.6996026790917462E-4</v>
      </c>
      <c r="L192" s="4">
        <f t="shared" si="22"/>
        <v>1.029837402173876E-4</v>
      </c>
      <c r="M192" s="4">
        <f t="shared" si="23"/>
        <v>1.9519098998443051E-4</v>
      </c>
      <c r="N192" s="4">
        <f t="shared" si="24"/>
        <v>4.7294400812656224E-4</v>
      </c>
    </row>
    <row r="193" spans="1:14" x14ac:dyDescent="0.25">
      <c r="A193">
        <v>180</v>
      </c>
      <c r="B193" s="1">
        <f t="shared" si="27"/>
        <v>0.37591348115256595</v>
      </c>
      <c r="C193" s="1">
        <f t="shared" si="28"/>
        <v>0.723841322345953</v>
      </c>
      <c r="D193">
        <v>184</v>
      </c>
      <c r="H193" s="4">
        <f t="shared" si="20"/>
        <v>1.4122150246363152E-3</v>
      </c>
      <c r="I193" s="4">
        <f t="shared" si="25"/>
        <v>3.5415550482788494E-4</v>
      </c>
      <c r="J193" s="4">
        <f t="shared" si="26"/>
        <v>6.7840828860832238E-4</v>
      </c>
      <c r="K193" s="4">
        <f t="shared" si="21"/>
        <v>3.6663755903114864E-4</v>
      </c>
      <c r="L193" s="4">
        <f t="shared" si="22"/>
        <v>9.9917085040418378E-5</v>
      </c>
      <c r="M193" s="4">
        <f t="shared" si="23"/>
        <v>1.913975567023843E-4</v>
      </c>
      <c r="N193" s="4">
        <f t="shared" si="24"/>
        <v>4.6655464407156701E-4</v>
      </c>
    </row>
    <row r="194" spans="1:14" x14ac:dyDescent="0.25">
      <c r="A194">
        <v>181</v>
      </c>
      <c r="B194" s="1">
        <f t="shared" si="27"/>
        <v>0.3755139244670348</v>
      </c>
      <c r="C194" s="1">
        <f t="shared" si="28"/>
        <v>0.73037401640889621</v>
      </c>
      <c r="D194">
        <v>183</v>
      </c>
      <c r="H194" s="4">
        <f t="shared" si="20"/>
        <v>1.3724717030563494E-3</v>
      </c>
      <c r="I194" s="4">
        <f t="shared" si="25"/>
        <v>3.437709503713159E-4</v>
      </c>
      <c r="J194" s="4">
        <f t="shared" si="26"/>
        <v>6.6528980086384454E-4</v>
      </c>
      <c r="K194" s="4">
        <f t="shared" si="21"/>
        <v>3.6280542791368919E-4</v>
      </c>
      <c r="L194" s="4">
        <f t="shared" si="22"/>
        <v>9.6869601641379766E-5</v>
      </c>
      <c r="M194" s="4">
        <f t="shared" si="23"/>
        <v>1.8746872162643028E-4</v>
      </c>
      <c r="N194" s="4">
        <f t="shared" si="24"/>
        <v>4.5967502955506894E-4</v>
      </c>
    </row>
    <row r="195" spans="1:14" x14ac:dyDescent="0.25">
      <c r="A195">
        <v>182</v>
      </c>
      <c r="B195" s="1">
        <f t="shared" si="27"/>
        <v>0.3752284398678391</v>
      </c>
      <c r="C195" s="1">
        <f t="shared" si="28"/>
        <v>0.73691268873656213</v>
      </c>
      <c r="D195">
        <v>182</v>
      </c>
      <c r="H195" s="4">
        <f t="shared" si="20"/>
        <v>1.3319365199516431E-3</v>
      </c>
      <c r="I195" s="4">
        <f t="shared" si="25"/>
        <v>3.3331372404415348E-4</v>
      </c>
      <c r="J195" s="4">
        <f t="shared" si="26"/>
        <v>6.5144424927425135E-4</v>
      </c>
      <c r="K195" s="4">
        <f t="shared" si="21"/>
        <v>3.5844818003584228E-4</v>
      </c>
      <c r="L195" s="4">
        <f t="shared" si="22"/>
        <v>9.3837279493428824E-5</v>
      </c>
      <c r="M195" s="4">
        <f t="shared" si="23"/>
        <v>1.8339994487831927E-4</v>
      </c>
      <c r="N195" s="4">
        <f t="shared" si="24"/>
        <v>4.522854595292711E-4</v>
      </c>
    </row>
    <row r="196" spans="1:14" x14ac:dyDescent="0.25">
      <c r="A196">
        <v>183</v>
      </c>
      <c r="B196" s="1">
        <f t="shared" si="27"/>
        <v>0.37505711431635325</v>
      </c>
      <c r="C196" s="1">
        <f t="shared" si="28"/>
        <v>0.74345534758601861</v>
      </c>
      <c r="D196">
        <v>181</v>
      </c>
      <c r="H196" s="4">
        <f t="shared" si="20"/>
        <v>1.2906218227318744E-3</v>
      </c>
      <c r="I196" s="4">
        <f t="shared" si="25"/>
        <v>3.2277830317019893E-4</v>
      </c>
      <c r="J196" s="4">
        <f t="shared" si="26"/>
        <v>6.3686509778421835E-4</v>
      </c>
      <c r="K196" s="4">
        <f t="shared" si="21"/>
        <v>3.5355032728072113E-4</v>
      </c>
      <c r="L196" s="4">
        <f t="shared" si="22"/>
        <v>9.0815963355711626E-5</v>
      </c>
      <c r="M196" s="4">
        <f t="shared" si="23"/>
        <v>1.7918644578310925E-4</v>
      </c>
      <c r="N196" s="4">
        <f t="shared" si="24"/>
        <v>4.4436629063643275E-4</v>
      </c>
    </row>
    <row r="197" spans="1:14" x14ac:dyDescent="0.25">
      <c r="A197">
        <v>184</v>
      </c>
      <c r="B197" s="1">
        <f t="shared" si="27"/>
        <v>0.375</v>
      </c>
      <c r="C197" s="1">
        <f t="shared" si="28"/>
        <v>0.75</v>
      </c>
      <c r="D197">
        <v>180</v>
      </c>
      <c r="H197" s="4">
        <f t="shared" si="20"/>
        <v>1.2485401962539777E-3</v>
      </c>
      <c r="I197" s="4">
        <f t="shared" si="25"/>
        <v>3.1215881890341062E-4</v>
      </c>
      <c r="J197" s="4">
        <f t="shared" si="26"/>
        <v>6.2154634425720006E-4</v>
      </c>
      <c r="K197" s="4">
        <f t="shared" si="21"/>
        <v>3.480966201040883E-4</v>
      </c>
      <c r="L197" s="4">
        <f t="shared" si="22"/>
        <v>8.7801353762859754E-5</v>
      </c>
      <c r="M197" s="4">
        <f t="shared" si="23"/>
        <v>1.748232020746203E-4</v>
      </c>
      <c r="N197" s="4">
        <f t="shared" si="24"/>
        <v>4.3589797386694805E-4</v>
      </c>
    </row>
    <row r="198" spans="1:14" x14ac:dyDescent="0.25">
      <c r="A198">
        <v>185</v>
      </c>
      <c r="B198" s="1">
        <f>C4</f>
        <v>0.375</v>
      </c>
      <c r="C198" s="1">
        <f>C2-C8</f>
        <v>7.8125</v>
      </c>
      <c r="E198" t="s">
        <v>19</v>
      </c>
      <c r="H198" s="4">
        <f t="shared" si="20"/>
        <v>1.32421875</v>
      </c>
      <c r="I198" s="4">
        <f t="shared" si="25"/>
        <v>0.3310546875</v>
      </c>
      <c r="J198" s="4">
        <f t="shared" si="26"/>
        <v>3.779541015625</v>
      </c>
      <c r="K198" s="4">
        <f t="shared" si="21"/>
        <v>14.887977600097656</v>
      </c>
      <c r="L198" s="4">
        <f t="shared" si="22"/>
        <v>9.3109130859375E-2</v>
      </c>
      <c r="M198" s="4">
        <f t="shared" si="23"/>
        <v>1.0629959106445313</v>
      </c>
      <c r="N198" s="4">
        <f t="shared" si="24"/>
        <v>14.981086730957031</v>
      </c>
    </row>
    <row r="199" spans="1:14" x14ac:dyDescent="0.25">
      <c r="A199">
        <v>186</v>
      </c>
      <c r="B199" s="1">
        <f>($F$200*COS(RADIANS(D199)))+$F$201</f>
        <v>0.37497144284182338</v>
      </c>
      <c r="C199" s="1">
        <f>($F$200*SIN(RADIANS(D199)))+$F$202</f>
        <v>7.8157723262069903</v>
      </c>
      <c r="D199">
        <v>1</v>
      </c>
      <c r="E199" t="s">
        <v>20</v>
      </c>
      <c r="H199" s="4">
        <f t="shared" si="20"/>
        <v>7.2511256293816828E-4</v>
      </c>
      <c r="I199" s="4">
        <f t="shared" si="25"/>
        <v>1.8127123834982351E-4</v>
      </c>
      <c r="J199" s="4">
        <f t="shared" si="26"/>
        <v>3.7774188669171993E-3</v>
      </c>
      <c r="K199" s="4">
        <f t="shared" si="21"/>
        <v>2.2137949351899985E-2</v>
      </c>
      <c r="L199" s="4">
        <f t="shared" si="22"/>
        <v>5.0980594588742015E-5</v>
      </c>
      <c r="M199" s="4">
        <f t="shared" si="23"/>
        <v>1.062358601366575E-3</v>
      </c>
      <c r="N199" s="4">
        <f t="shared" si="24"/>
        <v>2.2188929946488727E-2</v>
      </c>
    </row>
    <row r="200" spans="1:14" x14ac:dyDescent="0.25">
      <c r="A200">
        <v>187</v>
      </c>
      <c r="B200" s="1">
        <f t="shared" ref="B200:B263" si="29">($F$200*COS(RADIANS(D200)))+$F$201</f>
        <v>0.37488578006608042</v>
      </c>
      <c r="C200" s="1">
        <f t="shared" ref="C200:C263" si="30">($F$200*SIN(RADIANS(D200)))+$F$202</f>
        <v>7.8190436556317193</v>
      </c>
      <c r="D200">
        <v>2</v>
      </c>
      <c r="E200" s="3" t="s">
        <v>14</v>
      </c>
      <c r="F200">
        <f>C8</f>
        <v>0.1875</v>
      </c>
      <c r="G200" t="s">
        <v>1</v>
      </c>
      <c r="H200" s="4">
        <f t="shared" si="20"/>
        <v>9.4808793321976559E-4</v>
      </c>
      <c r="I200" s="4">
        <f t="shared" si="25"/>
        <v>2.3697686155888919E-4</v>
      </c>
      <c r="J200" s="4">
        <f t="shared" si="26"/>
        <v>4.9410601234976068E-3</v>
      </c>
      <c r="K200" s="4">
        <f t="shared" si="21"/>
        <v>2.8969712592534638E-2</v>
      </c>
      <c r="L200" s="4">
        <f t="shared" si="22"/>
        <v>6.6637054528124562E-5</v>
      </c>
      <c r="M200" s="4">
        <f t="shared" si="23"/>
        <v>1.3894085973399301E-3</v>
      </c>
      <c r="N200" s="4">
        <f t="shared" si="24"/>
        <v>2.9036349647062761E-2</v>
      </c>
    </row>
    <row r="201" spans="1:14" x14ac:dyDescent="0.25">
      <c r="A201">
        <v>188</v>
      </c>
      <c r="B201" s="1">
        <f t="shared" si="29"/>
        <v>0.3747430377664826</v>
      </c>
      <c r="C201" s="1">
        <f t="shared" si="30"/>
        <v>7.8223129917955516</v>
      </c>
      <c r="D201">
        <v>3</v>
      </c>
      <c r="E201" s="3" t="s">
        <v>15</v>
      </c>
      <c r="F201">
        <f>C4-C8</f>
        <v>0.1875</v>
      </c>
      <c r="G201" t="s">
        <v>1</v>
      </c>
      <c r="H201" s="4">
        <f t="shared" si="20"/>
        <v>1.1708679550685996E-3</v>
      </c>
      <c r="I201" s="4">
        <f t="shared" si="25"/>
        <v>2.9257212033203492E-4</v>
      </c>
      <c r="J201" s="4">
        <f t="shared" si="26"/>
        <v>6.1046544240906048E-3</v>
      </c>
      <c r="K201" s="4">
        <f t="shared" si="21"/>
        <v>3.5806904417639764E-2</v>
      </c>
      <c r="L201" s="4">
        <f t="shared" si="22"/>
        <v>8.2245185754762005E-5</v>
      </c>
      <c r="M201" s="4">
        <f t="shared" si="23"/>
        <v>1.7160843069355981E-3</v>
      </c>
      <c r="N201" s="4">
        <f t="shared" si="24"/>
        <v>3.5889149603394524E-2</v>
      </c>
    </row>
    <row r="202" spans="1:14" x14ac:dyDescent="0.25">
      <c r="A202">
        <v>189</v>
      </c>
      <c r="B202" s="1">
        <f t="shared" si="29"/>
        <v>0.37454325942371702</v>
      </c>
      <c r="C202" s="1">
        <f t="shared" si="30"/>
        <v>7.8255793388270236</v>
      </c>
      <c r="D202">
        <v>4</v>
      </c>
      <c r="E202" s="3" t="s">
        <v>16</v>
      </c>
      <c r="F202">
        <f>C2-C8</f>
        <v>7.8125</v>
      </c>
      <c r="G202" t="s">
        <v>1</v>
      </c>
      <c r="H202" s="4">
        <f t="shared" si="20"/>
        <v>1.3933847675340338E-3</v>
      </c>
      <c r="I202" s="4">
        <f t="shared" si="25"/>
        <v>3.4801470434226778E-4</v>
      </c>
      <c r="J202" s="4">
        <f t="shared" si="26"/>
        <v>7.2678449391673757E-3</v>
      </c>
      <c r="K202" s="4">
        <f t="shared" si="21"/>
        <v>4.2647421275825652E-2</v>
      </c>
      <c r="L202" s="4">
        <f t="shared" si="22"/>
        <v>9.7785995761298192E-5</v>
      </c>
      <c r="M202" s="4">
        <f t="shared" si="23"/>
        <v>2.0421361957476867E-3</v>
      </c>
      <c r="N202" s="4">
        <f t="shared" si="24"/>
        <v>4.2745207271586948E-2</v>
      </c>
    </row>
    <row r="203" spans="1:14" x14ac:dyDescent="0.25">
      <c r="A203">
        <v>190</v>
      </c>
      <c r="B203" s="1">
        <f t="shared" si="29"/>
        <v>0.3742865058922023</v>
      </c>
      <c r="C203" s="1">
        <f t="shared" si="30"/>
        <v>7.8288417017651861</v>
      </c>
      <c r="D203">
        <v>5</v>
      </c>
      <c r="H203" s="4">
        <f t="shared" si="20"/>
        <v>1.6155705898375228E-3</v>
      </c>
      <c r="I203" s="4">
        <f t="shared" si="25"/>
        <v>4.032624485464445E-4</v>
      </c>
      <c r="J203" s="4">
        <f t="shared" si="26"/>
        <v>8.4302740780381608E-3</v>
      </c>
      <c r="K203" s="4">
        <f t="shared" si="21"/>
        <v>4.9489148180888926E-2</v>
      </c>
      <c r="L203" s="4">
        <f t="shared" si="22"/>
        <v>1.1324060120225272E-4</v>
      </c>
      <c r="M203" s="4">
        <f t="shared" si="23"/>
        <v>2.3673150033923468E-3</v>
      </c>
      <c r="N203" s="4">
        <f t="shared" si="24"/>
        <v>4.9602388782091181E-2</v>
      </c>
    </row>
    <row r="204" spans="1:14" x14ac:dyDescent="0.25">
      <c r="A204">
        <v>191</v>
      </c>
      <c r="B204" s="1">
        <f t="shared" si="29"/>
        <v>0.37397285538155123</v>
      </c>
      <c r="C204" s="1">
        <f t="shared" si="30"/>
        <v>7.8320990868626854</v>
      </c>
      <c r="D204">
        <v>6</v>
      </c>
      <c r="H204" s="4">
        <f t="shared" si="20"/>
        <v>1.8373577420267573E-3</v>
      </c>
      <c r="I204" s="4">
        <f t="shared" si="25"/>
        <v>4.5827337682677587E-4</v>
      </c>
      <c r="J204" s="4">
        <f t="shared" si="26"/>
        <v>9.5915836018026831E-3</v>
      </c>
      <c r="K204" s="4">
        <f t="shared" si="21"/>
        <v>5.6329959383685124E-2</v>
      </c>
      <c r="L204" s="4">
        <f t="shared" si="22"/>
        <v>1.2859026161881712E-4</v>
      </c>
      <c r="M204" s="4">
        <f t="shared" si="23"/>
        <v>2.6913720040918992E-3</v>
      </c>
      <c r="N204" s="4">
        <f t="shared" si="24"/>
        <v>5.6458549645303939E-2</v>
      </c>
    </row>
    <row r="205" spans="1:14" x14ac:dyDescent="0.25">
      <c r="A205">
        <v>192</v>
      </c>
      <c r="B205" s="1">
        <f t="shared" si="29"/>
        <v>0.37360240343274786</v>
      </c>
      <c r="C205" s="1">
        <f t="shared" si="30"/>
        <v>7.835350501888465</v>
      </c>
      <c r="D205">
        <v>7</v>
      </c>
      <c r="H205" s="4">
        <f t="shared" si="20"/>
        <v>2.0586786655854006E-3</v>
      </c>
      <c r="I205" s="4">
        <f t="shared" si="25"/>
        <v>5.1300574541349392E-4</v>
      </c>
      <c r="J205" s="4">
        <f t="shared" si="26"/>
        <v>1.0751414737498917E-2</v>
      </c>
      <c r="K205" s="4">
        <f t="shared" si="21"/>
        <v>6.3167719059642358E-2</v>
      </c>
      <c r="L205" s="4">
        <f t="shared" si="22"/>
        <v>1.438164128595198E-4</v>
      </c>
      <c r="M205" s="4">
        <f t="shared" si="23"/>
        <v>3.0140592673077709E-3</v>
      </c>
      <c r="N205" s="4">
        <f t="shared" si="24"/>
        <v>6.3311535472501873E-2</v>
      </c>
    </row>
    <row r="206" spans="1:14" x14ac:dyDescent="0.25">
      <c r="A206">
        <v>193</v>
      </c>
      <c r="B206" s="1">
        <f t="shared" si="29"/>
        <v>0.37317526288904446</v>
      </c>
      <c r="C206" s="1">
        <f t="shared" si="30"/>
        <v>7.8385949564300121</v>
      </c>
      <c r="D206">
        <v>8</v>
      </c>
      <c r="H206" s="4">
        <f t="shared" si="20"/>
        <v>2.2794659440168452E-3</v>
      </c>
      <c r="I206" s="4">
        <f t="shared" si="25"/>
        <v>5.6741808604430025E-4</v>
      </c>
      <c r="J206" s="4">
        <f t="shared" si="26"/>
        <v>1.1909408293538157E-2</v>
      </c>
      <c r="K206" s="4">
        <f t="shared" si="21"/>
        <v>7.0000282012442905E-2</v>
      </c>
      <c r="L206" s="4">
        <f t="shared" si="22"/>
        <v>1.5890070012545196E-4</v>
      </c>
      <c r="M206" s="4">
        <f t="shared" si="23"/>
        <v>3.3351299181469053E-3</v>
      </c>
      <c r="N206" s="4">
        <f t="shared" si="24"/>
        <v>7.0159182712568352E-2</v>
      </c>
    </row>
    <row r="207" spans="1:14" x14ac:dyDescent="0.25">
      <c r="A207">
        <v>194</v>
      </c>
      <c r="B207" s="1">
        <f t="shared" si="29"/>
        <v>0.3726915638615883</v>
      </c>
      <c r="C207" s="1">
        <f t="shared" si="30"/>
        <v>7.8418314621950431</v>
      </c>
      <c r="D207">
        <v>9</v>
      </c>
      <c r="H207" s="4">
        <f t="shared" si="20"/>
        <v>2.4996523233777879E-3</v>
      </c>
      <c r="I207" s="4">
        <f t="shared" si="25"/>
        <v>6.2146924880587904E-4</v>
      </c>
      <c r="J207" s="4">
        <f t="shared" si="26"/>
        <v>1.3065204776290189E-2</v>
      </c>
      <c r="K207" s="4">
        <f t="shared" si="21"/>
        <v>7.6825494393073498E-2</v>
      </c>
      <c r="L207" s="4">
        <f t="shared" si="22"/>
        <v>1.7382501056666639E-4</v>
      </c>
      <c r="M207" s="4">
        <f t="shared" si="23"/>
        <v>3.6543383972023548E-3</v>
      </c>
      <c r="N207" s="4">
        <f t="shared" si="24"/>
        <v>7.699931940364016E-2</v>
      </c>
    </row>
    <row r="208" spans="1:14" x14ac:dyDescent="0.25">
      <c r="A208">
        <v>195</v>
      </c>
      <c r="B208" s="1">
        <f t="shared" si="29"/>
        <v>0.37215145368978897</v>
      </c>
      <c r="C208" s="1">
        <f t="shared" si="30"/>
        <v>7.8450590333125492</v>
      </c>
      <c r="D208">
        <v>10</v>
      </c>
      <c r="H208" s="4">
        <f t="shared" ref="H208:H271" si="31">((B207*C208)-(B208*C207))*0.5</f>
        <v>2.7191707327627324E-3</v>
      </c>
      <c r="I208" s="4">
        <f t="shared" si="25"/>
        <v>6.7511844460946106E-4</v>
      </c>
      <c r="J208" s="4">
        <f t="shared" si="26"/>
        <v>1.4218444507812707E-2</v>
      </c>
      <c r="K208" s="4">
        <f t="shared" ref="K208:K271" si="32">(((C207*C207)+(C207*C208)+(C208*C208))*((B207*C208)-(B208*C207)))/12</f>
        <v>8.3641194434198762E-2</v>
      </c>
      <c r="L208" s="4">
        <f t="shared" ref="L208:L271" si="33">(((B207*B207)+(B207*B208)+(B208*B208))*((B207*C208)-(B208*C207)))/12</f>
        <v>1.8857150535922043E-4</v>
      </c>
      <c r="M208" s="4">
        <f t="shared" ref="M208:M271" si="34">(((B207*C208)+(2*B207*C207)+(2*B208*C208)+(B208*C207))*((B207*C208)-(B208*C207)))/24</f>
        <v>3.9714407195248396E-3</v>
      </c>
      <c r="N208" s="4">
        <f t="shared" ref="N208:N271" si="35">K208+L208</f>
        <v>8.3829765939557987E-2</v>
      </c>
    </row>
    <row r="209" spans="1:14" x14ac:dyDescent="0.25">
      <c r="A209">
        <v>196</v>
      </c>
      <c r="B209" s="1">
        <f t="shared" si="29"/>
        <v>0.37155509689643701</v>
      </c>
      <c r="C209" s="1">
        <f t="shared" si="30"/>
        <v>7.8482766866331017</v>
      </c>
      <c r="D209">
        <v>11</v>
      </c>
      <c r="H209" s="4">
        <f t="shared" si="31"/>
        <v>2.9379543047380885E-3</v>
      </c>
      <c r="I209" s="4">
        <f t="shared" ref="I209:I272" si="36">(B209+B208)*((B208*C209)-(B209*C208))*(1/6)</f>
        <v>7.2832528725223908E-4</v>
      </c>
      <c r="J209" s="4">
        <f t="shared" ref="J209:J272" si="37">(C209+C208)*((B208*C209)-(B209*C208))*(1/6)</f>
        <v>1.5368767744704777E-2</v>
      </c>
      <c r="K209" s="4">
        <f t="shared" si="32"/>
        <v>9.044521319971742E-2</v>
      </c>
      <c r="L209" s="4">
        <f t="shared" si="33"/>
        <v>2.0312265119341755E-4</v>
      </c>
      <c r="M209" s="4">
        <f t="shared" si="34"/>
        <v>4.2861947324177715E-3</v>
      </c>
      <c r="N209" s="4">
        <f t="shared" si="35"/>
        <v>9.0648335850910838E-2</v>
      </c>
    </row>
    <row r="210" spans="1:14" x14ac:dyDescent="0.25">
      <c r="A210">
        <v>197</v>
      </c>
      <c r="B210" s="1">
        <f t="shared" si="29"/>
        <v>0.37090267513758857</v>
      </c>
      <c r="C210" s="1">
        <f t="shared" si="30"/>
        <v>7.8514834420283295</v>
      </c>
      <c r="D210">
        <v>12</v>
      </c>
      <c r="H210" s="4">
        <f t="shared" si="31"/>
        <v>3.1559363957096576E-3</v>
      </c>
      <c r="I210" s="4">
        <f t="shared" si="36"/>
        <v>7.8104983501322829E-4</v>
      </c>
      <c r="J210" s="4">
        <f t="shared" si="37"/>
        <v>1.6515814797984647E-2</v>
      </c>
      <c r="K210" s="4">
        <f t="shared" si="32"/>
        <v>9.7235375348882533E-2</v>
      </c>
      <c r="L210" s="4">
        <f t="shared" si="33"/>
        <v>2.1746125110419216E-4</v>
      </c>
      <c r="M210" s="4">
        <f t="shared" si="34"/>
        <v>4.5983603717262523E-3</v>
      </c>
      <c r="N210" s="4">
        <f t="shared" si="35"/>
        <v>9.7452836599986728E-2</v>
      </c>
    </row>
    <row r="211" spans="1:14" x14ac:dyDescent="0.25">
      <c r="A211">
        <v>198</v>
      </c>
      <c r="B211" s="1">
        <f t="shared" si="29"/>
        <v>0.37019438714723163</v>
      </c>
      <c r="C211" s="1">
        <f t="shared" si="30"/>
        <v>7.854678322689475</v>
      </c>
      <c r="D211">
        <v>13</v>
      </c>
      <c r="H211" s="4">
        <f t="shared" si="31"/>
        <v>3.3730506062195076E-3</v>
      </c>
      <c r="I211" s="4">
        <f t="shared" si="36"/>
        <v>8.3325263173576964E-4</v>
      </c>
      <c r="J211" s="4">
        <f t="shared" si="37"/>
        <v>1.7659226153954346E-2</v>
      </c>
      <c r="K211" s="4">
        <f t="shared" si="32"/>
        <v>0.1040094999147206</v>
      </c>
      <c r="L211" s="4">
        <f t="shared" si="33"/>
        <v>2.3157047457703732E-4</v>
      </c>
      <c r="M211" s="4">
        <f t="shared" si="34"/>
        <v>4.907699916308671E-3</v>
      </c>
      <c r="N211" s="4">
        <f t="shared" si="35"/>
        <v>0.10424107038929763</v>
      </c>
    </row>
    <row r="212" spans="1:14" x14ac:dyDescent="0.25">
      <c r="A212">
        <v>199</v>
      </c>
      <c r="B212" s="1">
        <f t="shared" si="29"/>
        <v>0.36943044867674935</v>
      </c>
      <c r="C212" s="1">
        <f t="shared" si="30"/>
        <v>7.857860355424938</v>
      </c>
      <c r="D212">
        <v>14</v>
      </c>
      <c r="H212" s="4">
        <f t="shared" si="31"/>
        <v>3.5892308011764573E-3</v>
      </c>
      <c r="I212" s="4">
        <f t="shared" si="36"/>
        <v>8.8489474735150425E-4</v>
      </c>
      <c r="J212" s="4">
        <f t="shared" si="37"/>
        <v>1.879864259605489E-2</v>
      </c>
      <c r="K212" s="4">
        <f t="shared" si="32"/>
        <v>0.11076540109671702</v>
      </c>
      <c r="L212" s="4">
        <f t="shared" si="33"/>
        <v>2.4543388686518592E-4</v>
      </c>
      <c r="M212" s="4">
        <f t="shared" si="34"/>
        <v>5.2139782403919895E-3</v>
      </c>
      <c r="N212" s="4">
        <f t="shared" si="35"/>
        <v>0.1110108349835822</v>
      </c>
    </row>
    <row r="213" spans="1:14" x14ac:dyDescent="0.25">
      <c r="A213">
        <v>200</v>
      </c>
      <c r="B213" s="1">
        <f t="shared" si="29"/>
        <v>0.36861109242920032</v>
      </c>
      <c r="C213" s="1">
        <f t="shared" si="30"/>
        <v>7.8610285709567229</v>
      </c>
      <c r="D213">
        <v>15</v>
      </c>
      <c r="H213" s="4">
        <f t="shared" si="31"/>
        <v>3.8044111299986305E-3</v>
      </c>
      <c r="I213" s="4">
        <f t="shared" si="36"/>
        <v>9.3593781779493894E-4</v>
      </c>
      <c r="J213" s="4">
        <f t="shared" si="37"/>
        <v>1.9933705327579536E-2</v>
      </c>
      <c r="K213" s="4">
        <f t="shared" si="32"/>
        <v>0.11750088906692184</v>
      </c>
      <c r="L213" s="4">
        <f t="shared" si="33"/>
        <v>2.5903547745389767E-4</v>
      </c>
      <c r="M213" s="4">
        <f t="shared" si="34"/>
        <v>5.5169630634753324E-3</v>
      </c>
      <c r="N213" s="4">
        <f t="shared" si="35"/>
        <v>0.11775992454437574</v>
      </c>
    </row>
    <row r="214" spans="1:14" x14ac:dyDescent="0.25">
      <c r="A214">
        <v>201</v>
      </c>
      <c r="B214" s="1">
        <f t="shared" si="29"/>
        <v>0.36773656798843479</v>
      </c>
      <c r="C214" s="1">
        <f t="shared" si="30"/>
        <v>7.8641820042156869</v>
      </c>
      <c r="D214">
        <v>16</v>
      </c>
      <c r="H214" s="4">
        <f t="shared" si="31"/>
        <v>4.0185260466734096E-3</v>
      </c>
      <c r="I214" s="4">
        <f t="shared" si="36"/>
        <v>9.8634408426509783E-4</v>
      </c>
      <c r="J214" s="4">
        <f t="shared" si="37"/>
        <v>2.1064056095251492E-2</v>
      </c>
      <c r="K214" s="4">
        <f t="shared" si="32"/>
        <v>0.12421377078943556</v>
      </c>
      <c r="L214" s="4">
        <f t="shared" si="33"/>
        <v>2.7235968761162482E-4</v>
      </c>
      <c r="M214" s="4">
        <f t="shared" si="34"/>
        <v>5.8164251974870953E-3</v>
      </c>
      <c r="N214" s="4">
        <f t="shared" si="35"/>
        <v>0.12448613047704718</v>
      </c>
    </row>
    <row r="215" spans="1:14" x14ac:dyDescent="0.25">
      <c r="A215">
        <v>202</v>
      </c>
      <c r="B215" s="1">
        <f t="shared" si="29"/>
        <v>0.36680714174306916</v>
      </c>
      <c r="C215" s="1">
        <f t="shared" si="30"/>
        <v>7.8673196946355128</v>
      </c>
      <c r="D215">
        <v>17</v>
      </c>
      <c r="H215" s="4">
        <f t="shared" si="31"/>
        <v>4.2315103297234646E-3</v>
      </c>
      <c r="I215" s="4">
        <f t="shared" si="36"/>
        <v>1.0360764317874176E-3</v>
      </c>
      <c r="J215" s="4">
        <f t="shared" si="37"/>
        <v>2.2189337313583694E-2</v>
      </c>
      <c r="K215" s="4">
        <f t="shared" si="32"/>
        <v>0.1309018508527027</v>
      </c>
      <c r="L215" s="4">
        <f t="shared" si="33"/>
        <v>2.853914369688943E-4</v>
      </c>
      <c r="M215" s="4">
        <f t="shared" si="34"/>
        <v>6.1121387908783893E-3</v>
      </c>
      <c r="N215" s="4">
        <f t="shared" si="35"/>
        <v>0.1311872422896716</v>
      </c>
    </row>
    <row r="216" spans="1:14" x14ac:dyDescent="0.25">
      <c r="A216">
        <v>203</v>
      </c>
      <c r="B216" s="1">
        <f t="shared" si="29"/>
        <v>0.36582309680534131</v>
      </c>
      <c r="C216" s="1">
        <f t="shared" si="30"/>
        <v>7.8704406864453027</v>
      </c>
      <c r="D216">
        <v>18</v>
      </c>
      <c r="H216" s="4">
        <f t="shared" si="31"/>
        <v>4.4432991020726398E-3</v>
      </c>
      <c r="I216" s="4">
        <f t="shared" si="36"/>
        <v>1.0850984270311386E-3</v>
      </c>
      <c r="J216" s="4">
        <f t="shared" si="37"/>
        <v>2.3309192189963582E-2</v>
      </c>
      <c r="K216" s="4">
        <f t="shared" si="32"/>
        <v>0.13756293231417582</v>
      </c>
      <c r="L216" s="4">
        <f t="shared" si="33"/>
        <v>2.9811614906845551E-4</v>
      </c>
      <c r="M216" s="4">
        <f t="shared" si="34"/>
        <v>6.4038815693454416E-3</v>
      </c>
      <c r="N216" s="4">
        <f t="shared" si="35"/>
        <v>0.13786104846324429</v>
      </c>
    </row>
    <row r="217" spans="1:14" x14ac:dyDescent="0.25">
      <c r="A217">
        <v>204</v>
      </c>
      <c r="B217" s="1">
        <f t="shared" si="29"/>
        <v>0.3647847329248719</v>
      </c>
      <c r="C217" s="1">
        <f t="shared" si="30"/>
        <v>7.8735440289607173</v>
      </c>
      <c r="D217">
        <v>19</v>
      </c>
      <c r="H217" s="4">
        <f t="shared" si="31"/>
        <v>4.6538278508090336E-3</v>
      </c>
      <c r="I217" s="4">
        <f t="shared" si="36"/>
        <v>1.1333743553392033E-3</v>
      </c>
      <c r="J217" s="4">
        <f t="shared" si="37"/>
        <v>2.4423264850422753E-2</v>
      </c>
      <c r="K217" s="4">
        <f t="shared" si="32"/>
        <v>0.14419481755700428</v>
      </c>
      <c r="L217" s="4">
        <f t="shared" si="33"/>
        <v>3.1051977583297424E-4</v>
      </c>
      <c r="M217" s="4">
        <f t="shared" si="34"/>
        <v>6.6914350728813736E-3</v>
      </c>
      <c r="N217" s="4">
        <f t="shared" si="35"/>
        <v>0.14450533733283724</v>
      </c>
    </row>
    <row r="218" spans="1:14" x14ac:dyDescent="0.25">
      <c r="A218">
        <v>205</v>
      </c>
      <c r="B218" s="1">
        <f t="shared" si="29"/>
        <v>0.3636923663973578</v>
      </c>
      <c r="C218" s="1">
        <f t="shared" si="30"/>
        <v>7.876628776873563</v>
      </c>
      <c r="D218">
        <v>20</v>
      </c>
      <c r="H218" s="4">
        <f t="shared" si="31"/>
        <v>4.8630324468366126E-3</v>
      </c>
      <c r="I218" s="4">
        <f t="shared" si="36"/>
        <v>1.1808692569271401E-3</v>
      </c>
      <c r="J218" s="4">
        <f t="shared" si="37"/>
        <v>2.5531200466018582E-2</v>
      </c>
      <c r="K218" s="4">
        <f t="shared" si="32"/>
        <v>0.15079530915819647</v>
      </c>
      <c r="L218" s="4">
        <f t="shared" si="33"/>
        <v>3.2258882089876401E-4</v>
      </c>
      <c r="M218" s="4">
        <f t="shared" si="34"/>
        <v>6.9745848888523145E-3</v>
      </c>
      <c r="N218" s="4">
        <f t="shared" si="35"/>
        <v>0.15111789797909522</v>
      </c>
    </row>
    <row r="219" spans="1:14" x14ac:dyDescent="0.25">
      <c r="A219">
        <v>206</v>
      </c>
      <c r="B219" s="1">
        <f t="shared" si="29"/>
        <v>0.36254632996822533</v>
      </c>
      <c r="C219" s="1">
        <f t="shared" si="30"/>
        <v>7.8796939905397441</v>
      </c>
      <c r="D219">
        <v>21</v>
      </c>
      <c r="H219" s="4">
        <f t="shared" si="31"/>
        <v>5.0708491644084752E-3</v>
      </c>
      <c r="I219" s="4">
        <f t="shared" si="36"/>
        <v>1.2275489622088393E-3</v>
      </c>
      <c r="J219" s="4">
        <f t="shared" si="37"/>
        <v>2.6632645379762666E-2</v>
      </c>
      <c r="K219" s="4">
        <f t="shared" si="32"/>
        <v>0.15736221076773893</v>
      </c>
      <c r="L219" s="4">
        <f t="shared" si="33"/>
        <v>3.3431036176691616E-4</v>
      </c>
      <c r="M219" s="4">
        <f t="shared" si="34"/>
        <v>7.2531208807990214E-3</v>
      </c>
      <c r="N219" s="4">
        <f t="shared" si="35"/>
        <v>0.15769652112950586</v>
      </c>
    </row>
    <row r="220" spans="1:14" x14ac:dyDescent="0.25">
      <c r="A220">
        <v>207</v>
      </c>
      <c r="B220" s="1">
        <f t="shared" si="29"/>
        <v>0.36134697273127264</v>
      </c>
      <c r="C220" s="1">
        <f t="shared" si="30"/>
        <v>7.8827387362654839</v>
      </c>
      <c r="D220">
        <v>22</v>
      </c>
      <c r="H220" s="4">
        <f t="shared" si="31"/>
        <v>5.2772147005399894E-3</v>
      </c>
      <c r="I220" s="4">
        <f t="shared" si="36"/>
        <v>1.2733801262094118E-3</v>
      </c>
      <c r="J220" s="4">
        <f t="shared" si="37"/>
        <v>2.7727247234056389E-2</v>
      </c>
      <c r="K220" s="4">
        <f t="shared" si="32"/>
        <v>0.16389332799829529</v>
      </c>
      <c r="L220" s="4">
        <f t="shared" si="33"/>
        <v>3.4567207072638606E-4</v>
      </c>
      <c r="M220" s="4">
        <f t="shared" si="34"/>
        <v>7.5268374126764535E-3</v>
      </c>
      <c r="N220" s="4">
        <f t="shared" si="35"/>
        <v>0.16423900006902167</v>
      </c>
    </row>
    <row r="221" spans="1:14" x14ac:dyDescent="0.25">
      <c r="A221">
        <v>208</v>
      </c>
      <c r="B221" s="1">
        <f t="shared" si="29"/>
        <v>0.36009466002233259</v>
      </c>
      <c r="C221" s="1">
        <f t="shared" si="30"/>
        <v>7.8857620865917388</v>
      </c>
      <c r="D221">
        <v>23</v>
      </c>
      <c r="H221" s="4">
        <f t="shared" si="31"/>
        <v>5.4820661942887039E-3</v>
      </c>
      <c r="I221" s="4">
        <f t="shared" si="36"/>
        <v>1.3183302620236618E-3</v>
      </c>
      <c r="J221" s="4">
        <f t="shared" si="37"/>
        <v>2.8814655098533065E-2</v>
      </c>
      <c r="K221" s="4">
        <f t="shared" si="32"/>
        <v>0.17038646932473847</v>
      </c>
      <c r="L221" s="4">
        <f t="shared" si="33"/>
        <v>3.5666223450580664E-4</v>
      </c>
      <c r="M221" s="4">
        <f t="shared" si="34"/>
        <v>7.7955335682320668E-3</v>
      </c>
      <c r="N221" s="4">
        <f t="shared" si="35"/>
        <v>0.17074313155924428</v>
      </c>
    </row>
    <row r="222" spans="1:14" x14ac:dyDescent="0.25">
      <c r="A222">
        <v>209</v>
      </c>
      <c r="B222" s="1">
        <f t="shared" si="29"/>
        <v>0.35878977330798767</v>
      </c>
      <c r="C222" s="1">
        <f t="shared" si="30"/>
        <v>7.8887631205767121</v>
      </c>
      <c r="D222">
        <v>24</v>
      </c>
      <c r="H222" s="4">
        <f t="shared" si="31"/>
        <v>5.6853412459065833E-3</v>
      </c>
      <c r="I222" s="4">
        <f t="shared" si="36"/>
        <v>1.3623677732843504E-3</v>
      </c>
      <c r="J222" s="4">
        <f t="shared" si="37"/>
        <v>2.9894519598302628E-2</v>
      </c>
      <c r="K222" s="4">
        <f t="shared" si="32"/>
        <v>0.17683944699332887</v>
      </c>
      <c r="L222" s="4">
        <f t="shared" si="33"/>
        <v>3.6726977261510117E-4</v>
      </c>
      <c r="M222" s="4">
        <f t="shared" si="34"/>
        <v>8.0590133652550765E-3</v>
      </c>
      <c r="N222" s="4">
        <f t="shared" si="35"/>
        <v>0.17720671676594399</v>
      </c>
    </row>
    <row r="223" spans="1:14" x14ac:dyDescent="0.25">
      <c r="A223">
        <v>210</v>
      </c>
      <c r="B223" s="1">
        <f t="shared" si="29"/>
        <v>0.35743271006937183</v>
      </c>
      <c r="C223" s="1">
        <f t="shared" si="30"/>
        <v>7.8917409240763812</v>
      </c>
      <c r="D223">
        <v>25</v>
      </c>
      <c r="H223" s="4">
        <f t="shared" si="31"/>
        <v>5.8869779358425856E-3</v>
      </c>
      <c r="I223" s="4">
        <f t="shared" si="36"/>
        <v>1.4054619855989659E-3</v>
      </c>
      <c r="J223" s="4">
        <f t="shared" si="37"/>
        <v>3.0966493042449143E-2</v>
      </c>
      <c r="K223" s="4">
        <f t="shared" si="32"/>
        <v>0.18325007793947898</v>
      </c>
      <c r="L223" s="4">
        <f t="shared" si="33"/>
        <v>3.7748425433931386E-4</v>
      </c>
      <c r="M223" s="4">
        <f t="shared" si="34"/>
        <v>8.3170859643949893E-3</v>
      </c>
      <c r="N223" s="4">
        <f t="shared" si="35"/>
        <v>0.18362756219381829</v>
      </c>
    </row>
    <row r="224" spans="1:14" x14ac:dyDescent="0.25">
      <c r="A224">
        <v>211</v>
      </c>
      <c r="B224" s="1">
        <f t="shared" si="29"/>
        <v>0.35602388368109383</v>
      </c>
      <c r="C224" s="1">
        <f t="shared" si="30"/>
        <v>7.8946945900229517</v>
      </c>
      <c r="D224">
        <v>26</v>
      </c>
      <c r="H224" s="4">
        <f t="shared" si="31"/>
        <v>6.0869148436073495E-3</v>
      </c>
      <c r="I224" s="4">
        <f t="shared" si="36"/>
        <v>1.4475831769230826E-3</v>
      </c>
      <c r="J224" s="4">
        <f t="shared" si="37"/>
        <v>3.2030229552807148E-2</v>
      </c>
      <c r="K224" s="4">
        <f t="shared" si="32"/>
        <v>0.18961618471407549</v>
      </c>
      <c r="L224" s="4">
        <f t="shared" si="33"/>
        <v>3.8729591435253348E-4</v>
      </c>
      <c r="M224" s="4">
        <f t="shared" si="34"/>
        <v>8.5695658723015083E-3</v>
      </c>
      <c r="N224" s="4">
        <f t="shared" si="35"/>
        <v>0.19000348062842801</v>
      </c>
    </row>
    <row r="225" spans="1:14" x14ac:dyDescent="0.25">
      <c r="A225">
        <v>212</v>
      </c>
      <c r="B225" s="1">
        <f t="shared" si="29"/>
        <v>0.35456372328531899</v>
      </c>
      <c r="C225" s="1">
        <f t="shared" si="30"/>
        <v>7.897623218701165</v>
      </c>
      <c r="D225">
        <v>27</v>
      </c>
      <c r="H225" s="4">
        <f t="shared" si="31"/>
        <v>6.2850910664833393E-3</v>
      </c>
      <c r="I225" s="4">
        <f t="shared" si="36"/>
        <v>1.4887026068327916E-3</v>
      </c>
      <c r="J225" s="4">
        <f t="shared" si="37"/>
        <v>3.3085385192892565E-2</v>
      </c>
      <c r="K225" s="4">
        <f t="shared" si="32"/>
        <v>0.19593559641742972</v>
      </c>
      <c r="L225" s="4">
        <f t="shared" si="33"/>
        <v>3.9669566692123766E-4</v>
      </c>
      <c r="M225" s="4">
        <f t="shared" si="34"/>
        <v>8.8162731388035116E-3</v>
      </c>
      <c r="N225" s="4">
        <f t="shared" si="35"/>
        <v>0.19633229208435096</v>
      </c>
    </row>
    <row r="226" spans="1:14" x14ac:dyDescent="0.25">
      <c r="A226">
        <v>213</v>
      </c>
      <c r="B226" s="1">
        <f t="shared" si="29"/>
        <v>0.35305267366104881</v>
      </c>
      <c r="C226" s="1">
        <f t="shared" si="30"/>
        <v>7.9005259180223542</v>
      </c>
      <c r="D226">
        <v>28</v>
      </c>
      <c r="H226" s="4">
        <f t="shared" si="31"/>
        <v>6.4814462380722304E-3</v>
      </c>
      <c r="I226" s="4">
        <f t="shared" si="36"/>
        <v>1.5287925446620873E-3</v>
      </c>
      <c r="J226" s="4">
        <f t="shared" si="37"/>
        <v>3.4131618096906902E-2</v>
      </c>
      <c r="K226" s="4">
        <f t="shared" si="32"/>
        <v>0.20220614964017183</v>
      </c>
      <c r="L226" s="4">
        <f t="shared" si="33"/>
        <v>4.0567511867034648E-4</v>
      </c>
      <c r="M226" s="4">
        <f t="shared" si="34"/>
        <v>9.0570335478635747E-3</v>
      </c>
      <c r="N226" s="4">
        <f t="shared" si="35"/>
        <v>0.20261182475884218</v>
      </c>
    </row>
    <row r="227" spans="1:14" x14ac:dyDescent="0.25">
      <c r="A227">
        <v>214</v>
      </c>
      <c r="B227" s="1">
        <f t="shared" si="29"/>
        <v>0.35149119508863669</v>
      </c>
      <c r="C227" s="1">
        <f t="shared" si="30"/>
        <v>7.9034018037961884</v>
      </c>
      <c r="D227">
        <v>29</v>
      </c>
      <c r="H227" s="4">
        <f t="shared" si="31"/>
        <v>6.6759205466873084E-3</v>
      </c>
      <c r="I227" s="4">
        <f t="shared" si="36"/>
        <v>1.5678262964761969E-3</v>
      </c>
      <c r="J227" s="4">
        <f t="shared" si="37"/>
        <v>3.5168588598816511E-2</v>
      </c>
      <c r="K227" s="4">
        <f t="shared" si="32"/>
        <v>0.20842568941088638</v>
      </c>
      <c r="L227" s="4">
        <f t="shared" si="33"/>
        <v>4.1422657988972149E-4</v>
      </c>
      <c r="M227" s="4">
        <f t="shared" si="34"/>
        <v>9.2916788020737731E-3</v>
      </c>
      <c r="N227" s="4">
        <f t="shared" si="35"/>
        <v>0.20883991599077609</v>
      </c>
    </row>
    <row r="228" spans="1:14" x14ac:dyDescent="0.25">
      <c r="A228">
        <v>215</v>
      </c>
      <c r="B228" s="1">
        <f t="shared" si="29"/>
        <v>0.34987976320958225</v>
      </c>
      <c r="C228" s="1">
        <f t="shared" si="30"/>
        <v>7.90625</v>
      </c>
      <c r="D228">
        <v>30</v>
      </c>
      <c r="H228" s="4">
        <f t="shared" si="31"/>
        <v>6.8684547535691198E-3</v>
      </c>
      <c r="I228" s="4">
        <f t="shared" si="36"/>
        <v>1.6057782308462436E-3</v>
      </c>
      <c r="J228" s="4">
        <f t="shared" si="37"/>
        <v>3.6195959361352184E-2</v>
      </c>
      <c r="K228" s="4">
        <f t="shared" si="32"/>
        <v>0.21459207014935175</v>
      </c>
      <c r="L228" s="4">
        <f t="shared" si="33"/>
        <v>4.2234307436046374E-4</v>
      </c>
      <c r="M228" s="4">
        <f t="shared" si="34"/>
        <v>9.5200467004243929E-3</v>
      </c>
      <c r="N228" s="4">
        <f t="shared" si="35"/>
        <v>0.2150144132237122</v>
      </c>
    </row>
    <row r="229" spans="1:14" x14ac:dyDescent="0.25">
      <c r="A229">
        <v>216</v>
      </c>
      <c r="B229" s="1">
        <f t="shared" si="29"/>
        <v>0.34821886888164605</v>
      </c>
      <c r="C229" s="1">
        <f t="shared" si="30"/>
        <v>7.9090696390456348</v>
      </c>
      <c r="D229">
        <v>31</v>
      </c>
      <c r="H229" s="4">
        <f t="shared" si="31"/>
        <v>7.0589902109343683E-3</v>
      </c>
      <c r="I229" s="4">
        <f t="shared" si="36"/>
        <v>1.6426238033995513E-3</v>
      </c>
      <c r="J229" s="4">
        <f t="shared" si="37"/>
        <v>3.7213395504940398E-2</v>
      </c>
      <c r="K229" s="4">
        <f t="shared" si="32"/>
        <v>0.22070315662521886</v>
      </c>
      <c r="L229" s="4">
        <f t="shared" si="33"/>
        <v>4.3001834768591093E-4</v>
      </c>
      <c r="M229" s="4">
        <f t="shared" si="34"/>
        <v>9.7419813091292901E-3</v>
      </c>
      <c r="N229" s="4">
        <f t="shared" si="35"/>
        <v>0.22113317497290477</v>
      </c>
    </row>
    <row r="230" spans="1:14" x14ac:dyDescent="0.25">
      <c r="A230">
        <v>217</v>
      </c>
      <c r="B230" s="1">
        <f t="shared" si="29"/>
        <v>0.34650901802932987</v>
      </c>
      <c r="C230" s="1">
        <f t="shared" si="30"/>
        <v>7.9118598620437259</v>
      </c>
      <c r="D230">
        <v>32</v>
      </c>
      <c r="H230" s="4">
        <f t="shared" si="31"/>
        <v>7.2474688798365161E-3</v>
      </c>
      <c r="I230" s="4">
        <f t="shared" si="36"/>
        <v>1.67833958011396E-3</v>
      </c>
      <c r="J230" s="4">
        <f t="shared" si="37"/>
        <v>3.8220564736410861E-2</v>
      </c>
      <c r="K230" s="4">
        <f t="shared" si="32"/>
        <v>0.2267568249209686</v>
      </c>
      <c r="L230" s="4">
        <f t="shared" si="33"/>
        <v>4.3724687411382177E-4</v>
      </c>
      <c r="M230" s="4">
        <f t="shared" si="34"/>
        <v>9.9573331252558791E-3</v>
      </c>
      <c r="N230" s="4">
        <f t="shared" si="35"/>
        <v>0.22719407179508241</v>
      </c>
    </row>
    <row r="231" spans="1:14" x14ac:dyDescent="0.25">
      <c r="A231">
        <v>218</v>
      </c>
      <c r="B231" s="1">
        <f t="shared" si="29"/>
        <v>0.34475073148976698</v>
      </c>
      <c r="C231" s="1">
        <f t="shared" si="30"/>
        <v>7.9146198190653179</v>
      </c>
      <c r="D231">
        <v>33</v>
      </c>
      <c r="H231" s="4">
        <f t="shared" si="31"/>
        <v>7.4338333478469742E-3</v>
      </c>
      <c r="I231" s="4">
        <f t="shared" si="36"/>
        <v>1.7129032593331361E-3</v>
      </c>
      <c r="J231" s="4">
        <f t="shared" si="37"/>
        <v>3.9217137477483649E-2</v>
      </c>
      <c r="K231" s="4">
        <f t="shared" si="32"/>
        <v>0.23275096339892085</v>
      </c>
      <c r="L231" s="4">
        <f t="shared" si="33"/>
        <v>4.4402386184172249E-4</v>
      </c>
      <c r="M231" s="4">
        <f t="shared" si="34"/>
        <v>1.016595923295836E-2</v>
      </c>
      <c r="N231" s="4">
        <f t="shared" si="35"/>
        <v>0.23319498726076257</v>
      </c>
    </row>
    <row r="232" spans="1:14" x14ac:dyDescent="0.25">
      <c r="A232">
        <v>219</v>
      </c>
      <c r="B232" s="1">
        <f t="shared" si="29"/>
        <v>0.34294454485407033</v>
      </c>
      <c r="C232" s="1">
        <f t="shared" si="30"/>
        <v>7.9173486694007646</v>
      </c>
      <c r="D232">
        <v>34</v>
      </c>
      <c r="H232" s="4">
        <f t="shared" si="31"/>
        <v>7.6180268465433354E-3</v>
      </c>
      <c r="I232" s="4">
        <f t="shared" si="36"/>
        <v>1.7462936924761301E-3</v>
      </c>
      <c r="J232" s="4">
        <f t="shared" si="37"/>
        <v>4.0202786992920903E-2</v>
      </c>
      <c r="K232" s="4">
        <f t="shared" si="32"/>
        <v>0.2386834736713552</v>
      </c>
      <c r="L232" s="4">
        <f t="shared" si="33"/>
        <v>4.5034525679959396E-4</v>
      </c>
      <c r="M232" s="4">
        <f t="shared" si="34"/>
        <v>1.0367723452090531E-2</v>
      </c>
      <c r="N232" s="4">
        <f t="shared" si="35"/>
        <v>0.2391338189281548</v>
      </c>
    </row>
    <row r="233" spans="1:14" x14ac:dyDescent="0.25">
      <c r="A233">
        <v>220</v>
      </c>
      <c r="B233" s="1">
        <f t="shared" si="29"/>
        <v>0.34109100830418593</v>
      </c>
      <c r="C233" s="1">
        <f t="shared" si="30"/>
        <v>7.9200455818158213</v>
      </c>
      <c r="D233">
        <v>35</v>
      </c>
      <c r="H233" s="4">
        <f t="shared" si="31"/>
        <v>7.7999932688028739E-3</v>
      </c>
      <c r="I233" s="4">
        <f t="shared" si="36"/>
        <v>1.7784909034187497E-3</v>
      </c>
      <c r="J233" s="4">
        <f t="shared" si="37"/>
        <v>4.1177189518288901E-2</v>
      </c>
      <c r="K233" s="4">
        <f t="shared" si="32"/>
        <v>0.24455227157315904</v>
      </c>
      <c r="L233" s="4">
        <f t="shared" si="33"/>
        <v>4.5620774490841672E-4</v>
      </c>
      <c r="M233" s="4">
        <f t="shared" si="34"/>
        <v>1.0562496478999954E-2</v>
      </c>
      <c r="N233" s="4">
        <f t="shared" si="35"/>
        <v>0.24500847931806746</v>
      </c>
    </row>
    <row r="234" spans="1:14" x14ac:dyDescent="0.25">
      <c r="A234">
        <v>221</v>
      </c>
      <c r="B234" s="1">
        <f t="shared" si="29"/>
        <v>0.33919068644530265</v>
      </c>
      <c r="C234" s="1">
        <f t="shared" si="30"/>
        <v>7.9227097348048385</v>
      </c>
      <c r="D234">
        <v>36</v>
      </c>
      <c r="H234" s="4">
        <f t="shared" si="31"/>
        <v>7.9796771858884341E-3</v>
      </c>
      <c r="I234" s="4">
        <f t="shared" si="36"/>
        <v>1.8094761065233379E-3</v>
      </c>
      <c r="J234" s="4">
        <f t="shared" si="37"/>
        <v>4.2140024387216854E-2</v>
      </c>
      <c r="K234" s="4">
        <f t="shared" si="32"/>
        <v>0.25035528813605751</v>
      </c>
      <c r="L234" s="4">
        <f t="shared" si="33"/>
        <v>4.6160875281603099E-4</v>
      </c>
      <c r="M234" s="4">
        <f t="shared" si="34"/>
        <v>1.0750156019299581E-2</v>
      </c>
      <c r="N234" s="4">
        <f t="shared" si="35"/>
        <v>0.25081689688887354</v>
      </c>
    </row>
    <row r="235" spans="1:14" x14ac:dyDescent="0.25">
      <c r="A235">
        <v>222</v>
      </c>
      <c r="B235" s="1">
        <f t="shared" si="29"/>
        <v>0.33724415813386743</v>
      </c>
      <c r="C235" s="1">
        <f t="shared" si="30"/>
        <v>7.9253403168410088</v>
      </c>
      <c r="D235">
        <v>37</v>
      </c>
      <c r="H235" s="4">
        <f t="shared" si="31"/>
        <v>8.1570238643402515E-3</v>
      </c>
      <c r="I235" s="4">
        <f t="shared" si="36"/>
        <v>1.839231723301193E-3</v>
      </c>
      <c r="J235" s="4">
        <f t="shared" si="37"/>
        <v>4.3090974158177975E-2</v>
      </c>
      <c r="K235" s="4">
        <f t="shared" si="32"/>
        <v>0.25609047056429729</v>
      </c>
      <c r="L235" s="4">
        <f t="shared" si="33"/>
        <v>4.6654644711690554E-4</v>
      </c>
      <c r="M235" s="4">
        <f t="shared" si="34"/>
        <v>1.0930586912458712E-2</v>
      </c>
      <c r="N235" s="4">
        <f t="shared" si="35"/>
        <v>0.2565570170114142</v>
      </c>
    </row>
    <row r="236" spans="1:14" x14ac:dyDescent="0.25">
      <c r="A236">
        <v>223</v>
      </c>
      <c r="B236" s="1">
        <f t="shared" si="29"/>
        <v>0.33525201630126034</v>
      </c>
      <c r="C236" s="1">
        <f t="shared" si="30"/>
        <v>7.9279365266235606</v>
      </c>
      <c r="D236">
        <v>38</v>
      </c>
      <c r="H236" s="4">
        <f t="shared" si="31"/>
        <v>8.3319792826410666E-3</v>
      </c>
      <c r="I236" s="4">
        <f t="shared" si="36"/>
        <v>1.8677413976829526E-3</v>
      </c>
      <c r="J236" s="4">
        <f t="shared" si="37"/>
        <v>4.4029724740573387E-2</v>
      </c>
      <c r="K236" s="4">
        <f t="shared" si="32"/>
        <v>0.26175578321019766</v>
      </c>
      <c r="L236" s="4">
        <f t="shared" si="33"/>
        <v>4.7101973206326763E-4</v>
      </c>
      <c r="M236" s="4">
        <f t="shared" si="34"/>
        <v>1.1103681248002413E-2</v>
      </c>
      <c r="N236" s="4">
        <f t="shared" si="35"/>
        <v>0.26222680294226092</v>
      </c>
    </row>
    <row r="237" spans="1:14" x14ac:dyDescent="0.25">
      <c r="A237">
        <v>224</v>
      </c>
      <c r="B237" s="1">
        <f t="shared" si="29"/>
        <v>0.33321486777318204</v>
      </c>
      <c r="C237" s="1">
        <f t="shared" si="30"/>
        <v>7.9304975733218441</v>
      </c>
      <c r="D237">
        <v>39</v>
      </c>
      <c r="H237" s="4">
        <f t="shared" si="31"/>
        <v>8.5044901476751811E-3</v>
      </c>
      <c r="I237" s="4">
        <f t="shared" si="36"/>
        <v>1.894990009886074E-3</v>
      </c>
      <c r="J237" s="4">
        <f t="shared" si="37"/>
        <v>4.4955965520180607E-2</v>
      </c>
      <c r="K237" s="4">
        <f t="shared" si="32"/>
        <v>0.26734920854964289</v>
      </c>
      <c r="L237" s="4">
        <f t="shared" si="33"/>
        <v>4.7502824578169708E-4</v>
      </c>
      <c r="M237" s="4">
        <f t="shared" si="34"/>
        <v>1.1269338473191512E-2</v>
      </c>
      <c r="N237" s="4">
        <f t="shared" si="35"/>
        <v>0.26782423679542461</v>
      </c>
    </row>
    <row r="238" spans="1:14" x14ac:dyDescent="0.25">
      <c r="A238">
        <v>225</v>
      </c>
      <c r="B238" s="1">
        <f t="shared" si="29"/>
        <v>0.33113333308480841</v>
      </c>
      <c r="C238" s="1">
        <f t="shared" si="30"/>
        <v>7.9330226768162264</v>
      </c>
      <c r="D238">
        <v>40</v>
      </c>
      <c r="H238" s="4">
        <f t="shared" si="31"/>
        <v>8.6745039109632494E-3</v>
      </c>
      <c r="I238" s="4">
        <f t="shared" si="36"/>
        <v>1.9209636888613453E-3</v>
      </c>
      <c r="J238" s="4">
        <f t="shared" si="37"/>
        <v>4.5869389483822465E-2</v>
      </c>
      <c r="K238" s="4">
        <f t="shared" si="32"/>
        <v>0.27286874815636286</v>
      </c>
      <c r="L238" s="4">
        <f t="shared" si="33"/>
        <v>4.7857235501049536E-4</v>
      </c>
      <c r="M238" s="4">
        <f t="shared" si="34"/>
        <v>1.1427465492012885E-2</v>
      </c>
      <c r="N238" s="4">
        <f t="shared" si="35"/>
        <v>0.27334732051137334</v>
      </c>
    </row>
    <row r="239" spans="1:14" x14ac:dyDescent="0.25">
      <c r="A239">
        <v>226</v>
      </c>
      <c r="B239" s="1">
        <f t="shared" si="29"/>
        <v>0.32900804629176972</v>
      </c>
      <c r="C239" s="1">
        <f t="shared" si="30"/>
        <v>7.9355110679357201</v>
      </c>
      <c r="D239">
        <v>41</v>
      </c>
      <c r="H239" s="4">
        <f t="shared" si="31"/>
        <v>8.841968784665255E-3</v>
      </c>
      <c r="I239" s="4">
        <f t="shared" si="36"/>
        <v>1.9456498233045225E-3</v>
      </c>
      <c r="J239" s="4">
        <f t="shared" si="37"/>
        <v>4.6769693343167981E-2</v>
      </c>
      <c r="K239" s="4">
        <f t="shared" si="32"/>
        <v>0.27831242367417186</v>
      </c>
      <c r="L239" s="4">
        <f t="shared" si="33"/>
        <v>4.8165314837723424E-4</v>
      </c>
      <c r="M239" s="4">
        <f t="shared" si="34"/>
        <v>1.1577976755335768E-2</v>
      </c>
      <c r="N239" s="4">
        <f t="shared" si="35"/>
        <v>0.27879407682254909</v>
      </c>
    </row>
    <row r="240" spans="1:14" x14ac:dyDescent="0.25">
      <c r="A240">
        <v>227</v>
      </c>
      <c r="B240" s="1">
        <f t="shared" si="29"/>
        <v>0.32683965477701143</v>
      </c>
      <c r="C240" s="1">
        <f t="shared" si="30"/>
        <v>7.9379619886922859</v>
      </c>
      <c r="D240">
        <v>42</v>
      </c>
      <c r="H240" s="4">
        <f t="shared" si="31"/>
        <v>9.0068337573578905E-3</v>
      </c>
      <c r="I240" s="4">
        <f t="shared" si="36"/>
        <v>1.9690370712239546E-3</v>
      </c>
      <c r="J240" s="4">
        <f t="shared" si="37"/>
        <v>4.7656577657649357E-2</v>
      </c>
      <c r="K240" s="4">
        <f t="shared" si="32"/>
        <v>0.28367827778676413</v>
      </c>
      <c r="L240" s="4">
        <f t="shared" si="33"/>
        <v>4.842724282400239E-4</v>
      </c>
      <c r="M240" s="4">
        <f t="shared" si="34"/>
        <v>1.1720794342119006E-2</v>
      </c>
      <c r="N240" s="4">
        <f t="shared" si="35"/>
        <v>0.28416255021500414</v>
      </c>
    </row>
    <row r="241" spans="1:14" x14ac:dyDescent="0.25">
      <c r="A241">
        <v>228</v>
      </c>
      <c r="B241" s="1">
        <f t="shared" si="29"/>
        <v>0.32462881905359448</v>
      </c>
      <c r="C241" s="1">
        <f t="shared" si="30"/>
        <v>7.9403746925117185</v>
      </c>
      <c r="D241">
        <v>43</v>
      </c>
      <c r="H241" s="4">
        <f t="shared" si="31"/>
        <v>9.1690486095745705E-3</v>
      </c>
      <c r="I241" s="4">
        <f t="shared" si="36"/>
        <v>1.991115368052728E-3</v>
      </c>
      <c r="J241" s="4">
        <f t="shared" si="37"/>
        <v>4.8529746956383492E-2</v>
      </c>
      <c r="K241" s="4">
        <f t="shared" si="32"/>
        <v>0.28896437518408935</v>
      </c>
      <c r="L241" s="4">
        <f t="shared" si="33"/>
        <v>4.8643270111833453E-4</v>
      </c>
      <c r="M241" s="4">
        <f t="shared" si="34"/>
        <v>1.185584803154162E-2</v>
      </c>
      <c r="N241" s="4">
        <f t="shared" si="35"/>
        <v>0.28945080788520766</v>
      </c>
    </row>
    <row r="242" spans="1:14" x14ac:dyDescent="0.25">
      <c r="A242">
        <v>229</v>
      </c>
      <c r="B242" s="1">
        <f t="shared" si="29"/>
        <v>0.32237621256349713</v>
      </c>
      <c r="C242" s="1">
        <f t="shared" si="30"/>
        <v>7.9427484444610617</v>
      </c>
      <c r="D242">
        <v>44</v>
      </c>
      <c r="H242" s="4">
        <f t="shared" si="31"/>
        <v>9.3285639290989764E-3</v>
      </c>
      <c r="I242" s="4">
        <f t="shared" si="36"/>
        <v>2.0118759332962478E-3</v>
      </c>
      <c r="J242" s="4">
        <f t="shared" si="37"/>
        <v>4.9388909859000553E-2</v>
      </c>
      <c r="K242" s="4">
        <f t="shared" si="32"/>
        <v>0.29416880352440983</v>
      </c>
      <c r="L242" s="4">
        <f t="shared" si="33"/>
        <v>4.8813716674262294E-4</v>
      </c>
      <c r="M242" s="4">
        <f t="shared" si="34"/>
        <v>1.1983075365944661E-2</v>
      </c>
      <c r="N242" s="4">
        <f t="shared" si="35"/>
        <v>0.29465694069115245</v>
      </c>
    </row>
    <row r="243" spans="1:14" x14ac:dyDescent="0.25">
      <c r="A243">
        <v>230</v>
      </c>
      <c r="B243" s="1">
        <f t="shared" si="29"/>
        <v>0.32008252147247768</v>
      </c>
      <c r="C243" s="1">
        <f t="shared" si="30"/>
        <v>7.9450825214724778</v>
      </c>
      <c r="D243">
        <v>45</v>
      </c>
      <c r="H243" s="4">
        <f t="shared" si="31"/>
        <v>9.4853311260203466E-3</v>
      </c>
      <c r="I243" s="4">
        <f t="shared" si="36"/>
        <v>2.0313112757116862E-3</v>
      </c>
      <c r="J243" s="4">
        <f t="shared" si="37"/>
        <v>5.0233779195373099E-2</v>
      </c>
      <c r="K243" s="4">
        <f t="shared" si="32"/>
        <v>0.29928967439168058</v>
      </c>
      <c r="L243" s="4">
        <f t="shared" si="33"/>
        <v>4.8938970575608987E-4</v>
      </c>
      <c r="M243" s="4">
        <f t="shared" si="34"/>
        <v>1.2102421704506677E-2</v>
      </c>
      <c r="N243" s="4">
        <f t="shared" si="35"/>
        <v>0.29977906409743665</v>
      </c>
    </row>
    <row r="244" spans="1:14" x14ac:dyDescent="0.25">
      <c r="A244">
        <v>231</v>
      </c>
      <c r="B244" s="1">
        <f t="shared" si="29"/>
        <v>0.31774844446106199</v>
      </c>
      <c r="C244" s="1">
        <f t="shared" si="30"/>
        <v>7.9473762125634968</v>
      </c>
      <c r="D244">
        <v>46</v>
      </c>
      <c r="H244" s="4">
        <f t="shared" si="31"/>
        <v>9.639302447530973E-3</v>
      </c>
      <c r="I244" s="4">
        <f t="shared" si="36"/>
        <v>2.0494151970114043E-3</v>
      </c>
      <c r="J244" s="4">
        <f t="shared" si="37"/>
        <v>5.1064072124092648E-2</v>
      </c>
      <c r="K244" s="4">
        <f t="shared" si="32"/>
        <v>0.30432512424701519</v>
      </c>
      <c r="L244" s="4">
        <f t="shared" si="33"/>
        <v>4.9019486610346261E-4</v>
      </c>
      <c r="M244" s="4">
        <f t="shared" si="34"/>
        <v>1.2213840267550923E-2</v>
      </c>
      <c r="N244" s="4">
        <f t="shared" si="35"/>
        <v>0.30481531911311865</v>
      </c>
    </row>
    <row r="245" spans="1:14" x14ac:dyDescent="0.25">
      <c r="A245">
        <v>232</v>
      </c>
      <c r="B245" s="1">
        <f t="shared" si="29"/>
        <v>0.31537469251171846</v>
      </c>
      <c r="C245" s="1">
        <f t="shared" si="30"/>
        <v>7.9496288190535944</v>
      </c>
      <c r="D245">
        <v>47</v>
      </c>
      <c r="H245" s="4">
        <f t="shared" si="31"/>
        <v>9.7904309924752297E-3</v>
      </c>
      <c r="I245" s="4">
        <f t="shared" si="36"/>
        <v>2.0661827940904832E-3</v>
      </c>
      <c r="J245" s="4">
        <f t="shared" si="37"/>
        <v>5.1879510249692874E-2</v>
      </c>
      <c r="K245" s="4">
        <f t="shared" si="32"/>
        <v>0.30927331537390584</v>
      </c>
      <c r="L245" s="4">
        <f t="shared" si="33"/>
        <v>4.9055784814619984E-4</v>
      </c>
      <c r="M245" s="4">
        <f t="shared" si="34"/>
        <v>1.2317292171432322E-2</v>
      </c>
      <c r="N245" s="4">
        <f t="shared" si="35"/>
        <v>0.30976387322205207</v>
      </c>
    </row>
    <row r="246" spans="1:14" x14ac:dyDescent="0.25">
      <c r="A246">
        <v>233</v>
      </c>
      <c r="B246" s="1">
        <f t="shared" si="29"/>
        <v>0.31296198869228592</v>
      </c>
      <c r="C246" s="1">
        <f t="shared" si="30"/>
        <v>7.9518396547770118</v>
      </c>
      <c r="D246">
        <v>48</v>
      </c>
      <c r="H246" s="4">
        <f t="shared" si="31"/>
        <v>9.9386707256341467E-3</v>
      </c>
      <c r="I246" s="4">
        <f t="shared" si="36"/>
        <v>2.0816104597747844E-3</v>
      </c>
      <c r="J246" s="4">
        <f t="shared" si="37"/>
        <v>5.2679819738484845E-2</v>
      </c>
      <c r="K246" s="4">
        <f t="shared" si="32"/>
        <v>0.3141324368160644</v>
      </c>
      <c r="L246" s="4">
        <f t="shared" si="33"/>
        <v>4.9048448854503322E-4</v>
      </c>
      <c r="M246" s="4">
        <f t="shared" si="34"/>
        <v>1.2412746453931709E-2</v>
      </c>
      <c r="N246" s="4">
        <f t="shared" si="35"/>
        <v>0.31462292130460945</v>
      </c>
    </row>
    <row r="247" spans="1:14" x14ac:dyDescent="0.25">
      <c r="A247">
        <v>234</v>
      </c>
      <c r="B247" s="1">
        <f t="shared" si="29"/>
        <v>0.31051106793572014</v>
      </c>
      <c r="C247" s="1">
        <f t="shared" si="30"/>
        <v>7.9540080462917695</v>
      </c>
      <c r="D247">
        <v>49</v>
      </c>
      <c r="H247" s="4">
        <f t="shared" si="31"/>
        <v>1.008397649174908E-2</v>
      </c>
      <c r="I247" s="4">
        <f t="shared" si="36"/>
        <v>2.0956958820919185E-3</v>
      </c>
      <c r="J247" s="4">
        <f t="shared" si="37"/>
        <v>5.3464731432972909E-2</v>
      </c>
      <c r="K247" s="4">
        <f t="shared" si="32"/>
        <v>0.31890070530736569</v>
      </c>
      <c r="L247" s="4">
        <f t="shared" si="33"/>
        <v>4.8998124295452315E-4</v>
      </c>
      <c r="M247" s="4">
        <f t="shared" si="34"/>
        <v>1.2500180090122671E-2</v>
      </c>
      <c r="N247" s="4">
        <f t="shared" si="35"/>
        <v>0.31939068655032021</v>
      </c>
    </row>
    <row r="248" spans="1:14" x14ac:dyDescent="0.25">
      <c r="A248">
        <v>235</v>
      </c>
      <c r="B248" s="1">
        <f t="shared" si="29"/>
        <v>0.30802267681622614</v>
      </c>
      <c r="C248" s="1">
        <f t="shared" si="30"/>
        <v>7.9561333330848081</v>
      </c>
      <c r="D248">
        <v>50</v>
      </c>
      <c r="H248" s="4">
        <f t="shared" si="31"/>
        <v>1.0226304029276045E-2</v>
      </c>
      <c r="I248" s="4">
        <f t="shared" si="36"/>
        <v>2.1084380420666763E-3</v>
      </c>
      <c r="J248" s="4">
        <f t="shared" si="37"/>
        <v>5.4233980964756741E-2</v>
      </c>
      <c r="K248" s="4">
        <f t="shared" si="32"/>
        <v>0.32357636619299585</v>
      </c>
      <c r="L248" s="4">
        <f t="shared" si="33"/>
        <v>4.8905516757630425E-4</v>
      </c>
      <c r="M248" s="4">
        <f t="shared" si="34"/>
        <v>1.25795779986735E-2</v>
      </c>
      <c r="N248" s="4">
        <f t="shared" si="35"/>
        <v>0.32406542136057215</v>
      </c>
    </row>
    <row r="249" spans="1:14" x14ac:dyDescent="0.25">
      <c r="A249">
        <v>236</v>
      </c>
      <c r="B249" s="1">
        <f t="shared" si="29"/>
        <v>0.30549757332184452</v>
      </c>
      <c r="C249" s="1">
        <f t="shared" si="30"/>
        <v>7.9582148677731821</v>
      </c>
      <c r="D249">
        <v>51</v>
      </c>
      <c r="H249" s="4">
        <f t="shared" si="31"/>
        <v>1.0365609983868707E-2</v>
      </c>
      <c r="I249" s="4">
        <f t="shared" si="36"/>
        <v>2.1198372100456036E-3</v>
      </c>
      <c r="J249" s="4">
        <f t="shared" si="37"/>
        <v>5.4987308865858855E-2</v>
      </c>
      <c r="K249" s="4">
        <f t="shared" si="32"/>
        <v>0.3281576943411087</v>
      </c>
      <c r="L249" s="4">
        <f t="shared" si="33"/>
        <v>4.877138996205138E-4</v>
      </c>
      <c r="M249" s="4">
        <f t="shared" si="34"/>
        <v>1.2650933038567723E-2</v>
      </c>
      <c r="N249" s="4">
        <f t="shared" si="35"/>
        <v>0.32864540824072919</v>
      </c>
    </row>
    <row r="250" spans="1:14" x14ac:dyDescent="0.25">
      <c r="A250">
        <v>237</v>
      </c>
      <c r="B250" s="1">
        <f t="shared" si="29"/>
        <v>0.30293652662356096</v>
      </c>
      <c r="C250" s="1">
        <f t="shared" si="30"/>
        <v>7.9602520163012604</v>
      </c>
      <c r="D250">
        <v>52</v>
      </c>
      <c r="H250" s="4">
        <f t="shared" si="31"/>
        <v>1.0501851921582706E-2</v>
      </c>
      <c r="I250" s="4">
        <f t="shared" si="36"/>
        <v>2.129894940556033E-3</v>
      </c>
      <c r="J250" s="4">
        <f t="shared" si="37"/>
        <v>5.5724460678389279E-2</v>
      </c>
      <c r="K250" s="4">
        <f t="shared" si="32"/>
        <v>0.33264299504412703</v>
      </c>
      <c r="L250" s="4">
        <f t="shared" si="33"/>
        <v>4.859656367270013E-4</v>
      </c>
      <c r="M250" s="4">
        <f t="shared" si="34"/>
        <v>1.2714245996232791E-2</v>
      </c>
      <c r="N250" s="4">
        <f t="shared" si="35"/>
        <v>0.33312896068085401</v>
      </c>
    </row>
    <row r="251" spans="1:14" x14ac:dyDescent="0.25">
      <c r="A251">
        <v>238</v>
      </c>
      <c r="B251" s="1">
        <f t="shared" si="29"/>
        <v>0.30034031684100904</v>
      </c>
      <c r="C251" s="1">
        <f t="shared" si="30"/>
        <v>7.962244158133867</v>
      </c>
      <c r="D251">
        <v>53</v>
      </c>
      <c r="H251" s="4">
        <f t="shared" si="31"/>
        <v>1.063498834180554E-2</v>
      </c>
      <c r="I251" s="4">
        <f t="shared" si="36"/>
        <v>2.1386140657089826E-3</v>
      </c>
      <c r="J251" s="4">
        <f t="shared" si="37"/>
        <v>5.6445187062520302E-2</v>
      </c>
      <c r="K251" s="4">
        <f t="shared" si="32"/>
        <v>0.33703060490919229</v>
      </c>
      <c r="L251" s="4">
        <f t="shared" si="33"/>
        <v>4.8381911540067521E-4</v>
      </c>
      <c r="M251" s="4">
        <f t="shared" si="34"/>
        <v>1.2769525563093647E-2</v>
      </c>
      <c r="N251" s="4">
        <f t="shared" si="35"/>
        <v>0.33751442402459297</v>
      </c>
    </row>
    <row r="252" spans="1:14" x14ac:dyDescent="0.25">
      <c r="A252">
        <v>239</v>
      </c>
      <c r="B252" s="1">
        <f t="shared" si="29"/>
        <v>0.2977097348048387</v>
      </c>
      <c r="C252" s="1">
        <f t="shared" si="30"/>
        <v>7.9641906864453027</v>
      </c>
      <c r="D252">
        <v>54</v>
      </c>
      <c r="H252" s="4">
        <f t="shared" si="31"/>
        <v>1.0764978689892901E-2</v>
      </c>
      <c r="I252" s="4">
        <f t="shared" si="36"/>
        <v>2.1459986871523E-3</v>
      </c>
      <c r="J252" s="4">
        <f t="shared" si="37"/>
        <v>5.7149243902620835E-2</v>
      </c>
      <c r="K252" s="4">
        <f t="shared" si="32"/>
        <v>0.34131889273652899</v>
      </c>
      <c r="L252" s="4">
        <f t="shared" si="33"/>
        <v>4.8128358851633456E-4</v>
      </c>
      <c r="M252" s="4">
        <f t="shared" si="34"/>
        <v>1.2816788303552191E-2</v>
      </c>
      <c r="N252" s="4">
        <f t="shared" si="35"/>
        <v>0.34180017632504534</v>
      </c>
    </row>
    <row r="253" spans="1:14" x14ac:dyDescent="0.25">
      <c r="A253">
        <v>240</v>
      </c>
      <c r="B253" s="1">
        <f t="shared" si="29"/>
        <v>0.29504558181582119</v>
      </c>
      <c r="C253" s="1">
        <f t="shared" si="30"/>
        <v>7.9660910083041863</v>
      </c>
      <c r="D253">
        <v>55</v>
      </c>
      <c r="H253" s="4">
        <f t="shared" si="31"/>
        <v>1.0891783369525232E-2</v>
      </c>
      <c r="I253" s="4">
        <f t="shared" si="36"/>
        <v>2.1520541665888552E-3</v>
      </c>
      <c r="J253" s="4">
        <f t="shared" si="37"/>
        <v>5.78363924115749E-2</v>
      </c>
      <c r="K253" s="4">
        <f t="shared" si="32"/>
        <v>0.34550626038553339</v>
      </c>
      <c r="L253" s="4">
        <f t="shared" si="33"/>
        <v>4.7836880195178917E-4</v>
      </c>
      <c r="M253" s="4">
        <f t="shared" si="34"/>
        <v>1.2856058613446754E-2</v>
      </c>
      <c r="N253" s="4">
        <f t="shared" si="35"/>
        <v>0.34598462918748518</v>
      </c>
    </row>
    <row r="254" spans="1:14" x14ac:dyDescent="0.25">
      <c r="A254">
        <v>241</v>
      </c>
      <c r="B254" s="1">
        <f t="shared" si="29"/>
        <v>0.29234866940076504</v>
      </c>
      <c r="C254" s="1">
        <f t="shared" si="30"/>
        <v>7.9679445448540704</v>
      </c>
      <c r="D254">
        <v>56</v>
      </c>
      <c r="H254" s="4">
        <f t="shared" si="31"/>
        <v>1.1015363754770302E-2</v>
      </c>
      <c r="I254" s="4">
        <f t="shared" si="36"/>
        <v>2.1567871148705413E-3</v>
      </c>
      <c r="J254" s="4">
        <f t="shared" si="37"/>
        <v>5.8506399233160269E-2</v>
      </c>
      <c r="K254" s="4">
        <f t="shared" si="32"/>
        <v>0.34959114362751587</v>
      </c>
      <c r="L254" s="4">
        <f t="shared" si="33"/>
        <v>4.7508497040853111E-4</v>
      </c>
      <c r="M254" s="4">
        <f t="shared" si="34"/>
        <v>1.288736866902432E-2</v>
      </c>
      <c r="N254" s="4">
        <f t="shared" si="35"/>
        <v>0.35006622859792441</v>
      </c>
    </row>
    <row r="255" spans="1:14" x14ac:dyDescent="0.25">
      <c r="A255">
        <v>242</v>
      </c>
      <c r="B255" s="1">
        <f t="shared" si="29"/>
        <v>0.28961981906531759</v>
      </c>
      <c r="C255" s="1">
        <f t="shared" si="30"/>
        <v>7.9697507314897669</v>
      </c>
      <c r="D255">
        <v>57</v>
      </c>
      <c r="H255" s="4">
        <f t="shared" si="31"/>
        <v>1.1135682201843577E-2</v>
      </c>
      <c r="I255" s="4">
        <f t="shared" si="36"/>
        <v>2.1602053796818551E-3</v>
      </c>
      <c r="J255" s="4">
        <f t="shared" si="37"/>
        <v>5.9159036542396182E-2</v>
      </c>
      <c r="K255" s="4">
        <f t="shared" si="32"/>
        <v>0.35357201298421875</v>
      </c>
      <c r="L255" s="4">
        <f t="shared" si="33"/>
        <v>4.7144275248115804E-4</v>
      </c>
      <c r="M255" s="4">
        <f t="shared" si="34"/>
        <v>1.2910758366479048E-2</v>
      </c>
      <c r="N255" s="4">
        <f t="shared" si="35"/>
        <v>0.35404345573669993</v>
      </c>
    </row>
    <row r="256" spans="1:14" x14ac:dyDescent="0.25">
      <c r="A256">
        <v>243</v>
      </c>
      <c r="B256" s="1">
        <f t="shared" si="29"/>
        <v>0.28685986204372593</v>
      </c>
      <c r="C256" s="1">
        <f t="shared" si="30"/>
        <v>7.9715090180293302</v>
      </c>
      <c r="D256">
        <v>58</v>
      </c>
      <c r="H256" s="4">
        <f t="shared" si="31"/>
        <v>1.125270206058171E-2</v>
      </c>
      <c r="I256" s="4">
        <f t="shared" si="36"/>
        <v>2.1623180318330738E-3</v>
      </c>
      <c r="J256" s="4">
        <f t="shared" si="37"/>
        <v>5.9794082143893937E-2</v>
      </c>
      <c r="K256" s="4">
        <f t="shared" si="32"/>
        <v>0.35744737455198283</v>
      </c>
      <c r="L256" s="4">
        <f t="shared" si="33"/>
        <v>4.6745322503920087E-4</v>
      </c>
      <c r="M256" s="4">
        <f t="shared" si="34"/>
        <v>1.2926275252150829E-2</v>
      </c>
      <c r="N256" s="4">
        <f t="shared" si="35"/>
        <v>0.35791482777702205</v>
      </c>
    </row>
    <row r="257" spans="1:14" x14ac:dyDescent="0.25">
      <c r="A257">
        <v>244</v>
      </c>
      <c r="B257" s="1">
        <f t="shared" si="29"/>
        <v>0.28406963904563515</v>
      </c>
      <c r="C257" s="1">
        <f t="shared" si="30"/>
        <v>7.9732188688816459</v>
      </c>
      <c r="D257">
        <v>59</v>
      </c>
      <c r="H257" s="4">
        <f t="shared" si="31"/>
        <v>1.1366387685602053E-2</v>
      </c>
      <c r="I257" s="4">
        <f t="shared" si="36"/>
        <v>2.1631353501763459E-3</v>
      </c>
      <c r="J257" s="4">
        <f t="shared" si="37"/>
        <v>6.0411319568020184E-2</v>
      </c>
      <c r="K257" s="4">
        <f t="shared" si="32"/>
        <v>0.36121577081009898</v>
      </c>
      <c r="L257" s="4">
        <f t="shared" si="33"/>
        <v>4.6312785698445635E-4</v>
      </c>
      <c r="M257" s="4">
        <f t="shared" si="34"/>
        <v>1.2933974443440598E-2</v>
      </c>
      <c r="N257" s="4">
        <f t="shared" si="35"/>
        <v>0.36167889866708341</v>
      </c>
    </row>
    <row r="258" spans="1:14" x14ac:dyDescent="0.25">
      <c r="A258">
        <v>245</v>
      </c>
      <c r="B258" s="1">
        <f t="shared" si="29"/>
        <v>0.28125</v>
      </c>
      <c r="C258" s="1">
        <f t="shared" si="30"/>
        <v>7.9748797632095823</v>
      </c>
      <c r="D258">
        <v>60</v>
      </c>
      <c r="H258" s="4">
        <f t="shared" si="31"/>
        <v>1.1476704447161534E-2</v>
      </c>
      <c r="I258" s="4">
        <f t="shared" si="36"/>
        <v>2.1626688051675979E-3</v>
      </c>
      <c r="J258" s="4">
        <f t="shared" si="37"/>
        <v>6.1010538164897384E-2</v>
      </c>
      <c r="K258" s="4">
        <f t="shared" si="32"/>
        <v>0.3648757814131684</v>
      </c>
      <c r="L258" s="4">
        <f t="shared" si="33"/>
        <v>4.5847848244980337E-4</v>
      </c>
      <c r="M258" s="4">
        <f t="shared" si="34"/>
        <v>1.2933918540559371E-2</v>
      </c>
      <c r="N258" s="4">
        <f t="shared" si="35"/>
        <v>0.36533425989561819</v>
      </c>
    </row>
    <row r="259" spans="1:14" x14ac:dyDescent="0.25">
      <c r="A259">
        <v>246</v>
      </c>
      <c r="B259" s="1">
        <f t="shared" si="29"/>
        <v>0.27840180379618817</v>
      </c>
      <c r="C259" s="1">
        <f t="shared" si="30"/>
        <v>7.976491195088637</v>
      </c>
      <c r="D259">
        <v>61</v>
      </c>
      <c r="H259" s="4">
        <f t="shared" si="31"/>
        <v>1.1583618741706658E-2</v>
      </c>
      <c r="I259" s="4">
        <f t="shared" si="36"/>
        <v>2.1609310410944877E-3</v>
      </c>
      <c r="J259" s="4">
        <f t="shared" si="37"/>
        <v>6.1591533196152855E-2</v>
      </c>
      <c r="K259" s="4">
        <f t="shared" si="32"/>
        <v>0.36842602396662039</v>
      </c>
      <c r="L259" s="4">
        <f t="shared" si="33"/>
        <v>4.5351727350548683E-4</v>
      </c>
      <c r="M259" s="4">
        <f t="shared" si="34"/>
        <v>1.2926177529215087E-2</v>
      </c>
      <c r="N259" s="4">
        <f t="shared" si="35"/>
        <v>0.3688795412401259</v>
      </c>
    </row>
    <row r="260" spans="1:14" x14ac:dyDescent="0.25">
      <c r="A260">
        <v>247</v>
      </c>
      <c r="B260" s="1">
        <f t="shared" si="29"/>
        <v>0.27552591802235454</v>
      </c>
      <c r="C260" s="1">
        <f t="shared" si="30"/>
        <v>7.9780526736610486</v>
      </c>
      <c r="D260">
        <v>62</v>
      </c>
      <c r="H260" s="4">
        <f t="shared" si="31"/>
        <v>1.1687098002106433E-2</v>
      </c>
      <c r="I260" s="4">
        <f t="shared" si="36"/>
        <v>2.1579358569922863E-3</v>
      </c>
      <c r="J260" s="4">
        <f t="shared" si="37"/>
        <v>6.2154105924327963E-2</v>
      </c>
      <c r="K260" s="4">
        <f t="shared" si="32"/>
        <v>0.37186515478454618</v>
      </c>
      <c r="L260" s="4">
        <f t="shared" si="33"/>
        <v>4.4825671243966045E-4</v>
      </c>
      <c r="M260" s="4">
        <f t="shared" si="34"/>
        <v>1.2910828674354275E-2</v>
      </c>
      <c r="N260" s="4">
        <f t="shared" si="35"/>
        <v>0.37231341149698582</v>
      </c>
    </row>
    <row r="261" spans="1:14" x14ac:dyDescent="0.25">
      <c r="A261">
        <v>248</v>
      </c>
      <c r="B261" s="1">
        <f t="shared" si="29"/>
        <v>0.27262321870116502</v>
      </c>
      <c r="C261" s="1">
        <f t="shared" si="30"/>
        <v>7.9795637232853194</v>
      </c>
      <c r="D261">
        <v>63</v>
      </c>
      <c r="H261" s="4">
        <f t="shared" si="31"/>
        <v>1.1787110707577542E-2</v>
      </c>
      <c r="I261" s="4">
        <f t="shared" si="36"/>
        <v>2.1536981862743942E-3</v>
      </c>
      <c r="J261" s="4">
        <f t="shared" si="37"/>
        <v>6.2698063699953815E-2</v>
      </c>
      <c r="K261" s="4">
        <f t="shared" si="32"/>
        <v>0.37519186962957113</v>
      </c>
      <c r="L261" s="4">
        <f t="shared" si="33"/>
        <v>4.4270956368127316E-4</v>
      </c>
      <c r="M261" s="4">
        <f t="shared" si="34"/>
        <v>1.2887956405107473E-2</v>
      </c>
      <c r="N261" s="4">
        <f t="shared" si="35"/>
        <v>0.37563457919325238</v>
      </c>
    </row>
    <row r="262" spans="1:14" x14ac:dyDescent="0.25">
      <c r="A262">
        <v>249</v>
      </c>
      <c r="B262" s="1">
        <f t="shared" si="29"/>
        <v>0.26969459002295204</v>
      </c>
      <c r="C262" s="1">
        <f t="shared" si="30"/>
        <v>7.9810238836810941</v>
      </c>
      <c r="D262">
        <v>64</v>
      </c>
      <c r="H262" s="4">
        <f t="shared" si="31"/>
        <v>1.1883626393278668E-2</v>
      </c>
      <c r="I262" s="4">
        <f t="shared" si="36"/>
        <v>2.1482340750996563E-3</v>
      </c>
      <c r="J262" s="4">
        <f t="shared" si="37"/>
        <v>6.3223220046127487E-2</v>
      </c>
      <c r="K262" s="4">
        <f t="shared" si="32"/>
        <v>0.37840490443347091</v>
      </c>
      <c r="L262" s="4">
        <f t="shared" si="33"/>
        <v>4.3688884543254702E-4</v>
      </c>
      <c r="M262" s="4">
        <f t="shared" si="34"/>
        <v>1.2857652191063341E-2</v>
      </c>
      <c r="N262" s="4">
        <f t="shared" si="35"/>
        <v>0.37884179327890344</v>
      </c>
    </row>
    <row r="263" spans="1:14" x14ac:dyDescent="0.25">
      <c r="A263">
        <v>250</v>
      </c>
      <c r="B263" s="1">
        <f t="shared" si="29"/>
        <v>0.26674092407638117</v>
      </c>
      <c r="C263" s="1">
        <f t="shared" si="30"/>
        <v>7.9824327100693715</v>
      </c>
      <c r="D263">
        <v>65</v>
      </c>
      <c r="H263" s="4">
        <f t="shared" si="31"/>
        <v>1.1976615659598844E-2</v>
      </c>
      <c r="I263" s="4">
        <f t="shared" si="36"/>
        <v>2.1415606595090102E-3</v>
      </c>
      <c r="J263" s="4">
        <f t="shared" si="37"/>
        <v>6.3729394740679401E-2</v>
      </c>
      <c r="K263" s="4">
        <f t="shared" si="32"/>
        <v>0.38150303599877139</v>
      </c>
      <c r="L263" s="4">
        <f t="shared" si="33"/>
        <v>4.3080780108039897E-4</v>
      </c>
      <c r="M263" s="4">
        <f t="shared" si="34"/>
        <v>1.2820014410061581E-2</v>
      </c>
      <c r="N263" s="4">
        <f t="shared" si="35"/>
        <v>0.38193384379985179</v>
      </c>
    </row>
    <row r="264" spans="1:14" x14ac:dyDescent="0.25">
      <c r="A264">
        <v>251</v>
      </c>
      <c r="B264" s="1">
        <f t="shared" ref="B264:B288" si="38">($F$200*COS(RADIANS(D264)))+$F$201</f>
        <v>0.26376312057671253</v>
      </c>
      <c r="C264" s="1">
        <f t="shared" ref="C264:C288" si="39">($F$200*SIN(RADIANS(D264)))+$F$202</f>
        <v>7.9837897733079881</v>
      </c>
      <c r="D264">
        <v>66</v>
      </c>
      <c r="H264" s="4">
        <f t="shared" si="31"/>
        <v>1.2066050181106291E-2</v>
      </c>
      <c r="I264" s="4">
        <f t="shared" si="36"/>
        <v>2.1336961413546936E-3</v>
      </c>
      <c r="J264" s="4">
        <f t="shared" si="37"/>
        <v>6.4216413895712907E-2</v>
      </c>
      <c r="K264" s="4">
        <f t="shared" si="32"/>
        <v>0.38448508267972775</v>
      </c>
      <c r="L264" s="4">
        <f t="shared" si="33"/>
        <v>4.2447987045400598E-4</v>
      </c>
      <c r="M264" s="4">
        <f t="shared" si="34"/>
        <v>1.2775148207642093E-2</v>
      </c>
      <c r="N264" s="4">
        <f t="shared" si="35"/>
        <v>0.38490956255018177</v>
      </c>
    </row>
    <row r="265" spans="1:14" x14ac:dyDescent="0.25">
      <c r="A265">
        <v>252</v>
      </c>
      <c r="B265" s="1">
        <f t="shared" si="38"/>
        <v>0.26076208659173883</v>
      </c>
      <c r="C265" s="1">
        <f t="shared" si="39"/>
        <v>7.9850946600223329</v>
      </c>
      <c r="D265">
        <v>67</v>
      </c>
      <c r="H265" s="4">
        <f t="shared" si="31"/>
        <v>1.2151902715178631E-2</v>
      </c>
      <c r="I265" s="4">
        <f t="shared" si="36"/>
        <v>2.1246597630566457E-3</v>
      </c>
      <c r="J265" s="4">
        <f t="shared" si="37"/>
        <v>6.4684110034586823E-2</v>
      </c>
      <c r="K265" s="4">
        <f t="shared" si="32"/>
        <v>0.38734990504281891</v>
      </c>
      <c r="L265" s="4">
        <f t="shared" si="33"/>
        <v>4.1791866099769075E-4</v>
      </c>
      <c r="M265" s="4">
        <f t="shared" si="34"/>
        <v>1.2723165348359254E-2</v>
      </c>
      <c r="N265" s="4">
        <f t="shared" si="35"/>
        <v>0.38776782370381663</v>
      </c>
    </row>
    <row r="266" spans="1:14" x14ac:dyDescent="0.25">
      <c r="A266">
        <v>253</v>
      </c>
      <c r="B266" s="1">
        <f t="shared" si="38"/>
        <v>0.25773873626548349</v>
      </c>
      <c r="C266" s="1">
        <f t="shared" si="39"/>
        <v>7.9863469727312726</v>
      </c>
      <c r="D266">
        <v>68</v>
      </c>
      <c r="H266" s="4">
        <f t="shared" si="31"/>
        <v>1.2234147110303351E-2</v>
      </c>
      <c r="I266" s="4">
        <f t="shared" si="36"/>
        <v>2.1144717812161982E-3</v>
      </c>
      <c r="J266" s="4">
        <f t="shared" si="37"/>
        <v>6.513232216624372E-2</v>
      </c>
      <c r="K266" s="4">
        <f t="shared" si="32"/>
        <v>0.39009640650589344</v>
      </c>
      <c r="L266" s="4">
        <f t="shared" si="33"/>
        <v>4.1113791892680211E-4</v>
      </c>
      <c r="M266" s="4">
        <f t="shared" si="34"/>
        <v>1.2664184059146171E-2</v>
      </c>
      <c r="N266" s="4">
        <f t="shared" si="35"/>
        <v>0.39050754442482027</v>
      </c>
    </row>
    <row r="267" spans="1:14" x14ac:dyDescent="0.25">
      <c r="A267">
        <v>254</v>
      </c>
      <c r="B267" s="1">
        <f t="shared" si="38"/>
        <v>0.25469399053974384</v>
      </c>
      <c r="C267" s="1">
        <f t="shared" si="39"/>
        <v>7.9875463299682252</v>
      </c>
      <c r="D267">
        <v>69</v>
      </c>
      <c r="H267" s="4">
        <f t="shared" si="31"/>
        <v>1.2312758314040106E-2</v>
      </c>
      <c r="I267" s="4">
        <f t="shared" si="36"/>
        <v>2.1031534391191017E-3</v>
      </c>
      <c r="J267" s="4">
        <f t="shared" si="37"/>
        <v>6.556089585680093E-2</v>
      </c>
      <c r="K267" s="4">
        <f t="shared" si="32"/>
        <v>0.39272353395519866</v>
      </c>
      <c r="L267" s="4">
        <f t="shared" si="33"/>
        <v>4.0415150043397345E-4</v>
      </c>
      <c r="M267" s="4">
        <f t="shared" si="34"/>
        <v>1.259832886492838E-2</v>
      </c>
      <c r="N267" s="4">
        <f t="shared" si="35"/>
        <v>0.39312768545563265</v>
      </c>
    </row>
    <row r="268" spans="1:14" x14ac:dyDescent="0.25">
      <c r="A268">
        <v>255</v>
      </c>
      <c r="B268" s="1">
        <f t="shared" si="38"/>
        <v>0.25162877687356289</v>
      </c>
      <c r="C268" s="1">
        <f t="shared" si="39"/>
        <v>7.9886923663973581</v>
      </c>
      <c r="D268">
        <v>70</v>
      </c>
      <c r="H268" s="4">
        <f t="shared" si="31"/>
        <v>1.2387712380655946E-2</v>
      </c>
      <c r="I268" s="4">
        <f t="shared" si="36"/>
        <v>2.0907269381646E-3</v>
      </c>
      <c r="J268" s="4">
        <f t="shared" si="37"/>
        <v>6.596968329842752E-2</v>
      </c>
      <c r="K268" s="4">
        <f t="shared" si="32"/>
        <v>0.39523027834016228</v>
      </c>
      <c r="L268" s="4">
        <f t="shared" si="33"/>
        <v>3.9697334301318552E-4</v>
      </c>
      <c r="M268" s="4">
        <f t="shared" si="34"/>
        <v>1.2525730416717526E-2</v>
      </c>
      <c r="N268" s="4">
        <f t="shared" si="35"/>
        <v>0.39562725168317547</v>
      </c>
    </row>
    <row r="269" spans="1:14" x14ac:dyDescent="0.25">
      <c r="A269">
        <v>256</v>
      </c>
      <c r="B269" s="1">
        <f t="shared" si="38"/>
        <v>0.2485440289607169</v>
      </c>
      <c r="C269" s="1">
        <f t="shared" si="39"/>
        <v>7.9897847329248721</v>
      </c>
      <c r="D269">
        <v>71</v>
      </c>
      <c r="H269" s="4">
        <f t="shared" si="31"/>
        <v>1.2458986478414369E-2</v>
      </c>
      <c r="I269" s="4">
        <f t="shared" si="36"/>
        <v>2.0772154082532891E-3</v>
      </c>
      <c r="J269" s="4">
        <f t="shared" si="37"/>
        <v>6.6358543375369769E-2</v>
      </c>
      <c r="K269" s="4">
        <f t="shared" si="32"/>
        <v>0.39761567524485031</v>
      </c>
      <c r="L269" s="4">
        <f t="shared" si="33"/>
        <v>3.8961743696725695E-4</v>
      </c>
      <c r="M269" s="4">
        <f t="shared" si="34"/>
        <v>1.2446525312394596E-2</v>
      </c>
      <c r="N269" s="4">
        <f t="shared" si="35"/>
        <v>0.39800529268181756</v>
      </c>
    </row>
    <row r="270" spans="1:14" x14ac:dyDescent="0.25">
      <c r="A270">
        <v>257</v>
      </c>
      <c r="B270" s="1">
        <f t="shared" si="38"/>
        <v>0.24544068644530265</v>
      </c>
      <c r="C270" s="1">
        <f t="shared" si="39"/>
        <v>7.9908230968053413</v>
      </c>
      <c r="D270">
        <v>72</v>
      </c>
      <c r="H270" s="4">
        <f t="shared" si="31"/>
        <v>1.2526558896536311E-2</v>
      </c>
      <c r="I270" s="4">
        <f t="shared" si="36"/>
        <v>2.0626428771740768E-3</v>
      </c>
      <c r="J270" s="4">
        <f t="shared" si="37"/>
        <v>6.6727341727188277E-2</v>
      </c>
      <c r="K270" s="4">
        <f t="shared" si="32"/>
        <v>0.39987880543622617</v>
      </c>
      <c r="L270" s="4">
        <f t="shared" si="33"/>
        <v>3.8209779716467072E-4</v>
      </c>
      <c r="M270" s="4">
        <f t="shared" si="34"/>
        <v>1.2360855910440822E-2</v>
      </c>
      <c r="N270" s="4">
        <f t="shared" si="35"/>
        <v>0.40026090323339086</v>
      </c>
    </row>
    <row r="271" spans="1:14" x14ac:dyDescent="0.25">
      <c r="A271">
        <v>258</v>
      </c>
      <c r="B271" s="1">
        <f t="shared" si="38"/>
        <v>0.24231969463551314</v>
      </c>
      <c r="C271" s="1">
        <f t="shared" si="39"/>
        <v>7.9918071417430694</v>
      </c>
      <c r="D271">
        <v>73</v>
      </c>
      <c r="H271" s="4">
        <f t="shared" si="31"/>
        <v>1.2590409051807638E-2</v>
      </c>
      <c r="I271" s="4">
        <f t="shared" si="36"/>
        <v>2.0470342390243486E-3</v>
      </c>
      <c r="J271" s="4">
        <f t="shared" si="37"/>
        <v>6.7075950809038123E-2</v>
      </c>
      <c r="K271" s="4">
        <f t="shared" si="32"/>
        <v>0.40201879538796331</v>
      </c>
      <c r="L271" s="4">
        <f t="shared" si="33"/>
        <v>3.7442843510912088E-4</v>
      </c>
      <c r="M271" s="4">
        <f t="shared" si="34"/>
        <v>1.2268870136839754E-2</v>
      </c>
      <c r="N271" s="4">
        <f t="shared" si="35"/>
        <v>0.40239322382307241</v>
      </c>
    </row>
    <row r="272" spans="1:14" x14ac:dyDescent="0.25">
      <c r="A272">
        <v>259</v>
      </c>
      <c r="B272" s="1">
        <f t="shared" si="38"/>
        <v>0.23918200421568736</v>
      </c>
      <c r="C272" s="1">
        <f t="shared" si="39"/>
        <v>7.9927365679884348</v>
      </c>
      <c r="D272">
        <v>74</v>
      </c>
      <c r="H272" s="4">
        <f t="shared" ref="H272:H290" si="40">((B271*C272)-(B272*C271))*0.5</f>
        <v>1.2650517494852798E-2</v>
      </c>
      <c r="I272" s="4">
        <f t="shared" si="36"/>
        <v>2.0304152217061515E-3</v>
      </c>
      <c r="J272" s="4">
        <f t="shared" si="37"/>
        <v>6.7404249949065881E-2</v>
      </c>
      <c r="K272" s="4">
        <f t="shared" ref="K272:K290" si="41">(((C271*C271)+(C271*C272)+(C272*C272))*((B271*C272)-(B272*C271)))/12</f>
        <v>0.40403481778002232</v>
      </c>
      <c r="L272" s="4">
        <f t="shared" ref="L272:L290" si="42">(((B271*B271)+(B271*B272)+(B272*B272))*((B271*C272)-(B272*C271)))/12</f>
        <v>3.6662333138534332E-4</v>
      </c>
      <c r="M272" s="4">
        <f t="shared" ref="M272:M290" si="43">(((B271*C272)+(2*B271*C271)+(2*B272*C272)+(B272*C271))*((B271*C272)-(B272*C271)))/24</f>
        <v>1.2170721285429198E-2</v>
      </c>
      <c r="N272" s="4">
        <f t="shared" ref="N272:N290" si="44">K272+L272</f>
        <v>0.40440144111140763</v>
      </c>
    </row>
    <row r="273" spans="1:14" x14ac:dyDescent="0.25">
      <c r="A273">
        <v>260</v>
      </c>
      <c r="B273" s="1">
        <f t="shared" si="38"/>
        <v>0.23602857095672264</v>
      </c>
      <c r="C273" s="1">
        <f t="shared" si="39"/>
        <v>7.9936110924291999</v>
      </c>
      <c r="D273">
        <v>75</v>
      </c>
      <c r="H273" s="4">
        <f t="shared" si="40"/>
        <v>1.2706865916058074E-2</v>
      </c>
      <c r="I273" s="4">
        <f t="shared" ref="I273:I290" si="45">(B273+B272)*((B272*C273)-(B273*C272))*(1/6)</f>
        <v>2.0128123535362165E-3</v>
      </c>
      <c r="J273" s="4">
        <f t="shared" ref="J273:J290" si="46">(C273+C272)*((B272*C273)-(B273*C272))*(1/6)</f>
        <v>6.771212540280519E-2</v>
      </c>
      <c r="K273" s="4">
        <f t="shared" si="41"/>
        <v>0.4059260919730619</v>
      </c>
      <c r="L273" s="4">
        <f t="shared" si="42"/>
        <v>3.5869640854221198E-4</v>
      </c>
      <c r="M273" s="4">
        <f t="shared" si="43"/>
        <v>1.2066567811954358E-2</v>
      </c>
      <c r="N273" s="4">
        <f t="shared" si="44"/>
        <v>0.40628478838160409</v>
      </c>
    </row>
    <row r="274" spans="1:14" x14ac:dyDescent="0.25">
      <c r="A274">
        <v>261</v>
      </c>
      <c r="B274" s="1">
        <f t="shared" si="38"/>
        <v>0.23286035542493769</v>
      </c>
      <c r="C274" s="1">
        <f t="shared" si="39"/>
        <v>7.9944304486767495</v>
      </c>
      <c r="D274">
        <v>76</v>
      </c>
      <c r="H274" s="4">
        <f t="shared" si="40"/>
        <v>1.2759437151148134E-2</v>
      </c>
      <c r="I274" s="4">
        <f t="shared" si="45"/>
        <v>1.9942529290120398E-3</v>
      </c>
      <c r="J274" s="4">
        <f t="shared" si="46"/>
        <v>6.7999470404562307E-2</v>
      </c>
      <c r="K274" s="4">
        <f t="shared" si="41"/>
        <v>0.40769188445742088</v>
      </c>
      <c r="L274" s="4">
        <f t="shared" si="42"/>
        <v>3.5066150447315807E-4</v>
      </c>
      <c r="M274" s="4">
        <f t="shared" si="43"/>
        <v>1.1956573122102637E-2</v>
      </c>
      <c r="N274" s="4">
        <f t="shared" si="44"/>
        <v>0.40804254596189404</v>
      </c>
    </row>
    <row r="275" spans="1:14" x14ac:dyDescent="0.25">
      <c r="A275">
        <v>262</v>
      </c>
      <c r="B275" s="1">
        <f t="shared" si="38"/>
        <v>0.22967832268947469</v>
      </c>
      <c r="C275" s="1">
        <f t="shared" si="39"/>
        <v>7.9951943871472313</v>
      </c>
      <c r="D275">
        <v>77</v>
      </c>
      <c r="H275" s="4">
        <f t="shared" si="40"/>
        <v>1.2808215186415284E-2</v>
      </c>
      <c r="I275" s="4">
        <f t="shared" si="45"/>
        <v>1.9747649737764891E-3</v>
      </c>
      <c r="J275" s="4">
        <f t="shared" si="46"/>
        <v>6.8266185215761235E-2</v>
      </c>
      <c r="K275" s="4">
        <f t="shared" si="41"/>
        <v>0.40933150927628997</v>
      </c>
      <c r="L275" s="4">
        <f t="shared" si="42"/>
        <v>3.4253234635209522E-4</v>
      </c>
      <c r="M275" s="4">
        <f t="shared" si="43"/>
        <v>1.18409053538045E-2</v>
      </c>
      <c r="N275" s="4">
        <f t="shared" si="44"/>
        <v>0.40967404162264209</v>
      </c>
    </row>
    <row r="276" spans="1:14" x14ac:dyDescent="0.25">
      <c r="A276">
        <v>263</v>
      </c>
      <c r="B276" s="1">
        <f t="shared" si="38"/>
        <v>0.2264834420283299</v>
      </c>
      <c r="C276" s="1">
        <f t="shared" si="39"/>
        <v>7.9959026751375886</v>
      </c>
      <c r="D276">
        <v>78</v>
      </c>
      <c r="H276" s="4">
        <f t="shared" si="40"/>
        <v>1.2853185163598235E-2</v>
      </c>
      <c r="I276" s="4">
        <f t="shared" si="45"/>
        <v>1.9543772088238915E-3</v>
      </c>
      <c r="J276" s="4">
        <f t="shared" si="46"/>
        <v>6.851217717020619E-2</v>
      </c>
      <c r="K276" s="4">
        <f t="shared" si="41"/>
        <v>0.41084432842262802</v>
      </c>
      <c r="L276" s="4">
        <f t="shared" si="42"/>
        <v>3.3432252518110061E-4</v>
      </c>
      <c r="M276" s="4">
        <f t="shared" si="43"/>
        <v>1.1719737154090212E-2</v>
      </c>
      <c r="N276" s="4">
        <f t="shared" si="44"/>
        <v>0.41117865094780914</v>
      </c>
    </row>
    <row r="277" spans="1:14" x14ac:dyDescent="0.25">
      <c r="A277">
        <v>264</v>
      </c>
      <c r="B277" s="1">
        <f t="shared" si="38"/>
        <v>0.22327668663310218</v>
      </c>
      <c r="C277" s="1">
        <f t="shared" si="39"/>
        <v>7.9965550968964374</v>
      </c>
      <c r="D277">
        <v>79</v>
      </c>
      <c r="H277" s="4">
        <f t="shared" si="40"/>
        <v>1.289433338440571E-2</v>
      </c>
      <c r="I277" s="4">
        <f t="shared" si="45"/>
        <v>1.9331190139912371E-3</v>
      </c>
      <c r="J277" s="4">
        <f t="shared" si="46"/>
        <v>6.8737360716212295E-2</v>
      </c>
      <c r="K277" s="4">
        <f t="shared" si="41"/>
        <v>0.41222975220934949</v>
      </c>
      <c r="L277" s="4">
        <f t="shared" si="42"/>
        <v>3.2604547100407354E-4</v>
      </c>
      <c r="M277" s="4">
        <f t="shared" si="43"/>
        <v>1.1593245450798685E-2</v>
      </c>
      <c r="N277" s="4">
        <f t="shared" si="44"/>
        <v>0.41255579768035355</v>
      </c>
    </row>
    <row r="278" spans="1:14" x14ac:dyDescent="0.25">
      <c r="A278">
        <v>265</v>
      </c>
      <c r="B278" s="1">
        <f t="shared" si="38"/>
        <v>0.22005903331254945</v>
      </c>
      <c r="C278" s="1">
        <f t="shared" si="39"/>
        <v>7.9971514536897894</v>
      </c>
      <c r="D278">
        <v>80</v>
      </c>
      <c r="H278" s="4">
        <f t="shared" si="40"/>
        <v>1.2931647314691208E-2</v>
      </c>
      <c r="I278" s="4">
        <f t="shared" si="45"/>
        <v>1.9110203907806264E-3</v>
      </c>
      <c r="J278" s="4">
        <f t="shared" si="46"/>
        <v>6.8941657455615854E-2</v>
      </c>
      <c r="K278" s="4">
        <f t="shared" si="41"/>
        <v>0.41348723961268435</v>
      </c>
      <c r="L278" s="4">
        <f t="shared" si="42"/>
        <v>3.1771442883875674E-4</v>
      </c>
      <c r="M278" s="4">
        <f t="shared" si="43"/>
        <v>1.1461611219451879E-2</v>
      </c>
      <c r="N278" s="4">
        <f t="shared" si="44"/>
        <v>0.41380495404152312</v>
      </c>
    </row>
    <row r="279" spans="1:14" x14ac:dyDescent="0.25">
      <c r="A279">
        <v>266</v>
      </c>
      <c r="B279" s="1">
        <f t="shared" si="38"/>
        <v>0.21683146219504329</v>
      </c>
      <c r="C279" s="1">
        <f t="shared" si="39"/>
        <v>7.9976915638615882</v>
      </c>
      <c r="D279">
        <v>81</v>
      </c>
      <c r="H279" s="4">
        <f t="shared" si="40"/>
        <v>1.296511558826996E-2</v>
      </c>
      <c r="I279" s="4">
        <f t="shared" si="45"/>
        <v>1.8881119245574922E-3</v>
      </c>
      <c r="J279" s="4">
        <f t="shared" si="46"/>
        <v>6.912499617959543E-2</v>
      </c>
      <c r="K279" s="4">
        <f t="shared" si="41"/>
        <v>0.41461629858814075</v>
      </c>
      <c r="L279" s="4">
        <f t="shared" si="42"/>
        <v>3.0934243537684037E-4</v>
      </c>
      <c r="M279" s="4">
        <f t="shared" si="43"/>
        <v>1.1325019245600637E-2</v>
      </c>
      <c r="N279" s="4">
        <f t="shared" si="44"/>
        <v>0.41492564102351759</v>
      </c>
    </row>
    <row r="280" spans="1:14" x14ac:dyDescent="0.25">
      <c r="A280">
        <v>267</v>
      </c>
      <c r="B280" s="1">
        <f t="shared" si="38"/>
        <v>0.21359495643001228</v>
      </c>
      <c r="C280" s="1">
        <f t="shared" si="39"/>
        <v>7.9981752628890446</v>
      </c>
      <c r="D280">
        <v>82</v>
      </c>
      <c r="H280" s="4">
        <f t="shared" si="40"/>
        <v>1.2994728010381706E-2</v>
      </c>
      <c r="I280" s="4">
        <f t="shared" si="45"/>
        <v>1.8644247461717641E-3</v>
      </c>
      <c r="J280" s="4">
        <f t="shared" si="46"/>
        <v>6.9287312901303993E-2</v>
      </c>
      <c r="K280" s="4">
        <f t="shared" si="41"/>
        <v>0.41561648635892695</v>
      </c>
      <c r="L280" s="4">
        <f t="shared" si="42"/>
        <v>3.0094229649984199E-4</v>
      </c>
      <c r="M280" s="4">
        <f t="shared" si="43"/>
        <v>1.1183657882965804E-2</v>
      </c>
      <c r="N280" s="4">
        <f t="shared" si="44"/>
        <v>0.4159174286554268</v>
      </c>
    </row>
    <row r="281" spans="1:14" x14ac:dyDescent="0.25">
      <c r="A281">
        <v>268</v>
      </c>
      <c r="B281" s="1">
        <f t="shared" si="38"/>
        <v>0.21035050188846516</v>
      </c>
      <c r="C281" s="1">
        <f t="shared" si="39"/>
        <v>7.9986024034327476</v>
      </c>
      <c r="D281">
        <v>83</v>
      </c>
      <c r="H281" s="4">
        <f t="shared" si="40"/>
        <v>1.3020475560795886E-2</v>
      </c>
      <c r="I281" s="4">
        <f t="shared" si="45"/>
        <v>1.8399904930487153E-3</v>
      </c>
      <c r="J281" s="4">
        <f t="shared" si="46"/>
        <v>6.9428550885276108E-2</v>
      </c>
      <c r="K281" s="4">
        <f t="shared" si="41"/>
        <v>0.41648740967648384</v>
      </c>
      <c r="L281" s="4">
        <f t="shared" si="42"/>
        <v>2.9252656565578495E-4</v>
      </c>
      <c r="M281" s="4">
        <f t="shared" si="43"/>
        <v>1.1037718807697676E-2</v>
      </c>
      <c r="N281" s="4">
        <f t="shared" si="44"/>
        <v>0.4167799362421396</v>
      </c>
    </row>
    <row r="282" spans="1:14" x14ac:dyDescent="0.25">
      <c r="A282">
        <v>269</v>
      </c>
      <c r="B282" s="1">
        <f t="shared" si="38"/>
        <v>0.20709908686268502</v>
      </c>
      <c r="C282" s="1">
        <f t="shared" si="39"/>
        <v>7.9989728553815516</v>
      </c>
      <c r="D282">
        <v>84</v>
      </c>
      <c r="H282" s="4">
        <f t="shared" si="40"/>
        <v>1.3042350396559432E-2</v>
      </c>
      <c r="I282" s="4">
        <f t="shared" si="45"/>
        <v>1.8148412697973784E-3</v>
      </c>
      <c r="J282" s="4">
        <f t="shared" si="46"/>
        <v>6.9548660673595344E-2</v>
      </c>
      <c r="K282" s="4">
        <f t="shared" si="41"/>
        <v>0.41722872505292002</v>
      </c>
      <c r="L282" s="4">
        <f t="shared" si="42"/>
        <v>2.8410752313921497E-4</v>
      </c>
      <c r="M282" s="4">
        <f t="shared" si="43"/>
        <v>1.088739676908545E-2</v>
      </c>
      <c r="N282" s="4">
        <f t="shared" si="44"/>
        <v>0.41751283257605926</v>
      </c>
    </row>
    <row r="283" spans="1:14" x14ac:dyDescent="0.25">
      <c r="A283">
        <v>270</v>
      </c>
      <c r="B283" s="1">
        <f t="shared" si="38"/>
        <v>0.2038417017651859</v>
      </c>
      <c r="C283" s="1">
        <f t="shared" si="39"/>
        <v>7.9992865058922025</v>
      </c>
      <c r="D283">
        <v>85</v>
      </c>
      <c r="H283" s="4">
        <f t="shared" si="40"/>
        <v>1.3060345854384869E-2</v>
      </c>
      <c r="I283" s="4">
        <f t="shared" si="45"/>
        <v>1.7890096083845541E-3</v>
      </c>
      <c r="J283" s="4">
        <f t="shared" si="46"/>
        <v>6.9647600108795199E-2</v>
      </c>
      <c r="K283" s="4">
        <f t="shared" si="41"/>
        <v>0.4178401389650786</v>
      </c>
      <c r="L283" s="4">
        <f t="shared" si="42"/>
        <v>2.7569715631435034E-4</v>
      </c>
      <c r="M283" s="4">
        <f t="shared" si="43"/>
        <v>1.073288933705089E-2</v>
      </c>
      <c r="N283" s="4">
        <f t="shared" si="44"/>
        <v>0.41811583612139297</v>
      </c>
    </row>
    <row r="284" spans="1:14" x14ac:dyDescent="0.25">
      <c r="A284">
        <v>271</v>
      </c>
      <c r="B284" s="1">
        <f t="shared" si="38"/>
        <v>0.20057933882702347</v>
      </c>
      <c r="C284" s="1">
        <f t="shared" si="39"/>
        <v>7.9995432594237172</v>
      </c>
      <c r="D284">
        <v>86</v>
      </c>
      <c r="H284" s="4">
        <f t="shared" si="40"/>
        <v>1.3074456452681904E-2</v>
      </c>
      <c r="I284" s="4">
        <f t="shared" si="45"/>
        <v>1.762528427923714E-3</v>
      </c>
      <c r="J284" s="4">
        <f t="shared" si="46"/>
        <v>6.9725334353498009E-2</v>
      </c>
      <c r="K284" s="4">
        <f t="shared" si="41"/>
        <v>0.41832140803016821</v>
      </c>
      <c r="L284" s="4">
        <f t="shared" si="42"/>
        <v>2.6730714081851971E-4</v>
      </c>
      <c r="M284" s="4">
        <f t="shared" si="43"/>
        <v>1.0574396646769351E-2</v>
      </c>
      <c r="N284" s="4">
        <f t="shared" si="44"/>
        <v>0.41858871517098672</v>
      </c>
    </row>
    <row r="285" spans="1:14" x14ac:dyDescent="0.25">
      <c r="A285">
        <v>272</v>
      </c>
      <c r="B285" s="1">
        <f t="shared" si="38"/>
        <v>0.19731299179555201</v>
      </c>
      <c r="C285" s="1">
        <f t="shared" si="39"/>
        <v>7.9997430377664829</v>
      </c>
      <c r="D285">
        <v>87</v>
      </c>
      <c r="H285" s="4">
        <f t="shared" si="40"/>
        <v>1.3084677893224983E-2</v>
      </c>
      <c r="I285" s="4">
        <f t="shared" si="45"/>
        <v>1.735430994126993E-3</v>
      </c>
      <c r="J285" s="4">
        <f t="shared" si="46"/>
        <v>6.9781835906740669E-2</v>
      </c>
      <c r="K285" s="4">
        <f t="shared" si="41"/>
        <v>0.41867233915256863</v>
      </c>
      <c r="L285" s="4">
        <f t="shared" si="42"/>
        <v>2.5894882277996065E-4</v>
      </c>
      <c r="M285" s="4">
        <f t="shared" si="43"/>
        <v>1.0412121140756259E-2</v>
      </c>
      <c r="N285" s="4">
        <f t="shared" si="44"/>
        <v>0.41893128797534857</v>
      </c>
    </row>
    <row r="286" spans="1:14" x14ac:dyDescent="0.25">
      <c r="A286">
        <v>273</v>
      </c>
      <c r="B286" s="1">
        <f t="shared" si="38"/>
        <v>0.19404365563171896</v>
      </c>
      <c r="C286" s="1">
        <f t="shared" si="39"/>
        <v>7.9998857800660801</v>
      </c>
      <c r="D286">
        <v>88</v>
      </c>
      <c r="H286" s="4">
        <f t="shared" si="40"/>
        <v>1.3091007062465354E-2</v>
      </c>
      <c r="I286" s="4">
        <f t="shared" si="45"/>
        <v>1.7077508784710557E-3</v>
      </c>
      <c r="J286" s="4">
        <f t="shared" si="46"/>
        <v>6.981708461702342E-2</v>
      </c>
      <c r="K286" s="4">
        <f t="shared" si="41"/>
        <v>0.41889278964195736</v>
      </c>
      <c r="L286" s="4">
        <f t="shared" si="42"/>
        <v>2.5063320208147563E-4</v>
      </c>
      <c r="M286" s="4">
        <f t="shared" si="43"/>
        <v>1.0246267308773567E-2</v>
      </c>
      <c r="N286" s="4">
        <f t="shared" si="44"/>
        <v>0.41914342284403883</v>
      </c>
    </row>
    <row r="287" spans="1:14" x14ac:dyDescent="0.25">
      <c r="A287">
        <v>274</v>
      </c>
      <c r="B287" s="1">
        <f t="shared" si="38"/>
        <v>0.19077232620699067</v>
      </c>
      <c r="C287" s="1">
        <f t="shared" si="39"/>
        <v>7.9999714428418232</v>
      </c>
      <c r="D287">
        <v>89</v>
      </c>
      <c r="H287" s="4">
        <f t="shared" si="40"/>
        <v>1.3093442032476199E-2</v>
      </c>
      <c r="I287" s="4">
        <f t="shared" si="45"/>
        <v>1.6795219171251859E-3</v>
      </c>
      <c r="J287" s="4">
        <f t="shared" si="46"/>
        <v>6.9831067692013415E-2</v>
      </c>
      <c r="K287" s="4">
        <f t="shared" si="41"/>
        <v>0.41898266730229022</v>
      </c>
      <c r="L287" s="4">
        <f t="shared" si="42"/>
        <v>2.423709166980421E-4</v>
      </c>
      <c r="M287" s="4">
        <f t="shared" si="43"/>
        <v>1.0077041425897392E-2</v>
      </c>
      <c r="N287" s="4">
        <f t="shared" si="44"/>
        <v>0.41922503821898827</v>
      </c>
    </row>
    <row r="288" spans="1:14" x14ac:dyDescent="0.25">
      <c r="A288">
        <v>275</v>
      </c>
      <c r="B288" s="1">
        <f t="shared" si="38"/>
        <v>0.1875</v>
      </c>
      <c r="C288" s="1">
        <f t="shared" si="39"/>
        <v>8</v>
      </c>
      <c r="D288">
        <v>90</v>
      </c>
      <c r="H288" s="4">
        <f t="shared" si="40"/>
        <v>1.3091982061541718E-2</v>
      </c>
      <c r="I288" s="4">
        <f t="shared" si="45"/>
        <v>1.650778169693193E-3</v>
      </c>
      <c r="J288" s="4">
        <f t="shared" si="46"/>
        <v>6.9823779704954958E-2</v>
      </c>
      <c r="K288" s="4">
        <f t="shared" si="41"/>
        <v>0.41894193049190415</v>
      </c>
      <c r="L288" s="4">
        <f t="shared" si="42"/>
        <v>2.3417222813389041E-4</v>
      </c>
      <c r="M288" s="4">
        <f t="shared" si="43"/>
        <v>9.9046512891081701E-3</v>
      </c>
      <c r="N288" s="4">
        <f t="shared" si="44"/>
        <v>0.41917610272003802</v>
      </c>
    </row>
    <row r="289" spans="1:14" x14ac:dyDescent="0.25">
      <c r="A289">
        <v>276</v>
      </c>
      <c r="B289" s="1">
        <v>0</v>
      </c>
      <c r="C289" s="1">
        <f>C2</f>
        <v>8</v>
      </c>
      <c r="H289" s="4">
        <f t="shared" si="40"/>
        <v>0.75</v>
      </c>
      <c r="I289" s="4">
        <f t="shared" si="45"/>
        <v>4.6875E-2</v>
      </c>
      <c r="J289" s="4">
        <f t="shared" si="46"/>
        <v>4</v>
      </c>
      <c r="K289" s="4">
        <f t="shared" si="41"/>
        <v>24</v>
      </c>
      <c r="L289" s="4">
        <f t="shared" si="42"/>
        <v>4.39453125E-3</v>
      </c>
      <c r="M289" s="4">
        <f t="shared" si="43"/>
        <v>0.28125</v>
      </c>
      <c r="N289" s="4">
        <f t="shared" si="44"/>
        <v>24.00439453125</v>
      </c>
    </row>
    <row r="290" spans="1:14" x14ac:dyDescent="0.25">
      <c r="A290">
        <v>277</v>
      </c>
      <c r="B290" s="1">
        <v>0</v>
      </c>
      <c r="C290" s="1">
        <v>0</v>
      </c>
      <c r="H290" s="4">
        <f t="shared" si="40"/>
        <v>0</v>
      </c>
      <c r="I290" s="4">
        <f t="shared" si="45"/>
        <v>0</v>
      </c>
      <c r="J290" s="4">
        <f t="shared" si="46"/>
        <v>0</v>
      </c>
      <c r="K290" s="4">
        <f t="shared" si="41"/>
        <v>0</v>
      </c>
      <c r="L290" s="4">
        <f t="shared" si="42"/>
        <v>0</v>
      </c>
      <c r="M290" s="4">
        <f t="shared" si="43"/>
        <v>0</v>
      </c>
      <c r="N290" s="4">
        <f t="shared" si="44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D841-492C-450C-BE93-A3582CF14115}">
  <dimension ref="A1:N281"/>
  <sheetViews>
    <sheetView workbookViewId="0">
      <selection activeCell="M2" sqref="M2"/>
    </sheetView>
  </sheetViews>
  <sheetFormatPr defaultRowHeight="15" x14ac:dyDescent="0.25"/>
  <cols>
    <col min="1" max="1" width="11.140625" bestFit="1" customWidth="1"/>
    <col min="10" max="10" width="15.42578125" bestFit="1" customWidth="1"/>
    <col min="13" max="13" width="11.7109375" bestFit="1" customWidth="1"/>
    <col min="14" max="14" width="9.28515625" bestFit="1" customWidth="1"/>
  </cols>
  <sheetData>
    <row r="1" spans="1:14" x14ac:dyDescent="0.25">
      <c r="A1" s="33" t="s">
        <v>51</v>
      </c>
      <c r="B1">
        <f>-1*'L - Geometric Axis'!Z16</f>
        <v>-15.009089897816901</v>
      </c>
      <c r="D1" t="s">
        <v>59</v>
      </c>
      <c r="E1" t="s">
        <v>53</v>
      </c>
      <c r="M1" t="s">
        <v>64</v>
      </c>
    </row>
    <row r="2" spans="1:14" x14ac:dyDescent="0.25">
      <c r="D2" t="s">
        <v>60</v>
      </c>
      <c r="E2">
        <f>COS(RADIANS(B1))</f>
        <v>0.96588475284240283</v>
      </c>
      <c r="F2">
        <f>SIN(RADIANS(B1))</f>
        <v>-0.2589722846687853</v>
      </c>
      <c r="M2" s="1" t="s">
        <v>11</v>
      </c>
      <c r="N2" s="1" t="s">
        <v>12</v>
      </c>
    </row>
    <row r="3" spans="1:14" x14ac:dyDescent="0.25">
      <c r="E3">
        <f>-1*F2</f>
        <v>0.2589722846687853</v>
      </c>
      <c r="F3">
        <f>E2</f>
        <v>0.96588475284240283</v>
      </c>
      <c r="H3" s="19">
        <f>SUM(H6:H281)</f>
        <v>31.417595401274216</v>
      </c>
      <c r="I3" s="19">
        <f>SUM(I6:I281)</f>
        <v>3.3076452676209693</v>
      </c>
      <c r="J3" s="19">
        <f>SUM(J6:J281)</f>
        <v>25.631579093948446</v>
      </c>
      <c r="M3" s="1">
        <f>'L - Geometric Axis'!C4/2</f>
        <v>0.1875</v>
      </c>
      <c r="N3" s="1">
        <f>M3</f>
        <v>0.1875</v>
      </c>
    </row>
    <row r="4" spans="1:14" ht="15.75" thickBot="1" x14ac:dyDescent="0.3">
      <c r="A4" t="s">
        <v>21</v>
      </c>
      <c r="B4" s="1" t="s">
        <v>11</v>
      </c>
      <c r="C4" s="1" t="s">
        <v>12</v>
      </c>
      <c r="E4" s="1" t="s">
        <v>54</v>
      </c>
      <c r="F4" s="1" t="s">
        <v>55</v>
      </c>
      <c r="H4" s="25" t="s">
        <v>56</v>
      </c>
      <c r="I4" s="25" t="s">
        <v>57</v>
      </c>
      <c r="J4" s="25" t="s">
        <v>58</v>
      </c>
    </row>
    <row r="5" spans="1:14" x14ac:dyDescent="0.25">
      <c r="A5">
        <f>'L - Geometric Axis'!A14</f>
        <v>1</v>
      </c>
      <c r="B5">
        <f>'L - Geometric Axis'!B14-'L - Geometric Axis'!$I$12</f>
        <v>-0.80412055166707541</v>
      </c>
      <c r="C5">
        <f>'L - Geometric Axis'!C14-'L - Geometric Axis'!$J$12</f>
        <v>-2.7903204747448838</v>
      </c>
      <c r="E5">
        <f t="array" ref="E5:F281">MMULT(B5:C281,E2:F3)</f>
        <v>-1.4993034486052221</v>
      </c>
      <c r="F5">
        <v>-2.4868830656857117</v>
      </c>
      <c r="H5" s="27"/>
      <c r="I5" s="27"/>
      <c r="J5" s="27"/>
      <c r="M5" s="1" t="s">
        <v>61</v>
      </c>
      <c r="N5" s="1" t="s">
        <v>62</v>
      </c>
    </row>
    <row r="6" spans="1:14" x14ac:dyDescent="0.25">
      <c r="A6">
        <f>'L - Geometric Axis'!A15</f>
        <v>2</v>
      </c>
      <c r="B6">
        <f>'L - Geometric Axis'!B15-'L - Geometric Axis'!$I$12</f>
        <v>3.1958794483329247</v>
      </c>
      <c r="C6">
        <f>'L - Geometric Axis'!C15-'L - Geometric Axis'!$J$12</f>
        <v>-2.7903204747448838</v>
      </c>
      <c r="E6">
        <v>2.3642355627643896</v>
      </c>
      <c r="F6">
        <v>-3.5227722043608529</v>
      </c>
      <c r="H6" s="30">
        <f>(((F5*F5)+(F5*F6)+(F6*F6))*((E5*F6)-(E6*F5)))/12</f>
        <v>25.4432897712576</v>
      </c>
      <c r="I6" s="30">
        <f>(((E5*E5)+(E5*E6)+(E6*E6))*((E5*F6)-(E6*F5)))/12</f>
        <v>3.9927756875452007</v>
      </c>
      <c r="J6">
        <f>((F6-F5)*(((12*E6+3*E5)*POWER(F6,3))+((9*E6+6*E5)*F5*POWER(F6,2))+((((6*E6+9*E5)*POWER(F5,2))+(4*POWER(E6,3))+(3*E5*POWER(E6,2))+(2*POWER(E5,2)*E6)+POWER(E5,3))*F6)+((3*E6+12*E5)*POWER(F5,3))+((POWER(E6,3)+(2*E5*POWER(E6,2))+(3*POWER(E5,2)*E6)+(4*POWER(E5,3)))*F5)))/60</f>
        <v>24.009880203369846</v>
      </c>
      <c r="M6">
        <f>M3-'L - Geometric Axis'!I12</f>
        <v>-0.61662055166707541</v>
      </c>
      <c r="N6">
        <f>N3-'L - Geometric Axis'!J12</f>
        <v>-2.6028204747448838</v>
      </c>
    </row>
    <row r="7" spans="1:14" x14ac:dyDescent="0.25">
      <c r="A7">
        <f>'L - Geometric Axis'!A16</f>
        <v>3</v>
      </c>
      <c r="B7">
        <f>'L - Geometric Axis'!B16-'L - Geometric Axis'!$I$12</f>
        <v>3.1958794483329247</v>
      </c>
      <c r="C7">
        <f>'L - Geometric Axis'!C16-'L - Geometric Axis'!$J$12</f>
        <v>-2.6028204747448838</v>
      </c>
      <c r="E7">
        <v>2.4127928661397866</v>
      </c>
      <c r="F7">
        <v>-3.3416688132029022</v>
      </c>
      <c r="H7" s="30">
        <f t="shared" ref="H7:H70" si="0">(((F6*F6)+(F6*F7)+(F7*F7))*((E6*F7)-(E7*F6)))/12</f>
        <v>1.7651547519882456</v>
      </c>
      <c r="I7" s="30">
        <f t="shared" ref="I7:I70" si="1">(((E6*E6)+(E6*E7)+(E7*E7))*((E6*F7)-(E7*F6)))/12</f>
        <v>0.85467753190890006</v>
      </c>
      <c r="J7">
        <f t="shared" ref="J7:J70" si="2">((F7-F6)*(((12*E7+3*E6)*POWER(F7,3))+((9*E7+6*E6)*F6*POWER(F7,2))+((((6*E7+9*E6)*POWER(F6,2))+(4*POWER(E7,3))+(3*E6*POWER(E7,2))+(2*POWER(E6,2)*E7)+POWER(E6,3))*F7)+((3*E7+12*E6)*POWER(F6,3))+((POWER(E7,3)+(2*E6*POWER(E7,2))+(3*POWER(E6,2)*E7)+(4*POWER(E6,3)))*F6)))/60</f>
        <v>-20.319965953417405</v>
      </c>
    </row>
    <row r="8" spans="1:14" x14ac:dyDescent="0.25">
      <c r="A8">
        <f>'L - Geometric Axis'!A17</f>
        <v>4</v>
      </c>
      <c r="B8">
        <f>'L - Geometric Axis'!B17-'L - Geometric Axis'!$I$12</f>
        <v>3.1958508911747479</v>
      </c>
      <c r="C8">
        <f>'L - Geometric Axis'!C17-'L - Geometric Axis'!$J$12</f>
        <v>-2.5995481485378931</v>
      </c>
      <c r="E8">
        <v>2.4136127250101254</v>
      </c>
      <c r="F8">
        <v>-3.3385007277007466</v>
      </c>
      <c r="H8" s="30">
        <f t="shared" si="0"/>
        <v>2.8960380430625984E-2</v>
      </c>
      <c r="I8" s="30">
        <f t="shared" si="1"/>
        <v>1.5117392716278814E-2</v>
      </c>
      <c r="J8">
        <f t="shared" si="2"/>
        <v>-0.33445034504471882</v>
      </c>
      <c r="M8" s="1" t="s">
        <v>54</v>
      </c>
      <c r="N8" s="1" t="s">
        <v>55</v>
      </c>
    </row>
    <row r="9" spans="1:14" x14ac:dyDescent="0.25">
      <c r="A9">
        <f>'L - Geometric Axis'!A18</f>
        <v>5</v>
      </c>
      <c r="B9">
        <f>'L - Geometric Axis'!B18-'L - Geometric Axis'!$I$12</f>
        <v>3.1957652283990052</v>
      </c>
      <c r="C9">
        <f>'L - Geometric Axis'!C18-'L - Geometric Axis'!$J$12</f>
        <v>-2.5962768191131649</v>
      </c>
      <c r="E9">
        <v>2.4143771682961752</v>
      </c>
      <c r="F9">
        <v>-3.3353188162031318</v>
      </c>
      <c r="H9" s="30">
        <f t="shared" si="0"/>
        <v>2.8483237687973995E-2</v>
      </c>
      <c r="I9" s="30">
        <f t="shared" si="1"/>
        <v>1.4906411653582086E-2</v>
      </c>
      <c r="J9">
        <f t="shared" si="2"/>
        <v>-0.33519009368355246</v>
      </c>
      <c r="M9">
        <f t="array" ref="M9:N9">MMULT(M6:N6,E2:F3)</f>
        <v>-1.269642754071874</v>
      </c>
      <c r="N9">
        <v>-2.3543369779031584</v>
      </c>
    </row>
    <row r="10" spans="1:14" x14ac:dyDescent="0.25">
      <c r="A10">
        <f>'L - Geometric Axis'!A19</f>
        <v>6</v>
      </c>
      <c r="B10">
        <f>'L - Geometric Axis'!B19-'L - Geometric Axis'!$I$12</f>
        <v>3.1956224860994071</v>
      </c>
      <c r="C10">
        <f>'L - Geometric Axis'!C19-'L - Geometric Axis'!$J$12</f>
        <v>-2.5930074829493317</v>
      </c>
      <c r="E10">
        <v>2.4150859631411059</v>
      </c>
      <c r="F10">
        <v>-3.3321240479511234</v>
      </c>
      <c r="H10" s="30">
        <f t="shared" si="0"/>
        <v>2.7999388444692047E-2</v>
      </c>
      <c r="I10" s="30">
        <f t="shared" si="1"/>
        <v>1.4690197006345726E-2</v>
      </c>
      <c r="J10">
        <f t="shared" si="2"/>
        <v>-0.33580900857768081</v>
      </c>
    </row>
    <row r="11" spans="1:14" x14ac:dyDescent="0.25">
      <c r="A11">
        <f>'L - Geometric Axis'!A20</f>
        <v>7</v>
      </c>
      <c r="B11">
        <f>'L - Geometric Axis'!B20-'L - Geometric Axis'!$I$12</f>
        <v>3.1954227077566419</v>
      </c>
      <c r="C11">
        <f>'L - Geometric Axis'!C20-'L - Geometric Axis'!$J$12</f>
        <v>-2.5897411359178601</v>
      </c>
      <c r="E11">
        <v>2.4157388936391424</v>
      </c>
      <c r="F11">
        <v>-3.3289173961020797</v>
      </c>
      <c r="H11" s="30">
        <f t="shared" si="0"/>
        <v>2.7509034648755731E-2</v>
      </c>
      <c r="I11" s="30">
        <f t="shared" si="1"/>
        <v>1.4468837277292078E-2</v>
      </c>
      <c r="J11">
        <f t="shared" si="2"/>
        <v>-0.33630749584062591</v>
      </c>
      <c r="L11" t="s">
        <v>63</v>
      </c>
      <c r="M11" s="40">
        <f>((1/'L - Geometric Axis'!W16)*J3)-(2*N9)</f>
        <v>5.5245091197192409</v>
      </c>
    </row>
    <row r="12" spans="1:14" x14ac:dyDescent="0.25">
      <c r="A12">
        <f>'L - Geometric Axis'!A21</f>
        <v>8</v>
      </c>
      <c r="B12">
        <f>'L - Geometric Axis'!B21-'L - Geometric Axis'!$I$12</f>
        <v>3.1951659542251272</v>
      </c>
      <c r="C12">
        <f>'L - Geometric Axis'!C21-'L - Geometric Axis'!$J$12</f>
        <v>-2.5864787729796976</v>
      </c>
      <c r="E12">
        <v>2.4163357609013283</v>
      </c>
      <c r="F12">
        <v>-3.3256998374332172</v>
      </c>
      <c r="H12" s="30">
        <f t="shared" si="0"/>
        <v>2.7012378898117043E-2</v>
      </c>
      <c r="I12" s="30">
        <f t="shared" si="1"/>
        <v>1.4242424021778629E-2</v>
      </c>
      <c r="J12">
        <f t="shared" si="2"/>
        <v>-0.33668602724765556</v>
      </c>
    </row>
    <row r="13" spans="1:14" x14ac:dyDescent="0.25">
      <c r="A13">
        <f>'L - Geometric Axis'!A22</f>
        <v>9</v>
      </c>
      <c r="B13">
        <f>'L - Geometric Axis'!B22-'L - Geometric Axis'!$I$12</f>
        <v>3.1948523037144758</v>
      </c>
      <c r="C13">
        <f>'L - Geometric Axis'!C22-'L - Geometric Axis'!$J$12</f>
        <v>-2.5832213878821988</v>
      </c>
      <c r="E13">
        <v>2.4168763831161142</v>
      </c>
      <c r="F13">
        <v>-3.3224723520440764</v>
      </c>
      <c r="H13" s="30">
        <f t="shared" si="0"/>
        <v>2.6509624316062796E-2</v>
      </c>
      <c r="I13" s="30">
        <f t="shared" si="1"/>
        <v>1.4011051788649498E-2</v>
      </c>
      <c r="J13">
        <f t="shared" si="2"/>
        <v>-0.33694513909399432</v>
      </c>
    </row>
    <row r="14" spans="1:14" x14ac:dyDescent="0.25">
      <c r="A14">
        <f>'L - Geometric Axis'!A23</f>
        <v>10</v>
      </c>
      <c r="B14">
        <f>'L - Geometric Axis'!B23-'L - Geometric Axis'!$I$12</f>
        <v>3.1944818517656723</v>
      </c>
      <c r="C14">
        <f>'L - Geometric Axis'!C23-'L - Geometric Axis'!$J$12</f>
        <v>-2.5799699728564187</v>
      </c>
      <c r="E14">
        <v>2.4173605956047366</v>
      </c>
      <c r="F14">
        <v>-3.3192359230579709</v>
      </c>
      <c r="H14" s="30">
        <f t="shared" si="0"/>
        <v>2.6000974428328782E-2</v>
      </c>
      <c r="I14" s="30">
        <f t="shared" si="1"/>
        <v>1.3774818058104391E-2</v>
      </c>
      <c r="J14">
        <f t="shared" si="2"/>
        <v>-0.3370854309988871</v>
      </c>
    </row>
    <row r="15" spans="1:14" x14ac:dyDescent="0.25">
      <c r="A15">
        <f>'L - Geometric Axis'!A24</f>
        <v>11</v>
      </c>
      <c r="B15">
        <f>'L - Geometric Axis'!B24-'L - Geometric Axis'!$I$12</f>
        <v>3.1940547112219693</v>
      </c>
      <c r="C15">
        <f>'L - Geometric Axis'!C24-'L - Geometric Axis'!$J$12</f>
        <v>-2.5767255183148716</v>
      </c>
      <c r="E15">
        <v>2.4177882508713822</v>
      </c>
      <c r="F15">
        <v>-3.3159915363225227</v>
      </c>
      <c r="H15" s="30">
        <f t="shared" si="0"/>
        <v>2.548663304209782E-2</v>
      </c>
      <c r="I15" s="30">
        <f t="shared" si="1"/>
        <v>1.3533823176661757E-2</v>
      </c>
      <c r="J15">
        <f t="shared" si="2"/>
        <v>-0.3371075646554948</v>
      </c>
    </row>
    <row r="16" spans="1:14" x14ac:dyDescent="0.25">
      <c r="A16">
        <f>'L - Geometric Axis'!A25</f>
        <v>12</v>
      </c>
      <c r="B16">
        <f>'L - Geometric Axis'!B25-'L - Geometric Axis'!$I$12</f>
        <v>3.1935710121945129</v>
      </c>
      <c r="C16">
        <f>'L - Geometric Axis'!C25-'L - Geometric Axis'!$J$12</f>
        <v>-2.5734890125498406</v>
      </c>
      <c r="E16">
        <v>2.4181592186481105</v>
      </c>
      <c r="F16">
        <v>-3.3127401801093601</v>
      </c>
      <c r="H16" s="30">
        <f t="shared" si="0"/>
        <v>2.4966804127098438E-2</v>
      </c>
      <c r="I16" s="30">
        <f t="shared" si="1"/>
        <v>1.3288170289346491E-2</v>
      </c>
      <c r="J16">
        <f t="shared" si="2"/>
        <v>-0.33701226253227262</v>
      </c>
    </row>
    <row r="17" spans="1:10" x14ac:dyDescent="0.25">
      <c r="A17">
        <f>'L - Geometric Axis'!A26</f>
        <v>13</v>
      </c>
      <c r="B17">
        <f>'L - Geometric Axis'!B26-'L - Geometric Axis'!$I$12</f>
        <v>3.1930309020227137</v>
      </c>
      <c r="C17">
        <f>'L - Geometric Axis'!C26-'L - Geometric Axis'!$J$12</f>
        <v>-2.5702614414323341</v>
      </c>
      <c r="E17">
        <v>2.4184733859345462</v>
      </c>
      <c r="F17">
        <v>-3.3094828448130826</v>
      </c>
      <c r="H17" s="30">
        <f t="shared" si="0"/>
        <v>2.4441691698834787E-2</v>
      </c>
      <c r="I17" s="30">
        <f t="shared" si="1"/>
        <v>1.3037965269140249E-2</v>
      </c>
      <c r="J17">
        <f t="shared" si="2"/>
        <v>-0.33680030652475745</v>
      </c>
    </row>
    <row r="18" spans="1:10" x14ac:dyDescent="0.25">
      <c r="A18">
        <f>'L - Geometric Axis'!A27</f>
        <v>14</v>
      </c>
      <c r="B18">
        <f>'L - Geometric Axis'!B27-'L - Geometric Axis'!$I$12</f>
        <v>3.1924345452293617</v>
      </c>
      <c r="C18">
        <f>'L - Geometric Axis'!C27-'L - Geometric Axis'!$J$12</f>
        <v>-2.5670437881117816</v>
      </c>
      <c r="E18">
        <v>2.4187306570322891</v>
      </c>
      <c r="F18">
        <v>-3.3062205226495758</v>
      </c>
      <c r="H18" s="30">
        <f t="shared" si="0"/>
        <v>2.3911499703834323E-2</v>
      </c>
      <c r="I18" s="30">
        <f t="shared" si="1"/>
        <v>1.2783316643660737E-2</v>
      </c>
      <c r="J18">
        <f t="shared" si="2"/>
        <v>-0.33647253656312631</v>
      </c>
    </row>
    <row r="19" spans="1:10" x14ac:dyDescent="0.25">
      <c r="A19">
        <f>'L - Geometric Axis'!A28</f>
        <v>15</v>
      </c>
      <c r="B19">
        <f>'L - Geometric Axis'!B28-'L - Geometric Axis'!$I$12</f>
        <v>3.1917821234705133</v>
      </c>
      <c r="C19">
        <f>'L - Geometric Axis'!C28-'L - Geometric Axis'!$J$12</f>
        <v>-2.5638370327165538</v>
      </c>
      <c r="E19">
        <v>2.4189309535740708</v>
      </c>
      <c r="F19">
        <v>-3.3029542073537739</v>
      </c>
      <c r="H19" s="30">
        <f t="shared" si="0"/>
        <v>2.3376431907475414E-2</v>
      </c>
      <c r="I19" s="30">
        <f t="shared" si="1"/>
        <v>1.2524335519402142E-2</v>
      </c>
      <c r="J19">
        <f t="shared" si="2"/>
        <v>-0.33602984917592765</v>
      </c>
    </row>
    <row r="20" spans="1:10" x14ac:dyDescent="0.25">
      <c r="A20">
        <f>'L - Geometric Axis'!A29</f>
        <v>16</v>
      </c>
      <c r="B20">
        <f>'L - Geometric Axis'!B29-'L - Geometric Axis'!$I$12</f>
        <v>3.1910738354801564</v>
      </c>
      <c r="C20">
        <f>'L - Geometric Axis'!C29-'L - Geometric Axis'!$J$12</f>
        <v>-2.5606421520554092</v>
      </c>
      <c r="E20">
        <v>2.4190742145476247</v>
      </c>
      <c r="F20">
        <v>-3.299684893876957</v>
      </c>
      <c r="H20" s="30">
        <f t="shared" si="0"/>
        <v>2.2836691783986941E-2</v>
      </c>
      <c r="I20" s="30">
        <f t="shared" si="1"/>
        <v>1.2261135503358507E-2</v>
      </c>
      <c r="J20">
        <f t="shared" si="2"/>
        <v>-0.33547319601415532</v>
      </c>
    </row>
    <row r="21" spans="1:10" x14ac:dyDescent="0.25">
      <c r="A21">
        <f>'L - Geometric Axis'!A30</f>
        <v>17</v>
      </c>
      <c r="B21">
        <f>'L - Geometric Axis'!B30-'L - Geometric Axis'!$I$12</f>
        <v>3.1903098970096742</v>
      </c>
      <c r="C21">
        <f>'L - Geometric Axis'!C30-'L - Geometric Axis'!$J$12</f>
        <v>-2.5574601193199462</v>
      </c>
      <c r="E21">
        <v>2.41916039631427</v>
      </c>
      <c r="F21">
        <v>-3.2964135780836807</v>
      </c>
      <c r="H21" s="30">
        <f t="shared" si="0"/>
        <v>2.2292482408985681E-2</v>
      </c>
      <c r="I21" s="30">
        <f t="shared" si="1"/>
        <v>1.1993832622268994E-2</v>
      </c>
      <c r="J21">
        <f t="shared" si="2"/>
        <v>-0.33480358233673796</v>
      </c>
    </row>
    <row r="22" spans="1:10" x14ac:dyDescent="0.25">
      <c r="A22">
        <f>'L - Geometric Axis'!A31</f>
        <v>18</v>
      </c>
      <c r="B22">
        <f>'L - Geometric Axis'!B31-'L - Geometric Axis'!$I$12</f>
        <v>3.189490540762125</v>
      </c>
      <c r="C22">
        <f>'L - Geometric Axis'!C31-'L - Geometric Axis'!$J$12</f>
        <v>-2.5542919037881613</v>
      </c>
      <c r="E22">
        <v>2.4191894726222056</v>
      </c>
      <c r="F22">
        <v>-3.2931412564484259</v>
      </c>
      <c r="H22" s="30">
        <f t="shared" si="0"/>
        <v>2.1744006354592841E-2</v>
      </c>
      <c r="I22" s="30">
        <f t="shared" si="1"/>
        <v>1.1722545239557481E-2</v>
      </c>
      <c r="J22">
        <f t="shared" si="2"/>
        <v>-0.33402206546142099</v>
      </c>
    </row>
    <row r="23" spans="1:10" x14ac:dyDescent="0.25">
      <c r="A23">
        <f>'L - Geometric Axis'!A32</f>
        <v>19</v>
      </c>
      <c r="B23">
        <f>'L - Geometric Axis'!B32-'L - Geometric Axis'!$I$12</f>
        <v>3.1886160163213595</v>
      </c>
      <c r="C23">
        <f>'L - Geometric Axis'!C32-'L - Geometric Axis'!$J$12</f>
        <v>-2.5511384705291964</v>
      </c>
      <c r="E23">
        <v>2.4191614346145069</v>
      </c>
      <c r="F23">
        <v>-3.2898689257520615</v>
      </c>
      <c r="H23" s="30">
        <f t="shared" si="0"/>
        <v>2.1191465587130854E-2</v>
      </c>
      <c r="I23" s="30">
        <f t="shared" si="1"/>
        <v>1.1447393970022363E-2</v>
      </c>
      <c r="J23">
        <f t="shared" si="2"/>
        <v>-0.33312975318279187</v>
      </c>
    </row>
    <row r="24" spans="1:10" x14ac:dyDescent="0.25">
      <c r="A24">
        <f>'L - Geometric Axis'!A33</f>
        <v>20</v>
      </c>
      <c r="B24">
        <f>'L - Geometric Axis'!B33-'L - Geometric Axis'!$I$12</f>
        <v>3.1876865900759936</v>
      </c>
      <c r="C24">
        <f>'L - Geometric Axis'!C33-'L - Geometric Axis'!$J$12</f>
        <v>-2.5480007801093705</v>
      </c>
      <c r="E24">
        <v>2.4190762908318222</v>
      </c>
      <c r="F24">
        <v>-3.2865975827782186</v>
      </c>
      <c r="H24" s="30">
        <f t="shared" si="0"/>
        <v>2.0635061367472857E-2</v>
      </c>
      <c r="I24" s="30">
        <f t="shared" si="1"/>
        <v>1.1168501592375648E-2</v>
      </c>
      <c r="J24">
        <f t="shared" si="2"/>
        <v>-0.33212780215985943</v>
      </c>
    </row>
    <row r="25" spans="1:10" x14ac:dyDescent="0.25">
      <c r="A25">
        <f>'L - Geometric Axis'!A34</f>
        <v>21</v>
      </c>
      <c r="B25">
        <f>'L - Geometric Axis'!B34-'L - Geometric Axis'!$I$12</f>
        <v>3.186702545138266</v>
      </c>
      <c r="C25">
        <f>'L - Geometric Axis'!C34-'L - Geometric Axis'!$J$12</f>
        <v>-2.5448797882995811</v>
      </c>
      <c r="E25">
        <v>2.418934067209773</v>
      </c>
      <c r="F25">
        <v>-3.2833282240096571</v>
      </c>
      <c r="H25" s="30">
        <f t="shared" si="0"/>
        <v>2.0074994154263382E-2</v>
      </c>
      <c r="I25" s="30">
        <f t="shared" si="1"/>
        <v>1.0885992959815204E-2</v>
      </c>
      <c r="J25">
        <f t="shared" si="2"/>
        <v>-0.33101741627735998</v>
      </c>
    </row>
    <row r="26" spans="1:10" x14ac:dyDescent="0.25">
      <c r="A26">
        <f>'L - Geometric Axis'!A35</f>
        <v>22</v>
      </c>
      <c r="B26">
        <f>'L - Geometric Axis'!B35-'L - Geometric Axis'!$I$12</f>
        <v>3.1856641812577968</v>
      </c>
      <c r="C26">
        <f>'L - Geometric Axis'!C35-'L - Geometric Axis'!$J$12</f>
        <v>-2.5417764457841669</v>
      </c>
      <c r="E26">
        <v>2.4187348070710519</v>
      </c>
      <c r="F26">
        <v>-3.2800618453247283</v>
      </c>
      <c r="H26" s="30">
        <f t="shared" si="0"/>
        <v>1.9511463509813077E-2</v>
      </c>
      <c r="I26" s="30">
        <f t="shared" si="1"/>
        <v>1.0599994908594411E-2</v>
      </c>
      <c r="J26">
        <f t="shared" si="2"/>
        <v>-0.3297998449811646</v>
      </c>
    </row>
    <row r="27" spans="1:10" x14ac:dyDescent="0.25">
      <c r="A27">
        <f>'L - Geometric Axis'!A36</f>
        <v>23</v>
      </c>
      <c r="B27">
        <f>'L - Geometric Axis'!B36-'L - Geometric Axis'!$I$12</f>
        <v>3.1845718147302824</v>
      </c>
      <c r="C27">
        <f>'L - Geometric Axis'!C36-'L - Geometric Axis'!$J$12</f>
        <v>-2.5386916978713208</v>
      </c>
      <c r="E27">
        <v>2.4184785711122276</v>
      </c>
      <c r="F27">
        <v>-3.2767994416940218</v>
      </c>
      <c r="H27" s="30">
        <f t="shared" si="0"/>
        <v>1.8944668008944596E-2</v>
      </c>
      <c r="I27" s="30">
        <f t="shared" si="1"/>
        <v>1.0310636164814597E-2</v>
      </c>
      <c r="J27">
        <f t="shared" si="2"/>
        <v>-0.32847638159209774</v>
      </c>
    </row>
    <row r="28" spans="1:10" x14ac:dyDescent="0.25">
      <c r="A28">
        <f>'L - Geometric Axis'!A37</f>
        <v>24</v>
      </c>
      <c r="B28">
        <f>'L - Geometric Axis'!B37-'L - Geometric Axis'!$I$12</f>
        <v>3.1834257783011499</v>
      </c>
      <c r="C28">
        <f>'L - Geometric Axis'!C37-'L - Geometric Axis'!$J$12</f>
        <v>-2.5356264842051401</v>
      </c>
      <c r="E28">
        <v>2.4181654373852552</v>
      </c>
      <c r="F28">
        <v>-3.2735420068772871</v>
      </c>
      <c r="H28" s="30">
        <f t="shared" si="0"/>
        <v>1.8374805150734749E-2</v>
      </c>
      <c r="I28" s="30">
        <f t="shared" si="1"/>
        <v>1.0018047249491211E-2</v>
      </c>
      <c r="J28">
        <f t="shared" si="2"/>
        <v>-0.32704836160037792</v>
      </c>
    </row>
    <row r="29" spans="1:10" x14ac:dyDescent="0.25">
      <c r="A29">
        <f>'L - Geometric Axis'!A38</f>
        <v>25</v>
      </c>
      <c r="B29">
        <f>'L - Geometric Axis'!B38-'L - Geometric Axis'!$I$12</f>
        <v>3.1822264210641973</v>
      </c>
      <c r="C29">
        <f>'L - Geometric Axis'!C38-'L - Geometric Axis'!$J$12</f>
        <v>-2.5325817384794003</v>
      </c>
      <c r="E29">
        <v>2.4177955012737016</v>
      </c>
      <c r="F29">
        <v>-3.2702905331207255</v>
      </c>
      <c r="H29" s="30">
        <f t="shared" si="0"/>
        <v>1.7802071273233092E-2</v>
      </c>
      <c r="I29" s="30">
        <f t="shared" si="1"/>
        <v>9.7223603820223142E-3</v>
      </c>
      <c r="J29">
        <f t="shared" si="2"/>
        <v>-0.32551716094302102</v>
      </c>
    </row>
    <row r="30" spans="1:10" x14ac:dyDescent="0.25">
      <c r="A30">
        <f>'L - Geometric Axis'!A39</f>
        <v>26</v>
      </c>
      <c r="B30">
        <f>'L - Geometric Axis'!B39-'L - Geometric Axis'!$I$12</f>
        <v>3.1809741083552572</v>
      </c>
      <c r="C30">
        <f>'L - Geometric Axis'!C39-'L - Geometric Axis'!$J$12</f>
        <v>-2.5295583881531449</v>
      </c>
      <c r="E30">
        <v>2.4173688754636902</v>
      </c>
      <c r="F30">
        <v>-3.2670460108547403</v>
      </c>
      <c r="H30" s="30">
        <f t="shared" si="0"/>
        <v>1.7226661471184311E-2</v>
      </c>
      <c r="I30" s="30">
        <f t="shared" si="1"/>
        <v>9.4237093821638949E-3</v>
      </c>
      <c r="J30">
        <f t="shared" si="2"/>
        <v>-0.32388419426724296</v>
      </c>
    </row>
    <row r="31" spans="1:10" x14ac:dyDescent="0.25">
      <c r="A31">
        <f>'L - Geometric Axis'!A40</f>
        <v>27</v>
      </c>
      <c r="B31">
        <f>'L - Geometric Axis'!B40-'L - Geometric Axis'!$I$12</f>
        <v>3.1796692216409124</v>
      </c>
      <c r="C31">
        <f>'L - Geometric Axis'!C40-'L - Geometric Axis'!$J$12</f>
        <v>-2.5265573541681712</v>
      </c>
      <c r="E31">
        <v>2.4168856899095754</v>
      </c>
      <c r="F31">
        <v>-3.2638094283922445</v>
      </c>
      <c r="H31" s="30">
        <f t="shared" si="0"/>
        <v>1.6648769516763598E-2</v>
      </c>
      <c r="I31" s="30">
        <f t="shared" si="1"/>
        <v>9.1222295706106463E-3</v>
      </c>
      <c r="J31">
        <f t="shared" si="2"/>
        <v>-0.3221509131816731</v>
      </c>
    </row>
    <row r="32" spans="1:10" x14ac:dyDescent="0.25">
      <c r="A32">
        <f>'L - Geometric Axis'!A41</f>
        <v>28</v>
      </c>
      <c r="B32">
        <f>'L - Geometric Axis'!B41-'L - Geometric Axis'!$I$12</f>
        <v>3.1783121584022966</v>
      </c>
      <c r="C32">
        <f>'L - Geometric Axis'!C41-'L - Geometric Axis'!$J$12</f>
        <v>-2.5235795506685026</v>
      </c>
      <c r="E32">
        <v>2.4163460917943578</v>
      </c>
      <c r="F32">
        <v>-3.26058177162761</v>
      </c>
      <c r="H32" s="30">
        <f t="shared" si="0"/>
        <v>1.6068587783473833E-2</v>
      </c>
      <c r="I32" s="30">
        <f t="shared" si="1"/>
        <v>8.8180576683617052E-3</v>
      </c>
      <c r="J32">
        <f t="shared" si="2"/>
        <v>-0.32031880449902772</v>
      </c>
    </row>
    <row r="33" spans="1:10" x14ac:dyDescent="0.25">
      <c r="A33">
        <f>'L - Geometric Axis'!A42</f>
        <v>29</v>
      </c>
      <c r="B33">
        <f>'L - Geometric Axis'!B42-'L - Geometric Axis'!$I$12</f>
        <v>3.1769033320140188</v>
      </c>
      <c r="C33">
        <f>'L - Geometric Axis'!C42-'L - Geometric Axis'!$J$12</f>
        <v>-2.5206258847219316</v>
      </c>
      <c r="E33">
        <v>2.4157502454848498</v>
      </c>
      <c r="F33">
        <v>-3.2573640237363528</v>
      </c>
      <c r="H33" s="30">
        <f t="shared" si="0"/>
        <v>1.5486307173078502E-2</v>
      </c>
      <c r="I33" s="30">
        <f t="shared" si="1"/>
        <v>8.511331694904244E-3</v>
      </c>
      <c r="J33">
        <f t="shared" si="2"/>
        <v>-0.31838938847208237</v>
      </c>
    </row>
    <row r="34" spans="1:10" x14ac:dyDescent="0.25">
      <c r="A34">
        <f>'L - Geometric Axis'!A43</f>
        <v>30</v>
      </c>
      <c r="B34">
        <f>'L - Geometric Axis'!B43-'L - Geometric Axis'!$I$12</f>
        <v>3.1754431716182436</v>
      </c>
      <c r="C34">
        <f>'L - Geometric Axis'!C43-'L - Geometric Axis'!$J$12</f>
        <v>-2.5176972560437187</v>
      </c>
      <c r="E34">
        <v>2.4150983324816093</v>
      </c>
      <c r="F34">
        <v>-3.2541571648756533</v>
      </c>
      <c r="H34" s="30">
        <f t="shared" si="0"/>
        <v>1.4902117045667991E-2</v>
      </c>
      <c r="I34" s="30">
        <f t="shared" si="1"/>
        <v>8.2021908653739008E-3</v>
      </c>
      <c r="J34">
        <f t="shared" si="2"/>
        <v>-0.31636421702475753</v>
      </c>
    </row>
    <row r="35" spans="1:10" x14ac:dyDescent="0.25">
      <c r="A35">
        <f>'L - Geometric Axis'!A44</f>
        <v>31</v>
      </c>
      <c r="B35">
        <f>'L - Geometric Axis'!B44-'L - Geometric Axis'!$I$12</f>
        <v>3.1739321219939733</v>
      </c>
      <c r="C35">
        <f>'L - Geometric Axis'!C44-'L - Geometric Axis'!$J$12</f>
        <v>-2.5147945567225292</v>
      </c>
      <c r="E35">
        <v>2.4143905513636539</v>
      </c>
      <c r="F35">
        <v>-3.2509621718857851</v>
      </c>
      <c r="H35" s="30">
        <f t="shared" si="0"/>
        <v>1.4316205153000638E-2</v>
      </c>
      <c r="I35" s="30">
        <f t="shared" si="1"/>
        <v>7.890775486879175E-3</v>
      </c>
      <c r="J35">
        <f t="shared" si="2"/>
        <v>-0.31424487198325718</v>
      </c>
    </row>
    <row r="36" spans="1:10" x14ac:dyDescent="0.25">
      <c r="A36">
        <f>'L - Geometric Axis'!A45</f>
        <v>32</v>
      </c>
      <c r="B36">
        <f>'L - Geometric Axis'!B45-'L - Geometric Axis'!$I$12</f>
        <v>3.1723706434215613</v>
      </c>
      <c r="C36">
        <f>'L - Geometric Axis'!C45-'L - Geometric Axis'!$J$12</f>
        <v>-2.5119186709486954</v>
      </c>
      <c r="E36">
        <v>2.4136271177279665</v>
      </c>
      <c r="F36">
        <v>-3.2477800179925636</v>
      </c>
      <c r="H36" s="30">
        <f t="shared" si="0"/>
        <v>1.3728757574780105E-2</v>
      </c>
      <c r="I36" s="30">
        <f t="shared" si="1"/>
        <v>7.5772268539160701E-3</v>
      </c>
      <c r="J36">
        <f t="shared" si="2"/>
        <v>-0.31203296330603775</v>
      </c>
    </row>
    <row r="37" spans="1:10" x14ac:dyDescent="0.25">
      <c r="A37">
        <f>'L - Geometric Axis'!A46</f>
        <v>33</v>
      </c>
      <c r="B37">
        <f>'L - Geometric Axis'!B46-'L - Geometric Axis'!$I$12</f>
        <v>3.170759211542507</v>
      </c>
      <c r="C37">
        <f>'L - Geometric Axis'!C46-'L - Geometric Axis'!$J$12</f>
        <v>-2.5090704747448838</v>
      </c>
      <c r="E37">
        <v>2.41280826412383</v>
      </c>
      <c r="F37">
        <v>-3.2446116725108913</v>
      </c>
      <c r="H37" s="30">
        <f t="shared" si="0"/>
        <v>1.3139958658409098E-2</v>
      </c>
      <c r="I37" s="30">
        <f t="shared" si="1"/>
        <v>7.2616871432860351E-3</v>
      </c>
      <c r="J37">
        <f t="shared" si="2"/>
        <v>-0.30973012731829447</v>
      </c>
    </row>
    <row r="38" spans="1:10" x14ac:dyDescent="0.25">
      <c r="A38">
        <f>'L - Geometric Axis'!A47</f>
        <v>34</v>
      </c>
      <c r="B38">
        <f>'L - Geometric Axis'!B47-'L - Geometric Axis'!$I$12</f>
        <v>3.1690983172145706</v>
      </c>
      <c r="C38">
        <f>'L - Geometric Axis'!C47-'L - Geometric Axis'!$J$12</f>
        <v>-2.5062508356992486</v>
      </c>
      <c r="E38">
        <v>2.4119342399819836</v>
      </c>
      <c r="F38">
        <v>-3.2414581005494947</v>
      </c>
      <c r="H38" s="30">
        <f t="shared" si="0"/>
        <v>1.2549990961668089E-2</v>
      </c>
      <c r="I38" s="30">
        <f t="shared" si="1"/>
        <v>6.9442993083322522E-3</v>
      </c>
      <c r="J38">
        <f t="shared" si="2"/>
        <v>-0.30733802495144535</v>
      </c>
    </row>
    <row r="39" spans="1:10" x14ac:dyDescent="0.25">
      <c r="A39">
        <f>'L - Geometric Axis'!A48</f>
        <v>35</v>
      </c>
      <c r="B39">
        <f>'L - Geometric Axis'!B48-'L - Geometric Axis'!$I$12</f>
        <v>3.1673884663622545</v>
      </c>
      <c r="C39">
        <f>'L - Geometric Axis'!C48-'L - Geometric Axis'!$J$12</f>
        <v>-2.5034606127011578</v>
      </c>
      <c r="E39">
        <v>2.4110053115386476</v>
      </c>
      <c r="F39">
        <v>-3.2383202627169414</v>
      </c>
      <c r="H39" s="30">
        <f t="shared" si="0"/>
        <v>1.195903519877428E-2</v>
      </c>
      <c r="I39" s="30">
        <f t="shared" si="1"/>
        <v>6.625206972866538E-3</v>
      </c>
      <c r="J39">
        <f t="shared" si="2"/>
        <v>-0.30485833999038026</v>
      </c>
    </row>
    <row r="40" spans="1:10" x14ac:dyDescent="0.25">
      <c r="A40">
        <f>'L - Geometric Axis'!A49</f>
        <v>36</v>
      </c>
      <c r="B40">
        <f>'L - Geometric Axis'!B49-'L - Geometric Axis'!$I$12</f>
        <v>3.1656301798226916</v>
      </c>
      <c r="C40">
        <f>'L - Geometric Axis'!C49-'L - Geometric Axis'!$J$12</f>
        <v>-2.5007006556795663</v>
      </c>
      <c r="E40">
        <v>2.4100217617544248</v>
      </c>
      <c r="F40">
        <v>-3.2351991148290327</v>
      </c>
      <c r="H40" s="30">
        <f t="shared" si="0"/>
        <v>1.1367270189543742E-2</v>
      </c>
      <c r="I40" s="30">
        <f t="shared" si="1"/>
        <v>6.3045543247580924E-3</v>
      </c>
      <c r="J40">
        <f t="shared" si="2"/>
        <v>-0.30229277733035015</v>
      </c>
    </row>
    <row r="41" spans="1:10" x14ac:dyDescent="0.25">
      <c r="A41">
        <f>'L - Geometric Axis'!A50</f>
        <v>37</v>
      </c>
      <c r="B41">
        <f>'L - Geometric Axis'!B50-'L - Geometric Axis'!$I$12</f>
        <v>3.1638239931869951</v>
      </c>
      <c r="C41">
        <f>'L - Geometric Axis'!C50-'L - Geometric Axis'!$J$12</f>
        <v>-2.4979718053441187</v>
      </c>
      <c r="E41">
        <v>2.4089838902281082</v>
      </c>
      <c r="F41">
        <v>-3.2320956076176506</v>
      </c>
      <c r="H41" s="30">
        <f t="shared" si="0"/>
        <v>1.0774872811765153E-2</v>
      </c>
      <c r="I41" s="30">
        <f t="shared" si="1"/>
        <v>5.9824860093700798E-3</v>
      </c>
      <c r="J41">
        <f t="shared" si="2"/>
        <v>-0.29964306124669554</v>
      </c>
    </row>
    <row r="42" spans="1:10" x14ac:dyDescent="0.25">
      <c r="A42">
        <f>'L - Geometric Axis'!A51</f>
        <v>38</v>
      </c>
      <c r="B42">
        <f>'L - Geometric Axis'!B51-'L - Geometric Axis'!$I$12</f>
        <v>3.1619704566371105</v>
      </c>
      <c r="C42">
        <f>'L - Geometric Axis'!C51-'L - Geometric Axis'!$J$12</f>
        <v>-2.4952748929290625</v>
      </c>
      <c r="E42">
        <v>2.4078920131054171</v>
      </c>
      <c r="F42">
        <v>-3.2290106864411556</v>
      </c>
      <c r="H42" s="30">
        <f t="shared" si="0"/>
        <v>1.0182017956734762E-2</v>
      </c>
      <c r="I42" s="30">
        <f t="shared" si="1"/>
        <v>5.6591470229445323E-3</v>
      </c>
      <c r="J42">
        <f t="shared" si="2"/>
        <v>-0.29691093367825694</v>
      </c>
    </row>
    <row r="43" spans="1:10" x14ac:dyDescent="0.25">
      <c r="A43">
        <f>'L - Geometric Axis'!A52</f>
        <v>39</v>
      </c>
      <c r="B43">
        <f>'L - Geometric Axis'!B52-'L - Geometric Axis'!$I$12</f>
        <v>3.1600701347782274</v>
      </c>
      <c r="C43">
        <f>'L - Geometric Axis'!C52-'L - Geometric Axis'!$J$12</f>
        <v>-2.4926107399400452</v>
      </c>
      <c r="E43">
        <v>2.406746462982702</v>
      </c>
      <c r="F43">
        <v>-3.2259452909964232</v>
      </c>
      <c r="H43" s="30">
        <f t="shared" si="0"/>
        <v>9.5888784880400965E-3</v>
      </c>
      <c r="I43" s="30">
        <f t="shared" si="1"/>
        <v>5.3346826061143951E-3</v>
      </c>
      <c r="J43">
        <f t="shared" si="2"/>
        <v>-0.29409815252693777</v>
      </c>
    </row>
    <row r="44" spans="1:10" x14ac:dyDescent="0.25">
      <c r="A44">
        <f>'L - Geometric Axis'!A53</f>
        <v>40</v>
      </c>
      <c r="B44">
        <f>'L - Geometric Axis'!B53-'L - Geometric Axis'!$I$12</f>
        <v>3.1581236064667921</v>
      </c>
      <c r="C44">
        <f>'L - Geometric Axis'!C53-'L - Geometric Axis'!$J$12</f>
        <v>-2.4899801579038749</v>
      </c>
      <c r="E44">
        <v>2.4055475888056259</v>
      </c>
      <c r="F44">
        <v>-3.2229003550326007</v>
      </c>
      <c r="H44" s="30">
        <f t="shared" si="0"/>
        <v>8.9956252033510445E-3</v>
      </c>
      <c r="I44" s="30">
        <f t="shared" si="1"/>
        <v>5.0092381375404374E-3</v>
      </c>
      <c r="J44">
        <f t="shared" si="2"/>
        <v>-0.29120648997611204</v>
      </c>
    </row>
    <row r="45" spans="1:10" x14ac:dyDescent="0.25">
      <c r="A45">
        <f>'L - Geometric Axis'!A54</f>
        <v>41</v>
      </c>
      <c r="B45">
        <f>'L - Geometric Axis'!B54-'L - Geometric Axis'!$I$12</f>
        <v>3.1561314646341851</v>
      </c>
      <c r="C45">
        <f>'L - Geometric Axis'!C54-'L - Geometric Axis'!$J$12</f>
        <v>-2.4873839481213227</v>
      </c>
      <c r="E45">
        <v>2.4042957557628784</v>
      </c>
      <c r="F45">
        <v>-3.2198768060666785</v>
      </c>
      <c r="H45" s="30">
        <f t="shared" si="0"/>
        <v>8.4024267995274592E-3</v>
      </c>
      <c r="I45" s="30">
        <f t="shared" si="1"/>
        <v>4.6829590279780795E-3</v>
      </c>
      <c r="J45">
        <f t="shared" si="2"/>
        <v>-0.28823773082852872</v>
      </c>
    </row>
    <row r="46" spans="1:10" x14ac:dyDescent="0.25">
      <c r="A46">
        <f>'L - Geometric Axis'!A55</f>
        <v>42</v>
      </c>
      <c r="B46">
        <f>'L - Geometric Axis'!B55-'L - Geometric Axis'!$I$12</f>
        <v>3.1540943161061068</v>
      </c>
      <c r="C46">
        <f>'L - Geometric Axis'!C55-'L - Geometric Axis'!$J$12</f>
        <v>-2.4848229014230392</v>
      </c>
      <c r="E46">
        <v>2.4029913451749301</v>
      </c>
      <c r="F46">
        <v>-3.2168755651009628</v>
      </c>
      <c r="H46" s="30">
        <f t="shared" si="0"/>
        <v>7.8094498406053002E-3</v>
      </c>
      <c r="I46" s="30">
        <f t="shared" si="1"/>
        <v>4.3559906146649046E-3</v>
      </c>
      <c r="J46">
        <f t="shared" si="2"/>
        <v>-0.28519367086606073</v>
      </c>
    </row>
    <row r="47" spans="1:10" x14ac:dyDescent="0.25">
      <c r="A47">
        <f>'L - Geometric Axis'!A56</f>
        <v>43</v>
      </c>
      <c r="B47">
        <f>'L - Geometric Axis'!B56-'L - Geometric Axis'!$I$12</f>
        <v>3.1520127814177332</v>
      </c>
      <c r="C47">
        <f>'L - Geometric Axis'!C56-'L - Geometric Axis'!$J$12</f>
        <v>-2.4822977979286578</v>
      </c>
      <c r="E47">
        <v>2.4016347543778824</v>
      </c>
      <c r="F47">
        <v>-3.2138975463425257</v>
      </c>
      <c r="H47" s="30">
        <f t="shared" si="0"/>
        <v>7.216858729130405E-3</v>
      </c>
      <c r="I47" s="30">
        <f t="shared" si="1"/>
        <v>4.0284780564253308E-3</v>
      </c>
      <c r="J47">
        <f t="shared" si="2"/>
        <v>-0.28207611523431025</v>
      </c>
    </row>
    <row r="48" spans="1:10" x14ac:dyDescent="0.25">
      <c r="A48">
        <f>'L - Geometric Axis'!A57</f>
        <v>44</v>
      </c>
      <c r="B48">
        <f>'L - Geometric Axis'!B57-'L - Geometric Axis'!$I$12</f>
        <v>3.1498874946246946</v>
      </c>
      <c r="C48">
        <f>'L - Geometric Axis'!C57-'L - Geometric Axis'!$J$12</f>
        <v>-2.4798094068091636</v>
      </c>
      <c r="E48">
        <v>2.4002263966024344</v>
      </c>
      <c r="F48">
        <v>-3.2109436569247283</v>
      </c>
      <c r="H48" s="30">
        <f t="shared" si="0"/>
        <v>6.6248156803287647E-3</v>
      </c>
      <c r="I48" s="30">
        <f t="shared" si="1"/>
        <v>3.7005662293439156E-3</v>
      </c>
      <c r="J48">
        <f t="shared" si="2"/>
        <v>-0.27888687685137553</v>
      </c>
    </row>
    <row r="49" spans="1:10" x14ac:dyDescent="0.25">
      <c r="A49">
        <f>'L - Geometric Axis'!A58</f>
        <v>45</v>
      </c>
      <c r="B49">
        <f>'L - Geometric Axis'!B58-'L - Geometric Axis'!$I$12</f>
        <v>3.1477191031099361</v>
      </c>
      <c r="C49">
        <f>'L - Geometric Axis'!C58-'L - Geometric Axis'!$J$12</f>
        <v>-2.4773584860525979</v>
      </c>
      <c r="E49">
        <v>2.3987667008480065</v>
      </c>
      <c r="F49">
        <v>-3.2080147966309029</v>
      </c>
      <c r="H49" s="30">
        <f t="shared" si="0"/>
        <v>6.0334806993469032E-3</v>
      </c>
      <c r="I49" s="30">
        <f t="shared" si="1"/>
        <v>3.3723996232737675E-3</v>
      </c>
      <c r="J49">
        <f t="shared" si="2"/>
        <v>-0.27562777484386786</v>
      </c>
    </row>
    <row r="50" spans="1:10" x14ac:dyDescent="0.25">
      <c r="A50">
        <f>'L - Geometric Axis'!A59</f>
        <v>46</v>
      </c>
      <c r="B50">
        <f>'L - Geometric Axis'!B59-'L - Geometric Axis'!$I$12</f>
        <v>3.1455082673865191</v>
      </c>
      <c r="C50">
        <f>'L - Geometric Axis'!C59-'L - Geometric Axis'!$J$12</f>
        <v>-2.4749457822331653</v>
      </c>
      <c r="E50">
        <v>2.3972561117520659</v>
      </c>
      <c r="F50">
        <v>-3.2051118576202677</v>
      </c>
      <c r="H50" s="30">
        <f t="shared" si="0"/>
        <v>5.4430115615625926E-3</v>
      </c>
      <c r="I50" s="30">
        <f t="shared" si="1"/>
        <v>3.0441222393173058E-3</v>
      </c>
      <c r="J50">
        <f t="shared" si="2"/>
        <v>-0.27230063301228002</v>
      </c>
    </row>
    <row r="51" spans="1:10" x14ac:dyDescent="0.25">
      <c r="A51">
        <f>'L - Geometric Axis'!A60</f>
        <v>47</v>
      </c>
      <c r="B51">
        <f>'L - Geometric Axis'!B60-'L - Geometric Axis'!$I$12</f>
        <v>3.1432556608964219</v>
      </c>
      <c r="C51">
        <f>'L - Geometric Axis'!C60-'L - Geometric Axis'!$J$12</f>
        <v>-2.4725720302838217</v>
      </c>
      <c r="E51">
        <v>2.3956950894546858</v>
      </c>
      <c r="F51">
        <v>-3.2022357241561665</v>
      </c>
      <c r="H51" s="30">
        <f t="shared" si="0"/>
        <v>4.8535637957207722E-3</v>
      </c>
      <c r="I51" s="30">
        <f t="shared" si="1"/>
        <v>2.7158774882792996E-3</v>
      </c>
      <c r="J51">
        <f t="shared" si="2"/>
        <v>-0.26890727832559336</v>
      </c>
    </row>
    <row r="52" spans="1:10" x14ac:dyDescent="0.25">
      <c r="A52">
        <f>'L - Geometric Axis'!A61</f>
        <v>48</v>
      </c>
      <c r="B52">
        <f>'L - Geometric Axis'!B61-'L - Geometric Axis'!$I$12</f>
        <v>3.1409619698054025</v>
      </c>
      <c r="C52">
        <f>'L - Geometric Axis'!C61-'L - Geometric Axis'!$J$12</f>
        <v>-2.4702379532724059</v>
      </c>
      <c r="E52">
        <v>2.3940841094583787</v>
      </c>
      <c r="F52">
        <v>-3.1993872723367138</v>
      </c>
      <c r="H52" s="30">
        <f t="shared" si="0"/>
        <v>4.2652906699860533E-3</v>
      </c>
      <c r="I52" s="30">
        <f t="shared" si="1"/>
        <v>2.3878080902798274E-3</v>
      </c>
      <c r="J52">
        <f t="shared" si="2"/>
        <v>-0.26544953944762495</v>
      </c>
    </row>
    <row r="53" spans="1:10" x14ac:dyDescent="0.25">
      <c r="A53">
        <f>'L - Geometric Axis'!A62</f>
        <v>49</v>
      </c>
      <c r="B53">
        <f>'L - Geometric Axis'!B62-'L - Geometric Axis'!$I$12</f>
        <v>3.1386278927939868</v>
      </c>
      <c r="C53">
        <f>'L - Geometric Axis'!C62-'L - Geometric Axis'!$J$12</f>
        <v>-2.4679442621813865</v>
      </c>
      <c r="E53">
        <v>2.3924236624832584</v>
      </c>
      <c r="F53">
        <v>-3.1965673698279287</v>
      </c>
      <c r="H53" s="30">
        <f t="shared" si="0"/>
        <v>3.6783431809073457E-3</v>
      </c>
      <c r="I53" s="30">
        <f t="shared" si="1"/>
        <v>2.0600559756610679E-3</v>
      </c>
      <c r="J53">
        <f t="shared" si="2"/>
        <v>-0.26192924529589268</v>
      </c>
    </row>
    <row r="54" spans="1:10" x14ac:dyDescent="0.25">
      <c r="A54">
        <f>'L - Geometric Axis'!A63</f>
        <v>50</v>
      </c>
      <c r="B54">
        <f>'L - Geometric Axis'!B63-'L - Geometric Axis'!$I$12</f>
        <v>3.1362541408446432</v>
      </c>
      <c r="C54">
        <f>'L - Geometric Axis'!C63-'L - Geometric Axis'!$J$12</f>
        <v>-2.4656916556912893</v>
      </c>
      <c r="E54">
        <v>2.3907142543175572</v>
      </c>
      <c r="F54">
        <v>-3.1937768755994318</v>
      </c>
      <c r="H54" s="30">
        <f t="shared" si="0"/>
        <v>3.0928700450803168E-3</v>
      </c>
      <c r="I54" s="30">
        <f t="shared" si="1"/>
        <v>1.7327621872036819E-3</v>
      </c>
      <c r="J54">
        <f t="shared" si="2"/>
        <v>-0.25834822363511517</v>
      </c>
    </row>
    <row r="55" spans="1:10" x14ac:dyDescent="0.25">
      <c r="A55">
        <f>'L - Geometric Axis'!A64</f>
        <v>51</v>
      </c>
      <c r="B55">
        <f>'L - Geometric Axis'!B64-'L - Geometric Axis'!$I$12</f>
        <v>3.1338414370252106</v>
      </c>
      <c r="C55">
        <f>'L - Geometric Axis'!C64-'L - Geometric Axis'!$J$12</f>
        <v>-2.4634808199678724</v>
      </c>
      <c r="E55">
        <v>2.3889564056635635</v>
      </c>
      <c r="F55">
        <v>-3.1910166396627964</v>
      </c>
      <c r="H55" s="30">
        <f t="shared" si="0"/>
        <v>2.5090176936798689E-3</v>
      </c>
      <c r="I55" s="30">
        <f t="shared" si="1"/>
        <v>1.4060667838840211E-3</v>
      </c>
      <c r="J55">
        <f t="shared" si="2"/>
        <v>-0.25470829970493214</v>
      </c>
    </row>
    <row r="56" spans="1:10" x14ac:dyDescent="0.25">
      <c r="A56">
        <f>'L - Geometric Axis'!A65</f>
        <v>52</v>
      </c>
      <c r="B56">
        <f>'L - Geometric Axis'!B65-'L - Geometric Axis'!$I$12</f>
        <v>3.1313905162686448</v>
      </c>
      <c r="C56">
        <f>'L - Geometric Axis'!C65-'L - Geometric Axis'!$J$12</f>
        <v>-2.4613124284531143</v>
      </c>
      <c r="E56">
        <v>2.3871506519790051</v>
      </c>
      <c r="F56">
        <v>-3.1882875028126287</v>
      </c>
      <c r="H56" s="30">
        <f t="shared" si="0"/>
        <v>1.9269302694913304E-3</v>
      </c>
      <c r="I56" s="30">
        <f t="shared" si="1"/>
        <v>1.0801087460980071E-3</v>
      </c>
      <c r="J56">
        <f t="shared" si="2"/>
        <v>-0.25101129488409557</v>
      </c>
    </row>
    <row r="57" spans="1:10" x14ac:dyDescent="0.25">
      <c r="A57">
        <f>'L - Geometric Axis'!A66</f>
        <v>53</v>
      </c>
      <c r="B57">
        <f>'L - Geometric Axis'!B66-'L - Geometric Axis'!$I$12</f>
        <v>3.1289021251491507</v>
      </c>
      <c r="C57">
        <f>'L - Geometric Axis'!C66-'L - Geometric Axis'!$J$12</f>
        <v>-2.4591871416600752</v>
      </c>
      <c r="E57">
        <v>2.3852975433139472</v>
      </c>
      <c r="F57">
        <v>-3.1855902963704499</v>
      </c>
      <c r="H57" s="30">
        <f t="shared" si="0"/>
        <v>1.3467496268082316E-3</v>
      </c>
      <c r="I57" s="30">
        <f t="shared" si="1"/>
        <v>7.550258826903481E-4</v>
      </c>
      <c r="J57">
        <f t="shared" si="2"/>
        <v>-0.24725902539265227</v>
      </c>
    </row>
    <row r="58" spans="1:10" x14ac:dyDescent="0.25">
      <c r="A58">
        <f>'L - Geometric Axis'!A67</f>
        <v>54</v>
      </c>
      <c r="B58">
        <f>'L - Geometric Axis'!B67-'L - Geometric Axis'!$I$12</f>
        <v>3.1263770216547693</v>
      </c>
      <c r="C58">
        <f>'L - Geometric Axis'!C67-'L - Geometric Axis'!$J$12</f>
        <v>-2.4571056069717017</v>
      </c>
      <c r="E58">
        <v>2.3833976441432405</v>
      </c>
      <c r="F58">
        <v>-3.1829258419314725</v>
      </c>
      <c r="H58" s="30">
        <f t="shared" si="0"/>
        <v>7.6861533367600084E-4</v>
      </c>
      <c r="I58" s="30">
        <f t="shared" si="1"/>
        <v>4.3095473962844822E-4</v>
      </c>
      <c r="J58">
        <f t="shared" si="2"/>
        <v>-0.24345330103062759</v>
      </c>
    </row>
    <row r="59" spans="1:10" x14ac:dyDescent="0.25">
      <c r="A59">
        <f>'L - Geometric Axis'!A68</f>
        <v>55</v>
      </c>
      <c r="B59">
        <f>'L - Geometric Axis'!B68-'L - Geometric Axis'!$I$12</f>
        <v>3.1238159749564858</v>
      </c>
      <c r="C59">
        <f>'L - Geometric Axis'!C68-'L - Geometric Axis'!$J$12</f>
        <v>-2.4550684584436233</v>
      </c>
      <c r="E59">
        <v>2.3814515331945771</v>
      </c>
      <c r="F59">
        <v>-3.1802949511143277</v>
      </c>
      <c r="H59" s="30">
        <f t="shared" si="0"/>
        <v>1.9266467685030437E-4</v>
      </c>
      <c r="I59" s="30">
        <f t="shared" si="1"/>
        <v>1.080305106571283E-4</v>
      </c>
      <c r="J59">
        <f t="shared" si="2"/>
        <v>-0.2395959239578466</v>
      </c>
    </row>
    <row r="60" spans="1:10" x14ac:dyDescent="0.25">
      <c r="A60">
        <f>'L - Geometric Axis'!A69</f>
        <v>56</v>
      </c>
      <c r="B60">
        <f>'L - Geometric Axis'!B69-'L - Geometric Axis'!$I$12</f>
        <v>3.121219765173934</v>
      </c>
      <c r="C60">
        <f>'L - Geometric Axis'!C69-'L - Geometric Axis'!$J$12</f>
        <v>-2.4530763166110163</v>
      </c>
      <c r="E60">
        <v>2.3794598032722045</v>
      </c>
      <c r="F60">
        <v>-3.1776984253138467</v>
      </c>
      <c r="H60" s="30">
        <f t="shared" si="0"/>
        <v>-3.8096733101294515E-4</v>
      </c>
      <c r="I60" s="30">
        <f t="shared" si="1"/>
        <v>-2.1361305020897186E-4</v>
      </c>
      <c r="J60">
        <f t="shared" si="2"/>
        <v>-0.23568868751068572</v>
      </c>
    </row>
    <row r="61" spans="1:10" x14ac:dyDescent="0.25">
      <c r="A61">
        <f>'L - Geometric Axis'!A70</f>
        <v>57</v>
      </c>
      <c r="B61">
        <f>'L - Geometric Axis'!B70-'L - Geometric Axis'!$I$12</f>
        <v>3.1185891831377632</v>
      </c>
      <c r="C61">
        <f>'L - Geometric Axis'!C70-'L - Geometric Axis'!$J$12</f>
        <v>-2.4511297882995811</v>
      </c>
      <c r="E61">
        <v>2.3774230610763505</v>
      </c>
      <c r="F61">
        <v>-3.1751370554569394</v>
      </c>
      <c r="H61" s="30">
        <f t="shared" si="0"/>
        <v>-9.5214794159107841E-4</v>
      </c>
      <c r="I61" s="30">
        <f t="shared" si="1"/>
        <v>-5.3384371403638112E-4</v>
      </c>
      <c r="J61">
        <f t="shared" si="2"/>
        <v>-0.23173337506244301</v>
      </c>
    </row>
    <row r="62" spans="1:10" x14ac:dyDescent="0.25">
      <c r="A62">
        <f>'L - Geometric Axis'!A71</f>
        <v>58</v>
      </c>
      <c r="B62">
        <f>'L - Geometric Axis'!B71-'L - Geometric Axis'!$I$12</f>
        <v>3.115925030148746</v>
      </c>
      <c r="C62">
        <f>'L - Geometric Axis'!C71-'L - Geometric Axis'!$J$12</f>
        <v>-2.4492294664406979</v>
      </c>
      <c r="E62">
        <v>2.3753419270184208</v>
      </c>
      <c r="F62">
        <v>-3.172611621761678</v>
      </c>
      <c r="H62" s="30">
        <f t="shared" si="0"/>
        <v>-1.520746658961275E-3</v>
      </c>
      <c r="I62" s="30">
        <f t="shared" si="1"/>
        <v>-8.5253086027344981E-4</v>
      </c>
      <c r="J62">
        <f t="shared" si="2"/>
        <v>-0.22773175892141112</v>
      </c>
    </row>
    <row r="63" spans="1:10" x14ac:dyDescent="0.25">
      <c r="A63">
        <f>'L - Geometric Axis'!A72</f>
        <v>59</v>
      </c>
      <c r="B63">
        <f>'L - Geometric Axis'!B72-'L - Geometric Axis'!$I$12</f>
        <v>3.1132281177336898</v>
      </c>
      <c r="C63">
        <f>'L - Geometric Axis'!C72-'L - Geometric Axis'!$J$12</f>
        <v>-2.4473759298908133</v>
      </c>
      <c r="E63">
        <v>2.373217035032007</v>
      </c>
      <c r="F63">
        <v>-3.1701228934996299</v>
      </c>
      <c r="H63" s="30">
        <f t="shared" si="0"/>
        <v>-2.0866352254183145E-3</v>
      </c>
      <c r="I63" s="30">
        <f t="shared" si="1"/>
        <v>-1.1695455578336869E-3</v>
      </c>
      <c r="J63">
        <f t="shared" si="2"/>
        <v>-0.2236855992733566</v>
      </c>
    </row>
    <row r="64" spans="1:10" x14ac:dyDescent="0.25">
      <c r="A64">
        <f>'L - Geometric Axis'!A73</f>
        <v>60</v>
      </c>
      <c r="B64">
        <f>'L - Geometric Axis'!B73-'L - Geometric Axis'!$I$12</f>
        <v>3.1104992673982421</v>
      </c>
      <c r="C64">
        <f>'L - Geometric Axis'!C73-'L - Geometric Axis'!$J$12</f>
        <v>-2.4455697432551169</v>
      </c>
      <c r="E64">
        <v>2.3710490323797941</v>
      </c>
      <c r="F64">
        <v>-3.167671628761533</v>
      </c>
      <c r="H64" s="30">
        <f t="shared" si="0"/>
        <v>-2.6496876049875453E-3</v>
      </c>
      <c r="I64" s="30">
        <f t="shared" si="1"/>
        <v>-1.4847606438119882E-3</v>
      </c>
      <c r="J64">
        <f t="shared" si="2"/>
        <v>-0.21959664316393654</v>
      </c>
    </row>
    <row r="65" spans="1:10" x14ac:dyDescent="0.25">
      <c r="A65">
        <f>'L - Geometric Axis'!A74</f>
        <v>61</v>
      </c>
      <c r="B65">
        <f>'L - Geometric Axis'!B74-'L - Geometric Axis'!$I$12</f>
        <v>3.1077393103766506</v>
      </c>
      <c r="C65">
        <f>'L - Geometric Axis'!C74-'L - Geometric Axis'!$J$12</f>
        <v>-2.443811456715554</v>
      </c>
      <c r="E65">
        <v>2.3688385794563911</v>
      </c>
      <c r="F65">
        <v>-3.1652585742263719</v>
      </c>
      <c r="H65" s="30">
        <f t="shared" si="0"/>
        <v>-3.2097799650768533E-3</v>
      </c>
      <c r="I65" s="30">
        <f t="shared" si="1"/>
        <v>-1.7980507999667801E-3</v>
      </c>
      <c r="J65">
        <f t="shared" si="2"/>
        <v>-0.21546662352468413</v>
      </c>
    </row>
    <row r="66" spans="1:10" x14ac:dyDescent="0.25">
      <c r="A66">
        <f>'L - Geometric Axis'!A75</f>
        <v>62</v>
      </c>
      <c r="B66">
        <f>'L - Geometric Axis'!B75-'L - Geometric Axis'!$I$12</f>
        <v>3.1049490873785599</v>
      </c>
      <c r="C66">
        <f>'L - Geometric Axis'!C75-'L - Geometric Axis'!$J$12</f>
        <v>-2.4421016058632379</v>
      </c>
      <c r="E66">
        <v>2.3665863495871724</v>
      </c>
      <c r="F66">
        <v>-3.162884464933934</v>
      </c>
      <c r="H66" s="30">
        <f t="shared" si="0"/>
        <v>-3.7667906559081202E-3</v>
      </c>
      <c r="I66" s="30">
        <f t="shared" si="1"/>
        <v>-2.1092926266536595E-3</v>
      </c>
      <c r="J66">
        <f t="shared" si="2"/>
        <v>-0.21129725824105622</v>
      </c>
    </row>
    <row r="67" spans="1:10" x14ac:dyDescent="0.25">
      <c r="A67">
        <f>'L - Geometric Axis'!A76</f>
        <v>63</v>
      </c>
      <c r="B67">
        <f>'L - Geometric Axis'!B76-'L - Geometric Axis'!$I$12</f>
        <v>3.1021294483329247</v>
      </c>
      <c r="C67">
        <f>'L - Geometric Axis'!C76-'L - Geometric Axis'!$J$12</f>
        <v>-2.4404407115353015</v>
      </c>
      <c r="E67">
        <v>2.3642930288231732</v>
      </c>
      <c r="F67">
        <v>-3.1605500240609086</v>
      </c>
      <c r="H67" s="30">
        <f t="shared" si="0"/>
        <v>-4.3206001881767155E-3</v>
      </c>
      <c r="I67" s="30">
        <f t="shared" si="1"/>
        <v>-2.4183647143520442E-3</v>
      </c>
      <c r="J67">
        <f t="shared" si="2"/>
        <v>-0.20709024926372932</v>
      </c>
    </row>
    <row r="68" spans="1:10" x14ac:dyDescent="0.25">
      <c r="A68">
        <f>'L - Geometric Axis'!A77</f>
        <v>64</v>
      </c>
      <c r="B68">
        <f>'L - Geometric Axis'!B77-'L - Geometric Axis'!$I$12</f>
        <v>3.0992812521291131</v>
      </c>
      <c r="C68">
        <f>'L - Geometric Axis'!C77-'L - Geometric Axis'!$J$12</f>
        <v>-2.4388292796562472</v>
      </c>
      <c r="E68">
        <v>2.3619593157321148</v>
      </c>
      <c r="F68">
        <v>-3.1582559627005997</v>
      </c>
      <c r="H68" s="30">
        <f t="shared" si="0"/>
        <v>-4.8710912086994988E-3</v>
      </c>
      <c r="I68" s="30">
        <f t="shared" si="1"/>
        <v>-2.7251477125439113E-3</v>
      </c>
      <c r="J68">
        <f t="shared" si="2"/>
        <v>-0.20284728176290082</v>
      </c>
    </row>
    <row r="69" spans="1:10" x14ac:dyDescent="0.25">
      <c r="A69">
        <f>'L - Geometric Axis'!A78</f>
        <v>65</v>
      </c>
      <c r="B69">
        <f>'L - Geometric Axis'!B78-'L - Geometric Axis'!$I$12</f>
        <v>3.0964053663552793</v>
      </c>
      <c r="C69">
        <f>'L - Geometric Axis'!C78-'L - Geometric Axis'!$J$12</f>
        <v>-2.4372678010838351</v>
      </c>
      <c r="E69">
        <v>2.3595859211856114</v>
      </c>
      <c r="F69">
        <v>-3.1560029796463205</v>
      </c>
      <c r="H69" s="30">
        <f t="shared" si="0"/>
        <v>-5.4181484744387056E-3</v>
      </c>
      <c r="I69" s="30">
        <f t="shared" si="1"/>
        <v>-3.0295243960581394E-3</v>
      </c>
      <c r="J69">
        <f t="shared" si="2"/>
        <v>-0.19857002332580126</v>
      </c>
    </row>
    <row r="70" spans="1:10" x14ac:dyDescent="0.25">
      <c r="A70">
        <f>'L - Geometric Axis'!A79</f>
        <v>66</v>
      </c>
      <c r="B70">
        <f>'L - Geometric Axis'!B79-'L - Geometric Axis'!$I$12</f>
        <v>3.0935026670340897</v>
      </c>
      <c r="C70">
        <f>'L - Geometric Axis'!C79-'L - Geometric Axis'!$J$12</f>
        <v>-2.4357567514595648</v>
      </c>
      <c r="E70">
        <v>2.3571735681426338</v>
      </c>
      <c r="F70">
        <v>-3.1537917611785349</v>
      </c>
      <c r="H70" s="30">
        <f t="shared" si="0"/>
        <v>-5.9616588247163949E-3</v>
      </c>
      <c r="I70" s="30">
        <f t="shared" si="1"/>
        <v>-3.3313797286766366E-3</v>
      </c>
      <c r="J70">
        <f t="shared" si="2"/>
        <v>-0.19426012319728114</v>
      </c>
    </row>
    <row r="71" spans="1:10" x14ac:dyDescent="0.25">
      <c r="A71">
        <f>'L - Geometric Axis'!A80</f>
        <v>67</v>
      </c>
      <c r="B71">
        <f>'L - Geometric Axis'!B80-'L - Geometric Axis'!$I$12</f>
        <v>3.0905740383558769</v>
      </c>
      <c r="C71">
        <f>'L - Geometric Axis'!C80-'L - Geometric Axis'!$J$12</f>
        <v>-2.4342965910637897</v>
      </c>
      <c r="E71">
        <v>2.3547229914292878</v>
      </c>
      <c r="F71">
        <v>-3.1516229808558078</v>
      </c>
      <c r="H71" s="30">
        <f t="shared" ref="H71:H134" si="3">(((F70*F70)+(F70*F71)+(F71*F71))*((E70*F71)-(E71*F70)))/12</f>
        <v>-6.5015111518662537E-3</v>
      </c>
      <c r="I71" s="30">
        <f t="shared" ref="I71:I134" si="4">(((E70*E70)+(E70*E71)+(E71*E71))*((E70*F71)-(E71*F70)))/12</f>
        <v>-3.6306009240439125E-3</v>
      </c>
      <c r="J71">
        <f t="shared" ref="J71:J134" si="5">((F71-F70)*(((12*E71+3*E70)*POWER(F71,3))+((9*E71+6*E70)*F70*POWER(F71,2))+((((6*E71+9*E70)*POWER(F70,2))+(4*POWER(E71,3))+(3*E70*POWER(E71,2))+(2*POWER(E70,2)*E71)+POWER(E70,3))*F71)+((3*E71+12*E70)*POWER(F70,3))+((POWER(E71,3)+(2*E70*POWER(E71,2))+(3*POWER(E70,2)*E71)+(4*POWER(E70,3)))*F70)))/60</f>
        <v>-0.18991921156412961</v>
      </c>
    </row>
    <row r="72" spans="1:10" x14ac:dyDescent="0.25">
      <c r="A72">
        <f>'L - Geometric Axis'!A81</f>
        <v>68</v>
      </c>
      <c r="B72">
        <f>'L - Geometric Axis'!B81-'L - Geometric Axis'!$I$12</f>
        <v>3.0876203724093059</v>
      </c>
      <c r="C72">
        <f>'L - Geometric Axis'!C81-'L - Geometric Axis'!$J$12</f>
        <v>-2.4328877646755118</v>
      </c>
      <c r="E72">
        <v>2.3522349375149787</v>
      </c>
      <c r="F72">
        <v>-3.1494972993096364</v>
      </c>
      <c r="H72" s="30">
        <f t="shared" si="3"/>
        <v>-7.0375963703812874E-3</v>
      </c>
      <c r="I72" s="30">
        <f t="shared" si="4"/>
        <v>-3.9270775038198697E-3</v>
      </c>
      <c r="J72">
        <f t="shared" si="5"/>
        <v>-0.1855488988816468</v>
      </c>
    </row>
    <row r="73" spans="1:10" x14ac:dyDescent="0.25">
      <c r="A73">
        <f>'L - Geometric Axis'!A82</f>
        <v>69</v>
      </c>
      <c r="B73">
        <f>'L - Geometric Axis'!B82-'L - Geometric Axis'!$I$12</f>
        <v>3.0846425689096373</v>
      </c>
      <c r="C73">
        <f>'L - Geometric Axis'!C82-'L - Geometric Axis'!$J$12</f>
        <v>-2.4315307014368961</v>
      </c>
      <c r="E73">
        <v>2.3497101642850322</v>
      </c>
      <c r="F73">
        <v>-3.1474153640432103</v>
      </c>
      <c r="H73" s="30">
        <f t="shared" si="3"/>
        <v>-7.5698073845046447E-3</v>
      </c>
      <c r="I73" s="30">
        <f t="shared" si="4"/>
        <v>-4.2207013529572809E-3</v>
      </c>
      <c r="J73">
        <f t="shared" si="5"/>
        <v>-0.18115077524448103</v>
      </c>
    </row>
    <row r="74" spans="1:10" x14ac:dyDescent="0.25">
      <c r="A74">
        <f>'L - Geometric Axis'!A83</f>
        <v>70</v>
      </c>
      <c r="B74">
        <f>'L - Geometric Axis'!B83-'L - Geometric Axis'!$I$12</f>
        <v>3.0816415349246635</v>
      </c>
      <c r="C74">
        <f>'L - Geometric Axis'!C83-'L - Geometric Axis'!$J$12</f>
        <v>-2.4302258147225513</v>
      </c>
      <c r="E74">
        <v>2.3471494408098321</v>
      </c>
      <c r="F74">
        <v>-3.1453778092341809</v>
      </c>
      <c r="H74" s="30">
        <f t="shared" si="3"/>
        <v>-8.0980390546327493E-3</v>
      </c>
      <c r="I74" s="30">
        <f t="shared" si="4"/>
        <v>-4.5113667722248181E-3</v>
      </c>
      <c r="J74">
        <f t="shared" si="5"/>
        <v>-0.17672640979869791</v>
      </c>
    </row>
    <row r="75" spans="1:10" x14ac:dyDescent="0.25">
      <c r="A75">
        <f>'L - Geometric Axis'!A84</f>
        <v>71</v>
      </c>
      <c r="B75">
        <f>'L - Geometric Axis'!B84-'L - Geometric Axis'!$I$12</f>
        <v>3.0786181845984082</v>
      </c>
      <c r="C75">
        <f>'L - Geometric Axis'!C84-'L - Geometric Axis'!$J$12</f>
        <v>-2.4289735020136112</v>
      </c>
      <c r="E75">
        <v>2.344553547110555</v>
      </c>
      <c r="F75">
        <v>-3.1433852555414803</v>
      </c>
      <c r="H75" s="30">
        <f t="shared" si="3"/>
        <v>-8.6221881622740096E-3</v>
      </c>
      <c r="I75" s="30">
        <f t="shared" si="4"/>
        <v>-4.7989705277508435E-3</v>
      </c>
      <c r="J75">
        <f t="shared" si="5"/>
        <v>-0.17227735019793536</v>
      </c>
    </row>
    <row r="76" spans="1:10" x14ac:dyDescent="0.25">
      <c r="A76">
        <f>'L - Geometric Axis'!A85</f>
        <v>72</v>
      </c>
      <c r="B76">
        <f>'L - Geometric Axis'!B85-'L - Geometric Axis'!$I$12</f>
        <v>3.0755734388726683</v>
      </c>
      <c r="C76">
        <f>'L - Geometric Axis'!C85-'L - Geometric Axis'!$J$12</f>
        <v>-2.4277741447766585</v>
      </c>
      <c r="E76">
        <v>2.3419232739215685</v>
      </c>
      <c r="F76">
        <v>-3.1414383099162659</v>
      </c>
      <c r="H76" s="30">
        <f t="shared" si="3"/>
        <v>-9.1421533739264298E-3</v>
      </c>
      <c r="I76" s="30">
        <f t="shared" si="4"/>
        <v>-5.0834118977133511E-3</v>
      </c>
      <c r="J76">
        <f t="shared" si="5"/>
        <v>-0.16780512210043316</v>
      </c>
    </row>
    <row r="77" spans="1:10" x14ac:dyDescent="0.25">
      <c r="A77">
        <f>'L - Geometric Axis'!A86</f>
        <v>73</v>
      </c>
      <c r="B77">
        <f>'L - Geometric Axis'!B86-'L - Geometric Axis'!$I$12</f>
        <v>3.0725082252064877</v>
      </c>
      <c r="C77">
        <f>'L - Geometric Axis'!C86-'L - Geometric Axis'!$J$12</f>
        <v>-2.4266281083475261</v>
      </c>
      <c r="E77">
        <v>2.3392594224495666</v>
      </c>
      <c r="F77">
        <v>-3.1395375654170365</v>
      </c>
      <c r="H77" s="30">
        <f t="shared" si="3"/>
        <v>-9.6578352037903718E-3</v>
      </c>
      <c r="I77" s="30">
        <f t="shared" si="4"/>
        <v>-5.364592716055913E-3</v>
      </c>
      <c r="J77">
        <f t="shared" si="5"/>
        <v>-0.16331122870878018</v>
      </c>
    </row>
    <row r="78" spans="1:10" x14ac:dyDescent="0.25">
      <c r="A78">
        <f>'L - Geometric Axis'!A87</f>
        <v>74</v>
      </c>
      <c r="B78">
        <f>'L - Geometric Axis'!B87-'L - Geometric Axis'!$I$12</f>
        <v>3.0694234772936415</v>
      </c>
      <c r="C78">
        <f>'L - Geometric Axis'!C87-'L - Geometric Axis'!$J$12</f>
        <v>-2.4255357418200116</v>
      </c>
      <c r="E78">
        <v>2.3365628041295121</v>
      </c>
      <c r="F78">
        <v>-3.1376836010289781</v>
      </c>
      <c r="H78" s="30">
        <f t="shared" si="3"/>
        <v>-1.0169135975499281E-2</v>
      </c>
      <c r="I78" s="30">
        <f t="shared" si="4"/>
        <v>-5.6424174132622198E-3</v>
      </c>
      <c r="J78">
        <f t="shared" si="5"/>
        <v>-0.15879715035099634</v>
      </c>
    </row>
    <row r="79" spans="1:10" x14ac:dyDescent="0.25">
      <c r="A79">
        <f>'L - Geometric Axis'!A88</f>
        <v>75</v>
      </c>
      <c r="B79">
        <f>'L - Geometric Axis'!B88-'L - Geometric Axis'!$I$12</f>
        <v>3.0663201347782274</v>
      </c>
      <c r="C79">
        <f>'L - Geometric Axis'!C88-'L - Geometric Axis'!$J$12</f>
        <v>-2.4244973779395425</v>
      </c>
      <c r="E79">
        <v>2.3338342403774686</v>
      </c>
      <c r="F79">
        <v>-3.1358769814876037</v>
      </c>
      <c r="H79" s="30">
        <f t="shared" si="3"/>
        <v>-1.0675959782899688E-2</v>
      </c>
      <c r="I79" s="30">
        <f t="shared" si="4"/>
        <v>-5.9167930541415116E-3</v>
      </c>
      <c r="J79">
        <f t="shared" si="5"/>
        <v>-0.15426434410177089</v>
      </c>
    </row>
    <row r="80" spans="1:10" x14ac:dyDescent="0.25">
      <c r="A80">
        <f>'L - Geometric Axis'!A89</f>
        <v>76</v>
      </c>
      <c r="B80">
        <f>'L - Geometric Axis'!B89-'L - Geometric Axis'!$I$12</f>
        <v>3.063199142968438</v>
      </c>
      <c r="C80">
        <f>'L - Geometric Axis'!C89-'L - Geometric Axis'!$J$12</f>
        <v>-2.4235133330018144</v>
      </c>
      <c r="E80">
        <v>2.3310745623403872</v>
      </c>
      <c r="F80">
        <v>-3.134118257106727</v>
      </c>
      <c r="H80" s="30">
        <f t="shared" si="3"/>
        <v>-1.1178212449988588E-2</v>
      </c>
      <c r="I80" s="30">
        <f t="shared" si="4"/>
        <v>-6.1876293726241191E-3</v>
      </c>
      <c r="J80">
        <f t="shared" si="5"/>
        <v>-0.14971424344533105</v>
      </c>
    </row>
    <row r="81" spans="1:10" x14ac:dyDescent="0.25">
      <c r="A81">
        <f>'L - Geometric Axis'!A90</f>
        <v>77</v>
      </c>
      <c r="B81">
        <f>'L - Geometric Axis'!B90-'L - Geometric Axis'!$I$12</f>
        <v>3.0600614525486121</v>
      </c>
      <c r="C81">
        <f>'L - Geometric Axis'!C90-'L - Geometric Axis'!$J$12</f>
        <v>-2.422583906756449</v>
      </c>
      <c r="E81">
        <v>2.3282846106429309</v>
      </c>
      <c r="F81">
        <v>-3.1324079636108313</v>
      </c>
      <c r="H81" s="30">
        <f t="shared" si="3"/>
        <v>-1.1675801490109591E-2</v>
      </c>
      <c r="I81" s="30">
        <f t="shared" si="4"/>
        <v>-6.4548388035667167E-3</v>
      </c>
      <c r="J81">
        <f t="shared" si="5"/>
        <v>-0.14514825797740175</v>
      </c>
    </row>
    <row r="82" spans="1:10" x14ac:dyDescent="0.25">
      <c r="A82">
        <f>'L - Geometric Axis'!A91</f>
        <v>78</v>
      </c>
      <c r="B82">
        <f>'L - Geometric Axis'!B91-'L - Geometric Axis'!$I$12</f>
        <v>3.0569080192896472</v>
      </c>
      <c r="C82">
        <f>'L - Geometric Axis'!C91-'L - Geometric Axis'!$J$12</f>
        <v>-2.4217093823156834</v>
      </c>
      <c r="E82">
        <v>2.3254652351314147</v>
      </c>
      <c r="F82">
        <v>-3.1307466219718831</v>
      </c>
      <c r="H82" s="30">
        <f t="shared" si="3"/>
        <v>-1.2168636064428327E-2</v>
      </c>
      <c r="I82" s="30">
        <f t="shared" si="4"/>
        <v>-6.7183365115263509E-3</v>
      </c>
      <c r="J82">
        <f t="shared" si="5"/>
        <v>-0.14056777314669502</v>
      </c>
    </row>
    <row r="83" spans="1:10" x14ac:dyDescent="0.25">
      <c r="A83">
        <f>'L - Geometric Axis'!A92</f>
        <v>79</v>
      </c>
      <c r="B83">
        <f>'L - Geometric Axis'!B92-'L - Geometric Axis'!$I$12</f>
        <v>3.0537398037578622</v>
      </c>
      <c r="C83">
        <f>'L - Geometric Axis'!C92-'L - Geometric Axis'!$J$12</f>
        <v>-2.4208900260681343</v>
      </c>
      <c r="E83">
        <v>2.3226172946149304</v>
      </c>
      <c r="F83">
        <v>-3.1291347382506398</v>
      </c>
      <c r="H83" s="30">
        <f t="shared" si="3"/>
        <v>-1.2656626939905781E-2</v>
      </c>
      <c r="I83" s="30">
        <f t="shared" si="4"/>
        <v>-6.9780404165761456E-3</v>
      </c>
      <c r="J83">
        <f t="shared" si="5"/>
        <v>-0.13597415003498725</v>
      </c>
    </row>
    <row r="84" spans="1:10" x14ac:dyDescent="0.25">
      <c r="A84">
        <f>'L - Geometric Axis'!A93</f>
        <v>80</v>
      </c>
      <c r="B84">
        <f>'L - Geometric Axis'!B93-'L - Geometric Axis'!$I$12</f>
        <v>3.0505577710223992</v>
      </c>
      <c r="C84">
        <f>'L - Geometric Axis'!C93-'L - Geometric Axis'!$J$12</f>
        <v>-2.420126087597652</v>
      </c>
      <c r="E84">
        <v>2.3197416566037488</v>
      </c>
      <c r="F84">
        <v>-3.1275728034424977</v>
      </c>
      <c r="H84" s="30">
        <f t="shared" si="3"/>
        <v>-1.3139686446676152E-2</v>
      </c>
      <c r="I84" s="30">
        <f t="shared" si="4"/>
        <v>-7.2338712170672481E-3</v>
      </c>
      <c r="J84">
        <f t="shared" si="5"/>
        <v>-0.13136872517541159</v>
      </c>
    </row>
    <row r="85" spans="1:10" x14ac:dyDescent="0.25">
      <c r="A85">
        <f>'L - Geometric Axis'!A94</f>
        <v>81</v>
      </c>
      <c r="B85">
        <f>'L - Geometric Axis'!B94-'L - Geometric Axis'!$I$12</f>
        <v>3.0473628903612546</v>
      </c>
      <c r="C85">
        <f>'L - Geometric Axis'!C94-'L - Geometric Axis'!$J$12</f>
        <v>-2.4194177996072952</v>
      </c>
      <c r="E85">
        <v>2.3168391970450641</v>
      </c>
      <c r="F85">
        <v>-3.1260612933279295</v>
      </c>
      <c r="H85" s="30">
        <f t="shared" si="3"/>
        <v>-1.3617728435086214E-2</v>
      </c>
      <c r="I85" s="30">
        <f t="shared" si="4"/>
        <v>-7.485752409439511E-3</v>
      </c>
      <c r="J85">
        <f t="shared" si="5"/>
        <v>-0.12675281040787975</v>
      </c>
    </row>
    <row r="86" spans="1:10" x14ac:dyDescent="0.25">
      <c r="A86">
        <f>'L - Geometric Axis'!A95</f>
        <v>82</v>
      </c>
      <c r="B86">
        <f>'L - Geometric Axis'!B95-'L - Geometric Axis'!$I$12</f>
        <v>3.0441561349660269</v>
      </c>
      <c r="C86">
        <f>'L - Geometric Axis'!C95-'L - Geometric Axis'!$J$12</f>
        <v>-2.4187653778484468</v>
      </c>
      <c r="E86">
        <v>2.313910800056175</v>
      </c>
      <c r="F86">
        <v>-3.1246006683275591</v>
      </c>
      <c r="H86" s="30">
        <f t="shared" si="3"/>
        <v>-1.4090668232362909E-2</v>
      </c>
      <c r="I86" s="30">
        <f t="shared" si="4"/>
        <v>-7.7336103050272597E-3</v>
      </c>
      <c r="J86">
        <f t="shared" si="5"/>
        <v>-0.12212769277085737</v>
      </c>
    </row>
    <row r="87" spans="1:10" x14ac:dyDescent="0.25">
      <c r="A87">
        <f>'L - Geometric Axis'!A96</f>
        <v>83</v>
      </c>
      <c r="B87">
        <f>'L - Geometric Axis'!B96-'L - Geometric Axis'!$I$12</f>
        <v>3.0409384816454743</v>
      </c>
      <c r="C87">
        <f>'L - Geometric Axis'!C96-'L - Geometric Axis'!$J$12</f>
        <v>-2.4181690210550948</v>
      </c>
      <c r="E87">
        <v>2.3109573576551727</v>
      </c>
      <c r="F87">
        <v>-3.123191373361911</v>
      </c>
      <c r="H87" s="30">
        <f t="shared" si="3"/>
        <v>-1.4558422599060374E-2</v>
      </c>
      <c r="I87" s="30">
        <f t="shared" si="4"/>
        <v>-7.9773740439124923E-3</v>
      </c>
      <c r="J87">
        <f t="shared" si="5"/>
        <v>-0.11749463442946367</v>
      </c>
    </row>
    <row r="88" spans="1:10" x14ac:dyDescent="0.25">
      <c r="A88">
        <f>'L - Geometric Axis'!A97</f>
        <v>84</v>
      </c>
      <c r="B88">
        <f>'L - Geometric Axis'!B97-'L - Geometric Axis'!$I$12</f>
        <v>3.0377109105279678</v>
      </c>
      <c r="C88">
        <f>'L - Geometric Axis'!C97-'L - Geometric Axis'!$J$12</f>
        <v>-2.4176289108832956</v>
      </c>
      <c r="E88">
        <v>2.3079797694892226</v>
      </c>
      <c r="F88">
        <v>-3.1218338377158834</v>
      </c>
      <c r="H88" s="30">
        <f t="shared" si="3"/>
        <v>-1.5020909685345404E-2</v>
      </c>
      <c r="I88" s="30">
        <f t="shared" si="4"/>
        <v>-8.2169756058312407E-3</v>
      </c>
      <c r="J88">
        <f t="shared" si="5"/>
        <v>-0.11285487263804847</v>
      </c>
    </row>
    <row r="89" spans="1:10" x14ac:dyDescent="0.25">
      <c r="A89">
        <f>'L - Geometric Axis'!A98</f>
        <v>85</v>
      </c>
      <c r="B89">
        <f>'L - Geometric Axis'!B98-'L - Geometric Axis'!$I$12</f>
        <v>3.0344744047629368</v>
      </c>
      <c r="C89">
        <f>'L - Geometric Axis'!C98-'L - Geometric Axis'!$J$12</f>
        <v>-2.4171452118558392</v>
      </c>
      <c r="E89">
        <v>2.3049789425605249</v>
      </c>
      <c r="F89">
        <v>-3.1205284749079847</v>
      </c>
      <c r="H89" s="30">
        <f t="shared" si="3"/>
        <v>-1.5478048987177749E-2</v>
      </c>
      <c r="I89" s="30">
        <f t="shared" si="4"/>
        <v>-8.4523498181416305E-3</v>
      </c>
      <c r="J89">
        <f t="shared" si="5"/>
        <v>-0.10820961973712818</v>
      </c>
    </row>
    <row r="90" spans="1:10" x14ac:dyDescent="0.25">
      <c r="A90">
        <f>'L - Geometric Axis'!A99</f>
        <v>86</v>
      </c>
      <c r="B90">
        <f>'L - Geometric Axis'!B99-'L - Geometric Axis'!$I$12</f>
        <v>3.0312299502213897</v>
      </c>
      <c r="C90">
        <f>'L - Geometric Axis'!C99-'L - Geometric Axis'!$J$12</f>
        <v>-2.4167180713121361</v>
      </c>
      <c r="E90">
        <v>2.3019557909500321</v>
      </c>
      <c r="F90">
        <v>-3.1192756825643726</v>
      </c>
      <c r="H90" s="30">
        <f t="shared" si="3"/>
        <v>-1.5929761302564027E-2</v>
      </c>
      <c r="I90" s="30">
        <f t="shared" si="4"/>
        <v>-8.6834343609332714E-3</v>
      </c>
      <c r="J90">
        <f t="shared" si="5"/>
        <v>-0.10356006318360288</v>
      </c>
    </row>
    <row r="91" spans="1:10" x14ac:dyDescent="0.25">
      <c r="A91">
        <f>'L - Geometric Axis'!A100</f>
        <v>87</v>
      </c>
      <c r="B91">
        <f>'L - Geometric Axis'!B100-'L - Geometric Axis'!$I$12</f>
        <v>3.0279785351956097</v>
      </c>
      <c r="C91">
        <f>'L - Geometric Axis'!C100-'L - Geometric Axis'!$J$12</f>
        <v>-2.4163476193633326</v>
      </c>
      <c r="E91">
        <v>2.29891123553901</v>
      </c>
      <c r="F91">
        <v>-3.1180758422977299</v>
      </c>
      <c r="H91" s="30">
        <f t="shared" si="3"/>
        <v>-1.6375968687824913E-2</v>
      </c>
      <c r="I91" s="30">
        <f t="shared" si="4"/>
        <v>-8.9101697692308534E-3</v>
      </c>
      <c r="J91">
        <f t="shared" si="5"/>
        <v>-9.8907365613892045E-2</v>
      </c>
    </row>
    <row r="92" spans="1:10" x14ac:dyDescent="0.25">
      <c r="A92">
        <f>'L - Geometric Axis'!A101</f>
        <v>88</v>
      </c>
      <c r="B92">
        <f>'L - Geometric Axis'!B101-'L - Geometric Axis'!$I$12</f>
        <v>3.0247211500981108</v>
      </c>
      <c r="C92">
        <f>'L - Geometric Axis'!C101-'L - Geometric Axis'!$J$12</f>
        <v>-2.4160339688526813</v>
      </c>
      <c r="E92">
        <v>2.2958462037285305</v>
      </c>
      <c r="F92">
        <v>-3.116929319591025</v>
      </c>
      <c r="H92" s="30">
        <f t="shared" si="3"/>
        <v>-1.6816594414078616E-2</v>
      </c>
      <c r="I92" s="30">
        <f t="shared" si="4"/>
        <v>-9.1324994323928269E-3</v>
      </c>
      <c r="J92">
        <f t="shared" si="5"/>
        <v>-9.425266493766106E-2</v>
      </c>
    </row>
    <row r="93" spans="1:10" x14ac:dyDescent="0.25">
      <c r="A93">
        <f>'L - Geometric Axis'!A102</f>
        <v>89</v>
      </c>
      <c r="B93">
        <f>'L - Geometric Axis'!B102-'L - Geometric Axis'!$I$12</f>
        <v>3.0214587871599483</v>
      </c>
      <c r="C93">
        <f>'L - Geometric Axis'!C102-'L - Geometric Axis'!$J$12</f>
        <v>-2.4157772153211665</v>
      </c>
      <c r="E93">
        <v>2.2927616291569746</v>
      </c>
      <c r="F93">
        <v>-3.1158364636861822</v>
      </c>
      <c r="H93" s="30">
        <f t="shared" si="3"/>
        <v>-1.7251562923986365E-2</v>
      </c>
      <c r="I93" s="30">
        <f t="shared" si="4"/>
        <v>-9.3503695907239861E-3</v>
      </c>
      <c r="J93">
        <f t="shared" si="5"/>
        <v>-8.959707446309978E-2</v>
      </c>
    </row>
    <row r="94" spans="1:10" x14ac:dyDescent="0.25">
      <c r="A94">
        <f>'L - Geometric Axis'!A103</f>
        <v>90</v>
      </c>
      <c r="B94">
        <f>'L - Geometric Axis'!B103-'L - Geometric Axis'!$I$12</f>
        <v>3.0181924401284768</v>
      </c>
      <c r="C94">
        <f>'L - Geometric Axis'!C103-'L - Geometric Axis'!$J$12</f>
        <v>-2.4155774369784013</v>
      </c>
      <c r="E94">
        <v>2.2896584514156371</v>
      </c>
      <c r="F94">
        <v>-3.114797607477696</v>
      </c>
      <c r="H94" s="30">
        <f t="shared" si="3"/>
        <v>-1.768079978877676E-2</v>
      </c>
      <c r="I94" s="30">
        <f t="shared" si="4"/>
        <v>-9.5637293293091598E-3</v>
      </c>
      <c r="J94">
        <f t="shared" si="5"/>
        <v>-8.4941683051934405E-2</v>
      </c>
    </row>
    <row r="95" spans="1:10" x14ac:dyDescent="0.25">
      <c r="A95">
        <f>'L - Geometric Axis'!A104</f>
        <v>91</v>
      </c>
      <c r="B95">
        <f>'L - Geometric Axis'!B104-'L - Geometric Axis'!$I$12</f>
        <v>3.0149231039646436</v>
      </c>
      <c r="C95">
        <f>'L - Geometric Axis'!C104-'L - Geometric Axis'!$J$12</f>
        <v>-2.4154346946788032</v>
      </c>
      <c r="E95">
        <v>2.2865376157625201</v>
      </c>
      <c r="F95">
        <v>-3.1138130674112299</v>
      </c>
      <c r="H95" s="30">
        <f t="shared" si="3"/>
        <v>-1.8104231665717913E-2</v>
      </c>
      <c r="I95" s="30">
        <f t="shared" si="4"/>
        <v>-9.7725305691617418E-3</v>
      </c>
      <c r="J95">
        <f t="shared" si="5"/>
        <v>-8.0287555302649985E-2</v>
      </c>
    </row>
    <row r="96" spans="1:10" x14ac:dyDescent="0.25">
      <c r="A96">
        <f>'L - Geometric Axis'!A105</f>
        <v>92</v>
      </c>
      <c r="B96">
        <f>'L - Geometric Axis'!B105-'L - Geometric Axis'!$I$12</f>
        <v>3.0116517745399154</v>
      </c>
      <c r="C96">
        <f>'L - Geometric Axis'!C105-'L - Geometric Axis'!$J$12</f>
        <v>-2.4153490319030606</v>
      </c>
      <c r="E96">
        <v>2.2834000728343957</v>
      </c>
      <c r="F96">
        <v>-3.1128831433872279</v>
      </c>
      <c r="H96" s="30">
        <f t="shared" si="3"/>
        <v>-1.8521786256127024E-2</v>
      </c>
      <c r="I96" s="30">
        <f t="shared" si="4"/>
        <v>-9.9767280557410236E-3</v>
      </c>
      <c r="J96">
        <f t="shared" si="5"/>
        <v>-7.5635731761736352E-2</v>
      </c>
    </row>
    <row r="97" spans="1:10" x14ac:dyDescent="0.25">
      <c r="A97">
        <f>'L - Geometric Axis'!A106</f>
        <v>93</v>
      </c>
      <c r="B97">
        <f>'L - Geometric Axis'!B106-'L - Geometric Axis'!$I$12</f>
        <v>3.0083794483329247</v>
      </c>
      <c r="C97">
        <f>'L - Geometric Axis'!C106-'L - Geometric Axis'!$J$12</f>
        <v>-2.4153204747448838</v>
      </c>
      <c r="E97">
        <v>2.2802467783572333</v>
      </c>
      <c r="F97">
        <v>-3.1120081186695545</v>
      </c>
      <c r="H97" s="30">
        <f t="shared" si="3"/>
        <v>-1.8933392263781924E-2</v>
      </c>
      <c r="I97" s="30">
        <f t="shared" si="4"/>
        <v>-1.0176279344774809E-2</v>
      </c>
      <c r="J97">
        <f t="shared" si="5"/>
        <v>-7.0987229163068377E-2</v>
      </c>
    </row>
    <row r="98" spans="1:10" x14ac:dyDescent="0.25">
      <c r="A98">
        <f>'L - Geometric Axis'!A107</f>
        <v>94</v>
      </c>
      <c r="B98">
        <f>'L - Geometric Axis'!B107-'L - Geometric Axis'!$I$12</f>
        <v>-5.4120551667075412E-2</v>
      </c>
      <c r="C98">
        <f>'L - Geometric Axis'!C107-'L - Geometric Axis'!$J$12</f>
        <v>-2.4153204747448838</v>
      </c>
      <c r="E98">
        <v>-0.67777527722262532</v>
      </c>
      <c r="F98">
        <v>-2.3189054968713991</v>
      </c>
      <c r="H98" s="30">
        <f t="shared" si="3"/>
        <v>-13.732608089115542</v>
      </c>
      <c r="I98" s="30">
        <f t="shared" si="4"/>
        <v>-2.5355465788753611</v>
      </c>
      <c r="J98">
        <f t="shared" si="5"/>
        <v>-18.234610062022686</v>
      </c>
    </row>
    <row r="99" spans="1:10" x14ac:dyDescent="0.25">
      <c r="A99">
        <f>'L - Geometric Axis'!A108</f>
        <v>95</v>
      </c>
      <c r="B99">
        <f>'L - Geometric Axis'!B108-'L - Geometric Axis'!$I$12</f>
        <v>-6.0665204081056689E-2</v>
      </c>
      <c r="C99">
        <f>'L - Geometric Axis'!C108-'L - Geometric Axis'!$J$12</f>
        <v>-2.4152633604285305</v>
      </c>
      <c r="E99">
        <v>-0.68408186617694977</v>
      </c>
      <c r="F99">
        <v>-2.3171554474360532</v>
      </c>
      <c r="H99" s="30">
        <f t="shared" si="3"/>
        <v>-2.1238535931087679E-2</v>
      </c>
      <c r="I99" s="30">
        <f t="shared" si="4"/>
        <v>-1.8327046969024991E-3</v>
      </c>
      <c r="J99">
        <f t="shared" si="5"/>
        <v>1.5269487366228305E-2</v>
      </c>
    </row>
    <row r="100" spans="1:10" x14ac:dyDescent="0.25">
      <c r="A100">
        <f>'L - Geometric Axis'!A109</f>
        <v>96</v>
      </c>
      <c r="B100">
        <f>'L - Geometric Axis'!B109-'L - Geometric Axis'!$I$12</f>
        <v>-6.7207862930513174E-2</v>
      </c>
      <c r="C100">
        <f>'L - Geometric Axis'!C109-'L - Geometric Axis'!$J$12</f>
        <v>-2.4150920348770448</v>
      </c>
      <c r="E100">
        <v>-0.69035695203319891</v>
      </c>
      <c r="F100">
        <v>-2.3152955993880484</v>
      </c>
      <c r="H100" s="30">
        <f t="shared" si="3"/>
        <v>-2.1208308806164537E-2</v>
      </c>
      <c r="I100" s="30">
        <f t="shared" si="4"/>
        <v>-1.8669736141449817E-3</v>
      </c>
      <c r="J100">
        <f t="shared" si="5"/>
        <v>1.6348396068464652E-2</v>
      </c>
    </row>
    <row r="101" spans="1:10" x14ac:dyDescent="0.25">
      <c r="A101">
        <f>'L - Geometric Axis'!A110</f>
        <v>97</v>
      </c>
      <c r="B101">
        <f>'L - Geometric Axis'!B110-'L - Geometric Axis'!$I$12</f>
        <v>-7.3746535258179535E-2</v>
      </c>
      <c r="C101">
        <f>'L - Geometric Axis'!C110-'L - Geometric Axis'!$J$12</f>
        <v>-2.4148065502778491</v>
      </c>
      <c r="E101">
        <v>-0.69659862333943279</v>
      </c>
      <c r="F101">
        <v>-2.3133265192551176</v>
      </c>
      <c r="H101" s="30">
        <f t="shared" si="3"/>
        <v>-2.1170645861196966E-2</v>
      </c>
      <c r="I101" s="30">
        <f t="shared" si="4"/>
        <v>-1.900897334563504E-3</v>
      </c>
      <c r="J101">
        <f t="shared" si="5"/>
        <v>1.7432840746944938E-2</v>
      </c>
    </row>
    <row r="102" spans="1:10" x14ac:dyDescent="0.25">
      <c r="A102">
        <f>'L - Geometric Axis'!A111</f>
        <v>98</v>
      </c>
      <c r="B102">
        <f>'L - Geometric Axis'!B111-'L - Geometric Axis'!$I$12</f>
        <v>-8.0279229321122525E-2</v>
      </c>
      <c r="C102">
        <f>'L - Geometric Axis'!C111-'L - Geometric Axis'!$J$12</f>
        <v>-2.4144069935923178</v>
      </c>
      <c r="E102">
        <v>-0.7028049788221068</v>
      </c>
      <c r="F102">
        <v>-2.3112488068381443</v>
      </c>
      <c r="H102" s="30">
        <f t="shared" si="3"/>
        <v>-2.1125591306676083E-2</v>
      </c>
      <c r="I102" s="30">
        <f t="shared" si="4"/>
        <v>-1.9344341540756432E-3</v>
      </c>
      <c r="J102">
        <f t="shared" si="5"/>
        <v>1.8521706207807895E-2</v>
      </c>
    </row>
    <row r="103" spans="1:10" x14ac:dyDescent="0.25">
      <c r="A103">
        <f>'L - Geometric Axis'!A112</f>
        <v>99</v>
      </c>
      <c r="B103">
        <f>'L - Geometric Axis'!B112-'L - Geometric Axis'!$I$12</f>
        <v>-8.6803955197447213E-2</v>
      </c>
      <c r="C103">
        <f>'L - Geometric Axis'!C112-'L - Geometric Axis'!$J$12</f>
        <v>-2.4138934865292883</v>
      </c>
      <c r="E103">
        <v>-0.70897412796521875</v>
      </c>
      <c r="F103">
        <v>-2.3090630950284576</v>
      </c>
      <c r="H103" s="30">
        <f t="shared" si="3"/>
        <v>-2.107319486527957E-2</v>
      </c>
      <c r="I103" s="30">
        <f t="shared" si="4"/>
        <v>-1.9675420696132432E-3</v>
      </c>
      <c r="J103">
        <f t="shared" si="5"/>
        <v>1.961386196302806E-2</v>
      </c>
    </row>
    <row r="104" spans="1:10" x14ac:dyDescent="0.25">
      <c r="A104">
        <f>'L - Geometric Axis'!A113</f>
        <v>100</v>
      </c>
      <c r="B104">
        <f>'L - Geometric Axis'!B113-'L - Geometric Axis'!$I$12</f>
        <v>-9.3318725392445456E-2</v>
      </c>
      <c r="C104">
        <f>'L - Geometric Axis'!C113-'L - Geometric Axis'!$J$12</f>
        <v>-2.4132661855079864</v>
      </c>
      <c r="E104">
        <v>-0.71510419158617822</v>
      </c>
      <c r="F104">
        <v>-2.3067700496150492</v>
      </c>
      <c r="H104" s="30">
        <f t="shared" si="3"/>
        <v>-2.1013511698982242E-2</v>
      </c>
      <c r="I104" s="30">
        <f t="shared" si="4"/>
        <v>-2.0001788445233207E-3</v>
      </c>
      <c r="J104">
        <f t="shared" si="5"/>
        <v>2.0708164309025855E-2</v>
      </c>
    </row>
    <row r="105" spans="1:10" x14ac:dyDescent="0.25">
      <c r="A105">
        <f>'L - Geometric Axis'!A114</f>
        <v>101</v>
      </c>
      <c r="B105">
        <f>'L - Geometric Axis'!B114-'L - Geometric Axis'!$I$12</f>
        <v>-9.9821555444005616E-2</v>
      </c>
      <c r="C105">
        <f>'L - Geometric Axis'!C114-'L - Geometric Axis'!$J$12</f>
        <v>-2.4125252816103795</v>
      </c>
      <c r="E105">
        <v>-0.72119330240822221</v>
      </c>
      <c r="F105">
        <v>-2.3043703690817638</v>
      </c>
      <c r="H105" s="30">
        <f t="shared" si="3"/>
        <v>-2.0946602329687064E-2</v>
      </c>
      <c r="I105" s="30">
        <f t="shared" si="4"/>
        <v>-2.0323020754121602E-3</v>
      </c>
      <c r="J105">
        <f t="shared" si="5"/>
        <v>2.1803458440556565E-2</v>
      </c>
    </row>
    <row r="106" spans="1:10" x14ac:dyDescent="0.25">
      <c r="A106">
        <f>'L - Geometric Axis'!A115</f>
        <v>102</v>
      </c>
      <c r="B106">
        <f>'L - Geometric Axis'!B115-'L - Geometric Axis'!$I$12</f>
        <v>-0.10631046452710013</v>
      </c>
      <c r="C106">
        <f>'L - Geometric Axis'!C115-'L - Geometric Axis'!$J$12</f>
        <v>-2.4116710005229725</v>
      </c>
      <c r="E106">
        <v>-0.72723960562920864</v>
      </c>
      <c r="F106">
        <v>-2.3018647843945383</v>
      </c>
      <c r="H106" s="30">
        <f t="shared" si="3"/>
        <v>-2.0872532553515219E-2</v>
      </c>
      <c r="I106" s="30">
        <f t="shared" si="4"/>
        <v>-2.0638692603057317E-3</v>
      </c>
      <c r="J106">
        <f t="shared" si="5"/>
        <v>2.2898580594143868E-2</v>
      </c>
    </row>
    <row r="107" spans="1:10" x14ac:dyDescent="0.25">
      <c r="A107">
        <f>'L - Geometric Axis'!A116</f>
        <v>103</v>
      </c>
      <c r="B107">
        <f>'L - Geometric Axis'!B116-'L - Geometric Axis'!$I$12</f>
        <v>-0.1127834760571621</v>
      </c>
      <c r="C107">
        <f>'L - Geometric Axis'!C116-'L - Geometric Axis'!$J$12</f>
        <v>-2.4107036024680601</v>
      </c>
      <c r="E107">
        <v>-0.73324125948660379</v>
      </c>
      <c r="F107">
        <v>-2.2992540587787418</v>
      </c>
      <c r="H107" s="30">
        <f t="shared" si="3"/>
        <v>-2.0791373348881568E-2</v>
      </c>
      <c r="I107" s="30">
        <f t="shared" si="4"/>
        <v>-2.0948378679929232E-3</v>
      </c>
      <c r="J107">
        <f t="shared" si="5"/>
        <v>2.399236021558163E-2</v>
      </c>
    </row>
    <row r="108" spans="1:10" x14ac:dyDescent="0.25">
      <c r="A108">
        <f>'L - Geometric Axis'!A117</f>
        <v>104</v>
      </c>
      <c r="B108">
        <f>'L - Geometric Axis'!B117-'L - Geometric Axis'!$I$12</f>
        <v>-0.1192386182921743</v>
      </c>
      <c r="C108">
        <f>'L - Geometric Axis'!C117-'L - Geometric Axis'!$J$12</f>
        <v>-2.4096233821244617</v>
      </c>
      <c r="E108">
        <v>-0.73919643581850369</v>
      </c>
      <c r="F108">
        <v>-2.2965389874866871</v>
      </c>
      <c r="H108" s="30">
        <f t="shared" si="3"/>
        <v>-2.0703200778568725E-2</v>
      </c>
      <c r="I108" s="30">
        <f t="shared" si="4"/>
        <v>-2.1251654084215314E-3</v>
      </c>
      <c r="J108">
        <f t="shared" si="5"/>
        <v>2.5083622145695154E-2</v>
      </c>
    </row>
    <row r="109" spans="1:10" x14ac:dyDescent="0.25">
      <c r="A109">
        <f>'L - Geometric Axis'!A118</f>
        <v>105</v>
      </c>
      <c r="B109">
        <f>'L - Geometric Axis'!B118-'L - Geometric Axis'!$I$12</f>
        <v>-0.12567392493327967</v>
      </c>
      <c r="C109">
        <f>'L - Geometric Axis'!C118-'L - Geometric Axis'!$J$12</f>
        <v>-2.4084306685377577</v>
      </c>
      <c r="E109">
        <v>-0.74510332062050855</v>
      </c>
      <c r="F109">
        <v>-2.2937203975553904</v>
      </c>
      <c r="H109" s="30">
        <f t="shared" si="3"/>
        <v>-2.0608095885905304E-2</v>
      </c>
      <c r="I109" s="30">
        <f t="shared" si="4"/>
        <v>-2.1548095040017389E-3</v>
      </c>
      <c r="J109">
        <f t="shared" si="5"/>
        <v>2.6171188818527185E-2</v>
      </c>
    </row>
    <row r="110" spans="1:10" x14ac:dyDescent="0.25">
      <c r="A110">
        <f>'L - Geometric Axis'!A119</f>
        <v>106</v>
      </c>
      <c r="B110">
        <f>'L - Geometric Axis'!B119-'L - Geometric Axis'!$I$12</f>
        <v>-0.13208743572373527</v>
      </c>
      <c r="C110">
        <f>'L - Geometric Axis'!C119-'L - Geometric Axis'!$J$12</f>
        <v>-2.4071258250200609</v>
      </c>
      <c r="E110">
        <v>-0.75096011459828671</v>
      </c>
      <c r="F110">
        <v>-2.2907991475546496</v>
      </c>
      <c r="H110" s="30">
        <f t="shared" si="3"/>
        <v>-2.0506144585277632E-2</v>
      </c>
      <c r="I110" s="30">
        <f t="shared" si="4"/>
        <v>-2.1837279616795241E-3</v>
      </c>
      <c r="J110">
        <f t="shared" si="5"/>
        <v>2.7253882466241146E-2</v>
      </c>
    </row>
    <row r="111" spans="1:10" x14ac:dyDescent="0.25">
      <c r="A111">
        <f>'L - Geometric Axis'!A120</f>
        <v>107</v>
      </c>
      <c r="B111">
        <f>'L - Geometric Axis'!B120-'L - Geometric Axis'!$I$12</f>
        <v>-0.1384771970460249</v>
      </c>
      <c r="C111">
        <f>'L - Geometric Axis'!C120-'L - Geometric Axis'!$J$12</f>
        <v>-2.4057092490393468</v>
      </c>
      <c r="E111">
        <v>-0.75676503371565595</v>
      </c>
      <c r="F111">
        <v>-2.2877761273255133</v>
      </c>
      <c r="H111" s="30">
        <f t="shared" si="3"/>
        <v>-2.0397437547142318E-2</v>
      </c>
      <c r="I111" s="30">
        <f t="shared" si="4"/>
        <v>-2.211878845632469E-3</v>
      </c>
      <c r="J111">
        <f t="shared" si="5"/>
        <v>2.8330527324954953E-2</v>
      </c>
    </row>
    <row r="112" spans="1:10" x14ac:dyDescent="0.25">
      <c r="A112">
        <f>'L - Geometric Axis'!A121</f>
        <v>108</v>
      </c>
      <c r="B112">
        <f>'L - Geometric Axis'!B121-'L - Geometric Axis'!$I$12</f>
        <v>-0.14484126251695084</v>
      </c>
      <c r="C112">
        <f>'L - Geometric Axis'!C121-'L - Geometric Axis'!$J$12</f>
        <v>-2.4041813720983827</v>
      </c>
      <c r="E112">
        <v>-0.76251630973801987</v>
      </c>
      <c r="F112">
        <v>-2.284652257709229</v>
      </c>
      <c r="H112" s="30">
        <f t="shared" si="3"/>
        <v>-2.0282070077741455E-2</v>
      </c>
      <c r="I112" s="30">
        <f t="shared" si="4"/>
        <v>-2.2392205504401636E-3</v>
      </c>
      <c r="J112">
        <f t="shared" si="5"/>
        <v>2.9399951835567491E-2</v>
      </c>
    </row>
    <row r="113" spans="1:10" x14ac:dyDescent="0.25">
      <c r="A113">
        <f>'L - Geometric Axis'!A122</f>
        <v>109</v>
      </c>
      <c r="B113">
        <f>'L - Geometric Axis'!B122-'L - Geometric Axis'!$I$12</f>
        <v>-0.15117769358052069</v>
      </c>
      <c r="C113">
        <f>'L - Geometric Axis'!C122-'L - Geometric Axis'!$J$12</f>
        <v>-2.4025426596032844</v>
      </c>
      <c r="E113">
        <v>-0.76821219077098801</v>
      </c>
      <c r="F113">
        <v>-2.2814284902667423</v>
      </c>
      <c r="H113" s="30">
        <f t="shared" si="3"/>
        <v>-2.0160141993720241E-2</v>
      </c>
      <c r="I113" s="30">
        <f t="shared" si="4"/>
        <v>-2.2657118745779202E-3</v>
      </c>
      <c r="J113">
        <f t="shared" si="5"/>
        <v>3.0460990834025852E-2</v>
      </c>
    </row>
    <row r="114" spans="1:10" x14ac:dyDescent="0.25">
      <c r="A114">
        <f>'L - Geometric Axis'!A123</f>
        <v>110</v>
      </c>
      <c r="B114">
        <f>'L - Geometric Axis'!B123-'L - Geometric Axis'!$I$12</f>
        <v>-0.15748456009845002</v>
      </c>
      <c r="C114">
        <f>'L - Geometric Axis'!C123-'L - Geometric Axis'!$J$12</f>
        <v>-2.4007936107217533</v>
      </c>
      <c r="E114">
        <v>-0.77385094179402081</v>
      </c>
      <c r="F114">
        <v>-2.278105806988846</v>
      </c>
      <c r="H114" s="30">
        <f t="shared" si="3"/>
        <v>-2.0031757491859276E-2</v>
      </c>
      <c r="I114" s="30">
        <f t="shared" si="4"/>
        <v>-2.2913120940808861E-3</v>
      </c>
      <c r="J114">
        <f t="shared" si="5"/>
        <v>3.1512487725053891E-2</v>
      </c>
    </row>
    <row r="115" spans="1:10" x14ac:dyDescent="0.25">
      <c r="A115">
        <f>'L - Geometric Axis'!A124</f>
        <v>111</v>
      </c>
      <c r="B115">
        <f>'L - Geometric Axis'!B124-'L - Geometric Axis'!$I$12</f>
        <v>-0.16375994093810187</v>
      </c>
      <c r="C115">
        <f>'L - Geometric Axis'!C124-'L - Geometric Axis'!$J$12</f>
        <v>-2.3989347582310221</v>
      </c>
      <c r="E115">
        <v>-0.77943084518893291</v>
      </c>
      <c r="F115">
        <v>-2.2746852199970546</v>
      </c>
      <c r="H115" s="30">
        <f t="shared" si="3"/>
        <v>-1.9897025014148407E-2</v>
      </c>
      <c r="I115" s="30">
        <f t="shared" si="4"/>
        <v>-2.3159810362248143E-3</v>
      </c>
      <c r="J115">
        <f t="shared" si="5"/>
        <v>3.2553296633963648E-2</v>
      </c>
    </row>
    <row r="116" spans="1:10" x14ac:dyDescent="0.25">
      <c r="A116">
        <f>'L - Geometric Axis'!A125</f>
        <v>112</v>
      </c>
      <c r="B116">
        <f>'L - Geometric Axis'!B125-'L - Geometric Axis'!$I$12</f>
        <v>-0.17000192455768071</v>
      </c>
      <c r="C116">
        <f>'L - Geometric Axis'!C125-'L - Geometric Axis'!$J$12</f>
        <v>-2.3969666683555664</v>
      </c>
      <c r="E116">
        <v>-0.78495020126309578</v>
      </c>
      <c r="F116">
        <v>-2.2711677712353011</v>
      </c>
      <c r="H116" s="30">
        <f t="shared" si="3"/>
        <v>-1.9756057108420492E-2</v>
      </c>
      <c r="I116" s="30">
        <f t="shared" si="4"/>
        <v>-2.3396791530666773E-3</v>
      </c>
      <c r="J116">
        <f t="shared" si="5"/>
        <v>3.3582284530819899E-2</v>
      </c>
    </row>
    <row r="117" spans="1:10" x14ac:dyDescent="0.25">
      <c r="A117">
        <f>'L - Geometric Axis'!A126</f>
        <v>113</v>
      </c>
      <c r="B117">
        <f>'L - Geometric Axis'!B126-'L - Geometric Axis'!$I$12</f>
        <v>-0.17620860958850915</v>
      </c>
      <c r="C117">
        <f>'L - Geometric Axis'!C126-'L - Geometric Axis'!$J$12</f>
        <v>-2.3948899405946276</v>
      </c>
      <c r="E117">
        <v>-0.79040732876718278</v>
      </c>
      <c r="F117">
        <v>-2.2675545321525523</v>
      </c>
      <c r="H117" s="30">
        <f t="shared" si="3"/>
        <v>-1.9608970284782725E-2</v>
      </c>
      <c r="I117" s="30">
        <f t="shared" si="4"/>
        <v>-2.3623675946887993E-3</v>
      </c>
      <c r="J117">
        <f t="shared" si="5"/>
        <v>3.4598333321511653E-2</v>
      </c>
    </row>
    <row r="118" spans="1:10" x14ac:dyDescent="0.25">
      <c r="A118">
        <f>'L - Geometric Axis'!A127</f>
        <v>114</v>
      </c>
      <c r="B118">
        <f>'L - Geometric Axis'!B127-'L - Geometric Axis'!$I$12</f>
        <v>-0.18237810541420119</v>
      </c>
      <c r="C118">
        <f>'L - Geometric Axis'!C127-'L - Geometric Axis'!$J$12</f>
        <v>-2.3927052075395996</v>
      </c>
      <c r="E118">
        <v>-0.7958005654072916</v>
      </c>
      <c r="F118">
        <v>-2.263846603376436</v>
      </c>
      <c r="H118" s="30">
        <f t="shared" si="3"/>
        <v>-1.9455884868064571E-2</v>
      </c>
      <c r="I118" s="30">
        <f t="shared" si="4"/>
        <v>-2.3840082819866115E-3</v>
      </c>
      <c r="J118">
        <f t="shared" si="5"/>
        <v>3.5600341900478692E-2</v>
      </c>
    </row>
    <row r="119" spans="1:10" x14ac:dyDescent="0.25">
      <c r="A119">
        <f>'L - Geometric Axis'!A128</f>
        <v>115</v>
      </c>
      <c r="B119">
        <f>'L - Geometric Axis'!B128-'L - Geometric Axis'!$I$12</f>
        <v>-0.18850853274656321</v>
      </c>
      <c r="C119">
        <f>'L - Geometric Axis'!C128-'L - Geometric Axis'!$J$12</f>
        <v>-2.3904131346813342</v>
      </c>
      <c r="E119">
        <v>-0.80112826835129614</v>
      </c>
      <c r="F119">
        <v>-2.2600451143779758</v>
      </c>
      <c r="H119" s="30">
        <f t="shared" si="3"/>
        <v>-1.9296924846563725E-2</v>
      </c>
      <c r="I119" s="30">
        <f t="shared" si="4"/>
        <v>-2.4045639788467681E-3</v>
      </c>
      <c r="J119">
        <f t="shared" si="5"/>
        <v>3.6587228159875688E-2</v>
      </c>
    </row>
    <row r="120" spans="1:10" x14ac:dyDescent="0.25">
      <c r="A120">
        <f>'L - Geometric Axis'!A129</f>
        <v>116</v>
      </c>
      <c r="B120">
        <f>'L - Geometric Axis'!B129-'L - Geometric Axis'!$I$12</f>
        <v>-0.19459802419804251</v>
      </c>
      <c r="C120">
        <f>'L - Geometric Axis'!C129-'L - Geometric Axis'!$J$12</f>
        <v>-2.3880144202074289</v>
      </c>
      <c r="E120">
        <v>-0.80638881472926871</v>
      </c>
      <c r="F120">
        <v>-2.256151223127548</v>
      </c>
      <c r="H120" s="30">
        <f t="shared" si="3"/>
        <v>-1.9132217717292316E-2</v>
      </c>
      <c r="I120" s="30">
        <f t="shared" si="4"/>
        <v>-2.4239983635524374E-3</v>
      </c>
      <c r="J120">
        <f t="shared" si="5"/>
        <v>3.7557930950016874E-2</v>
      </c>
    </row>
    <row r="121" spans="1:10" x14ac:dyDescent="0.25">
      <c r="A121">
        <f>'L - Geometric Axis'!A130</f>
        <v>117</v>
      </c>
      <c r="B121">
        <f>'L - Geometric Axis'!B130-'L - Geometric Axis'!$I$12</f>
        <v>-0.20064472485055307</v>
      </c>
      <c r="C121">
        <f>'L - Geometric Axis'!C130-'L - Geometric Axis'!$J$12</f>
        <v>-2.3855097947895487</v>
      </c>
      <c r="E121">
        <v>-0.81158060212782301</v>
      </c>
      <c r="F121">
        <v>-2.2521661157421469</v>
      </c>
      <c r="H121" s="30">
        <f t="shared" si="3"/>
        <v>-1.8961894328017689E-2</v>
      </c>
      <c r="I121" s="30">
        <f t="shared" si="4"/>
        <v>-2.4422760992636973E-3</v>
      </c>
      <c r="J121">
        <f t="shared" si="5"/>
        <v>3.851141198648278E-2</v>
      </c>
    </row>
    <row r="122" spans="1:10" x14ac:dyDescent="0.25">
      <c r="A122">
        <f>'L - Geometric Axis'!A131</f>
        <v>118</v>
      </c>
      <c r="B122">
        <f>'L - Geometric Axis'!B131-'L - Geometric Axis'!$I$12</f>
        <v>-0.20664679282050047</v>
      </c>
      <c r="C122">
        <f>'L - Geometric Axis'!C131-'L - Geometric Axis'!$J$12</f>
        <v>-2.3829000213608591</v>
      </c>
      <c r="E122">
        <v>-0.8167020490782233</v>
      </c>
      <c r="F122">
        <v>-2.248091006124088</v>
      </c>
      <c r="H122" s="30">
        <f t="shared" si="3"/>
        <v>-1.8786088716306368E-2</v>
      </c>
      <c r="I122" s="30">
        <f t="shared" si="4"/>
        <v>-2.4593629034108215E-3</v>
      </c>
      <c r="J122">
        <f t="shared" si="5"/>
        <v>3.9446657698875329E-2</v>
      </c>
    </row>
    <row r="123" spans="1:10" x14ac:dyDescent="0.25">
      <c r="A123">
        <f>'L - Geometric Axis'!A132</f>
        <v>119</v>
      </c>
      <c r="B123">
        <f>'L - Geometric Axis'!B132-'L - Geometric Axis'!$I$12</f>
        <v>-0.21260239981983753</v>
      </c>
      <c r="C123">
        <f>'L - Geometric Axis'!C132-'L - Geometric Axis'!$J$12</f>
        <v>-2.3801858948836276</v>
      </c>
      <c r="E123">
        <v>-0.82175159553811583</v>
      </c>
      <c r="F123">
        <v>-2.2439271355912362</v>
      </c>
      <c r="H123" s="30">
        <f t="shared" si="3"/>
        <v>-1.8604937945886555E-2</v>
      </c>
      <c r="I123" s="30">
        <f t="shared" si="4"/>
        <v>-2.4752256158525306E-3</v>
      </c>
      <c r="J123">
        <f t="shared" si="5"/>
        <v>4.0362681017131349E-2</v>
      </c>
    </row>
    <row r="124" spans="1:10" x14ac:dyDescent="0.25">
      <c r="A124">
        <f>'L - Geometric Axis'!A133</f>
        <v>120</v>
      </c>
      <c r="B124">
        <f>'L - Geometric Axis'!B133-'L - Geometric Axis'!$I$12</f>
        <v>-0.21850973171297949</v>
      </c>
      <c r="C124">
        <f>'L - Geometric Axis'!C133-'L - Geometric Axis'!$J$12</f>
        <v>-2.3773682421070714</v>
      </c>
      <c r="E124">
        <v>-0.82672770336673307</v>
      </c>
      <c r="F124">
        <v>-2.2396757724988929</v>
      </c>
      <c r="H124" s="30">
        <f t="shared" si="3"/>
        <v>-1.8418581940539313E-2</v>
      </c>
      <c r="I124" s="30">
        <f t="shared" si="4"/>
        <v>-2.4898322656392992E-3</v>
      </c>
      <c r="J124">
        <f t="shared" si="5"/>
        <v>4.1258523090725287E-2</v>
      </c>
    </row>
    <row r="125" spans="1:10" x14ac:dyDescent="0.25">
      <c r="A125">
        <f>'L - Geometric Axis'!A134</f>
        <v>121</v>
      </c>
      <c r="B125">
        <f>'L - Geometric Axis'!B134-'L - Geometric Axis'!$I$12</f>
        <v>-0.22436698906940544</v>
      </c>
      <c r="C125">
        <f>'L - Geometric Axis'!C134-'L - Geometric Axis'!$J$12</f>
        <v>-2.3744479213155216</v>
      </c>
      <c r="E125">
        <v>-0.83162885679342557</v>
      </c>
      <c r="F125">
        <v>-2.2353382118534393</v>
      </c>
      <c r="H125" s="30">
        <f t="shared" si="3"/>
        <v>-1.8227163315814029E-2</v>
      </c>
      <c r="I125" s="30">
        <f t="shared" si="4"/>
        <v>-2.5031521362343704E-3</v>
      </c>
      <c r="J125">
        <f t="shared" si="5"/>
        <v>4.2133254937086105E-2</v>
      </c>
    </row>
    <row r="126" spans="1:10" x14ac:dyDescent="0.25">
      <c r="A126">
        <f>'L - Geometric Axis'!A135</f>
        <v>122</v>
      </c>
      <c r="B126">
        <f>'L - Geometric Axis'!B135-'L - Geometric Axis'!$I$12</f>
        <v>-0.23017238771178439</v>
      </c>
      <c r="C126">
        <f>'L - Geometric Axis'!C135-'L - Geometric Axis'!$J$12</f>
        <v>-2.3714258220669815</v>
      </c>
      <c r="E126">
        <v>-0.83645356287938111</v>
      </c>
      <c r="F126">
        <v>-2.2309157749178681</v>
      </c>
      <c r="H126" s="30">
        <f t="shared" si="3"/>
        <v>-1.8030827208821876E-2</v>
      </c>
      <c r="I126" s="30">
        <f t="shared" si="4"/>
        <v>-2.5151558290420583E-3</v>
      </c>
      <c r="J126">
        <f t="shared" si="5"/>
        <v>4.2985979015133485E-2</v>
      </c>
    </row>
    <row r="127" spans="1:10" x14ac:dyDescent="0.25">
      <c r="A127">
        <f>'L - Geometric Axis'!A136</f>
        <v>123</v>
      </c>
      <c r="B127">
        <f>'L - Geometric Axis'!B136-'L - Geometric Axis'!$I$12</f>
        <v>-0.23592415925945176</v>
      </c>
      <c r="C127">
        <f>'L - Geometric Axis'!C136-'L - Geometric Axis'!$J$12</f>
        <v>-2.3683028649221574</v>
      </c>
      <c r="E127">
        <v>-0.84120035197238807</v>
      </c>
      <c r="F127">
        <v>-2.2264098088093101</v>
      </c>
      <c r="H127" s="30">
        <f t="shared" si="3"/>
        <v>-1.7829721106380567E-2</v>
      </c>
      <c r="I127" s="30">
        <f t="shared" si="4"/>
        <v>-2.525815325098049E-3</v>
      </c>
      <c r="J127">
        <f t="shared" si="5"/>
        <v>4.3815830720637633E-2</v>
      </c>
    </row>
    <row r="128" spans="1:10" x14ac:dyDescent="0.25">
      <c r="A128">
        <f>'L - Geometric Axis'!A137</f>
        <v>124</v>
      </c>
      <c r="B128">
        <f>'L - Geometric Axis'!B137-'L - Geometric Axis'!$I$12</f>
        <v>-0.24162055166707563</v>
      </c>
      <c r="C128">
        <f>'L - Geometric Axis'!C137-'L - Geometric Axis'!$J$12</f>
        <v>-2.3650800011640483</v>
      </c>
      <c r="E128">
        <v>-0.84586777815450542</v>
      </c>
      <c r="F128">
        <v>-2.2218216860886919</v>
      </c>
      <c r="H128" s="30">
        <f t="shared" si="3"/>
        <v>-1.7623994671765897E-2</v>
      </c>
      <c r="I128" s="30">
        <f t="shared" si="4"/>
        <v>-2.53510404477704E-3</v>
      </c>
      <c r="J128">
        <f t="shared" si="5"/>
        <v>4.4621979799843212E-2</v>
      </c>
    </row>
    <row r="129" spans="1:10" x14ac:dyDescent="0.25">
      <c r="A129">
        <f>'L - Geometric Axis'!A138</f>
        <v>125</v>
      </c>
      <c r="B129">
        <f>'L - Geometric Axis'!B138-'L - Geometric Axis'!$I$12</f>
        <v>-0.24725982975834582</v>
      </c>
      <c r="C129">
        <f>'L - Geometric Axis'!C138-'L - Geometric Axis'!$J$12</f>
        <v>-2.361758212508176</v>
      </c>
      <c r="E129">
        <v>-0.85045441968250335</v>
      </c>
      <c r="F129">
        <v>-2.2171528043426409</v>
      </c>
      <c r="H129" s="30">
        <f t="shared" si="3"/>
        <v>-1.7413799570353748E-2</v>
      </c>
      <c r="I129" s="30">
        <f t="shared" si="4"/>
        <v>-2.5429969053804261E-3</v>
      </c>
      <c r="J129">
        <f t="shared" si="5"/>
        <v>4.5403631678564746E-2</v>
      </c>
    </row>
    <row r="130" spans="1:10" x14ac:dyDescent="0.25">
      <c r="A130">
        <f>'L - Geometric Axis'!A139</f>
        <v>126</v>
      </c>
      <c r="B130">
        <f>'L - Geometric Axis'!B139-'L - Geometric Axis'!$I$12</f>
        <v>-0.25284027575452728</v>
      </c>
      <c r="C130">
        <f>'L - Geometric Axis'!C139-'L - Geometric Axis'!$J$12</f>
        <v>-2.3583385108035433</v>
      </c>
      <c r="E130">
        <v>-0.85495887942094106</v>
      </c>
      <c r="F130">
        <v>-2.2124045857577652</v>
      </c>
      <c r="H130" s="30">
        <f t="shared" si="3"/>
        <v>-1.7199289294416994E-2</v>
      </c>
      <c r="I130" s="30">
        <f t="shared" si="4"/>
        <v>-2.5494703764680866E-3</v>
      </c>
      <c r="J130">
        <f t="shared" si="5"/>
        <v>4.6160028703889376E-2</v>
      </c>
    </row>
    <row r="131" spans="1:10" x14ac:dyDescent="0.25">
      <c r="A131">
        <f>'L - Geometric Axis'!A140</f>
        <v>127</v>
      </c>
      <c r="B131">
        <f>'L - Geometric Axis'!B140-'L - Geometric Axis'!$I$12</f>
        <v>-0.25836018979771047</v>
      </c>
      <c r="C131">
        <f>'L - Geometric Axis'!C140-'L - Geometric Axis'!$J$12</f>
        <v>-2.3548219377244179</v>
      </c>
      <c r="E131">
        <v>-0.85937978526774639</v>
      </c>
      <c r="F131">
        <v>-2.2075784766874436</v>
      </c>
      <c r="H131" s="30">
        <f t="shared" si="3"/>
        <v>-1.6980618987323868E-2</v>
      </c>
      <c r="I131" s="30">
        <f t="shared" si="4"/>
        <v>-2.554502532799902E-3</v>
      </c>
      <c r="J131">
        <f t="shared" si="5"/>
        <v>4.6890451295980753E-2</v>
      </c>
    </row>
    <row r="132" spans="1:10" x14ac:dyDescent="0.25">
      <c r="A132">
        <f>'L - Geometric Axis'!A141</f>
        <v>128</v>
      </c>
      <c r="B132">
        <f>'L - Geometric Axis'!B141-'L - Geometric Axis'!$I$12</f>
        <v>-0.26381789046860538</v>
      </c>
      <c r="C132">
        <f>'L - Geometric Axis'!C141-'L - Geometric Axis'!$J$12</f>
        <v>-2.3512095644530246</v>
      </c>
      <c r="E132">
        <v>-0.8637157905721724</v>
      </c>
      <c r="F132">
        <v>-2.2026759472112496</v>
      </c>
      <c r="H132" s="30">
        <f t="shared" si="3"/>
        <v>-1.6757945267442547E-2</v>
      </c>
      <c r="I132" s="30">
        <f t="shared" si="4"/>
        <v>-2.5580731047658975E-3</v>
      </c>
      <c r="J132">
        <f t="shared" si="5"/>
        <v>4.7594219007923468E-2</v>
      </c>
    </row>
    <row r="133" spans="1:10" x14ac:dyDescent="0.25">
      <c r="A133">
        <f>'L - Geometric Axis'!A142</f>
        <v>129</v>
      </c>
      <c r="B133">
        <f>'L - Geometric Axis'!B142-'L - Geometric Axis'!$I$12</f>
        <v>-0.26921171529871779</v>
      </c>
      <c r="C133">
        <f>'L - Geometric Axis'!C142-'L - Geometric Axis'!$J$12</f>
        <v>-2.3475024913532554</v>
      </c>
      <c r="E133">
        <v>-0.86796557454499934</v>
      </c>
      <c r="F133">
        <v>-2.1976984906871522</v>
      </c>
      <c r="H133" s="30">
        <f t="shared" si="3"/>
        <v>-1.6531426051972584E-2</v>
      </c>
      <c r="I133" s="30">
        <f t="shared" si="4"/>
        <v>-2.5601635261766984E-3</v>
      </c>
      <c r="J133">
        <f t="shared" si="5"/>
        <v>4.827069149155231E-2</v>
      </c>
    </row>
    <row r="134" spans="1:10" x14ac:dyDescent="0.25">
      <c r="A134">
        <f>'L - Geometric Axis'!A143</f>
        <v>130</v>
      </c>
      <c r="B134">
        <f>'L - Geometric Axis'!B143-'L - Geometric Axis'!$I$12</f>
        <v>-0.27454002127675292</v>
      </c>
      <c r="C134">
        <f>'L - Geometric Axis'!C143-'L - Geometric Axis'!$J$12</f>
        <v>-2.3437018476354892</v>
      </c>
      <c r="E134">
        <v>-0.87212784266086052</v>
      </c>
      <c r="F134">
        <v>-2.1926476232966299</v>
      </c>
      <c r="H134" s="30">
        <f t="shared" si="3"/>
        <v>-1.6301220380993294E-2</v>
      </c>
      <c r="I134" s="30">
        <f t="shared" si="4"/>
        <v>-2.5607569793016957E-3</v>
      </c>
      <c r="J134">
        <f t="shared" si="5"/>
        <v>4.8919269367733068E-2</v>
      </c>
    </row>
    <row r="135" spans="1:10" x14ac:dyDescent="0.25">
      <c r="A135">
        <f>'L - Geometric Axis'!A144</f>
        <v>131</v>
      </c>
      <c r="B135">
        <f>'L - Geometric Axis'!B144-'L - Geometric Axis'!$I$12</f>
        <v>-0.27980118534909348</v>
      </c>
      <c r="C135">
        <f>'L - Geometric Axis'!C144-'L - Geometric Axis'!$J$12</f>
        <v>-2.3398087910126186</v>
      </c>
      <c r="E135">
        <v>-0.8762013270525667</v>
      </c>
      <c r="F135">
        <v>-2.1875248835828156</v>
      </c>
      <c r="H135" s="30">
        <f t="shared" ref="H135:H198" si="6">(((F134*F134)+(F134*F135)+(F135*F135))*((E134*F135)-(E135*F134)))/12</f>
        <v>-1.606748824199741E-2</v>
      </c>
      <c r="I135" s="30">
        <f t="shared" ref="I135:I198" si="7">(((E134*E134)+(E134*E135)+(E135*E135))*((E134*F135)-(E135*F134)))/12</f>
        <v>-2.5598384370452603E-3</v>
      </c>
      <c r="J135">
        <f t="shared" ref="J135:J198" si="8">((F135-F134)*(((12*E135+3*E134)*POWER(F135,3))+((9*E135+6*E134)*F134*POWER(F135,2))+((((6*E135+9*E134)*POWER(F134,2))+(4*POWER(E135,3))+(3*E134*POWER(E135,2))+(2*POWER(E134,2)*E135)+POWER(E134,3))*F135)+((3*E135+12*E134)*POWER(F134,3))+((POWER(E135,3)+(2*E134*POWER(E135,2))+(3*POWER(E134,2)*E135)+(4*POWER(E134,3)))*F134)))/60</f>
        <v>4.9539395000018825E-2</v>
      </c>
    </row>
    <row r="136" spans="1:10" x14ac:dyDescent="0.25">
      <c r="A136">
        <f>'L - Geometric Axis'!A145</f>
        <v>132</v>
      </c>
      <c r="B136">
        <f>'L - Geometric Axis'!B145-'L - Geometric Axis'!$I$12</f>
        <v>-0.28499360491419712</v>
      </c>
      <c r="C136">
        <f>'L - Geometric Axis'!C145-'L - Geometric Axis'!$J$12</f>
        <v>-2.3358245073474047</v>
      </c>
      <c r="E136">
        <v>-0.88018478689731194</v>
      </c>
      <c r="F136">
        <v>-2.1823318319818528</v>
      </c>
      <c r="H136" s="30">
        <f t="shared" si="6"/>
        <v>-1.583039039511341E-2</v>
      </c>
      <c r="I136" s="30">
        <f t="shared" si="7"/>
        <v>-2.5573947021472992E-3</v>
      </c>
      <c r="J136">
        <f t="shared" si="8"/>
        <v>5.0130553170055471E-2</v>
      </c>
    </row>
    <row r="137" spans="1:10" x14ac:dyDescent="0.25">
      <c r="A137">
        <f>'L - Geometric Axis'!A146</f>
        <v>133</v>
      </c>
      <c r="B137">
        <f>'L - Geometric Axis'!B146-'L - Geometric Axis'!$I$12</f>
        <v>-0.29011569831076456</v>
      </c>
      <c r="C137">
        <f>'L - Geometric Axis'!C146-'L - Geometric Axis'!$J$12</f>
        <v>-2.331750210291248</v>
      </c>
      <c r="E137">
        <v>-0.88407700879463902</v>
      </c>
      <c r="F137">
        <v>-2.177070050347564</v>
      </c>
      <c r="H137" s="30">
        <f t="shared" si="6"/>
        <v>-1.5590088199336336E-2</v>
      </c>
      <c r="I137" s="30">
        <f t="shared" si="7"/>
        <v>-2.5534144433192294E-3</v>
      </c>
      <c r="J137">
        <f t="shared" si="8"/>
        <v>5.0692271654825663E-2</v>
      </c>
    </row>
    <row r="138" spans="1:10" x14ac:dyDescent="0.25">
      <c r="A138">
        <f>'L - Geometric Axis'!A147</f>
        <v>134</v>
      </c>
      <c r="B138">
        <f>'L - Geometric Axis'!B147-'L - Geometric Axis'!$I$12</f>
        <v>-0.29516590529952769</v>
      </c>
      <c r="C138">
        <f>'L - Geometric Axis'!C147-'L - Geometric Axis'!$J$12</f>
        <v>-2.3275871409145004</v>
      </c>
      <c r="E138">
        <v>-0.88787680713605255</v>
      </c>
      <c r="F138">
        <v>-2.1717411414696084</v>
      </c>
      <c r="H138" s="30">
        <f t="shared" si="6"/>
        <v>-1.5346743439958224E-2</v>
      </c>
      <c r="I138" s="30">
        <f t="shared" si="7"/>
        <v>-2.5478882282132897E-3</v>
      </c>
      <c r="J138">
        <f t="shared" si="8"/>
        <v>5.1224121704601118E-2</v>
      </c>
    </row>
    <row r="139" spans="1:10" x14ac:dyDescent="0.25">
      <c r="A139">
        <f>'L - Geometric Axis'!A148</f>
        <v>135</v>
      </c>
      <c r="B139">
        <f>'L - Geometric Axis'!B148-'L - Geometric Axis'!$I$12</f>
        <v>-0.3001426875385157</v>
      </c>
      <c r="C139">
        <f>'L - Geometric Axis'!C148-'L - Geometric Axis'!$J$12</f>
        <v>-2.3233365673284232</v>
      </c>
      <c r="E139">
        <v>-0.89158302446616866</v>
      </c>
      <c r="F139">
        <v>-2.1663467285852516</v>
      </c>
      <c r="H139" s="30">
        <f t="shared" si="6"/>
        <v>-1.5100518157494828E-2</v>
      </c>
      <c r="I139" s="30">
        <f t="shared" si="7"/>
        <v>-2.5408085531471777E-3</v>
      </c>
      <c r="J139">
        <f t="shared" si="8"/>
        <v>5.1725718422008106E-2</v>
      </c>
    </row>
    <row r="140" spans="1:10" x14ac:dyDescent="0.25">
      <c r="A140">
        <f>'L - Geometric Axis'!A149</f>
        <v>136</v>
      </c>
      <c r="B140">
        <f>'L - Geometric Axis'!B149-'L - Geometric Axis'!$I$12</f>
        <v>-0.3050445290516472</v>
      </c>
      <c r="C140">
        <f>'L - Geometric Axis'!C149-'L - Geometric Axis'!$J$12</f>
        <v>-2.3189997842989065</v>
      </c>
      <c r="E140">
        <v>-0.89519453183528563</v>
      </c>
      <c r="F140">
        <v>-2.1608884548849163</v>
      </c>
      <c r="H140" s="30">
        <f t="shared" si="6"/>
        <v>-1.4851574478282245E-2</v>
      </c>
      <c r="I140" s="30">
        <f t="shared" si="7"/>
        <v>-2.5321698694935461E-3</v>
      </c>
      <c r="J140">
        <f t="shared" si="8"/>
        <v>5.2196721041948134E-2</v>
      </c>
    </row>
    <row r="141" spans="1:10" x14ac:dyDescent="0.25">
      <c r="A141">
        <f>'L - Geometric Axis'!A150</f>
        <v>137</v>
      </c>
      <c r="B141">
        <f>'L - Geometric Axis'!B150-'L - Geometric Axis'!$I$12</f>
        <v>-0.30986993669051238</v>
      </c>
      <c r="C141">
        <f>'L - Geometric Axis'!C150-'L - Geometric Axis'!$J$12</f>
        <v>-2.3145781128520726</v>
      </c>
      <c r="E141">
        <v>-0.89871022914327336</v>
      </c>
      <c r="F141">
        <v>-2.1553679830116454</v>
      </c>
      <c r="H141" s="30">
        <f t="shared" si="6"/>
        <v>-1.460007444704813E-2</v>
      </c>
      <c r="I141" s="30">
        <f t="shared" si="7"/>
        <v>-2.5219686066733573E-3</v>
      </c>
      <c r="J141">
        <f t="shared" si="8"/>
        <v>5.26368331132182E-2</v>
      </c>
    </row>
    <row r="142" spans="1:10" x14ac:dyDescent="0.25">
      <c r="A142">
        <f>'L - Geometric Axis'!A151</f>
        <v>138</v>
      </c>
      <c r="B142">
        <f>'L - Geometric Axis'!B151-'L - Geometric Axis'!$I$12</f>
        <v>-0.31461744058919938</v>
      </c>
      <c r="C142">
        <f>'L - Geometric Axis'!C151-'L - Geometric Axis'!$J$12</f>
        <v>-2.3100728998718778</v>
      </c>
      <c r="E142">
        <v>-0.90212904547467443</v>
      </c>
      <c r="F142">
        <v>-2.1497869945546508</v>
      </c>
      <c r="H142" s="30">
        <f t="shared" si="6"/>
        <v>-1.4346179861618629E-2</v>
      </c>
      <c r="I142" s="30">
        <f t="shared" si="7"/>
        <v>-2.5102031916764073E-3</v>
      </c>
      <c r="J142">
        <f t="shared" si="8"/>
        <v>5.30458025821487E-2</v>
      </c>
    </row>
    <row r="143" spans="1:10" x14ac:dyDescent="0.25">
      <c r="A143">
        <f>'L - Geometric Axis'!A152</f>
        <v>139</v>
      </c>
      <c r="B143">
        <f>'L - Geometric Axis'!B152-'L - Geometric Axis'!$I$12</f>
        <v>-0.31928559461203077</v>
      </c>
      <c r="C143">
        <f>'L - Geometric Axis'!C152-'L - Geometric Axis'!$J$12</f>
        <v>-2.305485517689839</v>
      </c>
      <c r="E143">
        <v>-0.90544993942491581</v>
      </c>
      <c r="F143">
        <v>-2.1441471895370801</v>
      </c>
      <c r="H143" s="30">
        <f t="shared" si="6"/>
        <v>-1.4090052110042632E-2</v>
      </c>
      <c r="I143" s="30">
        <f t="shared" si="7"/>
        <v>-2.496874065061E-3</v>
      </c>
      <c r="J143">
        <f t="shared" si="8"/>
        <v>5.3423421779702052E-2</v>
      </c>
    </row>
    <row r="144" spans="1:10" x14ac:dyDescent="0.25">
      <c r="A144">
        <f>'L - Geometric Axis'!A153</f>
        <v>140</v>
      </c>
      <c r="B144">
        <f>'L - Geometric Axis'!B153-'L - Geometric Axis'!$I$12</f>
        <v>-0.32387297679406957</v>
      </c>
      <c r="C144">
        <f>'L - Geometric Axis'!C153-'L - Geometric Axis'!$J$12</f>
        <v>-2.300817363667008</v>
      </c>
      <c r="E144">
        <v>-0.90867189941752968</v>
      </c>
      <c r="F144">
        <v>-2.138450285898176</v>
      </c>
      <c r="H144" s="30">
        <f t="shared" si="6"/>
        <v>-1.3831852010292677E-2</v>
      </c>
      <c r="I144" s="30">
        <f t="shared" si="7"/>
        <v>-2.4819836933725413E-3</v>
      </c>
      <c r="J144">
        <f t="shared" si="8"/>
        <v>5.3769527312896429E-2</v>
      </c>
    </row>
    <row r="145" spans="1:10" x14ac:dyDescent="0.25">
      <c r="A145">
        <f>'L - Geometric Axis'!A154</f>
        <v>141</v>
      </c>
      <c r="B145">
        <f>'L - Geometric Axis'!B154-'L - Geometric Axis'!$I$12</f>
        <v>-0.32837818977426436</v>
      </c>
      <c r="C145">
        <f>'L - Geometric Axis'!C154-'L - Geometric Axis'!$J$12</f>
        <v>-2.2960698597683207</v>
      </c>
      <c r="E145">
        <v>-0.91179394401229052</v>
      </c>
      <c r="F145">
        <v>-2.1326980189699736</v>
      </c>
      <c r="H145" s="30">
        <f t="shared" si="6"/>
        <v>-1.3571739652799383E-2</v>
      </c>
      <c r="I145" s="30">
        <f t="shared" si="7"/>
        <v>-2.4655365779465083E-3</v>
      </c>
      <c r="J145">
        <f t="shared" si="8"/>
        <v>5.4083999862399083E-2</v>
      </c>
    </row>
    <row r="146" spans="1:10" x14ac:dyDescent="0.25">
      <c r="A146">
        <f>'L - Geometric Axis'!A155</f>
        <v>142</v>
      </c>
      <c r="B146">
        <f>'L - Geometric Axis'!B155-'L - Geometric Axis'!$I$12</f>
        <v>-0.33279986122109828</v>
      </c>
      <c r="C146">
        <f>'L - Geometric Axis'!C155-'L - Geometric Axis'!$J$12</f>
        <v>-2.2912444521294555</v>
      </c>
      <c r="E146">
        <v>-0.91481512220417083</v>
      </c>
      <c r="F146">
        <v>-2.1268921409487032</v>
      </c>
      <c r="H146" s="30">
        <f t="shared" si="6"/>
        <v>-1.3309874245980674E-2</v>
      </c>
      <c r="I146" s="30">
        <f t="shared" si="7"/>
        <v>-2.4475392600536612E-3</v>
      </c>
      <c r="J146">
        <f t="shared" si="8"/>
        <v>5.4366763887850535E-2</v>
      </c>
    </row>
    <row r="147" spans="1:10" x14ac:dyDescent="0.25">
      <c r="A147">
        <f>'L - Geometric Axis'!A156</f>
        <v>143</v>
      </c>
      <c r="B147">
        <f>'L - Geometric Axis'!B156-'L - Geometric Axis'!$I$12</f>
        <v>-0.33713664425061496</v>
      </c>
      <c r="C147">
        <f>'L - Geometric Axis'!C156-'L - Geometric Axis'!$J$12</f>
        <v>-2.286342610616324</v>
      </c>
      <c r="E147">
        <v>-0.91773451371302683</v>
      </c>
      <c r="F147">
        <v>-2.1210344203610529</v>
      </c>
      <c r="H147" s="30">
        <f t="shared" si="6"/>
        <v>-1.304641396499083E-2</v>
      </c>
      <c r="I147" s="30">
        <f t="shared" si="7"/>
        <v>-2.428000322365806E-3</v>
      </c>
      <c r="J147">
        <f t="shared" si="8"/>
        <v>5.4617787243113794E-2</v>
      </c>
    </row>
    <row r="148" spans="1:10" x14ac:dyDescent="0.25">
      <c r="A148">
        <f>'L - Geometric Axis'!A157</f>
        <v>144</v>
      </c>
      <c r="B148">
        <f>'L - Geometric Axis'!B157-'L - Geometric Axis'!$I$12</f>
        <v>-0.34138721783669218</v>
      </c>
      <c r="C148">
        <f>'L - Geometric Axis'!C157-'L - Geometric Axis'!$J$12</f>
        <v>-2.2813658283773357</v>
      </c>
      <c r="E148">
        <v>-0.92055122926392352</v>
      </c>
      <c r="F148">
        <v>-2.1151266415254577</v>
      </c>
      <c r="H148" s="30">
        <f t="shared" si="6"/>
        <v>-1.278151580384926E-2</v>
      </c>
      <c r="I148" s="30">
        <f t="shared" si="7"/>
        <v>-2.4069303867182011E-3</v>
      </c>
      <c r="J148">
        <f t="shared" si="8"/>
        <v>5.4837080703582536E-2</v>
      </c>
    </row>
    <row r="149" spans="1:10" x14ac:dyDescent="0.25">
      <c r="A149">
        <f>'L - Geometric Axis'!A158</f>
        <v>145</v>
      </c>
      <c r="B149">
        <f>'L - Geometric Axis'!B158-'L - Geometric Axis'!$I$12</f>
        <v>-0.34555028721343944</v>
      </c>
      <c r="C149">
        <f>'L - Geometric Axis'!C158-'L - Geometric Axis'!$J$12</f>
        <v>-2.2763156213885729</v>
      </c>
      <c r="E149">
        <v>-0.9232644108580188</v>
      </c>
      <c r="F149">
        <v>-2.1091706040085829</v>
      </c>
      <c r="H149" s="30">
        <f t="shared" si="6"/>
        <v>-1.2515335431148E-2</v>
      </c>
      <c r="I149" s="30">
        <f t="shared" si="7"/>
        <v>-2.3843421081612554E-3</v>
      </c>
      <c r="J149">
        <f t="shared" si="8"/>
        <v>5.502469740801752E-2</v>
      </c>
    </row>
    <row r="150" spans="1:10" x14ac:dyDescent="0.25">
      <c r="A150">
        <f>'L - Geometric Axis'!A159</f>
        <v>146</v>
      </c>
      <c r="B150">
        <f>'L - Geometric Axis'!B159-'L - Geometric Axis'!$I$12</f>
        <v>-0.34962458426959619</v>
      </c>
      <c r="C150">
        <f>'L - Geometric Axis'!C159-'L - Geometric Axis'!$J$12</f>
        <v>-2.2711935279920055</v>
      </c>
      <c r="E150">
        <v>-0.92587323203391514</v>
      </c>
      <c r="F150">
        <v>-2.1031681220771516</v>
      </c>
      <c r="H150" s="30">
        <f t="shared" si="6"/>
        <v>-1.2248027049494818E-2</v>
      </c>
      <c r="I150" s="30">
        <f t="shared" si="7"/>
        <v>-2.3602501652961959E-3</v>
      </c>
      <c r="J150">
        <f t="shared" si="8"/>
        <v>5.5180732217807942E-2</v>
      </c>
    </row>
    <row r="151" spans="1:10" x14ac:dyDescent="0.25">
      <c r="A151">
        <f>'L - Geometric Axis'!A160</f>
        <v>147</v>
      </c>
      <c r="B151">
        <f>'L - Geometric Axis'!B160-'L - Geometric Axis'!$I$12</f>
        <v>-0.35360886793481022</v>
      </c>
      <c r="C151">
        <f>'L - Geometric Axis'!C160-'L - Geometric Axis'!$J$12</f>
        <v>-2.2660011084269018</v>
      </c>
      <c r="E151">
        <v>-0.92837689811941071</v>
      </c>
      <c r="F151">
        <v>-2.0971210241453084</v>
      </c>
      <c r="H151" s="30">
        <f t="shared" si="6"/>
        <v>-1.1979743258856675E-2</v>
      </c>
      <c r="I151" s="30">
        <f t="shared" si="7"/>
        <v>-2.3346712469004167E-3</v>
      </c>
      <c r="J151">
        <f t="shared" si="8"/>
        <v>5.5305320996117673E-2</v>
      </c>
    </row>
    <row r="152" spans="1:10" x14ac:dyDescent="0.25">
      <c r="A152">
        <f>'L - Geometric Axis'!A161</f>
        <v>148</v>
      </c>
      <c r="B152">
        <f>'L - Geometric Axis'!B161-'L - Geometric Axis'!$I$12</f>
        <v>-0.35750192455768076</v>
      </c>
      <c r="C152">
        <f>'L - Geometric Axis'!C161-'L - Geometric Axis'!$J$12</f>
        <v>-2.2607399443545613</v>
      </c>
      <c r="E152">
        <v>-0.93077464647356212</v>
      </c>
      <c r="F152">
        <v>-2.0910311522176626</v>
      </c>
      <c r="H152" s="30">
        <f t="shared" si="6"/>
        <v>-1.1710634923954008E-2</v>
      </c>
      <c r="I152" s="30">
        <f t="shared" si="7"/>
        <v>-2.3076240348554101E-3</v>
      </c>
      <c r="J152">
        <f t="shared" si="8"/>
        <v>5.5398639810469066E-2</v>
      </c>
    </row>
    <row r="153" spans="1:10" x14ac:dyDescent="0.25">
      <c r="A153">
        <f>'L - Geometric Axis'!A162</f>
        <v>149</v>
      </c>
      <c r="B153">
        <f>'L - Geometric Axis'!B162-'L - Geometric Axis'!$I$12</f>
        <v>-0.36130256827544732</v>
      </c>
      <c r="C153">
        <f>'L - Geometric Axis'!C162-'L - Geometric Axis'!$J$12</f>
        <v>-2.2554116383765264</v>
      </c>
      <c r="E153">
        <v>-0.93306574671899312</v>
      </c>
      <c r="F153">
        <v>-2.0849003613281978</v>
      </c>
      <c r="H153" s="30">
        <f t="shared" si="6"/>
        <v>-1.1440851045857653E-2</v>
      </c>
      <c r="I153" s="30">
        <f t="shared" si="7"/>
        <v>-2.2791291834003001E-3</v>
      </c>
      <c r="J153">
        <f t="shared" si="8"/>
        <v>5.5460904061597933E-2</v>
      </c>
    </row>
    <row r="154" spans="1:10" x14ac:dyDescent="0.25">
      <c r="A154">
        <f>'L - Geometric Axis'!A163</f>
        <v>150</v>
      </c>
      <c r="B154">
        <f>'L - Geometric Axis'!B163-'L - Geometric Axis'!$I$12</f>
        <v>-0.36500964137521608</v>
      </c>
      <c r="C154">
        <f>'L - Geometric Axis'!C163-'L - Geometric Axis'!$J$12</f>
        <v>-2.2500178135464139</v>
      </c>
      <c r="E154">
        <v>-0.93524950096437443</v>
      </c>
      <c r="F154">
        <v>-2.0787305189752079</v>
      </c>
      <c r="H154" s="30">
        <f t="shared" si="6"/>
        <v>-1.1170538637914966E-2</v>
      </c>
      <c r="I154" s="30">
        <f t="shared" si="7"/>
        <v>-2.24920929473901E-3</v>
      </c>
      <c r="J154">
        <f t="shared" si="8"/>
        <v>5.54923675422365E-2</v>
      </c>
    </row>
    <row r="155" spans="1:10" x14ac:dyDescent="0.25">
      <c r="A155">
        <f>'L - Geometric Axis'!A164</f>
        <v>151</v>
      </c>
      <c r="B155">
        <f>'L - Geometric Axis'!B164-'L - Geometric Axis'!$I$12</f>
        <v>-0.36862201464660943</v>
      </c>
      <c r="C155">
        <f>'L - Geometric Axis'!C164-'L - Geometric Axis'!$J$12</f>
        <v>-2.244560112875519</v>
      </c>
      <c r="E155">
        <v>-0.93732524401700867</v>
      </c>
      <c r="F155">
        <v>-2.0725235045524433</v>
      </c>
      <c r="H155" s="30">
        <f t="shared" si="6"/>
        <v>-1.0899842606125454E-2</v>
      </c>
      <c r="I155" s="30">
        <f t="shared" si="7"/>
        <v>-2.2178888910375913E-3</v>
      </c>
      <c r="J155">
        <f t="shared" si="8"/>
        <v>5.549332142913431E-2</v>
      </c>
    </row>
    <row r="156" spans="1:10" x14ac:dyDescent="0.25">
      <c r="A156">
        <f>'L - Geometric Axis'!A165</f>
        <v>152</v>
      </c>
      <c r="B156">
        <f>'L - Geometric Axis'!B165-'L - Geometric Axis'!$I$12</f>
        <v>-0.37213858772573516</v>
      </c>
      <c r="C156">
        <f>'L - Geometric Axis'!C165-'L - Geometric Axis'!$J$12</f>
        <v>-2.2390401988323356</v>
      </c>
      <c r="E156">
        <v>-0.93929234358545377</v>
      </c>
      <c r="F156">
        <v>-2.0662812087766262</v>
      </c>
      <c r="H156" s="30">
        <f t="shared" si="6"/>
        <v>-1.0628905634100056E-2</v>
      </c>
      <c r="I156" s="30">
        <f t="shared" si="7"/>
        <v>-2.1851943828609627E-3</v>
      </c>
      <c r="J156">
        <f t="shared" si="8"/>
        <v>5.546409321224078E-2</v>
      </c>
    </row>
    <row r="157" spans="1:10" x14ac:dyDescent="0.25">
      <c r="A157">
        <f>'L - Geometric Axis'!A166</f>
        <v>153</v>
      </c>
      <c r="B157">
        <f>'L - Geometric Axis'!B166-'L - Geometric Axis'!$I$12</f>
        <v>-0.37555828943036751</v>
      </c>
      <c r="C157">
        <f>'L - Geometric Axis'!C166-'L - Geometric Axis'!$J$12</f>
        <v>-2.2334597528361542</v>
      </c>
      <c r="E157">
        <v>-0.9411502004721255</v>
      </c>
      <c r="F157">
        <v>-2.0600055331115197</v>
      </c>
      <c r="H157" s="30">
        <f t="shared" si="6"/>
        <v>-1.0357868072697382E-2</v>
      </c>
      <c r="I157" s="30">
        <f t="shared" si="7"/>
        <v>-2.1511540340999279E-3</v>
      </c>
      <c r="J157">
        <f t="shared" si="8"/>
        <v>5.5405045564593053E-2</v>
      </c>
    </row>
    <row r="158" spans="1:10" x14ac:dyDescent="0.25">
      <c r="A158">
        <f>'L - Geometric Axis'!A167</f>
        <v>154</v>
      </c>
      <c r="B158">
        <f>'L - Geometric Axis'!B167-'L - Geometric Axis'!$I$12</f>
        <v>-0.37888007808623991</v>
      </c>
      <c r="C158">
        <f>'L - Geometric Axis'!C167-'L - Geometric Axis'!$J$12</f>
        <v>-2.2278204747448838</v>
      </c>
      <c r="E158">
        <v>-0.94289824875581862</v>
      </c>
      <c r="F158">
        <v>-2.0536983891887255</v>
      </c>
      <c r="H158" s="30">
        <f t="shared" si="6"/>
        <v>-1.0086867834429596E-2</v>
      </c>
      <c r="I158" s="30">
        <f t="shared" si="7"/>
        <v>-2.1157979234488369E-3</v>
      </c>
      <c r="J158">
        <f t="shared" si="8"/>
        <v>5.5316575156876886E-2</v>
      </c>
    </row>
    <row r="159" spans="1:10" x14ac:dyDescent="0.25">
      <c r="A159">
        <f>'L - Geometric Axis'!A168</f>
        <v>155</v>
      </c>
      <c r="B159">
        <f>'L - Geometric Axis'!B168-'L - Geometric Axis'!$I$12</f>
        <v>-0.38210294184434884</v>
      </c>
      <c r="C159">
        <f>'L - Geometric Axis'!C168-'L - Geometric Axis'!$J$12</f>
        <v>-2.2221240823372601</v>
      </c>
      <c r="E159">
        <v>-0.94453595596409212</v>
      </c>
      <c r="F159">
        <v>-2.0473616982253806</v>
      </c>
      <c r="H159" s="30">
        <f t="shared" si="6"/>
        <v>-9.8160402927468735E-3</v>
      </c>
      <c r="I159" s="30">
        <f t="shared" si="7"/>
        <v>-2.0791579025072481E-3</v>
      </c>
      <c r="J159">
        <f t="shared" si="8"/>
        <v>5.5199111420709705E-2</v>
      </c>
    </row>
    <row r="160" spans="1:10" x14ac:dyDescent="0.25">
      <c r="A160">
        <f>'L - Geometric Axis'!A169</f>
        <v>156</v>
      </c>
      <c r="B160">
        <f>'L - Geometric Axis'!B169-'L - Geometric Axis'!$I$12</f>
        <v>-0.38522589898917298</v>
      </c>
      <c r="C160">
        <f>'L - Geometric Axis'!C169-'L - Geometric Axis'!$J$12</f>
        <v>-2.216372310789593</v>
      </c>
      <c r="E160">
        <v>-0.94606282323546576</v>
      </c>
      <c r="F160">
        <v>-2.0409973904389385</v>
      </c>
      <c r="H160" s="30">
        <f t="shared" si="6"/>
        <v>-9.5455181862507971E-3</v>
      </c>
      <c r="I160" s="30">
        <f t="shared" si="7"/>
        <v>-2.0412675505763903E-3</v>
      </c>
      <c r="J160">
        <f t="shared" si="8"/>
        <v>5.505311526451661E-2</v>
      </c>
    </row>
    <row r="161" spans="1:10" x14ac:dyDescent="0.25">
      <c r="A161">
        <f>'L - Geometric Axis'!A170</f>
        <v>157</v>
      </c>
      <c r="B161">
        <f>'L - Geometric Axis'!B170-'L - Geometric Axis'!$I$12</f>
        <v>-0.38824799823771339</v>
      </c>
      <c r="C161">
        <f>'L - Geometric Axis'!C170-'L - Geometric Axis'!$J$12</f>
        <v>-2.2105669121472138</v>
      </c>
      <c r="E161">
        <v>-0.9474783854713773</v>
      </c>
      <c r="F161">
        <v>-2.034607404459202</v>
      </c>
      <c r="H161" s="30">
        <f t="shared" si="6"/>
        <v>-9.2754315279348649E-3</v>
      </c>
      <c r="I161" s="30">
        <f t="shared" si="7"/>
        <v>-2.0021621262404903E-3</v>
      </c>
      <c r="J161">
        <f t="shared" si="8"/>
        <v>5.4879077746294309E-2</v>
      </c>
    </row>
    <row r="162" spans="1:10" x14ac:dyDescent="0.25">
      <c r="A162">
        <f>'L - Geometric Axis'!A171</f>
        <v>158</v>
      </c>
      <c r="B162">
        <f>'L - Geometric Axis'!B171-'L - Geometric Axis'!$I$12</f>
        <v>-0.39116831902926302</v>
      </c>
      <c r="C162">
        <f>'L - Geometric Axis'!C171-'L - Geometric Axis'!$J$12</f>
        <v>-2.2047096547907881</v>
      </c>
      <c r="E162">
        <v>-0.94878221147785724</v>
      </c>
      <c r="F162">
        <v>-2.0281936867378034</v>
      </c>
      <c r="H162" s="30">
        <f t="shared" si="6"/>
        <v>-9.0059075194805546E-3</v>
      </c>
      <c r="I162" s="30">
        <f t="shared" si="7"/>
        <v>-1.9618785158175807E-3</v>
      </c>
      <c r="J162">
        <f t="shared" si="8"/>
        <v>5.4677518707155329E-2</v>
      </c>
    </row>
    <row r="163" spans="1:10" x14ac:dyDescent="0.25">
      <c r="A163">
        <f>'L - Geometric Axis'!A172</f>
        <v>159</v>
      </c>
      <c r="B163">
        <f>'L - Geometric Axis'!B172-'L - Geometric Axis'!$I$12</f>
        <v>-0.39398597180581918</v>
      </c>
      <c r="C163">
        <f>'L - Geometric Axis'!C172-'L - Geometric Axis'!$J$12</f>
        <v>-2.1988023228976461</v>
      </c>
      <c r="E163">
        <v>-0.9499739040968731</v>
      </c>
      <c r="F163">
        <v>-2.0217581909552895</v>
      </c>
      <c r="H163" s="30">
        <f t="shared" si="6"/>
        <v>-8.7370704706916501E-3</v>
      </c>
      <c r="I163" s="30">
        <f t="shared" si="7"/>
        <v>-1.9204551787849161E-3</v>
      </c>
      <c r="J163">
        <f t="shared" si="8"/>
        <v>5.4448985370150083E-2</v>
      </c>
    </row>
    <row r="164" spans="1:10" x14ac:dyDescent="0.25">
      <c r="A164">
        <f>'L - Geometric Axis'!A173</f>
        <v>160</v>
      </c>
      <c r="B164">
        <f>'L - Geometric Axis'!B173-'L - Geometric Axis'!$I$12</f>
        <v>-0.39670009828305075</v>
      </c>
      <c r="C164">
        <f>'L - Geometric Axis'!C173-'L - Geometric Axis'!$J$12</f>
        <v>-2.1928467158983089</v>
      </c>
      <c r="E164">
        <v>-0.95105310032730916</v>
      </c>
      <c r="F164">
        <v>-2.0153028774260195</v>
      </c>
      <c r="H164" s="30">
        <f t="shared" si="6"/>
        <v>-8.4690417240695908E-3</v>
      </c>
      <c r="I164" s="30">
        <f t="shared" si="7"/>
        <v>-1.8779320902757709E-3</v>
      </c>
      <c r="J164">
        <f t="shared" si="8"/>
        <v>5.419405090812595E-2</v>
      </c>
    </row>
    <row r="165" spans="1:10" x14ac:dyDescent="0.25">
      <c r="A165">
        <f>'L - Geometric Axis'!A174</f>
        <v>161</v>
      </c>
      <c r="B165">
        <f>'L - Geometric Axis'!B174-'L - Geometric Axis'!$I$12</f>
        <v>-0.39930987171174054</v>
      </c>
      <c r="C165">
        <f>'L - Geometric Axis'!C174-'L - Geometric Axis'!$J$12</f>
        <v>-2.1868446479283614</v>
      </c>
      <c r="E165">
        <v>-0.95201947143553922</v>
      </c>
      <c r="F165">
        <v>-2.0088297125010275</v>
      </c>
      <c r="H165" s="30">
        <f t="shared" si="6"/>
        <v>-8.2019395846027621E-3</v>
      </c>
      <c r="I165" s="30">
        <f t="shared" si="7"/>
        <v>-1.8343506807681331E-3</v>
      </c>
      <c r="J165">
        <f t="shared" si="8"/>
        <v>5.3913312985307334E-2</v>
      </c>
    </row>
    <row r="166" spans="1:10" x14ac:dyDescent="0.25">
      <c r="A166">
        <f>'L - Geometric Axis'!A175</f>
        <v>162</v>
      </c>
      <c r="B166">
        <f>'L - Geometric Axis'!B175-'L - Geometric Axis'!$I$12</f>
        <v>-0.4018144971296207</v>
      </c>
      <c r="C166">
        <f>'L - Geometric Axis'!C175-'L - Geometric Axis'!$J$12</f>
        <v>-2.1807979472758507</v>
      </c>
      <c r="E166">
        <v>-0.95287272305556225</v>
      </c>
      <c r="F166">
        <v>-2.0023406679690576</v>
      </c>
      <c r="H166" s="30">
        <f t="shared" si="6"/>
        <v>-7.935879254747492E-3</v>
      </c>
      <c r="I166" s="30">
        <f t="shared" si="7"/>
        <v>-1.7897537730733814E-3</v>
      </c>
      <c r="J166">
        <f t="shared" si="8"/>
        <v>5.3607392276271856E-2</v>
      </c>
    </row>
    <row r="167" spans="1:10" x14ac:dyDescent="0.25">
      <c r="A167">
        <f>'L - Geometric Axis'!A176</f>
        <v>163</v>
      </c>
      <c r="B167">
        <f>'L - Geometric Axis'!B176-'L - Geometric Axis'!$I$12</f>
        <v>-0.40421321160352608</v>
      </c>
      <c r="C167">
        <f>'L - Geometric Axis'!C176-'L - Geometric Axis'!$J$12</f>
        <v>-2.1747084558243714</v>
      </c>
      <c r="E167">
        <v>-0.95361259527866926</v>
      </c>
      <c r="F167">
        <v>-1.9958377204559343</v>
      </c>
      <c r="H167" s="30">
        <f t="shared" si="6"/>
        <v>-7.6709727746539407E-3</v>
      </c>
      <c r="I167" s="30">
        <f t="shared" si="7"/>
        <v>-1.7441855167575876E-3</v>
      </c>
      <c r="J167">
        <f t="shared" si="8"/>
        <v>5.3276930966888084E-2</v>
      </c>
    </row>
    <row r="168" spans="1:10" x14ac:dyDescent="0.25">
      <c r="A168">
        <f>'L - Geometric Axis'!A177</f>
        <v>164</v>
      </c>
      <c r="B168">
        <f>'L - Geometric Axis'!B177-'L - Geometric Axis'!$I$12</f>
        <v>-0.40650528446179107</v>
      </c>
      <c r="C168">
        <f>'L - Geometric Axis'!C177-'L - Geometric Axis'!$J$12</f>
        <v>-2.1685780284920098</v>
      </c>
      <c r="E168">
        <v>-0.95423886273261371</v>
      </c>
      <c r="F168">
        <v>-1.9893228508224656</v>
      </c>
      <c r="H168" s="30">
        <f t="shared" si="6"/>
        <v>-7.4073289676016667E-3</v>
      </c>
      <c r="I168" s="30">
        <f t="shared" si="7"/>
        <v>-1.6976913201162791E-3</v>
      </c>
      <c r="J168">
        <f t="shared" si="8"/>
        <v>5.2922591241001501E-2</v>
      </c>
    </row>
    <row r="169" spans="1:10" x14ac:dyDescent="0.25">
      <c r="A169">
        <f>'L - Geometric Axis'!A178</f>
        <v>165</v>
      </c>
      <c r="B169">
        <f>'L - Geometric Axis'!B178-'L - Geometric Axis'!$I$12</f>
        <v>-0.40869001751681922</v>
      </c>
      <c r="C169">
        <f>'L - Geometric Axis'!C178-'L - Geometric Axis'!$J$12</f>
        <v>-2.1624085326663174</v>
      </c>
      <c r="E169">
        <v>-0.95475133465026207</v>
      </c>
      <c r="F169">
        <v>-1.9827980435610524</v>
      </c>
      <c r="H169" s="30">
        <f t="shared" si="6"/>
        <v>-7.1450533906706219E-3</v>
      </c>
      <c r="I169" s="30">
        <f t="shared" si="7"/>
        <v>-1.6503177798444834E-3</v>
      </c>
      <c r="J169">
        <f t="shared" si="8"/>
        <v>5.2545053757164083E-2</v>
      </c>
    </row>
    <row r="170" spans="1:10" x14ac:dyDescent="0.25">
      <c r="A170">
        <f>'L - Geometric Axis'!A179</f>
        <v>166</v>
      </c>
      <c r="B170">
        <f>'L - Geometric Axis'!B179-'L - Geometric Axis'!$I$12</f>
        <v>-0.41076674527775803</v>
      </c>
      <c r="C170">
        <f>'L - Geometric Axis'!C179-'L - Geometric Axis'!$J$12</f>
        <v>-2.1562018476354892</v>
      </c>
      <c r="E170">
        <v>-0.95514985492770421</v>
      </c>
      <c r="F170">
        <v>-1.9762652861911947</v>
      </c>
      <c r="H170" s="30">
        <f t="shared" si="6"/>
        <v>-6.8842482906155472E-3</v>
      </c>
      <c r="I170" s="30">
        <f t="shared" si="7"/>
        <v>-1.6021126085380552E-3</v>
      </c>
      <c r="J170">
        <f t="shared" si="8"/>
        <v>5.2145016119239343E-2</v>
      </c>
    </row>
    <row r="171" spans="1:10" x14ac:dyDescent="0.25">
      <c r="A171">
        <f>'L - Geometric Axis'!A180</f>
        <v>167</v>
      </c>
      <c r="B171">
        <f>'L - Geometric Axis'!B180-'L - Geometric Axis'!$I$12</f>
        <v>-0.41273483515321369</v>
      </c>
      <c r="C171">
        <f>'L - Geometric Axis'!C180-'L - Geometric Axis'!$J$12</f>
        <v>-2.1499598640159103</v>
      </c>
      <c r="E171">
        <v>-0.95543430217180292</v>
      </c>
      <c r="F171">
        <v>-1.9697265686540713</v>
      </c>
      <c r="H171" s="30">
        <f t="shared" si="6"/>
        <v>-6.6250125649214417E-3</v>
      </c>
      <c r="I171" s="30">
        <f t="shared" si="7"/>
        <v>-1.553124560171132E-3</v>
      </c>
      <c r="J171">
        <f t="shared" si="8"/>
        <v>5.172319134493919E-2</v>
      </c>
    </row>
    <row r="172" spans="1:10" x14ac:dyDescent="0.25">
      <c r="A172">
        <f>'L - Geometric Axis'!A181</f>
        <v>168</v>
      </c>
      <c r="B172">
        <f>'L - Geometric Axis'!B181-'L - Geometric Axis'!$I$12</f>
        <v>-0.414593687643945</v>
      </c>
      <c r="C172">
        <f>'L - Geometric Axis'!C181-'L - Geometric Axis'!$J$12</f>
        <v>-2.1436844831762585</v>
      </c>
      <c r="E172">
        <v>-0.95560458973717211</v>
      </c>
      <c r="F172">
        <v>-1.9631838827063854</v>
      </c>
      <c r="H172" s="30">
        <f t="shared" si="6"/>
        <v>-6.3674417280137991E-3</v>
      </c>
      <c r="I172" s="30">
        <f t="shared" si="7"/>
        <v>-1.5034033537000677E-3</v>
      </c>
      <c r="J172">
        <f t="shared" si="8"/>
        <v>5.1280306335986993E-2</v>
      </c>
    </row>
    <row r="173" spans="1:10" x14ac:dyDescent="0.25">
      <c r="A173">
        <f>'L - Geometric Axis'!A182</f>
        <v>169</v>
      </c>
      <c r="B173">
        <f>'L - Geometric Axis'!B182-'L - Geometric Axis'!$I$12</f>
        <v>-0.41634273652547604</v>
      </c>
      <c r="C173">
        <f>'L - Geometric Axis'!C182-'L - Geometric Axis'!$J$12</f>
        <v>-2.1373776166583291</v>
      </c>
      <c r="E173">
        <v>-0.9556606657525698</v>
      </c>
      <c r="F173">
        <v>-1.9566392213136579</v>
      </c>
      <c r="H173" s="30">
        <f t="shared" si="6"/>
        <v>-6.1116278825801527E-3</v>
      </c>
      <c r="I173" s="30">
        <f t="shared" si="7"/>
        <v>-1.4529995949462734E-3</v>
      </c>
      <c r="J173">
        <f t="shared" si="8"/>
        <v>5.0817100353760157E-2</v>
      </c>
    </row>
    <row r="174" spans="1:10" x14ac:dyDescent="0.25">
      <c r="A174">
        <f>'L - Geometric Axis'!A183</f>
        <v>170</v>
      </c>
      <c r="B174">
        <f>'L - Geometric Axis'!B183-'L - Geometric Axis'!$I$12</f>
        <v>-0.4179814490205741</v>
      </c>
      <c r="C174">
        <f>'L - Geometric Axis'!C183-'L - Geometric Axis'!$J$12</f>
        <v>-2.1310411855947589</v>
      </c>
      <c r="E174">
        <v>-0.9556025131366982</v>
      </c>
      <c r="F174">
        <v>-1.9500945780431473</v>
      </c>
      <c r="H174" s="30">
        <f t="shared" si="6"/>
        <v>-5.8576596959547637E-3</v>
      </c>
      <c r="I174" s="30">
        <f t="shared" si="7"/>
        <v>-1.4019646969148803E-3</v>
      </c>
      <c r="J174">
        <f t="shared" si="8"/>
        <v>5.0334323504036479E-2</v>
      </c>
    </row>
    <row r="175" spans="1:10" x14ac:dyDescent="0.25">
      <c r="A175">
        <f>'L - Geometric Axis'!A184</f>
        <v>171</v>
      </c>
      <c r="B175">
        <f>'L - Geometric Axis'!B184-'L - Geometric Axis'!$I$12</f>
        <v>-0.41950932596153861</v>
      </c>
      <c r="C175">
        <f>'L - Geometric Axis'!C184-'L - Geometric Axis'!$J$12</f>
        <v>-2.1246771201238333</v>
      </c>
      <c r="E175">
        <v>-0.95543014960340811</v>
      </c>
      <c r="F175">
        <v>-1.9435519464565951</v>
      </c>
      <c r="H175" s="30">
        <f t="shared" si="6"/>
        <v>-5.6056223815107399E-3</v>
      </c>
      <c r="I175" s="30">
        <f t="shared" si="7"/>
        <v>-1.3503507987095795E-3</v>
      </c>
      <c r="J175">
        <f t="shared" si="8"/>
        <v>4.9832735234265346E-2</v>
      </c>
    </row>
    <row r="176" spans="1:10" x14ac:dyDescent="0.25">
      <c r="A176">
        <f>'L - Geometric Axis'!A185</f>
        <v>172</v>
      </c>
      <c r="B176">
        <f>'L - Geometric Axis'!B185-'L - Geometric Axis'!$I$12</f>
        <v>-0.42092590194225249</v>
      </c>
      <c r="C176">
        <f>'L - Geometric Axis'!C185-'L - Geometric Axis'!$J$12</f>
        <v>-2.1182873588015436</v>
      </c>
      <c r="E176">
        <v>-0.95514362765630079</v>
      </c>
      <c r="F176">
        <v>-1.9370133195029609</v>
      </c>
      <c r="H176" s="30">
        <f t="shared" si="6"/>
        <v>-5.3555976849968476E-3</v>
      </c>
      <c r="I176" s="30">
        <f t="shared" si="7"/>
        <v>-1.2982106832071327E-3</v>
      </c>
      <c r="J176">
        <f t="shared" si="8"/>
        <v>4.9313102846969256E-2</v>
      </c>
    </row>
    <row r="177" spans="1:10" x14ac:dyDescent="0.25">
      <c r="A177">
        <f>'L - Geometric Axis'!A186</f>
        <v>173</v>
      </c>
      <c r="B177">
        <f>'L - Geometric Axis'!B186-'L - Geometric Axis'!$I$12</f>
        <v>-0.42223074545994943</v>
      </c>
      <c r="C177">
        <f>'L - Geometric Axis'!C186-'L - Geometric Axis'!$J$12</f>
        <v>-2.1118738480110881</v>
      </c>
      <c r="E177">
        <v>-0.95474303457273735</v>
      </c>
      <c r="F177">
        <v>-1.9304806889113566</v>
      </c>
      <c r="H177" s="30">
        <f t="shared" si="6"/>
        <v>-5.1076638757473758E-3</v>
      </c>
      <c r="I177" s="30">
        <f t="shared" si="7"/>
        <v>-1.2455976936572774E-3</v>
      </c>
      <c r="J177">
        <f t="shared" si="8"/>
        <v>4.8776200032256516E-2</v>
      </c>
    </row>
    <row r="178" spans="1:10" x14ac:dyDescent="0.25">
      <c r="A178">
        <f>'L - Geometric Axis'!A187</f>
        <v>174</v>
      </c>
      <c r="B178">
        <f>'L - Geometric Axis'!B187-'L - Geometric Axis'!$I$12</f>
        <v>-0.42342345904665341</v>
      </c>
      <c r="C178">
        <f>'L - Geometric Axis'!C187-'L - Geometric Axis'!$J$12</f>
        <v>-2.1054385413699825</v>
      </c>
      <c r="E178">
        <v>-0.95422849237725127</v>
      </c>
      <c r="F178">
        <v>-1.9239560445843433</v>
      </c>
      <c r="H178" s="30">
        <f t="shared" si="6"/>
        <v>-4.8618957426874226E-3</v>
      </c>
      <c r="I178" s="30">
        <f t="shared" si="7"/>
        <v>-1.1925656493762397E-3</v>
      </c>
      <c r="J178">
        <f t="shared" si="8"/>
        <v>4.8222805422899147E-2</v>
      </c>
    </row>
    <row r="179" spans="1:10" x14ac:dyDescent="0.25">
      <c r="A179">
        <f>'L - Geometric Axis'!A188</f>
        <v>175</v>
      </c>
      <c r="B179">
        <f>'L - Geometric Axis'!B188-'L - Geometric Axis'!$I$12</f>
        <v>-0.42450367939025208</v>
      </c>
      <c r="C179">
        <f>'L - Geometric Axis'!C188-'L - Geometric Axis'!$J$12</f>
        <v>-2.09898339913497</v>
      </c>
      <c r="E179">
        <v>-0.95360015780438023</v>
      </c>
      <c r="F179">
        <v>-1.9174413739917882</v>
      </c>
      <c r="H179" s="30">
        <f t="shared" si="6"/>
        <v>-4.618364595052527E-3</v>
      </c>
      <c r="I179" s="30">
        <f t="shared" si="7"/>
        <v>-1.1391687607047133E-3</v>
      </c>
      <c r="J179">
        <f t="shared" si="8"/>
        <v>4.7653701174703932E-2</v>
      </c>
    </row>
    <row r="180" spans="1:10" x14ac:dyDescent="0.25">
      <c r="A180">
        <f>'L - Geometric Axis'!A189</f>
        <v>176</v>
      </c>
      <c r="B180">
        <f>'L - Geometric Axis'!B189-'L - Geometric Axis'!$I$12</f>
        <v>-0.42547107744516427</v>
      </c>
      <c r="C180">
        <f>'L - Geometric Axis'!C189-'L - Geometric Axis'!$J$12</f>
        <v>-2.0925103876049085</v>
      </c>
      <c r="E180">
        <v>-0.95285822225092198</v>
      </c>
      <c r="F180">
        <v>-1.9109386615654635</v>
      </c>
      <c r="H180" s="30">
        <f t="shared" si="6"/>
        <v>-4.3771382677201551E-3</v>
      </c>
      <c r="I180" s="30">
        <f t="shared" si="7"/>
        <v>-1.0854615433989342E-3</v>
      </c>
      <c r="J180">
        <f t="shared" si="8"/>
        <v>4.7069671575149775E-2</v>
      </c>
    </row>
    <row r="181" spans="1:10" x14ac:dyDescent="0.25">
      <c r="A181">
        <f>'L - Geometric Axis'!A190</f>
        <v>177</v>
      </c>
      <c r="B181">
        <f>'L - Geometric Axis'!B190-'L - Geometric Axis'!$I$12</f>
        <v>-0.4263253585325712</v>
      </c>
      <c r="C181">
        <f>'L - Geometric Axis'!C190-'L - Geometric Axis'!$J$12</f>
        <v>-2.0860214785218139</v>
      </c>
      <c r="E181">
        <v>-0.95200291171763296</v>
      </c>
      <c r="F181">
        <v>-1.9044498880945671</v>
      </c>
      <c r="H181" s="30">
        <f t="shared" si="6"/>
        <v>-4.1382811310769632E-3</v>
      </c>
      <c r="I181" s="30">
        <f t="shared" si="7"/>
        <v>-1.0314987326325105E-3</v>
      </c>
      <c r="J181">
        <f t="shared" si="8"/>
        <v>4.6471501682989171E-2</v>
      </c>
    </row>
    <row r="182" spans="1:10" x14ac:dyDescent="0.25">
      <c r="A182">
        <f>'L - Geometric Axis'!A191</f>
        <v>178</v>
      </c>
      <c r="B182">
        <f>'L - Geometric Axis'!B191-'L - Geometric Axis'!$I$12</f>
        <v>-0.42706626243017787</v>
      </c>
      <c r="C182">
        <f>'L - Geometric Axis'!C191-'L - Geometric Axis'!$J$12</f>
        <v>-2.0795186484702537</v>
      </c>
      <c r="E182">
        <v>-0.95103448674038726</v>
      </c>
      <c r="F182">
        <v>-1.8979770301223562</v>
      </c>
      <c r="H182" s="30">
        <f t="shared" si="6"/>
        <v>-3.9018541052978973E-3</v>
      </c>
      <c r="I182" s="30">
        <f t="shared" si="7"/>
        <v>-9.7733519677701153E-4</v>
      </c>
      <c r="J182">
        <f t="shared" si="8"/>
        <v>4.5859976001223331E-2</v>
      </c>
    </row>
    <row r="183" spans="1:10" x14ac:dyDescent="0.25">
      <c r="A183">
        <f>'L - Geometric Axis'!A192</f>
        <v>179</v>
      </c>
      <c r="B183">
        <f>'L - Geometric Axis'!B192-'L - Geometric Axis'!$I$12</f>
        <v>-0.42769356345148002</v>
      </c>
      <c r="C183">
        <f>'L - Geometric Axis'!C192-'L - Geometric Axis'!$J$12</f>
        <v>-2.0730038782752556</v>
      </c>
      <c r="E183">
        <v>-0.94995324231081468</v>
      </c>
      <c r="F183">
        <v>-1.8915220593440738</v>
      </c>
      <c r="H183" s="30">
        <f t="shared" si="6"/>
        <v>-3.6679146789412101E-3</v>
      </c>
      <c r="I183" s="30">
        <f t="shared" si="7"/>
        <v>-9.2302585113775018E-4</v>
      </c>
      <c r="J183">
        <f t="shared" si="8"/>
        <v>4.5235877185952074E-2</v>
      </c>
    </row>
    <row r="184" spans="1:10" x14ac:dyDescent="0.25">
      <c r="A184">
        <f>'L - Geometric Axis'!A193</f>
        <v>180</v>
      </c>
      <c r="B184">
        <f>'L - Geometric Axis'!B193-'L - Geometric Axis'!$I$12</f>
        <v>-0.42820707051450946</v>
      </c>
      <c r="C184">
        <f>'L - Geometric Axis'!C193-'L - Geometric Axis'!$J$12</f>
        <v>-2.066479152398931</v>
      </c>
      <c r="E184">
        <v>-0.94875950778644236</v>
      </c>
      <c r="F184">
        <v>-1.8850869420063492</v>
      </c>
      <c r="H184" s="30">
        <f t="shared" si="6"/>
        <v>-3.436516931742161E-3</v>
      </c>
      <c r="I184" s="30">
        <f t="shared" si="7"/>
        <v>-8.6862557181709924E-4</v>
      </c>
      <c r="J184">
        <f t="shared" si="8"/>
        <v>4.4599984793220575E-2</v>
      </c>
    </row>
    <row r="185" spans="1:10" x14ac:dyDescent="0.25">
      <c r="A185">
        <f>'L - Geometric Axis'!A194</f>
        <v>181</v>
      </c>
      <c r="B185">
        <f>'L - Geometric Axis'!B194-'L - Geometric Axis'!$I$12</f>
        <v>-0.42860662720004061</v>
      </c>
      <c r="C185">
        <f>'L - Geometric Axis'!C194-'L - Geometric Axis'!$J$12</f>
        <v>-2.0599464583359874</v>
      </c>
      <c r="E185">
        <v>-0.94745364679037047</v>
      </c>
      <c r="F185">
        <v>-1.8786736383082614</v>
      </c>
      <c r="H185" s="30">
        <f t="shared" si="6"/>
        <v>-3.2077115614909542E-3</v>
      </c>
      <c r="I185" s="30">
        <f t="shared" si="7"/>
        <v>-8.1418910987898373E-4</v>
      </c>
      <c r="J185">
        <f t="shared" si="8"/>
        <v>4.3953074065882204E-2</v>
      </c>
    </row>
    <row r="186" spans="1:10" x14ac:dyDescent="0.25">
      <c r="A186">
        <f>'L - Geometric Axis'!A195</f>
        <v>182</v>
      </c>
      <c r="B186">
        <f>'L - Geometric Axis'!B195-'L - Geometric Axis'!$I$12</f>
        <v>-0.42889211179923631</v>
      </c>
      <c r="C186">
        <f>'L - Geometric Axis'!C195-'L - Geometric Axis'!$J$12</f>
        <v>-2.0534077860083215</v>
      </c>
      <c r="E186">
        <v>-0.94603605710050886</v>
      </c>
      <c r="F186">
        <v>-1.8722841018042449</v>
      </c>
      <c r="H186" s="30">
        <f t="shared" si="6"/>
        <v>-2.9815459148657877E-3</v>
      </c>
      <c r="I186" s="30">
        <f t="shared" si="7"/>
        <v>-7.5977100598468097E-4</v>
      </c>
      <c r="J186">
        <f t="shared" si="8"/>
        <v>4.3295914762378949E-2</v>
      </c>
    </row>
    <row r="187" spans="1:10" x14ac:dyDescent="0.25">
      <c r="A187">
        <f>'L - Geometric Axis'!A196</f>
        <v>183</v>
      </c>
      <c r="B187">
        <f>'L - Geometric Axis'!B196-'L - Geometric Axis'!$I$12</f>
        <v>-0.42906343735072217</v>
      </c>
      <c r="C187">
        <f>'L - Geometric Axis'!C196-'L - Geometric Axis'!$J$12</f>
        <v>-2.0468651271588651</v>
      </c>
      <c r="E187">
        <v>-0.94450717052840916</v>
      </c>
      <c r="F187">
        <v>-1.8659202788090152</v>
      </c>
      <c r="H187" s="30">
        <f t="shared" si="6"/>
        <v>-2.758064022101556E-3</v>
      </c>
      <c r="I187" s="30">
        <f t="shared" si="7"/>
        <v>-7.0542550567215311E-4</v>
      </c>
      <c r="J187">
        <f t="shared" si="8"/>
        <v>4.2629270029138237E-2</v>
      </c>
    </row>
    <row r="188" spans="1:10" x14ac:dyDescent="0.25">
      <c r="A188">
        <f>'L - Geometric Axis'!A197</f>
        <v>184</v>
      </c>
      <c r="B188">
        <f>'L - Geometric Axis'!B197-'L - Geometric Axis'!$I$12</f>
        <v>-0.42912055166707541</v>
      </c>
      <c r="C188">
        <f>'L - Geometric Axis'!C197-'L - Geometric Axis'!$J$12</f>
        <v>-2.0403204747448838</v>
      </c>
      <c r="E188">
        <v>-0.94286745278773187</v>
      </c>
      <c r="F188">
        <v>-1.8595841078047042</v>
      </c>
      <c r="H188" s="30">
        <f t="shared" si="6"/>
        <v>-2.5373066353604041E-3</v>
      </c>
      <c r="I188" s="30">
        <f t="shared" si="7"/>
        <v>-6.5120647544673936E-4</v>
      </c>
      <c r="J188">
        <f t="shared" si="8"/>
        <v>4.1953895318024056E-2</v>
      </c>
    </row>
    <row r="189" spans="1:10" x14ac:dyDescent="0.25">
      <c r="A189">
        <f>'L - Geometric Axis'!A198</f>
        <v>185</v>
      </c>
      <c r="B189">
        <f>'L - Geometric Axis'!B198-'L - Geometric Axis'!$I$12</f>
        <v>-0.42912055166707541</v>
      </c>
      <c r="C189">
        <f>'L - Geometric Axis'!C198-'L - Geometric Axis'!$J$12</f>
        <v>5.0221795252551162</v>
      </c>
      <c r="E189">
        <v>0.88612430768556427</v>
      </c>
      <c r="F189">
        <v>4.9619769591447653</v>
      </c>
      <c r="H189" s="30">
        <f t="shared" si="6"/>
        <v>-4.7611868462795632</v>
      </c>
      <c r="I189" s="30">
        <f t="shared" si="7"/>
        <v>-0.2118225840020701</v>
      </c>
      <c r="J189">
        <f t="shared" si="8"/>
        <v>97.597180407757321</v>
      </c>
    </row>
    <row r="190" spans="1:10" x14ac:dyDescent="0.25">
      <c r="A190">
        <f>'L - Geometric Axis'!A199</f>
        <v>186</v>
      </c>
      <c r="B190">
        <f>'L - Geometric Axis'!B199-'L - Geometric Axis'!$I$12</f>
        <v>-0.42914910882525203</v>
      </c>
      <c r="C190">
        <f>'L - Geometric Axis'!C199-'L - Geometric Axis'!$J$12</f>
        <v>5.0254518514621065</v>
      </c>
      <c r="E190">
        <v>0.8869441665559028</v>
      </c>
      <c r="F190">
        <v>4.9651450446469205</v>
      </c>
      <c r="H190" s="30">
        <f t="shared" si="6"/>
        <v>-7.7655830947043767E-3</v>
      </c>
      <c r="I190" s="30">
        <f t="shared" si="7"/>
        <v>-2.4772987561462803E-4</v>
      </c>
      <c r="J190">
        <f t="shared" si="8"/>
        <v>0.34710939440303085</v>
      </c>
    </row>
    <row r="191" spans="1:10" x14ac:dyDescent="0.25">
      <c r="A191">
        <f>'L - Geometric Axis'!A200</f>
        <v>187</v>
      </c>
      <c r="B191">
        <f>'L - Geometric Axis'!B200-'L - Geometric Axis'!$I$12</f>
        <v>-0.42923477160099499</v>
      </c>
      <c r="C191">
        <f>'L - Geometric Axis'!C200-'L - Geometric Axis'!$J$12</f>
        <v>5.0287231808868356</v>
      </c>
      <c r="E191">
        <v>0.88770860984195288</v>
      </c>
      <c r="F191">
        <v>4.9683269561445362</v>
      </c>
      <c r="H191" s="30">
        <f t="shared" si="6"/>
        <v>-6.0030342308741496E-3</v>
      </c>
      <c r="I191" s="30">
        <f t="shared" si="7"/>
        <v>-1.9159998625251464E-4</v>
      </c>
      <c r="J191">
        <f t="shared" si="8"/>
        <v>0.3496076341635122</v>
      </c>
    </row>
    <row r="192" spans="1:10" x14ac:dyDescent="0.25">
      <c r="A192">
        <f>'L - Geometric Axis'!A201</f>
        <v>188</v>
      </c>
      <c r="B192">
        <f>'L - Geometric Axis'!B201-'L - Geometric Axis'!$I$12</f>
        <v>-0.42937751390059281</v>
      </c>
      <c r="C192">
        <f>'L - Geometric Axis'!C201-'L - Geometric Axis'!$J$12</f>
        <v>5.0319925170506679</v>
      </c>
      <c r="E192">
        <v>0.88841740468688357</v>
      </c>
      <c r="F192">
        <v>4.9715217243965446</v>
      </c>
      <c r="H192" s="30">
        <f t="shared" si="6"/>
        <v>-4.2329957233972941E-3</v>
      </c>
      <c r="I192" s="30">
        <f t="shared" si="7"/>
        <v>-1.3515615946272709E-4</v>
      </c>
      <c r="J192">
        <f t="shared" si="8"/>
        <v>0.35199003855678951</v>
      </c>
    </row>
    <row r="193" spans="1:10" x14ac:dyDescent="0.25">
      <c r="A193">
        <f>'L - Geometric Axis'!A202</f>
        <v>189</v>
      </c>
      <c r="B193">
        <f>'L - Geometric Axis'!B202-'L - Geometric Axis'!$I$12</f>
        <v>-0.42957729224335839</v>
      </c>
      <c r="C193">
        <f>'L - Geometric Axis'!C202-'L - Geometric Axis'!$J$12</f>
        <v>5.0352588640821399</v>
      </c>
      <c r="E193">
        <v>0.88907033518491962</v>
      </c>
      <c r="F193">
        <v>4.9747283762455883</v>
      </c>
      <c r="H193" s="30">
        <f t="shared" si="6"/>
        <v>-2.4559643830496147E-3</v>
      </c>
      <c r="I193" s="30">
        <f t="shared" si="7"/>
        <v>-7.8436200069072914E-5</v>
      </c>
      <c r="J193">
        <f t="shared" si="8"/>
        <v>0.35425467222954748</v>
      </c>
    </row>
    <row r="194" spans="1:10" x14ac:dyDescent="0.25">
      <c r="A194">
        <f>'L - Geometric Axis'!A203</f>
        <v>190</v>
      </c>
      <c r="B194">
        <f>'L - Geometric Axis'!B203-'L - Geometric Axis'!$I$12</f>
        <v>-0.42983404577487311</v>
      </c>
      <c r="C194">
        <f>'L - Geometric Axis'!C203-'L - Geometric Axis'!$J$12</f>
        <v>5.0385212270203024</v>
      </c>
      <c r="E194">
        <v>0.88966720244710573</v>
      </c>
      <c r="F194">
        <v>4.9779459349144517</v>
      </c>
      <c r="H194" s="30">
        <f t="shared" si="6"/>
        <v>-6.724431735569467E-4</v>
      </c>
      <c r="I194" s="30">
        <f t="shared" si="7"/>
        <v>-2.1478292168840902E-5</v>
      </c>
      <c r="J194">
        <f t="shared" si="8"/>
        <v>0.35639965727801254</v>
      </c>
    </row>
    <row r="195" spans="1:10" x14ac:dyDescent="0.25">
      <c r="A195">
        <f>'L - Geometric Axis'!A204</f>
        <v>191</v>
      </c>
      <c r="B195">
        <f>'L - Geometric Axis'!B204-'L - Geometric Axis'!$I$12</f>
        <v>-0.43014769628552418</v>
      </c>
      <c r="C195">
        <f>'L - Geometric Axis'!C204-'L - Geometric Axis'!$J$12</f>
        <v>5.0417786121178017</v>
      </c>
      <c r="E195">
        <v>0.89020782466189219</v>
      </c>
      <c r="F195">
        <v>4.9811734203035929</v>
      </c>
      <c r="H195" s="30">
        <f t="shared" si="6"/>
        <v>1.1170588885127313E-3</v>
      </c>
      <c r="I195" s="30">
        <f t="shared" si="7"/>
        <v>3.5679044202104645E-5</v>
      </c>
      <c r="J195">
        <f t="shared" si="8"/>
        <v>0.35842317555499464</v>
      </c>
    </row>
    <row r="196" spans="1:10" x14ac:dyDescent="0.25">
      <c r="A196">
        <f>'L - Geometric Axis'!A205</f>
        <v>192</v>
      </c>
      <c r="B196">
        <f>'L - Geometric Axis'!B205-'L - Geometric Axis'!$I$12</f>
        <v>-0.43051814823432755</v>
      </c>
      <c r="C196">
        <f>'L - Geometric Axis'!C205-'L - Geometric Axis'!$J$12</f>
        <v>5.0450300271435813</v>
      </c>
      <c r="E196">
        <v>0.89069203715051481</v>
      </c>
      <c r="F196">
        <v>4.9844098492896967</v>
      </c>
      <c r="H196" s="30">
        <f t="shared" si="6"/>
        <v>2.9120268408081851E-3</v>
      </c>
      <c r="I196" s="30">
        <f t="shared" si="7"/>
        <v>9.2996997002474789E-5</v>
      </c>
      <c r="J196">
        <f t="shared" si="8"/>
        <v>0.3603234709478661</v>
      </c>
    </row>
    <row r="197" spans="1:10" x14ac:dyDescent="0.25">
      <c r="A197">
        <f>'L - Geometric Axis'!A206</f>
        <v>193</v>
      </c>
      <c r="B197">
        <f>'L - Geometric Axis'!B206-'L - Geometric Axis'!$I$12</f>
        <v>-0.43094528877803095</v>
      </c>
      <c r="C197">
        <f>'L - Geometric Axis'!C206-'L - Geometric Axis'!$J$12</f>
        <v>5.0482744816851284</v>
      </c>
      <c r="E197">
        <v>0.89111969241715927</v>
      </c>
      <c r="F197">
        <v>4.9876542360251452</v>
      </c>
      <c r="H197" s="30">
        <f t="shared" si="6"/>
        <v>4.7119398886947637E-3</v>
      </c>
      <c r="I197" s="30">
        <f t="shared" si="7"/>
        <v>1.5043650662911431E-4</v>
      </c>
      <c r="J197">
        <f t="shared" si="8"/>
        <v>0.36209885162119509</v>
      </c>
    </row>
    <row r="198" spans="1:10" x14ac:dyDescent="0.25">
      <c r="A198">
        <f>'L - Geometric Axis'!A207</f>
        <v>194</v>
      </c>
      <c r="B198">
        <f>'L - Geometric Axis'!B207-'L - Geometric Axis'!$I$12</f>
        <v>-0.43142898780548711</v>
      </c>
      <c r="C198">
        <f>'L - Geometric Axis'!C207-'L - Geometric Axis'!$J$12</f>
        <v>5.0515109874501594</v>
      </c>
      <c r="E198">
        <v>0.89149066019388834</v>
      </c>
      <c r="F198">
        <v>4.9909055922383079</v>
      </c>
      <c r="H198" s="30">
        <f t="shared" si="6"/>
        <v>6.5162715256003685E-3</v>
      </c>
      <c r="I198" s="30">
        <f t="shared" si="7"/>
        <v>2.0795831081151832E-4</v>
      </c>
      <c r="J198">
        <f t="shared" si="8"/>
        <v>0.36374769222105274</v>
      </c>
    </row>
    <row r="199" spans="1:10" x14ac:dyDescent="0.25">
      <c r="A199">
        <f>'L - Geometric Axis'!A208</f>
        <v>195</v>
      </c>
      <c r="B199">
        <f>'L - Geometric Axis'!B208-'L - Geometric Axis'!$I$12</f>
        <v>-0.43196909797728644</v>
      </c>
      <c r="C199">
        <f>'L - Geometric Axis'!C208-'L - Geometric Axis'!$J$12</f>
        <v>5.0547385585676654</v>
      </c>
      <c r="E199">
        <v>0.89180482748032397</v>
      </c>
      <c r="F199">
        <v>4.9941629275345854</v>
      </c>
      <c r="H199" s="30">
        <f t="shared" ref="H199:H262" si="9">(((F198*F198)+(F198*F199)+(F199*F199))*((E198*F199)-(E199*F198)))/12</f>
        <v>8.3244896600831193E-3</v>
      </c>
      <c r="I199" s="30">
        <f t="shared" ref="I199:I262" si="10">(((E198*E198)+(E198*E199)+(E199*E199))*((E198*F199)-(E199*F198)))/12</f>
        <v>2.6552298988024491E-4</v>
      </c>
      <c r="J199">
        <f t="shared" ref="J199:J262" si="11">((F199-F198)*(((12*E199+3*E198)*POWER(F199,3))+((9*E199+6*E198)*F198*POWER(F199,2))+((((6*E199+9*E198)*POWER(F198,2))+(4*POWER(E199,3))+(3*E198*POWER(E199,2))+(2*POWER(E198,2)*E199)+POWER(E198,3))*F199)+((3*E199+12*E198)*POWER(F198,3))+((POWER(E199,3)+(2*E198*POWER(E199,2))+(3*POWER(E198,2)*E199)+(4*POWER(E198,3)))*F198)))/60</f>
        <v>0.36526843604130554</v>
      </c>
    </row>
    <row r="200" spans="1:10" x14ac:dyDescent="0.25">
      <c r="A200">
        <f>'L - Geometric Axis'!A209</f>
        <v>196</v>
      </c>
      <c r="B200">
        <f>'L - Geometric Axis'!B209-'L - Geometric Axis'!$I$12</f>
        <v>-0.4325654547706384</v>
      </c>
      <c r="C200">
        <f>'L - Geometric Axis'!C209-'L - Geometric Axis'!$J$12</f>
        <v>5.057956211888218</v>
      </c>
      <c r="E200">
        <v>0.89206209857806684</v>
      </c>
      <c r="F200">
        <v>4.9974252496980913</v>
      </c>
      <c r="H200" s="30">
        <f t="shared" si="9"/>
        <v>1.013605674971408E-2</v>
      </c>
      <c r="I200" s="30">
        <f t="shared" si="10"/>
        <v>3.2309101233856302E-4</v>
      </c>
      <c r="J200">
        <f t="shared" si="11"/>
        <v>0.36665959714227997</v>
      </c>
    </row>
    <row r="201" spans="1:10" x14ac:dyDescent="0.25">
      <c r="A201">
        <f>'L - Geometric Axis'!A210</f>
        <v>197</v>
      </c>
      <c r="B201">
        <f>'L - Geometric Axis'!B210-'L - Geometric Axis'!$I$12</f>
        <v>-0.43321787652948684</v>
      </c>
      <c r="C201">
        <f>'L - Geometric Axis'!C210-'L - Geometric Axis'!$J$12</f>
        <v>5.0611629672834457</v>
      </c>
      <c r="E201">
        <v>0.89226239511984851</v>
      </c>
      <c r="F201">
        <v>5.0006915649938941</v>
      </c>
      <c r="H201" s="30">
        <f t="shared" si="9"/>
        <v>1.1950429941650244E-2</v>
      </c>
      <c r="I201" s="30">
        <f t="shared" si="10"/>
        <v>3.806227806593192E-4</v>
      </c>
      <c r="J201">
        <f t="shared" si="11"/>
        <v>0.36791976242288243</v>
      </c>
    </row>
    <row r="202" spans="1:10" x14ac:dyDescent="0.25">
      <c r="A202">
        <f>'L - Geometric Axis'!A211</f>
        <v>198</v>
      </c>
      <c r="B202">
        <f>'L - Geometric Axis'!B211-'L - Geometric Axis'!$I$12</f>
        <v>-0.43392616451984378</v>
      </c>
      <c r="C202">
        <f>'L - Geometric Axis'!C211-'L - Geometric Axis'!$J$12</f>
        <v>5.0643578479445912</v>
      </c>
      <c r="E202">
        <v>0.89240565609340239</v>
      </c>
      <c r="F202">
        <v>5.0039608784707115</v>
      </c>
      <c r="H202" s="30">
        <f t="shared" si="9"/>
        <v>1.3767061220057967E-2</v>
      </c>
      <c r="I202" s="30">
        <f t="shared" si="10"/>
        <v>4.3807867723784621E-4</v>
      </c>
      <c r="J202">
        <f t="shared" si="11"/>
        <v>0.36904759363912382</v>
      </c>
    </row>
    <row r="203" spans="1:10" x14ac:dyDescent="0.25">
      <c r="A203">
        <f>'L - Geometric Axis'!A212</f>
        <v>199</v>
      </c>
      <c r="B203">
        <f>'L - Geometric Axis'!B212-'L - Geometric Axis'!$I$12</f>
        <v>-0.43469010299032607</v>
      </c>
      <c r="C203">
        <f>'L - Geometric Axis'!C212-'L - Geometric Axis'!$J$12</f>
        <v>5.0675398806800542</v>
      </c>
      <c r="E203">
        <v>0.8924918378600476</v>
      </c>
      <c r="F203">
        <v>5.0072321942639881</v>
      </c>
      <c r="H203" s="30">
        <f t="shared" si="9"/>
        <v>1.5585397560395698E-2</v>
      </c>
      <c r="I203" s="30">
        <f t="shared" si="10"/>
        <v>4.9541911042679952E-4</v>
      </c>
      <c r="J203">
        <f t="shared" si="11"/>
        <v>0.3700418293696901</v>
      </c>
    </row>
    <row r="204" spans="1:10" x14ac:dyDescent="0.25">
      <c r="A204">
        <f>'L - Geometric Axis'!A213</f>
        <v>200</v>
      </c>
      <c r="B204">
        <f>'L - Geometric Axis'!B213-'L - Geometric Axis'!$I$12</f>
        <v>-0.4355094592378751</v>
      </c>
      <c r="C204">
        <f>'L - Geometric Axis'!C213-'L - Geometric Axis'!$J$12</f>
        <v>5.0707080962118392</v>
      </c>
      <c r="E204">
        <v>0.89252091416798329</v>
      </c>
      <c r="F204">
        <v>5.0105045158992425</v>
      </c>
      <c r="H204" s="30">
        <f t="shared" si="9"/>
        <v>1.7404881090289252E-2</v>
      </c>
      <c r="I204" s="30">
        <f t="shared" si="10"/>
        <v>5.5260456057010059E-4</v>
      </c>
      <c r="J204">
        <f t="shared" si="11"/>
        <v>0.37090128692012919</v>
      </c>
    </row>
    <row r="205" spans="1:10" x14ac:dyDescent="0.25">
      <c r="A205">
        <f>'L - Geometric Axis'!A214</f>
        <v>201</v>
      </c>
      <c r="B205">
        <f>'L - Geometric Axis'!B214-'L - Geometric Axis'!$I$12</f>
        <v>-0.43638398367864062</v>
      </c>
      <c r="C205">
        <f>'L - Geometric Axis'!C214-'L - Geometric Axis'!$J$12</f>
        <v>5.0738615294708032</v>
      </c>
      <c r="E205">
        <v>0.89249287616028439</v>
      </c>
      <c r="F205">
        <v>5.0137768465956061</v>
      </c>
      <c r="H205" s="30">
        <f t="shared" si="9"/>
        <v>1.9224949257335307E-2</v>
      </c>
      <c r="I205" s="30">
        <f t="shared" si="10"/>
        <v>6.0959562597254376E-4</v>
      </c>
      <c r="J205">
        <f t="shared" si="11"/>
        <v>0.37162486416634949</v>
      </c>
    </row>
    <row r="206" spans="1:10" x14ac:dyDescent="0.25">
      <c r="A206">
        <f>'L - Geometric Axis'!A215</f>
        <v>202</v>
      </c>
      <c r="B206">
        <f>'L - Geometric Axis'!B215-'L - Geometric Axis'!$I$12</f>
        <v>-0.43731340992400625</v>
      </c>
      <c r="C206">
        <f>'L - Geometric Axis'!C215-'L - Geometric Axis'!$J$12</f>
        <v>5.0769992198906291</v>
      </c>
      <c r="E206">
        <v>0.89240773237759985</v>
      </c>
      <c r="F206">
        <v>5.017048189569449</v>
      </c>
      <c r="H206" s="30">
        <f t="shared" si="9"/>
        <v>2.1045035003527193E-2</v>
      </c>
      <c r="I206" s="30">
        <f t="shared" si="10"/>
        <v>6.6635306872156604E-4</v>
      </c>
      <c r="J206">
        <f t="shared" si="11"/>
        <v>0.37221154133054929</v>
      </c>
    </row>
    <row r="207" spans="1:10" x14ac:dyDescent="0.25">
      <c r="A207">
        <f>'L - Geometric Axis'!A216</f>
        <v>203</v>
      </c>
      <c r="B207">
        <f>'L - Geometric Axis'!B216-'L - Geometric Axis'!$I$12</f>
        <v>-0.4382974548617341</v>
      </c>
      <c r="C207">
        <f>'L - Geometric Axis'!C216-'L - Geometric Axis'!$J$12</f>
        <v>5.0801202117004189</v>
      </c>
      <c r="E207">
        <v>0.89226550875555044</v>
      </c>
      <c r="F207">
        <v>5.0203175483380118</v>
      </c>
      <c r="H207" s="30">
        <f t="shared" si="9"/>
        <v>2.2864566946432883E-2</v>
      </c>
      <c r="I207" s="30">
        <f t="shared" si="10"/>
        <v>7.2283786029204468E-4</v>
      </c>
      <c r="J207">
        <f t="shared" si="11"/>
        <v>0.37266038268916518</v>
      </c>
    </row>
    <row r="208" spans="1:10" x14ac:dyDescent="0.25">
      <c r="A208">
        <f>'L - Geometric Axis'!A217</f>
        <v>204</v>
      </c>
      <c r="B208">
        <f>'L - Geometric Axis'!B217-'L - Geometric Axis'!$I$12</f>
        <v>-0.43933581874220351</v>
      </c>
      <c r="C208">
        <f>'L - Geometric Axis'!C217-'L - Geometric Axis'!$J$12</f>
        <v>5.0832235542158335</v>
      </c>
      <c r="E208">
        <v>0.89206624861682959</v>
      </c>
      <c r="F208">
        <v>5.0235839270229405</v>
      </c>
      <c r="H208" s="30">
        <f t="shared" si="9"/>
        <v>2.468296956689546E-2</v>
      </c>
      <c r="I208" s="30">
        <f t="shared" si="10"/>
        <v>7.7901122685424451E-4</v>
      </c>
      <c r="J208">
        <f t="shared" si="11"/>
        <v>0.37297053820684345</v>
      </c>
    </row>
    <row r="209" spans="1:10" x14ac:dyDescent="0.25">
      <c r="A209">
        <f>'L - Geometric Axis'!A218</f>
        <v>205</v>
      </c>
      <c r="B209">
        <f>'L - Geometric Axis'!B218-'L - Geometric Axis'!$I$12</f>
        <v>-0.44042818526971761</v>
      </c>
      <c r="C209">
        <f>'L - Geometric Axis'!C218-'L - Geometric Axis'!$J$12</f>
        <v>5.0863083021286792</v>
      </c>
      <c r="E209">
        <v>0.89181001265800508</v>
      </c>
      <c r="F209">
        <v>5.0268463306536466</v>
      </c>
      <c r="H209" s="30">
        <f t="shared" si="9"/>
        <v>2.6499663403559193E-2</v>
      </c>
      <c r="I209" s="30">
        <f t="shared" si="10"/>
        <v>8.3483469422271004E-4</v>
      </c>
      <c r="J209">
        <f t="shared" si="11"/>
        <v>0.37314124509594698</v>
      </c>
    </row>
    <row r="210" spans="1:10" x14ac:dyDescent="0.25">
      <c r="A210">
        <f>'L - Geometric Axis'!A219</f>
        <v>206</v>
      </c>
      <c r="B210">
        <f>'L - Geometric Axis'!B219-'L - Geometric Axis'!$I$12</f>
        <v>-0.44157422169885008</v>
      </c>
      <c r="C210">
        <f>'L - Geometric Axis'!C219-'L - Geometric Axis'!$J$12</f>
        <v>5.0893735157948603</v>
      </c>
      <c r="E210">
        <v>0.89149687893103302</v>
      </c>
      <c r="F210">
        <v>5.0301037654703817</v>
      </c>
      <c r="H210" s="30">
        <f t="shared" si="9"/>
        <v>2.8314065253559544E-2</v>
      </c>
      <c r="I210" s="30">
        <f t="shared" si="10"/>
        <v>8.9027013235434902E-4</v>
      </c>
      <c r="J210">
        <f t="shared" si="11"/>
        <v>0.37317182929469783</v>
      </c>
    </row>
    <row r="211" spans="1:10" x14ac:dyDescent="0.25">
      <c r="A211">
        <f>'L - Geometric Axis'!A220</f>
        <v>207</v>
      </c>
      <c r="B211">
        <f>'L - Geometric Axis'!B220-'L - Geometric Axis'!$I$12</f>
        <v>-0.44277357893580277</v>
      </c>
      <c r="C211">
        <f>'L - Geometric Axis'!C220-'L - Geometric Axis'!$J$12</f>
        <v>5.0924182615206002</v>
      </c>
      <c r="E211">
        <v>0.89112694281947957</v>
      </c>
      <c r="F211">
        <v>5.0333552392269434</v>
      </c>
      <c r="H211" s="30">
        <f t="shared" si="9"/>
        <v>3.012558838004353E-2</v>
      </c>
      <c r="I211" s="30">
        <f t="shared" si="10"/>
        <v>9.4527979934702275E-4</v>
      </c>
      <c r="J211">
        <f t="shared" si="11"/>
        <v>0.37306170686370821</v>
      </c>
    </row>
    <row r="212" spans="1:10" x14ac:dyDescent="0.25">
      <c r="A212">
        <f>'L - Geometric Axis'!A221</f>
        <v>208</v>
      </c>
      <c r="B212">
        <f>'L - Geometric Axis'!B221-'L - Geometric Axis'!$I$12</f>
        <v>-0.44402589164474282</v>
      </c>
      <c r="C212">
        <f>'L - Geometric Axis'!C221-'L - Geometric Axis'!$J$12</f>
        <v>5.0954416118468551</v>
      </c>
      <c r="E212">
        <v>0.89070031700946795</v>
      </c>
      <c r="F212">
        <v>5.0365997614929281</v>
      </c>
      <c r="H212" s="30">
        <f t="shared" si="9"/>
        <v>3.193364272576734E-2</v>
      </c>
      <c r="I212" s="30">
        <f t="shared" si="10"/>
        <v>9.9982638484638706E-4</v>
      </c>
      <c r="J212">
        <f t="shared" si="11"/>
        <v>0.37281038529801658</v>
      </c>
    </row>
    <row r="213" spans="1:10" x14ac:dyDescent="0.25">
      <c r="A213">
        <f>'L - Geometric Axis'!A222</f>
        <v>209</v>
      </c>
      <c r="B213">
        <f>'L - Geometric Axis'!B222-'L - Geometric Axis'!$I$12</f>
        <v>-0.44533077835908774</v>
      </c>
      <c r="C213">
        <f>'L - Geometric Axis'!C222-'L - Geometric Axis'!$J$12</f>
        <v>5.0984426458318284</v>
      </c>
      <c r="E213">
        <v>0.89021713145535286</v>
      </c>
      <c r="F213">
        <v>5.0398363439554235</v>
      </c>
      <c r="H213" s="30">
        <f t="shared" si="9"/>
        <v>3.3737635133129398E-2</v>
      </c>
      <c r="I213" s="30">
        <f t="shared" si="10"/>
        <v>1.0538730528051835E-3</v>
      </c>
      <c r="J213">
        <f t="shared" si="11"/>
        <v>0.37241746474856269</v>
      </c>
    </row>
    <row r="214" spans="1:10" x14ac:dyDescent="0.25">
      <c r="A214">
        <f>'L - Geometric Axis'!A223</f>
        <v>210</v>
      </c>
      <c r="B214">
        <f>'L - Geometric Axis'!B223-'L - Geometric Axis'!$I$12</f>
        <v>-0.44668784159770358</v>
      </c>
      <c r="C214">
        <f>'L - Geometric Axis'!C223-'L - Geometric Axis'!$J$12</f>
        <v>5.1014204493314974</v>
      </c>
      <c r="E214">
        <v>0.889677533340135</v>
      </c>
      <c r="F214">
        <v>5.0430640007200589</v>
      </c>
      <c r="H214" s="30">
        <f t="shared" si="9"/>
        <v>3.5536969570337952E-2</v>
      </c>
      <c r="I214" s="30">
        <f t="shared" si="10"/>
        <v>1.1073834835199196E-3</v>
      </c>
      <c r="J214">
        <f t="shared" si="11"/>
        <v>0.37188263915354403</v>
      </c>
    </row>
    <row r="215" spans="1:10" x14ac:dyDescent="0.25">
      <c r="A215">
        <f>'L - Geometric Axis'!A224</f>
        <v>211</v>
      </c>
      <c r="B215">
        <f>'L - Geometric Axis'!B224-'L - Geometric Axis'!$I$12</f>
        <v>-0.44809666798598158</v>
      </c>
      <c r="C215">
        <f>'L - Geometric Axis'!C224-'L - Geometric Axis'!$J$12</f>
        <v>5.1043741152780679</v>
      </c>
      <c r="E215">
        <v>0.88908168703062695</v>
      </c>
      <c r="F215">
        <v>5.0462817486113147</v>
      </c>
      <c r="H215" s="30">
        <f t="shared" si="9"/>
        <v>3.7331047363621687E-2</v>
      </c>
      <c r="I215" s="30">
        <f t="shared" si="10"/>
        <v>1.1603219148781708E-3</v>
      </c>
      <c r="J215">
        <f t="shared" si="11"/>
        <v>0.37120569727449948</v>
      </c>
    </row>
    <row r="216" spans="1:10" x14ac:dyDescent="0.25">
      <c r="A216">
        <f>'L - Geometric Axis'!A225</f>
        <v>212</v>
      </c>
      <c r="B216">
        <f>'L - Geometric Axis'!B225-'L - Geometric Axis'!$I$12</f>
        <v>-0.44955682838175642</v>
      </c>
      <c r="C216">
        <f>'L - Geometric Axis'!C225-'L - Geometric Axis'!$J$12</f>
        <v>5.1073027439562813</v>
      </c>
      <c r="E216">
        <v>0.88842977402738699</v>
      </c>
      <c r="F216">
        <v>5.0494886074720151</v>
      </c>
      <c r="H216" s="30">
        <f t="shared" si="9"/>
        <v>3.911926743547952E-2</v>
      </c>
      <c r="I216" s="30">
        <f t="shared" si="10"/>
        <v>1.2126531827542206E-3</v>
      </c>
      <c r="J216">
        <f t="shared" si="11"/>
        <v>0.3703865236373875</v>
      </c>
    </row>
    <row r="217" spans="1:10" x14ac:dyDescent="0.25">
      <c r="A217">
        <f>'L - Geometric Axis'!A226</f>
        <v>213</v>
      </c>
      <c r="B217">
        <f>'L - Geometric Axis'!B226-'L - Geometric Axis'!$I$12</f>
        <v>-0.4510678780060266</v>
      </c>
      <c r="C217">
        <f>'L - Geometric Axis'!C226-'L - Geometric Axis'!$J$12</f>
        <v>5.1102054432774704</v>
      </c>
      <c r="E217">
        <v>0.8877219929094311</v>
      </c>
      <c r="F217">
        <v>5.0526836004618829</v>
      </c>
      <c r="H217" s="30">
        <f t="shared" si="9"/>
        <v>4.0901026548617492E-2</v>
      </c>
      <c r="I217" s="30">
        <f t="shared" si="10"/>
        <v>1.2643427604818694E-3</v>
      </c>
      <c r="J217">
        <f t="shared" si="11"/>
        <v>0.36942509937064877</v>
      </c>
    </row>
    <row r="218" spans="1:10" x14ac:dyDescent="0.25">
      <c r="A218">
        <f>'L - Geometric Axis'!A227</f>
        <v>214</v>
      </c>
      <c r="B218">
        <f>'L - Geometric Axis'!B227-'L - Geometric Axis'!$I$12</f>
        <v>-0.45262935657843872</v>
      </c>
      <c r="C218">
        <f>'L - Geometric Axis'!C227-'L - Geometric Axis'!$J$12</f>
        <v>5.1130813290513046</v>
      </c>
      <c r="E218">
        <v>0.88695855927374434</v>
      </c>
      <c r="F218">
        <v>5.0558657543551044</v>
      </c>
      <c r="H218" s="30">
        <f t="shared" si="9"/>
        <v>4.267571955579428E-2</v>
      </c>
      <c r="I218" s="30">
        <f t="shared" si="10"/>
        <v>1.3153567973530856E-3</v>
      </c>
      <c r="J218">
        <f t="shared" si="11"/>
        <v>0.36832150294578797</v>
      </c>
    </row>
    <row r="219" spans="1:10" x14ac:dyDescent="0.25">
      <c r="A219">
        <f>'L - Geometric Axis'!A228</f>
        <v>215</v>
      </c>
      <c r="B219">
        <f>'L - Geometric Axis'!B228-'L - Geometric Axis'!$I$12</f>
        <v>-0.45424078845749316</v>
      </c>
      <c r="C219">
        <f>'L - Geometric Axis'!C228-'L - Geometric Axis'!$J$12</f>
        <v>5.1159295252551162</v>
      </c>
      <c r="E219">
        <v>0.88613970566960765</v>
      </c>
      <c r="F219">
        <v>5.0590340998367767</v>
      </c>
      <c r="H219" s="30">
        <f t="shared" si="9"/>
        <v>4.4442739654990744E-2</v>
      </c>
      <c r="I219" s="30">
        <f t="shared" si="10"/>
        <v>1.3656621560683361E-3</v>
      </c>
      <c r="J219">
        <f t="shared" si="11"/>
        <v>0.36707591080954038</v>
      </c>
    </row>
    <row r="220" spans="1:10" x14ac:dyDescent="0.25">
      <c r="A220">
        <f>'L - Geometric Axis'!A229</f>
        <v>216</v>
      </c>
      <c r="B220">
        <f>'L - Geometric Axis'!B229-'L - Geometric Axis'!$I$12</f>
        <v>-0.45590168278542936</v>
      </c>
      <c r="C220">
        <f>'L - Geometric Axis'!C229-'L - Geometric Axis'!$J$12</f>
        <v>5.118749164300751</v>
      </c>
      <c r="E220">
        <v>0.88526568152776108</v>
      </c>
      <c r="F220">
        <v>5.0621876717981742</v>
      </c>
      <c r="H220" s="30">
        <f t="shared" si="9"/>
        <v>4.6201478650198045E-2</v>
      </c>
      <c r="I220" s="30">
        <f t="shared" si="10"/>
        <v>1.4152264490939646E-3</v>
      </c>
      <c r="J220">
        <f t="shared" si="11"/>
        <v>0.36568859791282066</v>
      </c>
    </row>
    <row r="221" spans="1:10" x14ac:dyDescent="0.25">
      <c r="A221">
        <f>'L - Geometric Axis'!A230</f>
        <v>217</v>
      </c>
      <c r="B221">
        <f>'L - Geometric Axis'!B230-'L - Geometric Axis'!$I$12</f>
        <v>-0.45761153363774554</v>
      </c>
      <c r="C221">
        <f>'L - Geometric Axis'!C230-'L - Geometric Axis'!$J$12</f>
        <v>5.1215393872988422</v>
      </c>
      <c r="E221">
        <v>0.88433675308442516</v>
      </c>
      <c r="F221">
        <v>5.0653255096307266</v>
      </c>
      <c r="H221" s="30">
        <f t="shared" si="9"/>
        <v>4.7951327217238555E-2</v>
      </c>
      <c r="I221" s="30">
        <f t="shared" si="10"/>
        <v>1.4640180738571497E-3</v>
      </c>
      <c r="J221">
        <f t="shared" si="11"/>
        <v>0.36415993812907799</v>
      </c>
    </row>
    <row r="222" spans="1:10" x14ac:dyDescent="0.25">
      <c r="A222">
        <f>'L - Geometric Axis'!A231</f>
        <v>218</v>
      </c>
      <c r="B222">
        <f>'L - Geometric Axis'!B231-'L - Geometric Axis'!$I$12</f>
        <v>-0.45936982017730843</v>
      </c>
      <c r="C222">
        <f>'L - Geometric Axis'!C231-'L - Geometric Axis'!$J$12</f>
        <v>5.1242993443204341</v>
      </c>
      <c r="E222">
        <v>0.88335320330020273</v>
      </c>
      <c r="F222">
        <v>5.0684466575186358</v>
      </c>
      <c r="H222" s="30">
        <f t="shared" si="9"/>
        <v>4.9691675174909744E-2</v>
      </c>
      <c r="I222" s="30">
        <f t="shared" si="10"/>
        <v>1.5120062467384565E-3</v>
      </c>
      <c r="J222">
        <f t="shared" si="11"/>
        <v>0.36249040456469089</v>
      </c>
    </row>
    <row r="223" spans="1:10" x14ac:dyDescent="0.25">
      <c r="A223">
        <f>'L - Geometric Axis'!A232</f>
        <v>219</v>
      </c>
      <c r="B223">
        <f>'L - Geometric Axis'!B232-'L - Geometric Axis'!$I$12</f>
        <v>-0.46117600681300508</v>
      </c>
      <c r="C223">
        <f>'L - Geometric Axis'!C232-'L - Geometric Axis'!$J$12</f>
        <v>5.1270281946558809</v>
      </c>
      <c r="E223">
        <v>0.88231533177388555</v>
      </c>
      <c r="F223">
        <v>5.0715501647300183</v>
      </c>
      <c r="H223" s="30">
        <f t="shared" si="9"/>
        <v>5.142191176080705E-2</v>
      </c>
      <c r="I223" s="30">
        <f t="shared" si="10"/>
        <v>1.5591610357959019E-3</v>
      </c>
      <c r="J223">
        <f t="shared" si="11"/>
        <v>0.36068056975441898</v>
      </c>
    </row>
    <row r="224" spans="1:10" x14ac:dyDescent="0.25">
      <c r="A224">
        <f>'L - Geometric Axis'!A233</f>
        <v>220</v>
      </c>
      <c r="B224">
        <f>'L - Geometric Axis'!B233-'L - Geometric Axis'!$I$12</f>
        <v>-0.46302954336288948</v>
      </c>
      <c r="C224">
        <f>'L - Geometric Axis'!C233-'L - Geometric Axis'!$J$12</f>
        <v>5.1297251070709375</v>
      </c>
      <c r="E224">
        <v>0.88122345465119478</v>
      </c>
      <c r="F224">
        <v>5.0746350859065128</v>
      </c>
      <c r="H224" s="30">
        <f t="shared" si="9"/>
        <v>5.3141425912026141E-2</v>
      </c>
      <c r="I224" s="30">
        <f t="shared" si="10"/>
        <v>1.6054533921830217E-3</v>
      </c>
      <c r="J224">
        <f t="shared" si="11"/>
        <v>0.35873110574683509</v>
      </c>
    </row>
    <row r="225" spans="1:10" x14ac:dyDescent="0.25">
      <c r="A225">
        <f>'L - Geometric Axis'!A234</f>
        <v>221</v>
      </c>
      <c r="B225">
        <f>'L - Geometric Axis'!B234-'L - Geometric Axis'!$I$12</f>
        <v>-0.46492986522177276</v>
      </c>
      <c r="C225">
        <f>'L - Geometric Axis'!C234-'L - Geometric Axis'!$J$12</f>
        <v>5.1323892600599548</v>
      </c>
      <c r="E225">
        <v>0.88007790452847923</v>
      </c>
      <c r="F225">
        <v>5.0777004813512452</v>
      </c>
      <c r="H225" s="30">
        <f t="shared" si="9"/>
        <v>5.4849606550316711E-2</v>
      </c>
      <c r="I225" s="30">
        <f t="shared" si="10"/>
        <v>1.650855180206974E-3</v>
      </c>
      <c r="J225">
        <f t="shared" si="11"/>
        <v>0.35664278407277611</v>
      </c>
    </row>
    <row r="226" spans="1:10" x14ac:dyDescent="0.25">
      <c r="A226">
        <f>'L - Geometric Axis'!A235</f>
        <v>222</v>
      </c>
      <c r="B226">
        <f>'L - Geometric Axis'!B235-'L - Geometric Axis'!$I$12</f>
        <v>-0.46687639353320798</v>
      </c>
      <c r="C226">
        <f>'L - Geometric Axis'!C235-'L - Geometric Axis'!$J$12</f>
        <v>5.1350198420961251</v>
      </c>
      <c r="E226">
        <v>0.8788790303514038</v>
      </c>
      <c r="F226">
        <v>5.0807454173150681</v>
      </c>
      <c r="H226" s="30">
        <f t="shared" si="9"/>
        <v>5.6545842871581868E-2</v>
      </c>
      <c r="I226" s="30">
        <f t="shared" si="10"/>
        <v>1.695339205985417E-3</v>
      </c>
      <c r="J226">
        <f t="shared" si="11"/>
        <v>0.35441647559836648</v>
      </c>
    </row>
    <row r="227" spans="1:10" x14ac:dyDescent="0.25">
      <c r="A227">
        <f>'L - Geometric Axis'!A236</f>
        <v>223</v>
      </c>
      <c r="B227">
        <f>'L - Geometric Axis'!B236-'L - Geometric Axis'!$I$12</f>
        <v>-0.46886853536581508</v>
      </c>
      <c r="C227">
        <f>'L - Geometric Axis'!C236-'L - Geometric Axis'!$J$12</f>
        <v>5.1376160518786769</v>
      </c>
      <c r="E227">
        <v>0.87762719730865602</v>
      </c>
      <c r="F227">
        <v>5.0837689662809895</v>
      </c>
      <c r="H227" s="30">
        <f t="shared" si="9"/>
        <v>5.822952463957564E-2</v>
      </c>
      <c r="I227" s="30">
        <f t="shared" si="10"/>
        <v>1.7388792446625121E-3</v>
      </c>
      <c r="J227">
        <f t="shared" si="11"/>
        <v>0.35205315026136502</v>
      </c>
    </row>
    <row r="228" spans="1:10" x14ac:dyDescent="0.25">
      <c r="A228">
        <f>'L - Geometric Axis'!A237</f>
        <v>224</v>
      </c>
      <c r="B228">
        <f>'L - Geometric Axis'!B237-'L - Geometric Axis'!$I$12</f>
        <v>-0.47090568389389337</v>
      </c>
      <c r="C228">
        <f>'L - Geometric Axis'!C237-'L - Geometric Axis'!$J$12</f>
        <v>5.1401770985769604</v>
      </c>
      <c r="E228">
        <v>0.87632278672070762</v>
      </c>
      <c r="F228">
        <v>5.0867702072467047</v>
      </c>
      <c r="H228" s="30">
        <f t="shared" si="9"/>
        <v>5.9900042483362857E-2</v>
      </c>
      <c r="I228" s="30">
        <f t="shared" si="10"/>
        <v>1.7814500661387513E-3</v>
      </c>
      <c r="J228">
        <f t="shared" si="11"/>
        <v>0.34955387668997379</v>
      </c>
    </row>
    <row r="229" spans="1:10" x14ac:dyDescent="0.25">
      <c r="A229">
        <f>'L - Geometric Axis'!A238</f>
        <v>225</v>
      </c>
      <c r="B229">
        <f>'L - Geometric Axis'!B238-'L - Geometric Axis'!$I$12</f>
        <v>-0.472987218582267</v>
      </c>
      <c r="C229">
        <f>'L - Geometric Axis'!C238-'L - Geometric Axis'!$J$12</f>
        <v>5.1427022020713427</v>
      </c>
      <c r="E229">
        <v>0.87496619592366032</v>
      </c>
      <c r="F229">
        <v>5.0897482260051436</v>
      </c>
      <c r="H229" s="30">
        <f t="shared" si="9"/>
        <v>6.1556788198659097E-2</v>
      </c>
      <c r="I229" s="30">
        <f t="shared" si="10"/>
        <v>1.8230274592890047E-3</v>
      </c>
      <c r="J229">
        <f t="shared" si="11"/>
        <v>0.34691982170301966</v>
      </c>
    </row>
    <row r="230" spans="1:10" x14ac:dyDescent="0.25">
      <c r="A230">
        <f>'L - Geometric Axis'!A239</f>
        <v>226</v>
      </c>
      <c r="B230">
        <f>'L - Geometric Axis'!B239-'L - Geometric Axis'!$I$12</f>
        <v>-0.47511250537530569</v>
      </c>
      <c r="C230">
        <f>'L - Geometric Axis'!C239-'L - Geometric Axis'!$J$12</f>
        <v>5.1451905931908364</v>
      </c>
      <c r="E230">
        <v>0.87355783814821164</v>
      </c>
      <c r="F230">
        <v>5.0927021154229406</v>
      </c>
      <c r="H230" s="30">
        <f t="shared" si="9"/>
        <v>6.3199155052479306E-2</v>
      </c>
      <c r="I230" s="30">
        <f t="shared" si="10"/>
        <v>1.8635882546255923E-3</v>
      </c>
      <c r="J230">
        <f t="shared" si="11"/>
        <v>0.34415224969060915</v>
      </c>
    </row>
    <row r="231" spans="1:10" x14ac:dyDescent="0.25">
      <c r="A231">
        <f>'L - Geometric Axis'!A240</f>
        <v>227</v>
      </c>
      <c r="B231">
        <f>'L - Geometric Axis'!B240-'L - Geometric Axis'!$I$12</f>
        <v>-0.47728089689006398</v>
      </c>
      <c r="C231">
        <f>'L - Geometric Axis'!C240-'L - Geometric Axis'!$J$12</f>
        <v>5.1476415139474021</v>
      </c>
      <c r="E231">
        <v>0.8720981423937838</v>
      </c>
      <c r="F231">
        <v>5.0956309757167659</v>
      </c>
      <c r="H231" s="30">
        <f t="shared" si="9"/>
        <v>6.4826538091107097E-2</v>
      </c>
      <c r="I231" s="30">
        <f t="shared" si="10"/>
        <v>1.9031103453838723E-3</v>
      </c>
      <c r="J231">
        <f t="shared" si="11"/>
        <v>0.34125252187869742</v>
      </c>
    </row>
    <row r="232" spans="1:10" x14ac:dyDescent="0.25">
      <c r="A232">
        <f>'L - Geometric Axis'!A241</f>
        <v>228</v>
      </c>
      <c r="B232">
        <f>'L - Geometric Axis'!B241-'L - Geometric Axis'!$I$12</f>
        <v>-0.47949173261348094</v>
      </c>
      <c r="C232">
        <f>'L - Geometric Axis'!C241-'L - Geometric Axis'!$J$12</f>
        <v>5.1500542177668347</v>
      </c>
      <c r="E232">
        <v>0.87058755329784354</v>
      </c>
      <c r="F232">
        <v>5.0985339147274011</v>
      </c>
      <c r="H232" s="30">
        <f t="shared" si="9"/>
        <v>6.6438334451074638E-2</v>
      </c>
      <c r="I232" s="30">
        <f t="shared" si="10"/>
        <v>1.9415727070013352E-3</v>
      </c>
      <c r="J232">
        <f t="shared" si="11"/>
        <v>0.33822209547064702</v>
      </c>
    </row>
    <row r="233" spans="1:10" x14ac:dyDescent="0.25">
      <c r="A233">
        <f>'L - Geometric Axis'!A242</f>
        <v>229</v>
      </c>
      <c r="B233">
        <f>'L - Geometric Axis'!B242-'L - Geometric Axis'!$I$12</f>
        <v>-0.48174433910357828</v>
      </c>
      <c r="C233">
        <f>'L - Geometric Axis'!C242-'L - Geometric Axis'!$J$12</f>
        <v>5.1524279697161779</v>
      </c>
      <c r="E233">
        <v>0.86902653100046301</v>
      </c>
      <c r="F233">
        <v>5.1014100481915019</v>
      </c>
      <c r="H233" s="30">
        <f t="shared" si="9"/>
        <v>6.8033943672760139E-2</v>
      </c>
      <c r="I233" s="30">
        <f t="shared" si="10"/>
        <v>1.9789554149621078E-3</v>
      </c>
      <c r="J233">
        <f t="shared" si="11"/>
        <v>0.33506252267333814</v>
      </c>
    </row>
    <row r="234" spans="1:10" x14ac:dyDescent="0.25">
      <c r="A234">
        <f>'L - Geometric Axis'!A243</f>
        <v>230</v>
      </c>
      <c r="B234">
        <f>'L - Geometric Axis'!B243-'L - Geometric Axis'!$I$12</f>
        <v>-0.48403803019459773</v>
      </c>
      <c r="C234">
        <f>'L - Geometric Axis'!C243-'L - Geometric Axis'!$J$12</f>
        <v>5.1547620467275941</v>
      </c>
      <c r="E234">
        <v>0.86741555100415635</v>
      </c>
      <c r="F234">
        <v>5.1042585000109542</v>
      </c>
      <c r="H234" s="30">
        <f t="shared" si="9"/>
        <v>6.961276801663098E-2</v>
      </c>
      <c r="I234" s="30">
        <f t="shared" si="10"/>
        <v>2.0152396609943901E-3</v>
      </c>
      <c r="J234">
        <f t="shared" si="11"/>
        <v>0.33177544960348793</v>
      </c>
    </row>
    <row r="235" spans="1:10" x14ac:dyDescent="0.25">
      <c r="A235">
        <f>'L - Geometric Axis'!A244</f>
        <v>231</v>
      </c>
      <c r="B235">
        <f>'L - Geometric Axis'!B244-'L - Geometric Axis'!$I$12</f>
        <v>-0.48637210720601343</v>
      </c>
      <c r="C235">
        <f>'L - Geometric Axis'!C244-'L - Geometric Axis'!$J$12</f>
        <v>5.157055737818613</v>
      </c>
      <c r="E235">
        <v>0.86575510402903544</v>
      </c>
      <c r="F235">
        <v>5.1070784025197389</v>
      </c>
      <c r="H235" s="30">
        <f t="shared" si="9"/>
        <v>7.1174212781675517E-2</v>
      </c>
      <c r="I235" s="30">
        <f t="shared" si="10"/>
        <v>2.0504077675973162E-3</v>
      </c>
      <c r="J235">
        <f t="shared" si="11"/>
        <v>0.32836261507593389</v>
      </c>
    </row>
    <row r="236" spans="1:10" x14ac:dyDescent="0.25">
      <c r="A236">
        <f>'L - Geometric Axis'!A245</f>
        <v>232</v>
      </c>
      <c r="B236">
        <f>'L - Geometric Axis'!B245-'L - Geometric Axis'!$I$12</f>
        <v>-0.48874585915535695</v>
      </c>
      <c r="C236">
        <f>'L - Geometric Axis'!C245-'L - Geometric Axis'!$J$12</f>
        <v>5.1593083443087107</v>
      </c>
      <c r="E236">
        <v>0.86404569586333513</v>
      </c>
      <c r="F236">
        <v>5.1098688967482371</v>
      </c>
      <c r="H236" s="30">
        <f t="shared" si="9"/>
        <v>7.2717686625680886E-2</v>
      </c>
      <c r="I236" s="30">
        <f t="shared" si="10"/>
        <v>2.08444320088058E-3</v>
      </c>
      <c r="J236">
        <f t="shared" si="11"/>
        <v>0.32482584927647046</v>
      </c>
    </row>
    <row r="237" spans="1:10" x14ac:dyDescent="0.25">
      <c r="A237">
        <f>'L - Geometric Axis'!A246</f>
        <v>233</v>
      </c>
      <c r="B237">
        <f>'L - Geometric Axis'!B246-'L - Geometric Axis'!$I$12</f>
        <v>-0.49115856297478949</v>
      </c>
      <c r="C237">
        <f>'L - Geometric Axis'!C246-'L - Geometric Axis'!$J$12</f>
        <v>5.1615191800321281</v>
      </c>
      <c r="E237">
        <v>0.86228784720934137</v>
      </c>
      <c r="F237">
        <v>5.1126291326848721</v>
      </c>
      <c r="H237" s="30">
        <f t="shared" si="9"/>
        <v>7.4242601887454421E-2</v>
      </c>
      <c r="I237" s="30">
        <f t="shared" si="10"/>
        <v>2.1173305817160657E-3</v>
      </c>
      <c r="J237">
        <f t="shared" si="11"/>
        <v>0.32116707231612895</v>
      </c>
    </row>
    <row r="238" spans="1:10" x14ac:dyDescent="0.25">
      <c r="A238">
        <f>'L - Geometric Axis'!A247</f>
        <v>234</v>
      </c>
      <c r="B238">
        <f>'L - Geometric Axis'!B247-'L - Geometric Axis'!$I$12</f>
        <v>-0.49360948373135527</v>
      </c>
      <c r="C238">
        <f>'L - Geometric Axis'!C247-'L - Geometric Axis'!$J$12</f>
        <v>5.1636875715468857</v>
      </c>
      <c r="E238">
        <v>0.86048209352478255</v>
      </c>
      <c r="F238">
        <v>5.1153582695350392</v>
      </c>
      <c r="H238" s="30">
        <f t="shared" si="9"/>
        <v>7.5748374910259653E-2</v>
      </c>
      <c r="I238" s="30">
        <f t="shared" si="10"/>
        <v>2.1490556951801673E-3</v>
      </c>
      <c r="J238">
        <f t="shared" si="11"/>
        <v>0.3173882926742454</v>
      </c>
    </row>
    <row r="239" spans="1:10" x14ac:dyDescent="0.25">
      <c r="A239">
        <f>'L - Geometric Axis'!A248</f>
        <v>235</v>
      </c>
      <c r="B239">
        <f>'L - Geometric Axis'!B248-'L - Geometric Axis'!$I$12</f>
        <v>-0.49609787485084927</v>
      </c>
      <c r="C239">
        <f>'L - Geometric Axis'!C248-'L - Geometric Axis'!$J$12</f>
        <v>5.1658128583399243</v>
      </c>
      <c r="E239">
        <v>0.85862898485972461</v>
      </c>
      <c r="F239">
        <v>5.1180554759772177</v>
      </c>
      <c r="H239" s="30">
        <f t="shared" si="9"/>
        <v>7.7234426366437334E-2</v>
      </c>
      <c r="I239" s="30">
        <f t="shared" si="10"/>
        <v>2.1796054982890748E-3</v>
      </c>
      <c r="J239">
        <f t="shared" si="11"/>
        <v>0.31349160552514366</v>
      </c>
    </row>
    <row r="240" spans="1:10" x14ac:dyDescent="0.25">
      <c r="A240">
        <f>'L - Geometric Axis'!A249</f>
        <v>236</v>
      </c>
      <c r="B240">
        <f>'L - Geometric Axis'!B249-'L - Geometric Axis'!$I$12</f>
        <v>-0.49862297834523089</v>
      </c>
      <c r="C240">
        <f>'L - Geometric Axis'!C249-'L - Geometric Axis'!$J$12</f>
        <v>5.1678943930282983</v>
      </c>
      <c r="E240">
        <v>0.85672908568901773</v>
      </c>
      <c r="F240">
        <v>5.1207199304161959</v>
      </c>
      <c r="H240" s="30">
        <f t="shared" si="9"/>
        <v>7.8700181583081341E-2</v>
      </c>
      <c r="I240" s="30">
        <f t="shared" si="10"/>
        <v>2.208968126029403E-3</v>
      </c>
      <c r="J240">
        <f t="shared" si="11"/>
        <v>0.30947919095442722</v>
      </c>
    </row>
    <row r="241" spans="1:10" x14ac:dyDescent="0.25">
      <c r="A241">
        <f>'L - Geometric Axis'!A250</f>
        <v>237</v>
      </c>
      <c r="B241">
        <f>'L - Geometric Axis'!B250-'L - Geometric Axis'!$I$12</f>
        <v>-0.50118402504351445</v>
      </c>
      <c r="C241">
        <f>'L - Geometric Axis'!C250-'L - Geometric Axis'!$J$12</f>
        <v>5.1699315415563767</v>
      </c>
      <c r="E241">
        <v>0.85478297474035436</v>
      </c>
      <c r="F241">
        <v>5.1233508212333403</v>
      </c>
      <c r="H241" s="30">
        <f t="shared" si="9"/>
        <v>8.014507086798843E-2</v>
      </c>
      <c r="I241" s="30">
        <f t="shared" si="10"/>
        <v>2.2371328956715094E-3</v>
      </c>
      <c r="J241">
        <f t="shared" si="11"/>
        <v>0.30535331206611704</v>
      </c>
    </row>
    <row r="242" spans="1:10" x14ac:dyDescent="0.25">
      <c r="A242">
        <f>'L - Geometric Axis'!A251</f>
        <v>238</v>
      </c>
      <c r="B242">
        <f>'L - Geometric Axis'!B251-'L - Geometric Axis'!$I$12</f>
        <v>-0.50378023482606638</v>
      </c>
      <c r="C242">
        <f>'L - Geometric Axis'!C251-'L - Geometric Axis'!$J$12</f>
        <v>5.1719236833889832</v>
      </c>
      <c r="E242">
        <v>0.85279124481798152</v>
      </c>
      <c r="F242">
        <v>5.1259473470338213</v>
      </c>
      <c r="H242" s="30">
        <f t="shared" si="9"/>
        <v>8.1568529836172229E-2</v>
      </c>
      <c r="I242" s="30">
        <f t="shared" si="10"/>
        <v>2.2640903093863597E-3</v>
      </c>
      <c r="J242">
        <f t="shared" si="11"/>
        <v>0.30111631298114661</v>
      </c>
    </row>
    <row r="243" spans="1:10" x14ac:dyDescent="0.25">
      <c r="A243">
        <f>'L - Geometric Axis'!A252</f>
        <v>239</v>
      </c>
      <c r="B243">
        <f>'L - Geometric Axis'!B252-'L - Geometric Axis'!$I$12</f>
        <v>-0.50641081686223677</v>
      </c>
      <c r="C243">
        <f>'L - Geometric Axis'!C252-'L - Geometric Axis'!$J$12</f>
        <v>5.1738702117004189</v>
      </c>
      <c r="E243">
        <v>0.85075450262212837</v>
      </c>
      <c r="F243">
        <v>5.1285087168907282</v>
      </c>
      <c r="H243" s="30">
        <f t="shared" si="9"/>
        <v>8.2969999736216118E-2</v>
      </c>
      <c r="I243" s="30">
        <f t="shared" si="10"/>
        <v>2.2898320551612882E-3</v>
      </c>
      <c r="J243">
        <f t="shared" si="11"/>
        <v>0.29677061673112831</v>
      </c>
    </row>
    <row r="244" spans="1:10" x14ac:dyDescent="0.25">
      <c r="A244">
        <f>'L - Geometric Axis'!A253</f>
        <v>240</v>
      </c>
      <c r="B244">
        <f>'L - Geometric Axis'!B253-'L - Geometric Axis'!$I$12</f>
        <v>-0.50907496985125422</v>
      </c>
      <c r="C244">
        <f>'L - Geometric Axis'!C253-'L - Geometric Axis'!$J$12</f>
        <v>5.1757705335593025</v>
      </c>
      <c r="E244">
        <v>0.84867336856419806</v>
      </c>
      <c r="F244">
        <v>5.1310341505859904</v>
      </c>
      <c r="H244" s="30">
        <f t="shared" si="9"/>
        <v>8.4348927776393925E-2</v>
      </c>
      <c r="I244" s="30">
        <f t="shared" si="10"/>
        <v>2.3143510060315907E-3</v>
      </c>
      <c r="J244">
        <f t="shared" si="11"/>
        <v>0.29231872304820194</v>
      </c>
    </row>
    <row r="245" spans="1:10" x14ac:dyDescent="0.25">
      <c r="A245">
        <f>'L - Geometric Axis'!A254</f>
        <v>241</v>
      </c>
      <c r="B245">
        <f>'L - Geometric Axis'!B254-'L - Geometric Axis'!$I$12</f>
        <v>-0.51177188226631043</v>
      </c>
      <c r="C245">
        <f>'L - Geometric Axis'!C254-'L - Geometric Axis'!$J$12</f>
        <v>5.1776240701091867</v>
      </c>
      <c r="E245">
        <v>0.84654847657778465</v>
      </c>
      <c r="F245">
        <v>5.1335228788480389</v>
      </c>
      <c r="H245" s="30">
        <f t="shared" si="9"/>
        <v>8.5704767450175148E-2</v>
      </c>
      <c r="I245" s="30">
        <f t="shared" si="10"/>
        <v>2.3376412176392141E-3</v>
      </c>
      <c r="J245">
        <f t="shared" si="11"/>
        <v>0.28776320605547817</v>
      </c>
    </row>
    <row r="246" spans="1:10" x14ac:dyDescent="0.25">
      <c r="A246">
        <f>'L - Geometric Axis'!A255</f>
        <v>242</v>
      </c>
      <c r="B246">
        <f>'L - Geometric Axis'!B255-'L - Geometric Axis'!$I$12</f>
        <v>-0.51450073260175788</v>
      </c>
      <c r="C246">
        <f>'L - Geometric Axis'!C255-'L - Geometric Axis'!$J$12</f>
        <v>5.1794302567448831</v>
      </c>
      <c r="E246">
        <v>0.84438047392557147</v>
      </c>
      <c r="F246">
        <v>5.135974143586135</v>
      </c>
      <c r="H246" s="30">
        <f t="shared" si="9"/>
        <v>8.7036978860798156E-2</v>
      </c>
      <c r="I246" s="30">
        <f t="shared" si="10"/>
        <v>2.3596979241347783E-3</v>
      </c>
      <c r="J246">
        <f t="shared" si="11"/>
        <v>0.28310671185999825</v>
      </c>
    </row>
    <row r="247" spans="1:10" x14ac:dyDescent="0.25">
      <c r="A247">
        <f>'L - Geometric Axis'!A256</f>
        <v>243</v>
      </c>
      <c r="B247">
        <f>'L - Geometric Axis'!B256-'L - Geometric Axis'!$I$12</f>
        <v>-0.51726068962334948</v>
      </c>
      <c r="C247">
        <f>'L - Geometric Axis'!C256-'L - Geometric Axis'!$J$12</f>
        <v>5.1811885432844464</v>
      </c>
      <c r="E247">
        <v>0.84217002100216898</v>
      </c>
      <c r="F247">
        <v>5.138387198121297</v>
      </c>
      <c r="H247" s="30">
        <f t="shared" si="9"/>
        <v>8.8345029044728185E-2</v>
      </c>
      <c r="I247" s="30">
        <f t="shared" si="10"/>
        <v>2.3805175324456995E-3</v>
      </c>
      <c r="J247">
        <f t="shared" si="11"/>
        <v>0.27835195605145197</v>
      </c>
    </row>
    <row r="248" spans="1:10" x14ac:dyDescent="0.25">
      <c r="A248">
        <f>'L - Geometric Axis'!A257</f>
        <v>244</v>
      </c>
      <c r="B248">
        <f>'L - Geometric Axis'!B257-'L - Geometric Axis'!$I$12</f>
        <v>-0.52005091262144032</v>
      </c>
      <c r="C248">
        <f>'L - Geometric Axis'!C257-'L - Geometric Axis'!$J$12</f>
        <v>5.1828983941367621</v>
      </c>
      <c r="E248">
        <v>0.83991779113294984</v>
      </c>
      <c r="F248">
        <v>5.1407613074137339</v>
      </c>
      <c r="H248" s="30">
        <f t="shared" si="9"/>
        <v>8.9628392293555681E-2</v>
      </c>
      <c r="I248" s="30">
        <f t="shared" si="10"/>
        <v>2.4000976149290052E-3</v>
      </c>
      <c r="J248">
        <f t="shared" si="11"/>
        <v>0.27350172110751919</v>
      </c>
    </row>
    <row r="249" spans="1:10" x14ac:dyDescent="0.25">
      <c r="A249">
        <f>'L - Geometric Axis'!A258</f>
        <v>245</v>
      </c>
      <c r="B249">
        <f>'L - Geometric Axis'!B258-'L - Geometric Axis'!$I$12</f>
        <v>-0.52287055166707541</v>
      </c>
      <c r="C249">
        <f>'L - Geometric Axis'!C258-'L - Geometric Axis'!$J$12</f>
        <v>5.1845592884646985</v>
      </c>
      <c r="E249">
        <v>0.83762447036895094</v>
      </c>
      <c r="F249">
        <v>5.1430957482867603</v>
      </c>
      <c r="H249" s="30">
        <f t="shared" si="9"/>
        <v>9.088655047401871E-2</v>
      </c>
      <c r="I249" s="30">
        <f t="shared" si="10"/>
        <v>2.4184369004338147E-3</v>
      </c>
      <c r="J249">
        <f t="shared" si="11"/>
        <v>0.26855885371631055</v>
      </c>
    </row>
    <row r="250" spans="1:10" x14ac:dyDescent="0.25">
      <c r="A250">
        <f>'L - Geometric Axis'!A259</f>
        <v>246</v>
      </c>
      <c r="B250">
        <f>'L - Geometric Axis'!B259-'L - Geometric Axis'!$I$12</f>
        <v>-0.52571874787088724</v>
      </c>
      <c r="C250">
        <f>'L - Geometric Axis'!C259-'L - Geometric Axis'!$J$12</f>
        <v>5.1861707203437533</v>
      </c>
      <c r="E250">
        <v>0.83529075727789237</v>
      </c>
      <c r="F250">
        <v>5.1453898096470692</v>
      </c>
      <c r="H250" s="30">
        <f t="shared" si="9"/>
        <v>9.2118993346100853E-2</v>
      </c>
      <c r="I250" s="30">
        <f t="shared" si="10"/>
        <v>2.4355352638083323E-3</v>
      </c>
      <c r="J250">
        <f t="shared" si="11"/>
        <v>0.26352626200861873</v>
      </c>
    </row>
    <row r="251" spans="1:10" x14ac:dyDescent="0.25">
      <c r="A251">
        <f>'L - Geometric Axis'!A260</f>
        <v>247</v>
      </c>
      <c r="B251">
        <f>'L - Geometric Axis'!B260-'L - Geometric Axis'!$I$12</f>
        <v>-0.52859463364472092</v>
      </c>
      <c r="C251">
        <f>'L - Geometric Axis'!C260-'L - Geometric Axis'!$J$12</f>
        <v>5.1877321989161649</v>
      </c>
      <c r="E251">
        <v>0.83291736273138894</v>
      </c>
      <c r="F251">
        <v>5.1476427927013475</v>
      </c>
      <c r="H251" s="30">
        <f t="shared" si="9"/>
        <v>9.332521887847478E-2</v>
      </c>
      <c r="I251" s="30">
        <f t="shared" si="10"/>
        <v>2.4513937138706103E-3</v>
      </c>
      <c r="J251">
        <f t="shared" si="11"/>
        <v>0.25840691271549887</v>
      </c>
    </row>
    <row r="252" spans="1:10" x14ac:dyDescent="0.25">
      <c r="A252">
        <f>'L - Geometric Axis'!A261</f>
        <v>248</v>
      </c>
      <c r="B252">
        <f>'L - Geometric Axis'!B261-'L - Geometric Axis'!$I$12</f>
        <v>-0.5314973329659104</v>
      </c>
      <c r="C252">
        <f>'L - Geometric Axis'!C261-'L - Geometric Axis'!$J$12</f>
        <v>5.1892432485404356</v>
      </c>
      <c r="E252">
        <v>0.83050500968841134</v>
      </c>
      <c r="F252">
        <v>5.1498540111691344</v>
      </c>
      <c r="H252" s="30">
        <f t="shared" si="9"/>
        <v>9.4504733561406665E-2</v>
      </c>
      <c r="I252" s="30">
        <f t="shared" si="10"/>
        <v>2.4660143798875336E-3</v>
      </c>
      <c r="J252">
        <f t="shared" si="11"/>
        <v>0.25320382824566856</v>
      </c>
    </row>
    <row r="253" spans="1:10" x14ac:dyDescent="0.25">
      <c r="A253">
        <f>'L - Geometric Axis'!A262</f>
        <v>249</v>
      </c>
      <c r="B253">
        <f>'L - Geometric Axis'!B262-'L - Geometric Axis'!$I$12</f>
        <v>-0.53442596164412337</v>
      </c>
      <c r="C253">
        <f>'L - Geometric Axis'!C262-'L - Geometric Axis'!$J$12</f>
        <v>5.1907034089362103</v>
      </c>
      <c r="E253">
        <v>0.82805443297506487</v>
      </c>
      <c r="F253">
        <v>5.152022791491861</v>
      </c>
      <c r="H253" s="30">
        <f t="shared" si="9"/>
        <v>9.5657052716494828E-2</v>
      </c>
      <c r="I253" s="30">
        <f t="shared" si="10"/>
        <v>2.4794004965891774E-3</v>
      </c>
      <c r="J253">
        <f t="shared" si="11"/>
        <v>0.24792008369098584</v>
      </c>
    </row>
    <row r="254" spans="1:10" x14ac:dyDescent="0.25">
      <c r="A254">
        <f>'L - Geometric Axis'!A263</f>
        <v>250</v>
      </c>
      <c r="B254">
        <f>'L - Geometric Axis'!B263-'L - Geometric Axis'!$I$12</f>
        <v>-0.53737962759069424</v>
      </c>
      <c r="C254">
        <f>'L - Geometric Axis'!C263-'L - Geometric Axis'!$J$12</f>
        <v>5.1921122353244877</v>
      </c>
      <c r="E254">
        <v>0.82556637906075636</v>
      </c>
      <c r="F254">
        <v>5.154148473038032</v>
      </c>
      <c r="H254" s="30">
        <f t="shared" si="9"/>
        <v>9.6781700803141205E-2</v>
      </c>
      <c r="I254" s="30">
        <f t="shared" si="10"/>
        <v>2.4915563877620042E-3</v>
      </c>
      <c r="J254">
        <f t="shared" si="11"/>
        <v>0.24255880376654426</v>
      </c>
    </row>
    <row r="255" spans="1:10" x14ac:dyDescent="0.25">
      <c r="A255">
        <f>'L - Geometric Axis'!A264</f>
        <v>251</v>
      </c>
      <c r="B255">
        <f>'L - Geometric Axis'!B264-'L - Geometric Axis'!$I$12</f>
        <v>-0.54035743109036294</v>
      </c>
      <c r="C255">
        <f>'L - Geometric Axis'!C264-'L - Geometric Axis'!$J$12</f>
        <v>5.1934692985631044</v>
      </c>
      <c r="E255">
        <v>0.8230416058308101</v>
      </c>
      <c r="F255">
        <v>5.1562304083044577</v>
      </c>
      <c r="H255" s="30">
        <f t="shared" si="9"/>
        <v>9.7878211721453653E-2</v>
      </c>
      <c r="I255" s="30">
        <f t="shared" si="10"/>
        <v>2.5024874484612268E-3</v>
      </c>
      <c r="J255">
        <f t="shared" si="11"/>
        <v>0.23712315968372885</v>
      </c>
    </row>
    <row r="256" spans="1:10" x14ac:dyDescent="0.25">
      <c r="A256">
        <f>'L - Geometric Axis'!A265</f>
        <v>252</v>
      </c>
      <c r="B256">
        <f>'L - Geometric Axis'!B265-'L - Geometric Axis'!$I$12</f>
        <v>-0.54335846507533658</v>
      </c>
      <c r="C256">
        <f>'L - Geometric Axis'!C265-'L - Geometric Axis'!$J$12</f>
        <v>5.1947741852774492</v>
      </c>
      <c r="E256">
        <v>0.82048088235561001</v>
      </c>
      <c r="F256">
        <v>5.158267963113488</v>
      </c>
      <c r="H256" s="30">
        <f t="shared" si="9"/>
        <v>9.8946129110971406E-2</v>
      </c>
      <c r="I256" s="30">
        <f t="shared" si="10"/>
        <v>2.5122001258770748E-3</v>
      </c>
      <c r="J256">
        <f t="shared" si="11"/>
        <v>0.23161636596559926</v>
      </c>
    </row>
    <row r="257" spans="1:10" x14ac:dyDescent="0.25">
      <c r="A257">
        <f>'L - Geometric Axis'!A266</f>
        <v>253</v>
      </c>
      <c r="B257">
        <f>'L - Geometric Axis'!B266-'L - Geometric Axis'!$I$12</f>
        <v>-0.54638181540159192</v>
      </c>
      <c r="C257">
        <f>'L - Geometric Axis'!C266-'L - Geometric Axis'!$J$12</f>
        <v>5.1960264979863888</v>
      </c>
      <c r="E257">
        <v>0.81788498865633263</v>
      </c>
      <c r="F257">
        <v>5.1602605168061881</v>
      </c>
      <c r="H257" s="30">
        <f t="shared" si="9"/>
        <v>9.9985006645385635E-2</v>
      </c>
      <c r="I257" s="30">
        <f t="shared" si="10"/>
        <v>2.5207018989118319E-3</v>
      </c>
      <c r="J257">
        <f t="shared" si="11"/>
        <v>0.22604167720757515</v>
      </c>
    </row>
    <row r="258" spans="1:10" x14ac:dyDescent="0.25">
      <c r="A258">
        <f>'L - Geometric Axis'!A267</f>
        <v>254</v>
      </c>
      <c r="B258">
        <f>'L - Geometric Axis'!B267-'L - Geometric Axis'!$I$12</f>
        <v>-0.54942656112733157</v>
      </c>
      <c r="C258">
        <f>'L - Geometric Axis'!C267-'L - Geometric Axis'!$J$12</f>
        <v>5.1972258552233415</v>
      </c>
      <c r="E258">
        <v>0.81525471546734629</v>
      </c>
      <c r="F258">
        <v>5.162207462431402</v>
      </c>
      <c r="H258" s="30">
        <f t="shared" si="9"/>
        <v>0.10099440832260376</v>
      </c>
      <c r="I258" s="30">
        <f t="shared" si="10"/>
        <v>2.5280012565051316E-3</v>
      </c>
      <c r="J258">
        <f t="shared" si="11"/>
        <v>0.22040238478905003</v>
      </c>
    </row>
    <row r="259" spans="1:10" x14ac:dyDescent="0.25">
      <c r="A259">
        <f>'L - Geometric Axis'!A268</f>
        <v>255</v>
      </c>
      <c r="B259">
        <f>'L - Geometric Axis'!B268-'L - Geometric Axis'!$I$12</f>
        <v>-0.55249177479351252</v>
      </c>
      <c r="C259">
        <f>'L - Geometric Axis'!C268-'L - Geometric Axis'!$J$12</f>
        <v>5.1983718916524744</v>
      </c>
      <c r="E259">
        <v>0.8125908639953443</v>
      </c>
      <c r="F259">
        <v>5.1641082069306323</v>
      </c>
      <c r="H259" s="30">
        <f t="shared" si="9"/>
        <v>0.10197390875003787</v>
      </c>
      <c r="I259" s="30">
        <f t="shared" si="10"/>
        <v>2.5341076747605611E-3</v>
      </c>
      <c r="J259">
        <f t="shared" si="11"/>
        <v>0.21470181353834034</v>
      </c>
    </row>
    <row r="260" spans="1:10" x14ac:dyDescent="0.25">
      <c r="A260">
        <f>'L - Geometric Axis'!A269</f>
        <v>256</v>
      </c>
      <c r="B260">
        <f>'L - Geometric Axis'!B269-'L - Geometric Axis'!$I$12</f>
        <v>-0.55557652270635849</v>
      </c>
      <c r="C260">
        <f>'L - Geometric Axis'!C269-'L - Geometric Axis'!$J$12</f>
        <v>5.1994642581799884</v>
      </c>
      <c r="E260">
        <v>0.80989424567529</v>
      </c>
      <c r="F260">
        <v>5.1659621713186903</v>
      </c>
      <c r="H260" s="30">
        <f t="shared" si="9"/>
        <v>0.10292309342469412</v>
      </c>
      <c r="I260" s="30">
        <f t="shared" si="10"/>
        <v>2.5390315929205306E-3</v>
      </c>
      <c r="J260">
        <f t="shared" si="11"/>
        <v>0.20894331835892288</v>
      </c>
    </row>
    <row r="261" spans="1:10" x14ac:dyDescent="0.25">
      <c r="A261">
        <f>'L - Geometric Axis'!A270</f>
        <v>257</v>
      </c>
      <c r="B261">
        <f>'L - Geometric Axis'!B270-'L - Geometric Axis'!$I$12</f>
        <v>-0.55867986522177282</v>
      </c>
      <c r="C261">
        <f>'L - Geometric Axis'!C270-'L - Geometric Axis'!$J$12</f>
        <v>5.2005026220604575</v>
      </c>
      <c r="E261">
        <v>0.80716568192324623</v>
      </c>
      <c r="F261">
        <v>5.1677687908600642</v>
      </c>
      <c r="H261" s="30">
        <f t="shared" si="9"/>
        <v>0.10384155900788429</v>
      </c>
      <c r="I261" s="30">
        <f t="shared" si="10"/>
        <v>2.5427843882441146E-3</v>
      </c>
      <c r="J261">
        <f t="shared" si="11"/>
        <v>0.20313028082105658</v>
      </c>
    </row>
    <row r="262" spans="1:10" x14ac:dyDescent="0.25">
      <c r="A262">
        <f>'L - Geometric Axis'!A271</f>
        <v>258</v>
      </c>
      <c r="B262">
        <f>'L - Geometric Axis'!B271-'L - Geometric Axis'!$I$12</f>
        <v>-0.56180085703156224</v>
      </c>
      <c r="C262">
        <f>'L - Geometric Axis'!C271-'L - Geometric Axis'!$J$12</f>
        <v>5.2014866669981856</v>
      </c>
      <c r="E262">
        <v>0.80440600388616468</v>
      </c>
      <c r="F262">
        <v>5.169527515240941</v>
      </c>
      <c r="H262" s="30">
        <f t="shared" si="9"/>
        <v>0.10472891359424848</v>
      </c>
      <c r="I262" s="30">
        <f t="shared" si="10"/>
        <v>2.545378349840604E-3</v>
      </c>
      <c r="J262">
        <f t="shared" si="11"/>
        <v>0.19726610572237674</v>
      </c>
    </row>
    <row r="263" spans="1:10" x14ac:dyDescent="0.25">
      <c r="A263">
        <f>'L - Geometric Axis'!A272</f>
        <v>259</v>
      </c>
      <c r="B263">
        <f>'L - Geometric Axis'!B272-'L - Geometric Axis'!$I$12</f>
        <v>-0.56493854745138805</v>
      </c>
      <c r="C263">
        <f>'L - Geometric Axis'!C272-'L - Geometric Axis'!$J$12</f>
        <v>5.202416093243551</v>
      </c>
      <c r="E263">
        <v>0.80161605218870879</v>
      </c>
      <c r="F263">
        <v>5.1712378087368371</v>
      </c>
      <c r="H263" s="30">
        <f t="shared" ref="H263:H281" si="12">(((F262*F262)+(F262*F263)+(F263*F263))*((E262*F263)-(E263*F262)))/12</f>
        <v>0.10558477697484599</v>
      </c>
      <c r="I263" s="30">
        <f t="shared" ref="I263:I281" si="13">(((E262*E262)+(E262*E263)+(E263*E263))*((E262*F263)-(E263*F262)))/12</f>
        <v>2.5468266515144781E-3</v>
      </c>
      <c r="J263">
        <f t="shared" ref="J263:J281" si="14">((F263-F262)*(((12*E263+3*E262)*POWER(F263,3))+((9*E263+6*E262)*F262*POWER(F263,2))+((((6*E263+9*E262)*POWER(F262,2))+(4*POWER(E263,3))+(3*E262*POWER(E263,2))+(2*POWER(E262,2)*E263)+POWER(E262,3))*F263)+((3*E263+12*E262)*POWER(F262,3))+((POWER(E263,3)+(2*E262*POWER(E263,2))+(3*POWER(E262,2)*E263)+(4*POWER(E262,3)))*F262)))/60</f>
        <v>0.19135421762492877</v>
      </c>
    </row>
    <row r="264" spans="1:10" x14ac:dyDescent="0.25">
      <c r="A264">
        <f>'L - Geometric Axis'!A273</f>
        <v>260</v>
      </c>
      <c r="B264">
        <f>'L - Geometric Axis'!B273-'L - Geometric Axis'!$I$12</f>
        <v>-0.56809198071035283</v>
      </c>
      <c r="C264">
        <f>'L - Geometric Axis'!C273-'L - Geometric Axis'!$J$12</f>
        <v>5.2032906176843161</v>
      </c>
      <c r="E264">
        <v>0.79879667667719223</v>
      </c>
      <c r="F264">
        <v>5.1728991503757848</v>
      </c>
      <c r="H264" s="30">
        <f t="shared" si="12"/>
        <v>0.10640878089388645</v>
      </c>
      <c r="I264" s="30">
        <f t="shared" si="13"/>
        <v>2.5471433236741829E-3</v>
      </c>
      <c r="J264">
        <f t="shared" si="14"/>
        <v>0.18539805737245083</v>
      </c>
    </row>
    <row r="265" spans="1:10" x14ac:dyDescent="0.25">
      <c r="A265">
        <f>'L - Geometric Axis'!A274</f>
        <v>261</v>
      </c>
      <c r="B265">
        <f>'L - Geometric Axis'!B274-'L - Geometric Axis'!$I$12</f>
        <v>-0.57126019624213775</v>
      </c>
      <c r="C265">
        <f>'L - Geometric Axis'!C274-'L - Geometric Axis'!$J$12</f>
        <v>5.2041099739318657</v>
      </c>
      <c r="E265">
        <v>0.79594873616070816</v>
      </c>
      <c r="F265">
        <v>5.1745110340970291</v>
      </c>
      <c r="H265" s="30">
        <f t="shared" si="12"/>
        <v>0.10720056929899661</v>
      </c>
      <c r="I265" s="30">
        <f t="shared" si="13"/>
        <v>2.5463432243660257E-3</v>
      </c>
      <c r="J265">
        <f t="shared" si="14"/>
        <v>0.17940107859436646</v>
      </c>
    </row>
    <row r="266" spans="1:10" x14ac:dyDescent="0.25">
      <c r="A266">
        <f>'L - Geometric Axis'!A275</f>
        <v>262</v>
      </c>
      <c r="B266">
        <f>'L - Geometric Axis'!B275-'L - Geometric Axis'!$I$12</f>
        <v>-0.57444222897760078</v>
      </c>
      <c r="C266">
        <f>'L - Geometric Axis'!C275-'L - Geometric Axis'!$J$12</f>
        <v>5.2048739124023475</v>
      </c>
      <c r="E266">
        <v>0.79307309814952609</v>
      </c>
      <c r="F266">
        <v>5.1760729689051708</v>
      </c>
      <c r="H266" s="30">
        <f t="shared" si="12"/>
        <v>0.10795979858475807</v>
      </c>
      <c r="I266" s="30">
        <f t="shared" si="13"/>
        <v>2.544442009491344E-3</v>
      </c>
      <c r="J266">
        <f t="shared" si="14"/>
        <v>0.1733667441993067</v>
      </c>
    </row>
    <row r="267" spans="1:10" x14ac:dyDescent="0.25">
      <c r="A267">
        <f>'L - Geometric Axis'!A276</f>
        <v>263</v>
      </c>
      <c r="B267">
        <f>'L - Geometric Axis'!B276-'L - Geometric Axis'!$I$12</f>
        <v>-0.57763710963874548</v>
      </c>
      <c r="C267">
        <f>'L - Geometric Axis'!C276-'L - Geometric Axis'!$J$12</f>
        <v>5.2055822003927048</v>
      </c>
      <c r="E267">
        <v>0.7901706385908418</v>
      </c>
      <c r="F267">
        <v>5.177584479019739</v>
      </c>
      <c r="H267" s="30">
        <f t="shared" si="12"/>
        <v>0.10868613782911253</v>
      </c>
      <c r="I267" s="30">
        <f t="shared" si="13"/>
        <v>2.5414561022626268E-3</v>
      </c>
      <c r="J267">
        <f t="shared" si="14"/>
        <v>0.16729852286863803</v>
      </c>
    </row>
    <row r="268" spans="1:10" x14ac:dyDescent="0.25">
      <c r="A268">
        <f>'L - Geometric Axis'!A277</f>
        <v>264</v>
      </c>
      <c r="B268">
        <f>'L - Geometric Axis'!B277-'L - Geometric Axis'!$I$12</f>
        <v>-0.58084386503397323</v>
      </c>
      <c r="C268">
        <f>'L - Geometric Axis'!C277-'L - Geometric Axis'!$J$12</f>
        <v>5.2062346221515536</v>
      </c>
      <c r="E268">
        <v>0.78724224160195277</v>
      </c>
      <c r="F268">
        <v>5.1790451040201093</v>
      </c>
      <c r="H268" s="30">
        <f t="shared" si="12"/>
        <v>0.10937926902254624</v>
      </c>
      <c r="I268" s="30">
        <f t="shared" si="13"/>
        <v>2.5374026619623606E-3</v>
      </c>
      <c r="J268">
        <f t="shared" si="14"/>
        <v>0.16119988554811884</v>
      </c>
    </row>
    <row r="269" spans="1:10" x14ac:dyDescent="0.25">
      <c r="A269">
        <f>'L - Geometric Axis'!A278</f>
        <v>265</v>
      </c>
      <c r="B269">
        <f>'L - Geometric Axis'!B278-'L - Geometric Axis'!$I$12</f>
        <v>-0.58406151835452591</v>
      </c>
      <c r="C269">
        <f>'L - Geometric Axis'!C278-'L - Geometric Axis'!$J$12</f>
        <v>5.2068309789449057</v>
      </c>
      <c r="E269">
        <v>0.78428879920095029</v>
      </c>
      <c r="F269">
        <v>5.1804543989857583</v>
      </c>
      <c r="H269" s="30">
        <f t="shared" si="12"/>
        <v>0.11003888728960781</v>
      </c>
      <c r="I269" s="30">
        <f t="shared" si="13"/>
        <v>2.5322995520604091E-3</v>
      </c>
      <c r="J269">
        <f t="shared" si="14"/>
        <v>0.15507430195073313</v>
      </c>
    </row>
    <row r="270" spans="1:10" x14ac:dyDescent="0.25">
      <c r="A270">
        <f>'L - Geometric Axis'!A279</f>
        <v>266</v>
      </c>
      <c r="B270">
        <f>'L - Geometric Axis'!B279-'L - Geometric Axis'!$I$12</f>
        <v>-0.58728908947203218</v>
      </c>
      <c r="C270">
        <f>'L - Geometric Axis'!C279-'L - Geometric Axis'!$J$12</f>
        <v>5.2073710891167044</v>
      </c>
      <c r="E270">
        <v>0.78131121103500012</v>
      </c>
      <c r="F270">
        <v>5.181811934631785</v>
      </c>
      <c r="H270" s="30">
        <f t="shared" si="12"/>
        <v>0.11066470110287895</v>
      </c>
      <c r="I270" s="30">
        <f t="shared" si="13"/>
        <v>2.52616530775921E-3</v>
      </c>
      <c r="J270">
        <f t="shared" si="14"/>
        <v>0.14892523706973307</v>
      </c>
    </row>
    <row r="271" spans="1:10" x14ac:dyDescent="0.25">
      <c r="A271">
        <f>'L - Geometric Axis'!A280</f>
        <v>267</v>
      </c>
      <c r="B271">
        <f>'L - Geometric Axis'!B280-'L - Geometric Axis'!$I$12</f>
        <v>-0.59052559523706316</v>
      </c>
      <c r="C271">
        <f>'L - Geometric Axis'!C280-'L - Geometric Axis'!$J$12</f>
        <v>5.2078547881441608</v>
      </c>
      <c r="E271">
        <v>0.77831038410630271</v>
      </c>
      <c r="F271">
        <v>5.1831172974396837</v>
      </c>
      <c r="H271" s="30">
        <f t="shared" si="12"/>
        <v>0.11125643248869715</v>
      </c>
      <c r="I271" s="30">
        <f t="shared" si="13"/>
        <v>2.5190191030171932E-3</v>
      </c>
      <c r="J271">
        <f t="shared" si="14"/>
        <v>0.14275614771270945</v>
      </c>
    </row>
    <row r="272" spans="1:10" x14ac:dyDescent="0.25">
      <c r="A272">
        <f>'L - Geometric Axis'!A281</f>
        <v>268</v>
      </c>
      <c r="B272">
        <f>'L - Geometric Axis'!B281-'L - Geometric Axis'!$I$12</f>
        <v>-0.59377004977861025</v>
      </c>
      <c r="C272">
        <f>'L - Geometric Axis'!C281-'L - Geometric Axis'!$J$12</f>
        <v>5.2082819286878639</v>
      </c>
      <c r="E272">
        <v>0.77528723249580944</v>
      </c>
      <c r="F272">
        <v>5.1843700897832958</v>
      </c>
      <c r="H272" s="30">
        <f t="shared" si="12"/>
        <v>0.11181381722481067</v>
      </c>
      <c r="I272" s="30">
        <f t="shared" si="13"/>
        <v>2.5108807171213177E-3</v>
      </c>
      <c r="J272">
        <f t="shared" si="14"/>
        <v>0.13657047905582492</v>
      </c>
    </row>
    <row r="273" spans="1:10" x14ac:dyDescent="0.25">
      <c r="A273">
        <f>'L - Geometric Axis'!A282</f>
        <v>269</v>
      </c>
      <c r="B273">
        <f>'L - Geometric Axis'!B282-'L - Geometric Axis'!$I$12</f>
        <v>-0.59702146480439033</v>
      </c>
      <c r="C273">
        <f>'L - Geometric Axis'!C282-'L - Geometric Axis'!$J$12</f>
        <v>5.2086523806366678</v>
      </c>
      <c r="E273">
        <v>0.77224267708478755</v>
      </c>
      <c r="F273">
        <v>5.1855699300499394</v>
      </c>
      <c r="H273" s="30">
        <f t="shared" si="12"/>
        <v>0.11233660502946181</v>
      </c>
      <c r="I273" s="30">
        <f t="shared" si="13"/>
        <v>2.5017705008637424E-3</v>
      </c>
      <c r="J273">
        <f t="shared" si="14"/>
        <v>0.1303716612311675</v>
      </c>
    </row>
    <row r="274" spans="1:10" x14ac:dyDescent="0.25">
      <c r="A274">
        <f>'L - Geometric Axis'!A283</f>
        <v>270</v>
      </c>
      <c r="B274">
        <f>'L - Geometric Axis'!B283-'L - Geometric Axis'!$I$12</f>
        <v>-0.60027884990188951</v>
      </c>
      <c r="C274">
        <f>'L - Geometric Axis'!C283-'L - Geometric Axis'!$J$12</f>
        <v>5.2089660311473187</v>
      </c>
      <c r="E274">
        <v>0.76917764527430788</v>
      </c>
      <c r="F274">
        <v>5.1867164527566434</v>
      </c>
      <c r="H274" s="30">
        <f t="shared" si="12"/>
        <v>0.11282455974195167</v>
      </c>
      <c r="I274" s="30">
        <f t="shared" si="13"/>
        <v>2.4917093423900962E-3</v>
      </c>
      <c r="J274">
        <f t="shared" si="14"/>
        <v>0.12416310594435191</v>
      </c>
    </row>
    <row r="275" spans="1:10" x14ac:dyDescent="0.25">
      <c r="A275">
        <f>'L - Geometric Axis'!A284</f>
        <v>271</v>
      </c>
      <c r="B275">
        <f>'L - Geometric Axis'!B284-'L - Geometric Axis'!$I$12</f>
        <v>-0.60354121284005191</v>
      </c>
      <c r="C275">
        <f>'L - Geometric Axis'!C284-'L - Geometric Axis'!$J$12</f>
        <v>5.2092227846788335</v>
      </c>
      <c r="E275">
        <v>0.76609307070275179</v>
      </c>
      <c r="F275">
        <v>5.1878093086614863</v>
      </c>
      <c r="H275" s="30">
        <f t="shared" si="12"/>
        <v>0.11327745949422058</v>
      </c>
      <c r="I275" s="30">
        <f t="shared" si="13"/>
        <v>2.4807186327747421E-3</v>
      </c>
      <c r="J275">
        <f t="shared" si="14"/>
        <v>0.11794820313546352</v>
      </c>
    </row>
    <row r="276" spans="1:10" x14ac:dyDescent="0.25">
      <c r="A276">
        <f>'L - Geometric Axis'!A285</f>
        <v>272</v>
      </c>
      <c r="B276">
        <f>'L - Geometric Axis'!B285-'L - Geometric Axis'!$I$12</f>
        <v>-0.60680755987152346</v>
      </c>
      <c r="C276">
        <f>'L - Geometric Axis'!C285-'L - Geometric Axis'!$J$12</f>
        <v>5.2094225630215991</v>
      </c>
      <c r="E276">
        <v>0.76298989296141462</v>
      </c>
      <c r="F276">
        <v>5.1888481648699738</v>
      </c>
      <c r="H276" s="30">
        <f t="shared" si="12"/>
        <v>0.1136950968734793</v>
      </c>
      <c r="I276" s="30">
        <f t="shared" si="13"/>
        <v>2.4688202313891926E-3</v>
      </c>
      <c r="J276">
        <f t="shared" si="14"/>
        <v>0.11173031768125682</v>
      </c>
    </row>
    <row r="277" spans="1:10" x14ac:dyDescent="0.25">
      <c r="A277">
        <f>'L - Geometric Axis'!A286</f>
        <v>273</v>
      </c>
      <c r="B277">
        <f>'L - Geometric Axis'!B286-'L - Geometric Axis'!$I$12</f>
        <v>-0.61007689603535642</v>
      </c>
      <c r="C277">
        <f>'L - Geometric Axis'!C286-'L - Geometric Axis'!$J$12</f>
        <v>5.2095653053211963</v>
      </c>
      <c r="E277">
        <v>0.75986905730829779</v>
      </c>
      <c r="F277">
        <v>5.1898327049364381</v>
      </c>
      <c r="H277" s="30">
        <f t="shared" si="12"/>
        <v>0.11407727907551611</v>
      </c>
      <c r="I277" s="30">
        <f t="shared" si="13"/>
        <v>2.4560364311200576E-3</v>
      </c>
      <c r="J277">
        <f t="shared" si="14"/>
        <v>0.10551278614852985</v>
      </c>
    </row>
    <row r="278" spans="1:10" x14ac:dyDescent="0.25">
      <c r="A278">
        <f>'L - Geometric Axis'!A287</f>
        <v>274</v>
      </c>
      <c r="B278">
        <f>'L - Geometric Axis'!B287-'L - Geometric Axis'!$I$12</f>
        <v>-0.61334822546008472</v>
      </c>
      <c r="C278">
        <f>'L - Geometric Axis'!C287-'L - Geometric Axis'!$J$12</f>
        <v>5.2096509680969394</v>
      </c>
      <c r="E278">
        <v>0.75673151438017328</v>
      </c>
      <c r="F278">
        <v>5.1907626289604396</v>
      </c>
      <c r="H278" s="30">
        <f t="shared" si="12"/>
        <v>0.11442382804879155</v>
      </c>
      <c r="I278" s="30">
        <f t="shared" si="13"/>
        <v>2.4423899235028147E-3</v>
      </c>
      <c r="J278">
        <f t="shared" si="14"/>
        <v>9.9298913603534725E-2</v>
      </c>
    </row>
    <row r="279" spans="1:10" x14ac:dyDescent="0.25">
      <c r="A279">
        <f>'L - Geometric Axis'!A288</f>
        <v>275</v>
      </c>
      <c r="B279">
        <f>'L - Geometric Axis'!B288-'L - Geometric Axis'!$I$12</f>
        <v>-0.61662055166707541</v>
      </c>
      <c r="C279">
        <f>'L - Geometric Axis'!C288-'L - Geometric Axis'!$J$12</f>
        <v>5.2096795252551162</v>
      </c>
      <c r="E279">
        <v>0.75357821990301099</v>
      </c>
      <c r="F279">
        <v>5.1916376536781135</v>
      </c>
      <c r="H279" s="30">
        <f t="shared" si="12"/>
        <v>0.11473458062873239</v>
      </c>
      <c r="I279" s="30">
        <f t="shared" si="13"/>
        <v>2.4279037638216135E-3</v>
      </c>
      <c r="J279">
        <f t="shared" si="14"/>
        <v>9.309197047773797E-2</v>
      </c>
    </row>
    <row r="280" spans="1:10" x14ac:dyDescent="0.25">
      <c r="A280">
        <f>'L - Geometric Axis'!A289</f>
        <v>276</v>
      </c>
      <c r="B280">
        <f>'L - Geometric Axis'!B289-'L - Geometric Axis'!$I$12</f>
        <v>-0.80412055166707541</v>
      </c>
      <c r="C280">
        <f>'L - Geometric Axis'!C289-'L - Geometric Axis'!$J$12</f>
        <v>5.2096795252551162</v>
      </c>
      <c r="E280">
        <v>0.57247482874506039</v>
      </c>
      <c r="F280">
        <v>5.2401949570535109</v>
      </c>
      <c r="H280" s="30">
        <f t="shared" si="12"/>
        <v>6.6438015837569084</v>
      </c>
      <c r="I280" s="30">
        <f t="shared" si="13"/>
        <v>0.10802043593265874</v>
      </c>
      <c r="J280">
        <f t="shared" si="14"/>
        <v>4.5907835273103537</v>
      </c>
    </row>
    <row r="281" spans="1:10" x14ac:dyDescent="0.25">
      <c r="A281">
        <f>'L - Geometric Axis'!A290</f>
        <v>277</v>
      </c>
      <c r="B281">
        <f>'L - Geometric Axis'!B290-'L - Geometric Axis'!$I$12</f>
        <v>-0.80412055166707541</v>
      </c>
      <c r="C281">
        <f>'L - Geometric Axis'!C290-'L - Geometric Axis'!$J$12</f>
        <v>-2.7903204747448838</v>
      </c>
      <c r="E281">
        <v>-1.4993034486052221</v>
      </c>
      <c r="F281">
        <v>-2.4868830656857117</v>
      </c>
      <c r="H281" s="30">
        <f t="shared" si="12"/>
        <v>11.049945039408961</v>
      </c>
      <c r="I281" s="30">
        <f t="shared" si="13"/>
        <v>0.92062409728141148</v>
      </c>
      <c r="J281">
        <f t="shared" si="14"/>
        <v>-70.316971619054385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</vt:lpstr>
      <vt:lpstr>L - Geometric Axis</vt:lpstr>
      <vt:lpstr>L - U Axis - Bu,w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Bockoven III</dc:creator>
  <cp:lastModifiedBy>Donald Bockoven III</cp:lastModifiedBy>
  <dcterms:created xsi:type="dcterms:W3CDTF">2021-11-24T21:22:41Z</dcterms:created>
  <dcterms:modified xsi:type="dcterms:W3CDTF">2021-11-25T03:09:48Z</dcterms:modified>
</cp:coreProperties>
</file>