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6.34.99\ho\FWA\FA\5. Delivery\2023\2. Working in Process\1. Class\2. Campuslink\HN23_CPL.B_CES_01\2.Plan&amp;Report\1. Course Plan\Approved Plan\"/>
    </mc:Choice>
  </mc:AlternateContent>
  <bookViews>
    <workbookView xWindow="0" yWindow="0" windowWidth="28800" windowHeight="11730"/>
  </bookViews>
  <sheets>
    <sheet name="Training Calendar" sheetId="1" r:id="rId1"/>
    <sheet name="Training Calendar Overview 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PA3" localSheetId="1" hidden="1">{"'Sheet1'!$L$16"}</definedName>
    <definedName name="__PA3" hidden="1">{"'Sheet1'!$L$16"}</definedName>
    <definedName name="_a1" localSheetId="1" hidden="1">{"'Sheet1'!$L$16"}</definedName>
    <definedName name="_a1" hidden="1">{"'Sheet1'!$L$16"}</definedName>
    <definedName name="_Fill" localSheetId="1" hidden="1">#REF!</definedName>
    <definedName name="_Fill" hidden="1">#REF!</definedName>
    <definedName name="_xlnm._FilterDatabase" localSheetId="0" hidden="1">'Training Calendar'!$A$5:$U$281</definedName>
    <definedName name="_xlnm._FilterDatabase" localSheetId="1" hidden="1">#REF!</definedName>
    <definedName name="_xlnm._FilterDatabase" hidden="1">#REF!</definedName>
    <definedName name="_FilterDatabase1" hidden="1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PA3" localSheetId="1" hidden="1">{"'Sheet1'!$L$16"}</definedName>
    <definedName name="_PA3" hidden="1">{"'Sheet1'!$L$16"}</definedName>
    <definedName name="_Sort" localSheetId="1" hidden="1">#REF!</definedName>
    <definedName name="_Sort" hidden="1">#REF!</definedName>
    <definedName name="_SU15" localSheetId="1" hidden="1">{"'Sheet1'!$L$16"}</definedName>
    <definedName name="_SU15" hidden="1">{"'Sheet1'!$L$16"}</definedName>
    <definedName name="ACTION">#REF!</definedName>
    <definedName name="AS2DocOpenMode" hidden="1">"AS2DocumentEdit"</definedName>
    <definedName name="CourseParam">#REF!</definedName>
    <definedName name="CTCT1" localSheetId="1" hidden="1">{"'Sheet1'!$L$16"}</definedName>
    <definedName name="CTCT1" hidden="1">{"'Sheet1'!$L$16"}</definedName>
    <definedName name="GioGiacHT">#REF!</definedName>
    <definedName name="h" localSheetId="1" hidden="1">{"'Sheet1'!$L$16"}</definedName>
    <definedName name="h" hidden="1">{"'Sheet1'!$L$16"}</definedName>
    <definedName name="HTML_CodePage" hidden="1">950</definedName>
    <definedName name="HTML_Control" localSheetId="1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" hidden="1">{"'Sheet1'!$L$16"}</definedName>
    <definedName name="huy" hidden="1">{"'Sheet1'!$L$16"}</definedName>
    <definedName name="Member">#REF!</definedName>
    <definedName name="Muc_DG">'[3]Trainee Evaluation Guides'!$B$10:$B$14</definedName>
    <definedName name="MucDG">#REF!</definedName>
    <definedName name="NhomTC">#REF!</definedName>
    <definedName name="_xlnm.Print_Area" localSheetId="0">'Training Calendar'!$A$1:$J$282</definedName>
    <definedName name="_xlnm.Print_Area" localSheetId="1">'Training Calendar Overview '!$A$1:$Q$10</definedName>
    <definedName name="_xlnm.Print_Area">#REF!</definedName>
    <definedName name="_xlnm.Print_Titles" localSheetId="0">'Training Calendar'!#REF!</definedName>
    <definedName name="Ref.Admission">[1]Reference!$AJ$3:$AJ$5</definedName>
    <definedName name="Ref.ClassCode">#REF!</definedName>
    <definedName name="Ref.Delivery" localSheetId="1">#REF!</definedName>
    <definedName name="Ref.Delivery">[1]Reference!$S$3:$S$9</definedName>
    <definedName name="Ref.Format" localSheetId="1">#REF!</definedName>
    <definedName name="Ref.Format">[1]Reference!$P$3:$P$5</definedName>
    <definedName name="Ref.IT" localSheetId="1">#REF!</definedName>
    <definedName name="Ref.IT">[1]Reference!$M$6:$M$13</definedName>
    <definedName name="Ref.Lang" localSheetId="1">#REF!</definedName>
    <definedName name="Ref.Lang">[1]Reference!$M$3:$M$5</definedName>
    <definedName name="Ref.NoSubsubject" localSheetId="1">#REF!</definedName>
    <definedName name="Ref.NoSubsubject">[1]Reference!$M$14</definedName>
    <definedName name="Ref.ProjectCode" localSheetId="1">#REF!</definedName>
    <definedName name="Ref.ProjectCode">[1]Reference!$AN$3:$AN$52</definedName>
    <definedName name="Ref.RegType" localSheetId="1">#REF!</definedName>
    <definedName name="Ref.RegType">[1]Reference!$AL$3:$AL$5</definedName>
    <definedName name="Ref.Scope" localSheetId="1">#REF!</definedName>
    <definedName name="Ref.Scope">[1]Reference!$G$3:$G$5</definedName>
    <definedName name="Ref.Subject" localSheetId="1">#REF!</definedName>
    <definedName name="Ref.Subject">[1]Reference!$J$3:$J$10</definedName>
    <definedName name="Ref.Trainer" localSheetId="1">[4]Reference!$AB$3:$AB$5</definedName>
    <definedName name="Ref.Trainer">[1]Reference!$AB$3:$AB$5</definedName>
    <definedName name="Ref.TrainingContribution" localSheetId="1">[4]Reference!$AE$3:$AE$8</definedName>
    <definedName name="Ref.TrainingContribution">[1]Reference!$AE$3:$AE$8</definedName>
    <definedName name="sfs">'[5]CP-Guides'!$B$10:$B$14</definedName>
    <definedName name="ThoiLuongHT">#REF!</definedName>
    <definedName name="TraineeParam">[6]Diary!$A$28:$A$33</definedName>
    <definedName name="type1">'[2]Schedule + Budget'!$S$3:$S$6</definedName>
    <definedName name="v">#REF!</definedName>
    <definedName name="wrn.chi._.tiÆt." localSheetId="1" hidden="1">{#N/A,#N/A,FALSE,"Chi tiÆt"}</definedName>
    <definedName name="wrn.chi._.tiÆt." hidden="1">{#N/A,#N/A,FALSE,"Chi tiÆt"}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2" l="1"/>
  <c r="B9" i="2"/>
  <c r="B8" i="2"/>
  <c r="B7" i="2"/>
  <c r="G6" i="2"/>
  <c r="B6" i="2"/>
  <c r="B5" i="2"/>
  <c r="A263" i="1"/>
  <c r="A262" i="1"/>
  <c r="A264" i="1" s="1"/>
  <c r="A260" i="1"/>
  <c r="A259" i="1"/>
  <c r="A258" i="1"/>
  <c r="A257" i="1"/>
  <c r="G256" i="1"/>
  <c r="H256" i="1" s="1"/>
  <c r="G257" i="1" s="1"/>
  <c r="H257" i="1" s="1"/>
  <c r="G258" i="1" s="1"/>
  <c r="H258" i="1" s="1"/>
  <c r="G259" i="1" s="1"/>
  <c r="H259" i="1" s="1"/>
  <c r="G260" i="1" s="1"/>
  <c r="H260" i="1" s="1"/>
  <c r="A256" i="1"/>
  <c r="A255" i="1"/>
  <c r="A254" i="1"/>
  <c r="I253" i="1"/>
  <c r="H253" i="1"/>
  <c r="G253" i="1"/>
  <c r="G254" i="1" s="1"/>
  <c r="H254" i="1" s="1"/>
  <c r="G255" i="1" s="1"/>
  <c r="H255" i="1" s="1"/>
  <c r="G247" i="1"/>
  <c r="H247" i="1" s="1"/>
  <c r="G248" i="1" s="1"/>
  <c r="H248" i="1" s="1"/>
  <c r="G249" i="1" s="1"/>
  <c r="H249" i="1" s="1"/>
  <c r="G250" i="1" s="1"/>
  <c r="H250" i="1" s="1"/>
  <c r="G251" i="1" s="1"/>
  <c r="H251" i="1" s="1"/>
  <c r="I246" i="1"/>
  <c r="H246" i="1"/>
  <c r="G246" i="1"/>
  <c r="H245" i="1"/>
  <c r="H241" i="1"/>
  <c r="G242" i="1" s="1"/>
  <c r="H242" i="1" s="1"/>
  <c r="G243" i="1" s="1"/>
  <c r="H243" i="1" s="1"/>
  <c r="G244" i="1" s="1"/>
  <c r="H244" i="1" s="1"/>
  <c r="G245" i="1" s="1"/>
  <c r="G241" i="1"/>
  <c r="H240" i="1"/>
  <c r="G240" i="1"/>
  <c r="I240" i="1" s="1"/>
  <c r="H233" i="1"/>
  <c r="G233" i="1"/>
  <c r="H224" i="1"/>
  <c r="G224" i="1"/>
  <c r="A222" i="1"/>
  <c r="A221" i="1"/>
  <c r="A220" i="1"/>
  <c r="A219" i="1"/>
  <c r="A218" i="1"/>
  <c r="I217" i="1"/>
  <c r="H217" i="1"/>
  <c r="G217" i="1"/>
  <c r="G218" i="1" s="1"/>
  <c r="H218" i="1" s="1"/>
  <c r="G219" i="1" s="1"/>
  <c r="H219" i="1" s="1"/>
  <c r="G220" i="1" s="1"/>
  <c r="H220" i="1" s="1"/>
  <c r="G221" i="1" s="1"/>
  <c r="H221" i="1" s="1"/>
  <c r="G222" i="1" s="1"/>
  <c r="H222" i="1" s="1"/>
  <c r="G212" i="1"/>
  <c r="H212" i="1" s="1"/>
  <c r="G213" i="1" s="1"/>
  <c r="H213" i="1" s="1"/>
  <c r="G214" i="1" s="1"/>
  <c r="H214" i="1" s="1"/>
  <c r="G215" i="1" s="1"/>
  <c r="H215" i="1" s="1"/>
  <c r="G216" i="1" s="1"/>
  <c r="H216" i="1" s="1"/>
  <c r="I211" i="1"/>
  <c r="H211" i="1"/>
  <c r="G211" i="1"/>
  <c r="H204" i="1"/>
  <c r="G204" i="1"/>
  <c r="I204" i="1" s="1"/>
  <c r="H198" i="1"/>
  <c r="G198" i="1"/>
  <c r="I190" i="1"/>
  <c r="H190" i="1"/>
  <c r="G190" i="1"/>
  <c r="G191" i="1" s="1"/>
  <c r="H191" i="1" s="1"/>
  <c r="G192" i="1" s="1"/>
  <c r="H192" i="1" s="1"/>
  <c r="G193" i="1" s="1"/>
  <c r="H193" i="1" s="1"/>
  <c r="G194" i="1" s="1"/>
  <c r="H194" i="1" s="1"/>
  <c r="G195" i="1" s="1"/>
  <c r="H195" i="1" s="1"/>
  <c r="G196" i="1" s="1"/>
  <c r="H196" i="1" s="1"/>
  <c r="G197" i="1" s="1"/>
  <c r="H197" i="1" s="1"/>
  <c r="A189" i="1"/>
  <c r="A188" i="1"/>
  <c r="A187" i="1"/>
  <c r="G186" i="1"/>
  <c r="H186" i="1" s="1"/>
  <c r="G187" i="1" s="1"/>
  <c r="H187" i="1" s="1"/>
  <c r="G188" i="1" s="1"/>
  <c r="H188" i="1" s="1"/>
  <c r="G189" i="1" s="1"/>
  <c r="H189" i="1" s="1"/>
  <c r="A186" i="1"/>
  <c r="G185" i="1"/>
  <c r="H185" i="1" s="1"/>
  <c r="A185" i="1"/>
  <c r="A184" i="1"/>
  <c r="I183" i="1"/>
  <c r="H183" i="1"/>
  <c r="G183" i="1"/>
  <c r="G184" i="1" s="1"/>
  <c r="H184" i="1" s="1"/>
  <c r="H174" i="1"/>
  <c r="G174" i="1"/>
  <c r="I174" i="1" s="1"/>
  <c r="H166" i="1"/>
  <c r="G166" i="1"/>
  <c r="G163" i="1"/>
  <c r="H163" i="1" s="1"/>
  <c r="G164" i="1" s="1"/>
  <c r="H164" i="1" s="1"/>
  <c r="I159" i="1"/>
  <c r="H159" i="1"/>
  <c r="G159" i="1"/>
  <c r="G160" i="1" s="1"/>
  <c r="H160" i="1" s="1"/>
  <c r="G161" i="1" s="1"/>
  <c r="H161" i="1" s="1"/>
  <c r="G162" i="1" s="1"/>
  <c r="H162" i="1" s="1"/>
  <c r="H150" i="1"/>
  <c r="G150" i="1"/>
  <c r="H141" i="1"/>
  <c r="G141" i="1"/>
  <c r="G142" i="1" s="1"/>
  <c r="H142" i="1" s="1"/>
  <c r="G143" i="1" s="1"/>
  <c r="H143" i="1" s="1"/>
  <c r="G144" i="1" s="1"/>
  <c r="H144" i="1" s="1"/>
  <c r="G145" i="1" s="1"/>
  <c r="H145" i="1" s="1"/>
  <c r="G146" i="1" s="1"/>
  <c r="H146" i="1" s="1"/>
  <c r="G147" i="1" s="1"/>
  <c r="H147" i="1" s="1"/>
  <c r="G148" i="1" s="1"/>
  <c r="H148" i="1" s="1"/>
  <c r="G149" i="1" s="1"/>
  <c r="H149" i="1" s="1"/>
  <c r="H140" i="1"/>
  <c r="L7" i="2" s="1"/>
  <c r="D139" i="1"/>
  <c r="I134" i="1"/>
  <c r="H134" i="1"/>
  <c r="H115" i="1" s="1"/>
  <c r="I6" i="2" s="1"/>
  <c r="G134" i="1"/>
  <c r="G135" i="1" s="1"/>
  <c r="H135" i="1" s="1"/>
  <c r="G136" i="1" s="1"/>
  <c r="H136" i="1" s="1"/>
  <c r="G137" i="1" s="1"/>
  <c r="H137" i="1" s="1"/>
  <c r="G138" i="1" s="1"/>
  <c r="H138" i="1" s="1"/>
  <c r="H133" i="1"/>
  <c r="G133" i="1"/>
  <c r="I133" i="1" s="1"/>
  <c r="G129" i="1"/>
  <c r="H129" i="1" s="1"/>
  <c r="G130" i="1" s="1"/>
  <c r="H130" i="1" s="1"/>
  <c r="G131" i="1" s="1"/>
  <c r="H131" i="1" s="1"/>
  <c r="G132" i="1" s="1"/>
  <c r="H132" i="1" s="1"/>
  <c r="H128" i="1"/>
  <c r="G128" i="1"/>
  <c r="I128" i="1" s="1"/>
  <c r="I127" i="1"/>
  <c r="H127" i="1"/>
  <c r="G127" i="1"/>
  <c r="A126" i="1"/>
  <c r="A125" i="1"/>
  <c r="G123" i="1"/>
  <c r="H123" i="1" s="1"/>
  <c r="G124" i="1" s="1"/>
  <c r="H124" i="1" s="1"/>
  <c r="G125" i="1" s="1"/>
  <c r="H125" i="1" s="1"/>
  <c r="G126" i="1" s="1"/>
  <c r="H126" i="1" s="1"/>
  <c r="H122" i="1"/>
  <c r="G122" i="1"/>
  <c r="I122" i="1" s="1"/>
  <c r="I121" i="1"/>
  <c r="H121" i="1"/>
  <c r="G121" i="1"/>
  <c r="I116" i="1"/>
  <c r="H116" i="1"/>
  <c r="G116" i="1"/>
  <c r="G117" i="1" s="1"/>
  <c r="H117" i="1" s="1"/>
  <c r="G118" i="1" s="1"/>
  <c r="H118" i="1" s="1"/>
  <c r="G119" i="1" s="1"/>
  <c r="H119" i="1" s="1"/>
  <c r="G120" i="1" s="1"/>
  <c r="H120" i="1" s="1"/>
  <c r="G115" i="1"/>
  <c r="G110" i="1"/>
  <c r="H110" i="1" s="1"/>
  <c r="G111" i="1" s="1"/>
  <c r="H111" i="1" s="1"/>
  <c r="G112" i="1" s="1"/>
  <c r="H112" i="1" s="1"/>
  <c r="G113" i="1" s="1"/>
  <c r="H113" i="1" s="1"/>
  <c r="G114" i="1" s="1"/>
  <c r="H114" i="1" s="1"/>
  <c r="I109" i="1"/>
  <c r="H109" i="1"/>
  <c r="G109" i="1"/>
  <c r="H103" i="1"/>
  <c r="G103" i="1"/>
  <c r="D102" i="1"/>
  <c r="H95" i="1"/>
  <c r="G95" i="1"/>
  <c r="G91" i="1"/>
  <c r="H91" i="1" s="1"/>
  <c r="G92" i="1" s="1"/>
  <c r="H92" i="1" s="1"/>
  <c r="G93" i="1" s="1"/>
  <c r="H93" i="1" s="1"/>
  <c r="G94" i="1" s="1"/>
  <c r="H94" i="1" s="1"/>
  <c r="I90" i="1"/>
  <c r="H90" i="1"/>
  <c r="G90" i="1"/>
  <c r="H86" i="1"/>
  <c r="G87" i="1" s="1"/>
  <c r="H87" i="1" s="1"/>
  <c r="G88" i="1" s="1"/>
  <c r="H88" i="1" s="1"/>
  <c r="G89" i="1" s="1"/>
  <c r="H89" i="1" s="1"/>
  <c r="I85" i="1"/>
  <c r="H85" i="1"/>
  <c r="G85" i="1"/>
  <c r="G86" i="1" s="1"/>
  <c r="G79" i="1"/>
  <c r="H79" i="1" s="1"/>
  <c r="G80" i="1" s="1"/>
  <c r="H80" i="1" s="1"/>
  <c r="G81" i="1" s="1"/>
  <c r="H81" i="1" s="1"/>
  <c r="G82" i="1" s="1"/>
  <c r="H82" i="1" s="1"/>
  <c r="G83" i="1" s="1"/>
  <c r="H83" i="1" s="1"/>
  <c r="G84" i="1" s="1"/>
  <c r="H84" i="1" s="1"/>
  <c r="H78" i="1"/>
  <c r="G78" i="1"/>
  <c r="I78" i="1" s="1"/>
  <c r="D77" i="1"/>
  <c r="G71" i="1"/>
  <c r="H71" i="1" s="1"/>
  <c r="G72" i="1" s="1"/>
  <c r="H72" i="1" s="1"/>
  <c r="G73" i="1" s="1"/>
  <c r="H73" i="1" s="1"/>
  <c r="G74" i="1" s="1"/>
  <c r="H74" i="1" s="1"/>
  <c r="G75" i="1" s="1"/>
  <c r="H75" i="1" s="1"/>
  <c r="G76" i="1" s="1"/>
  <c r="H76" i="1" s="1"/>
  <c r="H70" i="1"/>
  <c r="G70" i="1"/>
  <c r="I70" i="1" s="1"/>
  <c r="A69" i="1"/>
  <c r="A68" i="1"/>
  <c r="A67" i="1"/>
  <c r="A66" i="1"/>
  <c r="A65" i="1"/>
  <c r="A64" i="1"/>
  <c r="H63" i="1"/>
  <c r="G63" i="1"/>
  <c r="I63" i="1" s="1"/>
  <c r="D62" i="1"/>
  <c r="I55" i="1"/>
  <c r="H55" i="1"/>
  <c r="G55" i="1"/>
  <c r="G56" i="1" s="1"/>
  <c r="H56" i="1" s="1"/>
  <c r="D54" i="1"/>
  <c r="H48" i="1"/>
  <c r="G48" i="1"/>
  <c r="G49" i="1" s="1"/>
  <c r="H49" i="1" s="1"/>
  <c r="G50" i="1" s="1"/>
  <c r="H50" i="1" s="1"/>
  <c r="G51" i="1" s="1"/>
  <c r="H51" i="1" s="1"/>
  <c r="G52" i="1" s="1"/>
  <c r="H52" i="1" s="1"/>
  <c r="G53" i="1" s="1"/>
  <c r="H53" i="1" s="1"/>
  <c r="H41" i="1"/>
  <c r="G41" i="1"/>
  <c r="I41" i="1" s="1"/>
  <c r="D40" i="1"/>
  <c r="H33" i="1"/>
  <c r="G33" i="1"/>
  <c r="I33" i="1" s="1"/>
  <c r="A29" i="1"/>
  <c r="A31" i="1" s="1"/>
  <c r="A28" i="1"/>
  <c r="A30" i="1" s="1"/>
  <c r="A32" i="1" s="1"/>
  <c r="G27" i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H26" i="1"/>
  <c r="G26" i="1"/>
  <c r="I26" i="1" s="1"/>
  <c r="D25" i="1"/>
  <c r="H21" i="1"/>
  <c r="G22" i="1" s="1"/>
  <c r="H22" i="1" s="1"/>
  <c r="G23" i="1" s="1"/>
  <c r="H23" i="1" s="1"/>
  <c r="G24" i="1" s="1"/>
  <c r="H24" i="1" s="1"/>
  <c r="G21" i="1"/>
  <c r="G20" i="1"/>
  <c r="H20" i="1" s="1"/>
  <c r="I19" i="1"/>
  <c r="H19" i="1"/>
  <c r="G19" i="1"/>
  <c r="I12" i="1"/>
  <c r="H12" i="1"/>
  <c r="G12" i="1"/>
  <c r="G13" i="1" s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A12" i="1"/>
  <c r="I11" i="1"/>
  <c r="H11" i="1"/>
  <c r="F5" i="2" s="1"/>
  <c r="G11" i="1"/>
  <c r="D5" i="2" s="1"/>
  <c r="G9" i="1"/>
  <c r="H9" i="1" s="1"/>
  <c r="G10" i="1" s="1"/>
  <c r="H10" i="1" s="1"/>
  <c r="G8" i="1"/>
  <c r="H8" i="1" s="1"/>
  <c r="I7" i="1"/>
  <c r="H7" i="1"/>
  <c r="G7" i="1"/>
  <c r="C4" i="2" s="1"/>
  <c r="G64" i="1" l="1"/>
  <c r="H64" i="1" s="1"/>
  <c r="G65" i="1" s="1"/>
  <c r="H65" i="1" s="1"/>
  <c r="G66" i="1" s="1"/>
  <c r="H66" i="1" s="1"/>
  <c r="G67" i="1" s="1"/>
  <c r="H67" i="1" s="1"/>
  <c r="G68" i="1" s="1"/>
  <c r="H68" i="1" s="1"/>
  <c r="G69" i="1" s="1"/>
  <c r="H69" i="1" s="1"/>
  <c r="I48" i="1"/>
  <c r="G96" i="1"/>
  <c r="H96" i="1" s="1"/>
  <c r="G97" i="1" s="1"/>
  <c r="H97" i="1" s="1"/>
  <c r="G98" i="1" s="1"/>
  <c r="H98" i="1" s="1"/>
  <c r="G99" i="1" s="1"/>
  <c r="H99" i="1" s="1"/>
  <c r="G100" i="1" s="1"/>
  <c r="H100" i="1" s="1"/>
  <c r="G101" i="1" s="1"/>
  <c r="H101" i="1" s="1"/>
  <c r="I95" i="1"/>
  <c r="G104" i="1"/>
  <c r="H104" i="1" s="1"/>
  <c r="G105" i="1" s="1"/>
  <c r="H105" i="1" s="1"/>
  <c r="G106" i="1" s="1"/>
  <c r="H106" i="1" s="1"/>
  <c r="G107" i="1" s="1"/>
  <c r="H107" i="1" s="1"/>
  <c r="G108" i="1" s="1"/>
  <c r="H108" i="1" s="1"/>
  <c r="I103" i="1"/>
  <c r="G34" i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2" i="1"/>
  <c r="H42" i="1" s="1"/>
  <c r="G43" i="1" s="1"/>
  <c r="H43" i="1" s="1"/>
  <c r="G44" i="1" s="1"/>
  <c r="H44" i="1" s="1"/>
  <c r="G45" i="1" s="1"/>
  <c r="H45" i="1" s="1"/>
  <c r="G46" i="1" s="1"/>
  <c r="H46" i="1" s="1"/>
  <c r="G47" i="1" s="1"/>
  <c r="H47" i="1" s="1"/>
  <c r="G199" i="1"/>
  <c r="H199" i="1" s="1"/>
  <c r="G200" i="1" s="1"/>
  <c r="H200" i="1" s="1"/>
  <c r="G201" i="1" s="1"/>
  <c r="H201" i="1" s="1"/>
  <c r="G202" i="1" s="1"/>
  <c r="H202" i="1" s="1"/>
  <c r="G203" i="1" s="1"/>
  <c r="H203" i="1" s="1"/>
  <c r="I198" i="1"/>
  <c r="I224" i="1"/>
  <c r="G225" i="1"/>
  <c r="H225" i="1" s="1"/>
  <c r="G226" i="1" s="1"/>
  <c r="H226" i="1" s="1"/>
  <c r="G227" i="1" s="1"/>
  <c r="H227" i="1" s="1"/>
  <c r="G228" i="1" s="1"/>
  <c r="H228" i="1" s="1"/>
  <c r="G229" i="1" s="1"/>
  <c r="H229" i="1" s="1"/>
  <c r="G230" i="1" s="1"/>
  <c r="H230" i="1" s="1"/>
  <c r="G231" i="1" s="1"/>
  <c r="H231" i="1" s="1"/>
  <c r="G232" i="1" s="1"/>
  <c r="H232" i="1" s="1"/>
  <c r="G151" i="1"/>
  <c r="H151" i="1" s="1"/>
  <c r="G152" i="1" s="1"/>
  <c r="H152" i="1" s="1"/>
  <c r="G153" i="1" s="1"/>
  <c r="H153" i="1" s="1"/>
  <c r="G154" i="1" s="1"/>
  <c r="H154" i="1" s="1"/>
  <c r="G155" i="1" s="1"/>
  <c r="H155" i="1" s="1"/>
  <c r="G156" i="1" s="1"/>
  <c r="H156" i="1" s="1"/>
  <c r="G157" i="1" s="1"/>
  <c r="H157" i="1" s="1"/>
  <c r="G158" i="1" s="1"/>
  <c r="H158" i="1" s="1"/>
  <c r="I150" i="1"/>
  <c r="G175" i="1"/>
  <c r="H175" i="1" s="1"/>
  <c r="G176" i="1" s="1"/>
  <c r="H176" i="1" s="1"/>
  <c r="G177" i="1" s="1"/>
  <c r="H177" i="1" s="1"/>
  <c r="G178" i="1" s="1"/>
  <c r="H178" i="1" s="1"/>
  <c r="G179" i="1" s="1"/>
  <c r="H179" i="1" s="1"/>
  <c r="G180" i="1" s="1"/>
  <c r="H180" i="1" s="1"/>
  <c r="G181" i="1" s="1"/>
  <c r="H181" i="1" s="1"/>
  <c r="G205" i="1"/>
  <c r="H205" i="1" s="1"/>
  <c r="G206" i="1" s="1"/>
  <c r="H206" i="1" s="1"/>
  <c r="G207" i="1" s="1"/>
  <c r="H207" i="1" s="1"/>
  <c r="G208" i="1" s="1"/>
  <c r="H208" i="1" s="1"/>
  <c r="G209" i="1" s="1"/>
  <c r="H209" i="1" s="1"/>
  <c r="G167" i="1"/>
  <c r="H167" i="1" s="1"/>
  <c r="G168" i="1" s="1"/>
  <c r="H168" i="1" s="1"/>
  <c r="G169" i="1" s="1"/>
  <c r="H169" i="1" s="1"/>
  <c r="G170" i="1" s="1"/>
  <c r="H170" i="1" s="1"/>
  <c r="G171" i="1" s="1"/>
  <c r="H171" i="1" s="1"/>
  <c r="G172" i="1" s="1"/>
  <c r="H172" i="1" s="1"/>
  <c r="G173" i="1" s="1"/>
  <c r="H173" i="1" s="1"/>
  <c r="I166" i="1"/>
  <c r="G234" i="1"/>
  <c r="H234" i="1" s="1"/>
  <c r="G235" i="1" s="1"/>
  <c r="H235" i="1" s="1"/>
  <c r="G236" i="1" s="1"/>
  <c r="H236" i="1" s="1"/>
  <c r="G237" i="1" s="1"/>
  <c r="H237" i="1" s="1"/>
  <c r="G238" i="1" s="1"/>
  <c r="H238" i="1" s="1"/>
  <c r="I233" i="1"/>
  <c r="A265" i="1"/>
  <c r="H262" i="1"/>
  <c r="A266" i="1"/>
  <c r="G262" i="1"/>
  <c r="A267" i="1"/>
  <c r="I141" i="1"/>
  <c r="G140" i="1"/>
  <c r="J7" i="2" s="1"/>
  <c r="A268" i="1"/>
  <c r="H268" i="1" l="1"/>
  <c r="A269" i="1"/>
  <c r="G268" i="1"/>
  <c r="I268" i="1" s="1"/>
  <c r="G261" i="1"/>
  <c r="M8" i="2" s="1"/>
  <c r="G263" i="1"/>
  <c r="H263" i="1" s="1"/>
  <c r="G264" i="1" s="1"/>
  <c r="H264" i="1" s="1"/>
  <c r="G265" i="1" s="1"/>
  <c r="H265" i="1" s="1"/>
  <c r="G266" i="1" s="1"/>
  <c r="H266" i="1" s="1"/>
  <c r="G267" i="1" s="1"/>
  <c r="H267" i="1" s="1"/>
  <c r="I262" i="1"/>
  <c r="A271" i="1" l="1"/>
  <c r="A272" i="1"/>
  <c r="H269" i="1"/>
  <c r="A270" i="1"/>
  <c r="G269" i="1"/>
  <c r="A274" i="1"/>
  <c r="A273" i="1"/>
  <c r="H274" i="1" l="1"/>
  <c r="A275" i="1"/>
  <c r="G274" i="1"/>
  <c r="I274" i="1" s="1"/>
  <c r="I269" i="1"/>
  <c r="G270" i="1"/>
  <c r="H270" i="1" s="1"/>
  <c r="G271" i="1" s="1"/>
  <c r="H271" i="1" s="1"/>
  <c r="G272" i="1" s="1"/>
  <c r="H272" i="1" s="1"/>
  <c r="G273" i="1" s="1"/>
  <c r="H273" i="1" s="1"/>
  <c r="A277" i="1" l="1"/>
  <c r="A278" i="1"/>
  <c r="H275" i="1"/>
  <c r="H261" i="1" s="1"/>
  <c r="O8" i="2" s="1"/>
  <c r="A281" i="1"/>
  <c r="A279" i="1"/>
  <c r="A276" i="1"/>
  <c r="G275" i="1"/>
  <c r="H281" i="1" l="1"/>
  <c r="G281" i="1"/>
  <c r="I275" i="1"/>
  <c r="G276" i="1"/>
  <c r="H276" i="1" s="1"/>
  <c r="G277" i="1" s="1"/>
  <c r="H277" i="1" s="1"/>
  <c r="G278" i="1" s="1"/>
  <c r="H278" i="1" s="1"/>
  <c r="G279" i="1" s="1"/>
  <c r="H279" i="1" s="1"/>
  <c r="I281" i="1" l="1"/>
  <c r="P9" i="2"/>
  <c r="C4" i="1"/>
</calcChain>
</file>

<file path=xl/sharedStrings.xml><?xml version="1.0" encoding="utf-8"?>
<sst xmlns="http://schemas.openxmlformats.org/spreadsheetml/2006/main" count="804" uniqueCount="163">
  <si>
    <t>Training Calendar</t>
  </si>
  <si>
    <t>Course Code</t>
  </si>
  <si>
    <t>HN22_CPL.V_CES_01</t>
  </si>
  <si>
    <t>Start Time</t>
  </si>
  <si>
    <t>Start Date</t>
  </si>
  <si>
    <t>End Date</t>
  </si>
  <si>
    <t>DAY</t>
  </si>
  <si>
    <t>Topic</t>
  </si>
  <si>
    <t>Format type</t>
  </si>
  <si>
    <t>Learning Time</t>
  </si>
  <si>
    <t>Trainer</t>
  </si>
  <si>
    <t>Type of Training Contribution</t>
  </si>
  <si>
    <t>From Date/ Time</t>
  </si>
  <si>
    <t>To Date/ Time</t>
  </si>
  <si>
    <t>Weekday</t>
  </si>
  <si>
    <t>Note</t>
  </si>
  <si>
    <t>DayOne</t>
  </si>
  <si>
    <t xml:space="preserve">Day 1: Opening Day </t>
  </si>
  <si>
    <t>Openning</t>
  </si>
  <si>
    <t>Online</t>
  </si>
  <si>
    <t>AnhHK6</t>
  </si>
  <si>
    <t>Lecture</t>
  </si>
  <si>
    <t>Staff</t>
  </si>
  <si>
    <t>Q &amp; A</t>
  </si>
  <si>
    <t>Support/Guide</t>
  </si>
  <si>
    <t>Company Introduction</t>
  </si>
  <si>
    <t>Basic C</t>
  </si>
  <si>
    <t>Day 1: Variable in C</t>
  </si>
  <si>
    <t>Daily Meeting</t>
  </si>
  <si>
    <t>- Introductory question?
- Basic Data Types
- Store Class
- Key word for variable
- Pointer variable
- Struct Data type
- Structure</t>
  </si>
  <si>
    <t>NgocVM2</t>
  </si>
  <si>
    <t>Internal</t>
  </si>
  <si>
    <t>Daily Assignment 1 Giving</t>
  </si>
  <si>
    <t xml:space="preserve">Break Time </t>
  </si>
  <si>
    <t>Practice Time: Assignment 1</t>
  </si>
  <si>
    <t>Daily Assignment Review &amp; Guides</t>
  </si>
  <si>
    <t>Day 2: Array, Decision and Looping</t>
  </si>
  <si>
    <t>Offline</t>
  </si>
  <si>
    <t>Array in C
Decision in C
Looping In C</t>
  </si>
  <si>
    <t>Marking Assignment 1</t>
  </si>
  <si>
    <t>Mark</t>
  </si>
  <si>
    <t>Day 3: Function</t>
  </si>
  <si>
    <t>What is function
Inline keyword, inline function
Phân biệt macro-like function và function
Variable argument list
Function argument, function return
Recursion</t>
  </si>
  <si>
    <t>Daily Assignment 2 Giving</t>
  </si>
  <si>
    <t>Practice Time: Assignment 2</t>
  </si>
  <si>
    <t>Day 4: Practicce and review</t>
  </si>
  <si>
    <t>Practice Time: Assignment</t>
  </si>
  <si>
    <t>CodeWar/Wetalk/Techtalk/Softskill</t>
  </si>
  <si>
    <t>Marking Assignment 2</t>
  </si>
  <si>
    <t xml:space="preserve"> Day 5: Memory Management &amp; Pointer Basics </t>
  </si>
  <si>
    <t>1 Memory layout
2 Variable and memory location
3 Linker file and memory
4 Pointer variable
5 Assigning values to a pointer
6 Memory allocation for a pointer
7 Pointer arithmetic</t>
  </si>
  <si>
    <t>Daily Assignment 3 Giving</t>
  </si>
  <si>
    <t>Practice Time: Assignment 3</t>
  </si>
  <si>
    <t>Day 6: Practicce and review</t>
  </si>
  <si>
    <t>Marking Assignment 3</t>
  </si>
  <si>
    <t xml:space="preserve"> Day 7: Macro and Bit Operations</t>
  </si>
  <si>
    <t>C Preprocessor Overview 
Macro
C Preprocessor Directives
Bit Operations</t>
  </si>
  <si>
    <t>Daily Assignment 4 Giving</t>
  </si>
  <si>
    <t>Practice Time: Assignment 4</t>
  </si>
  <si>
    <t>Marking Assignment 4</t>
  </si>
  <si>
    <t>Day 8: Data Structure  &amp; Algorithms</t>
  </si>
  <si>
    <t>Daily Assignment 5 Giving</t>
  </si>
  <si>
    <t>Practice Time: Assignment 5</t>
  </si>
  <si>
    <t>Day 9: Practicce and review</t>
  </si>
  <si>
    <t>Marking Assignment 5</t>
  </si>
  <si>
    <t>Day 10: Pointer Advances Day 1</t>
  </si>
  <si>
    <t>Assigning pointer to address
Wrong using pointer
Pointer essence
Function pointer
Callback function</t>
  </si>
  <si>
    <t>Daily Assignment 6 Giving</t>
  </si>
  <si>
    <t>Practice Time: Assignment 6</t>
  </si>
  <si>
    <t xml:space="preserve"> Day 11: Pointer Advances Day 2</t>
  </si>
  <si>
    <t>Assignment Review &amp; Guides</t>
  </si>
  <si>
    <t>Day 12: Pointer Advances Day 3</t>
  </si>
  <si>
    <t>Practice Time</t>
  </si>
  <si>
    <t xml:space="preserve"> Day 13: Optimization in C</t>
  </si>
  <si>
    <t>Optimization</t>
  </si>
  <si>
    <t>Optimization (cont)</t>
  </si>
  <si>
    <t>Self-study</t>
  </si>
  <si>
    <t>Marking Assignment 6</t>
  </si>
  <si>
    <t xml:space="preserve"> Day 14: C_Common defects</t>
  </si>
  <si>
    <t>C_Common defects</t>
  </si>
  <si>
    <t xml:space="preserve"> Day 15: FILE handing</t>
  </si>
  <si>
    <t>FILE handing</t>
  </si>
  <si>
    <t>Seft-study</t>
  </si>
  <si>
    <t>Mock project 1 (7 Days)</t>
  </si>
  <si>
    <t>Day 1: Mock Introduction</t>
  </si>
  <si>
    <t>Introduce mock test 1</t>
  </si>
  <si>
    <t>Do the Mock test - Day 1</t>
  </si>
  <si>
    <t xml:space="preserve">Day 2: Do The Mock test </t>
  </si>
  <si>
    <t>Day 3: Review Mock test</t>
  </si>
  <si>
    <t>Daily Report</t>
  </si>
  <si>
    <t>Review Mock test</t>
  </si>
  <si>
    <t>Do the Mock test</t>
  </si>
  <si>
    <t>Day 4: Do mock test</t>
  </si>
  <si>
    <t>Day 5: Review Mock test</t>
  </si>
  <si>
    <t>Day 6: Do mock test</t>
  </si>
  <si>
    <t xml:space="preserve">Day 7: Present Mock </t>
  </si>
  <si>
    <t>Marking mock</t>
  </si>
  <si>
    <t>MCP</t>
  </si>
  <si>
    <t>Day 1: Embedded System Getting Started + Embedded Software Development</t>
  </si>
  <si>
    <t>Introduction to the course</t>
  </si>
  <si>
    <t>Discuss with trainee to know where they are</t>
  </si>
  <si>
    <t>Embedded system Introduction</t>
  </si>
  <si>
    <t>Setup working environment and try to create a sample project for Freedom KL46Z board by using IAR IDE then download to the board.</t>
  </si>
  <si>
    <t>Day 2: Embedded Software Development &amp; Getting started with  Kl46 freedom board</t>
  </si>
  <si>
    <t xml:space="preserve">Embedded Software Overview and Basic Development Process
</t>
  </si>
  <si>
    <t>Input/output Basic</t>
  </si>
  <si>
    <t>Overview on Freescale Freedom KL46</t>
  </si>
  <si>
    <t>Overview on Development IDE: IAR</t>
  </si>
  <si>
    <t>Practice Time 1</t>
  </si>
  <si>
    <t>Day 3: Getting started with  Kl46 freedom board (Cont)</t>
  </si>
  <si>
    <t>Assigment guide</t>
  </si>
  <si>
    <t>Write an example application to blink a led with given frequency.</t>
  </si>
  <si>
    <t>Practice time</t>
  </si>
  <si>
    <t xml:space="preserve"> Day 4: Cortex Microcontroller Software Interface Standard (CMSIS)</t>
  </si>
  <si>
    <t>Overview on Common Microcontroller Software Interface Standard (CMSIS).</t>
  </si>
  <si>
    <t>Update Assignment 1 base on CMSIS</t>
  </si>
  <si>
    <t>Assigment Giving</t>
  </si>
  <si>
    <t>Day 5: ARM Cortex-M architecture  overview</t>
  </si>
  <si>
    <t>Introduction to ARM Cortex-M architecture</t>
  </si>
  <si>
    <t>Describe about the programmer model in ARM Cortex-M</t>
  </si>
  <si>
    <t>Explain on Instruction Set Archtecture</t>
  </si>
  <si>
    <t>Assignment Giving</t>
  </si>
  <si>
    <t>Day 6: ARM Cortex-M architecture  overview (Cont)</t>
  </si>
  <si>
    <t>Write an example application to blink a led by using a  system timer (SysTick)</t>
  </si>
  <si>
    <t>Update the previous exercise, the blink frequency can be changed by using the SW1 button</t>
  </si>
  <si>
    <t>Day 7: Exception and Interrupt</t>
  </si>
  <si>
    <t>Introduce on Interrupt Management in ARM Cortex-M</t>
  </si>
  <si>
    <t>Organization  of Vector Table, Some important registers: NVIC &amp; SCB</t>
  </si>
  <si>
    <t>Day 8: Exception and Interrupt (Cont)</t>
  </si>
  <si>
    <t>Exceptions sequences and handling optimization technique</t>
  </si>
  <si>
    <t>Day 9: Practice and review</t>
  </si>
  <si>
    <t>Day 10: Pheripheral ADC/DAC</t>
  </si>
  <si>
    <t xml:space="preserve">ADC/DAC module </t>
  </si>
  <si>
    <t>Practice time: Write an example application use light sensor to show light intensity of one led (or LCD if have).</t>
  </si>
  <si>
    <t>Day 11: Practice and review</t>
  </si>
  <si>
    <t>Practice time: Write an software timer</t>
  </si>
  <si>
    <t>Day 12: Peripherals PIT Timer</t>
  </si>
  <si>
    <t>Overview on KL46 Timer modules</t>
  </si>
  <si>
    <t>Periodic Interrupt Timer (PIT), KL46 PIT Module</t>
  </si>
  <si>
    <t>Assignment 5 Giving</t>
  </si>
  <si>
    <t>Day 13: Practice and review</t>
  </si>
  <si>
    <t>Day 14: Pheripheral I2C</t>
  </si>
  <si>
    <t xml:space="preserve">I2C module </t>
  </si>
  <si>
    <t>Practice time: Write an example application use read/write EEPROM module by I2C connection.</t>
  </si>
  <si>
    <t>Day 15: Practice and review</t>
  </si>
  <si>
    <t>Day 16: Peripherals UART</t>
  </si>
  <si>
    <t>Introduction to UART</t>
  </si>
  <si>
    <t>Data Transmission/Data Reception</t>
  </si>
  <si>
    <t>RS232 Standard</t>
  </si>
  <si>
    <t>Freedom KL46 UART</t>
  </si>
  <si>
    <t>Practice time: Write a program sends a “Hello world!” to PC through UART.</t>
  </si>
  <si>
    <t>Mock project 2 (5 Days)</t>
  </si>
  <si>
    <t>Introduce mock test 2</t>
  </si>
  <si>
    <t xml:space="preserve">Day 5: Review and Wrap-up </t>
  </si>
  <si>
    <t>Mock project - Wrap up</t>
  </si>
  <si>
    <t>Summary Class</t>
  </si>
  <si>
    <t>TRAINING CALENDAR OVERVIEW</t>
  </si>
  <si>
    <t>#</t>
  </si>
  <si>
    <t>Topics</t>
  </si>
  <si>
    <t>Time Line</t>
  </si>
  <si>
    <t>Duration (days)</t>
  </si>
  <si>
    <t>Opening Ceremony</t>
  </si>
  <si>
    <t>Total Training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</si>
</sst>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[$€-2]* #,##0.00_-;\-[$€-2]* #,##0.00_-;_-[$€-2]* &quot;-&quot;??_-"/>
    <numFmt numFmtId="165" formatCode="h:mm;@"/>
    <numFmt numFmtId="166" formatCode="[$-409]d\-mmm\-yy;@"/>
    <numFmt numFmtId="167" formatCode="d\-mmm\-yy\ h:mm"/>
    <numFmt numFmtId="168" formatCode="dd/mmm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rgb="FFFF0000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.5"/>
      <color theme="1"/>
      <name val="Arial"/>
      <family val="2"/>
    </font>
    <font>
      <b/>
      <sz val="10.5"/>
      <name val="Arial"/>
      <family val="2"/>
    </font>
    <font>
      <b/>
      <sz val="9"/>
      <name val="Tahoma"/>
      <family val="2"/>
    </font>
    <font>
      <sz val="9"/>
      <color indexed="8"/>
      <name val="Tahoma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9" tint="0.5999938962981048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">
    <xf numFmtId="164" fontId="0" fillId="0" borderId="0"/>
    <xf numFmtId="0" fontId="8" fillId="0" borderId="0"/>
    <xf numFmtId="0" fontId="7" fillId="0" borderId="0"/>
    <xf numFmtId="0" fontId="10" fillId="0" borderId="0"/>
    <xf numFmtId="0" fontId="1" fillId="0" borderId="0"/>
    <xf numFmtId="0" fontId="7" fillId="0" borderId="0"/>
    <xf numFmtId="0" fontId="10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7" fillId="0" borderId="0"/>
  </cellStyleXfs>
  <cellXfs count="142">
    <xf numFmtId="164" fontId="0" fillId="0" borderId="0" xfId="0"/>
    <xf numFmtId="0" fontId="3" fillId="2" borderId="0" xfId="0" applyNumberFormat="1" applyFont="1" applyFill="1" applyAlignment="1">
      <alignment horizontal="left" vertical="center"/>
    </xf>
    <xf numFmtId="164" fontId="4" fillId="2" borderId="0" xfId="0" applyFont="1" applyFill="1" applyAlignment="1">
      <alignment vertical="center" wrapText="1"/>
    </xf>
    <xf numFmtId="2" fontId="4" fillId="2" borderId="0" xfId="0" applyNumberFormat="1" applyFont="1" applyFill="1" applyAlignment="1">
      <alignment horizontal="center" vertical="center" wrapText="1"/>
    </xf>
    <xf numFmtId="164" fontId="4" fillId="2" borderId="0" xfId="0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164" fontId="5" fillId="2" borderId="0" xfId="0" applyFont="1" applyFill="1" applyAlignment="1">
      <alignment vertical="center" wrapText="1"/>
    </xf>
    <xf numFmtId="164" fontId="5" fillId="2" borderId="0" xfId="0" applyFont="1" applyFill="1" applyAlignment="1" applyProtection="1">
      <alignment vertical="center" wrapText="1"/>
      <protection locked="0"/>
    </xf>
    <xf numFmtId="164" fontId="6" fillId="2" borderId="0" xfId="0" applyFont="1" applyFill="1" applyAlignment="1">
      <alignment vertical="center" wrapText="1"/>
    </xf>
    <xf numFmtId="164" fontId="7" fillId="2" borderId="0" xfId="0" applyFont="1" applyFill="1" applyAlignment="1">
      <alignment vertical="center" wrapText="1"/>
    </xf>
    <xf numFmtId="0" fontId="7" fillId="2" borderId="0" xfId="0" applyNumberFormat="1" applyFont="1" applyFill="1" applyAlignment="1" applyProtection="1">
      <alignment horizontal="center" vertical="center" wrapText="1"/>
    </xf>
    <xf numFmtId="164" fontId="7" fillId="2" borderId="0" xfId="0" applyFont="1" applyFill="1" applyAlignment="1" applyProtection="1">
      <alignment horizontal="left" vertical="center" wrapText="1"/>
    </xf>
    <xf numFmtId="2" fontId="4" fillId="2" borderId="0" xfId="0" applyNumberFormat="1" applyFont="1" applyFill="1" applyAlignment="1" applyProtection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164" fontId="7" fillId="2" borderId="0" xfId="0" applyFont="1" applyFill="1" applyAlignment="1" applyProtection="1">
      <alignment horizontal="center" wrapText="1"/>
    </xf>
    <xf numFmtId="165" fontId="7" fillId="2" borderId="0" xfId="0" applyNumberFormat="1" applyFont="1" applyFill="1" applyAlignment="1" applyProtection="1">
      <alignment horizontal="center" wrapText="1"/>
    </xf>
    <xf numFmtId="1" fontId="7" fillId="2" borderId="0" xfId="0" applyNumberFormat="1" applyFont="1" applyFill="1" applyAlignment="1" applyProtection="1">
      <alignment horizontal="center" vertical="center" wrapText="1"/>
      <protection locked="0"/>
    </xf>
    <xf numFmtId="166" fontId="7" fillId="2" borderId="0" xfId="0" applyNumberFormat="1" applyFont="1" applyFill="1" applyAlignment="1" applyProtection="1">
      <alignment horizontal="center" vertical="center" wrapText="1"/>
    </xf>
    <xf numFmtId="164" fontId="7" fillId="2" borderId="0" xfId="0" applyFont="1" applyFill="1" applyAlignment="1" applyProtection="1">
      <alignment vertical="center" wrapText="1"/>
      <protection locked="0"/>
    </xf>
    <xf numFmtId="166" fontId="7" fillId="2" borderId="0" xfId="0" applyNumberFormat="1" applyFont="1" applyFill="1" applyAlignment="1" applyProtection="1">
      <alignment horizontal="left" vertical="center" wrapText="1"/>
    </xf>
    <xf numFmtId="15" fontId="7" fillId="2" borderId="0" xfId="0" applyNumberFormat="1" applyFont="1" applyFill="1" applyAlignment="1" applyProtection="1">
      <alignment horizontal="center" vertical="center" wrapText="1"/>
    </xf>
    <xf numFmtId="2" fontId="7" fillId="2" borderId="0" xfId="0" applyNumberFormat="1" applyFont="1" applyFill="1" applyAlignment="1" applyProtection="1">
      <alignment horizontal="center" vertical="center" wrapText="1"/>
    </xf>
    <xf numFmtId="1" fontId="7" fillId="2" borderId="0" xfId="0" applyNumberFormat="1" applyFont="1" applyFill="1" applyAlignment="1" applyProtection="1">
      <alignment horizontal="center" vertical="center" wrapText="1"/>
    </xf>
    <xf numFmtId="164" fontId="7" fillId="2" borderId="0" xfId="0" applyFont="1" applyFill="1" applyAlignment="1" applyProtection="1">
      <alignment horizontal="center" vertical="center" wrapText="1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64" fontId="4" fillId="3" borderId="1" xfId="0" applyFont="1" applyFill="1" applyBorder="1" applyAlignment="1" applyProtection="1">
      <alignment horizontal="center" vertical="center" wrapText="1"/>
    </xf>
    <xf numFmtId="2" fontId="4" fillId="3" borderId="1" xfId="0" applyNumberFormat="1" applyFont="1" applyFill="1" applyBorder="1" applyAlignment="1" applyProtection="1">
      <alignment horizontal="center" vertical="center" wrapText="1"/>
    </xf>
    <xf numFmtId="166" fontId="4" fillId="3" borderId="1" xfId="0" applyNumberFormat="1" applyFont="1" applyFill="1" applyBorder="1" applyAlignment="1" applyProtection="1">
      <alignment horizontal="center" vertical="center" wrapText="1"/>
    </xf>
    <xf numFmtId="1" fontId="4" fillId="3" borderId="1" xfId="0" applyNumberFormat="1" applyFont="1" applyFill="1" applyBorder="1" applyAlignment="1" applyProtection="1">
      <alignment horizontal="center" vertical="center" wrapText="1"/>
    </xf>
    <xf numFmtId="164" fontId="7" fillId="0" borderId="0" xfId="0" applyFont="1" applyFill="1" applyAlignment="1" applyProtection="1">
      <alignment vertical="center" wrapText="1"/>
      <protection locked="0"/>
    </xf>
    <xf numFmtId="0" fontId="7" fillId="3" borderId="2" xfId="0" applyNumberFormat="1" applyFont="1" applyFill="1" applyBorder="1" applyAlignment="1" applyProtection="1">
      <alignment horizontal="center" vertical="center" wrapText="1"/>
      <protection locked="0"/>
    </xf>
    <xf numFmtId="164" fontId="4" fillId="3" borderId="3" xfId="0" applyFont="1" applyFill="1" applyBorder="1" applyAlignment="1" applyProtection="1">
      <alignment horizontal="left" vertical="center" wrapText="1"/>
      <protection locked="0"/>
    </xf>
    <xf numFmtId="2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164" fontId="4" fillId="3" borderId="3" xfId="0" applyFont="1" applyFill="1" applyBorder="1" applyAlignment="1" applyProtection="1">
      <alignment horizontal="center" vertical="center" wrapText="1"/>
      <protection locked="0"/>
    </xf>
    <xf numFmtId="166" fontId="4" fillId="3" borderId="3" xfId="0" applyNumberFormat="1" applyFont="1" applyFill="1" applyBorder="1" applyAlignment="1" applyProtection="1">
      <alignment horizontal="center" wrapText="1"/>
      <protection locked="0"/>
    </xf>
    <xf numFmtId="1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4" fillId="3" borderId="1" xfId="0" applyFont="1" applyFill="1" applyBorder="1" applyAlignment="1" applyProtection="1">
      <alignment horizontal="center" vertical="center" wrapText="1"/>
      <protection locked="0"/>
    </xf>
    <xf numFmtId="166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7" fillId="0" borderId="1" xfId="0" applyFont="1" applyFill="1" applyBorder="1" applyAlignment="1" applyProtection="1">
      <alignment horizontal="left" vertical="center" wrapText="1"/>
      <protection locked="0"/>
    </xf>
    <xf numFmtId="164" fontId="7" fillId="0" borderId="1" xfId="0" applyFont="1" applyFill="1" applyBorder="1" applyAlignment="1" applyProtection="1">
      <alignment horizontal="center" vertical="center" wrapText="1"/>
      <protection locked="0"/>
    </xf>
    <xf numFmtId="2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1" applyFont="1" applyFill="1" applyBorder="1" applyAlignment="1">
      <alignment horizontal="center" vertical="center" wrapText="1"/>
    </xf>
    <xf numFmtId="167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2" applyFont="1" applyFill="1" applyBorder="1" applyAlignment="1" applyProtection="1">
      <alignment horizontal="center" vertical="center" wrapText="1"/>
      <protection locked="0"/>
    </xf>
    <xf numFmtId="164" fontId="4" fillId="3" borderId="2" xfId="0" applyFont="1" applyFill="1" applyBorder="1" applyAlignment="1" applyProtection="1">
      <alignment horizontal="left" vertical="center" wrapText="1"/>
      <protection locked="0"/>
    </xf>
    <xf numFmtId="164" fontId="4" fillId="0" borderId="0" xfId="0" applyFont="1" applyFill="1" applyAlignment="1" applyProtection="1">
      <alignment vertical="center" wrapText="1"/>
      <protection locked="0"/>
    </xf>
    <xf numFmtId="0" fontId="7" fillId="0" borderId="1" xfId="3" applyFont="1" applyFill="1" applyBorder="1" applyAlignment="1" applyProtection="1">
      <alignment horizontal="center" vertical="center" wrapText="1"/>
      <protection locked="0"/>
    </xf>
    <xf numFmtId="164" fontId="7" fillId="0" borderId="1" xfId="0" quotePrefix="1" applyFont="1" applyFill="1" applyBorder="1" applyAlignment="1" applyProtection="1">
      <alignment horizontal="left" vertical="center" wrapText="1"/>
      <protection locked="0"/>
    </xf>
    <xf numFmtId="2" fontId="8" fillId="0" borderId="1" xfId="4" applyNumberFormat="1" applyFont="1" applyFill="1" applyBorder="1" applyAlignment="1">
      <alignment horizontal="center" vertical="center" wrapText="1"/>
    </xf>
    <xf numFmtId="164" fontId="11" fillId="0" borderId="1" xfId="0" applyFont="1" applyFill="1" applyBorder="1" applyAlignment="1" applyProtection="1">
      <alignment horizontal="left" vertical="center" wrapText="1"/>
      <protection locked="0"/>
    </xf>
    <xf numFmtId="2" fontId="8" fillId="0" borderId="5" xfId="4" applyNumberFormat="1" applyFont="1" applyFill="1" applyBorder="1" applyAlignment="1">
      <alignment horizontal="center" vertical="center" wrapText="1"/>
    </xf>
    <xf numFmtId="164" fontId="7" fillId="0" borderId="1" xfId="0" applyFont="1" applyBorder="1" applyAlignment="1" applyProtection="1">
      <alignment horizontal="left" vertical="center" wrapText="1"/>
      <protection locked="0"/>
    </xf>
    <xf numFmtId="164" fontId="7" fillId="0" borderId="1" xfId="0" applyFont="1" applyBorder="1" applyAlignment="1" applyProtection="1">
      <alignment horizontal="center" vertical="center" wrapText="1"/>
      <protection locked="0"/>
    </xf>
    <xf numFmtId="2" fontId="7" fillId="0" borderId="1" xfId="0" applyNumberFormat="1" applyFont="1" applyBorder="1" applyAlignment="1" applyProtection="1">
      <alignment horizontal="center" vertical="center" wrapText="1"/>
      <protection locked="0"/>
    </xf>
    <xf numFmtId="0" fontId="7" fillId="0" borderId="1" xfId="3" applyFont="1" applyBorder="1" applyAlignment="1" applyProtection="1">
      <alignment horizontal="center" vertical="center" wrapText="1"/>
      <protection locked="0"/>
    </xf>
    <xf numFmtId="0" fontId="9" fillId="0" borderId="1" xfId="1" applyFont="1" applyBorder="1" applyAlignment="1">
      <alignment horizontal="center" vertical="center" wrapText="1"/>
    </xf>
    <xf numFmtId="2" fontId="8" fillId="0" borderId="1" xfId="4" applyNumberFormat="1" applyFont="1" applyBorder="1" applyAlignment="1">
      <alignment horizontal="center" vertical="center" wrapText="1"/>
    </xf>
    <xf numFmtId="164" fontId="7" fillId="5" borderId="1" xfId="0" applyFont="1" applyFill="1" applyBorder="1" applyAlignment="1" applyProtection="1">
      <alignment horizontal="left" vertical="center" wrapText="1"/>
      <protection locked="0"/>
    </xf>
    <xf numFmtId="0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1" xfId="0" applyNumberFormat="1" applyFont="1" applyFill="1" applyBorder="1" applyAlignment="1" applyProtection="1">
      <alignment horizontal="center" vertical="top" wrapText="1"/>
      <protection locked="0"/>
    </xf>
    <xf numFmtId="164" fontId="4" fillId="3" borderId="3" xfId="0" applyFont="1" applyFill="1" applyBorder="1" applyAlignment="1" applyProtection="1">
      <alignment horizontal="left" vertical="top" wrapText="1"/>
      <protection locked="0"/>
    </xf>
    <xf numFmtId="0" fontId="7" fillId="0" borderId="1" xfId="5" applyFont="1" applyFill="1" applyBorder="1" applyAlignment="1" applyProtection="1">
      <alignment horizontal="center" vertical="center" wrapText="1"/>
      <protection locked="0"/>
    </xf>
    <xf numFmtId="1" fontId="7" fillId="0" borderId="0" xfId="0" applyNumberFormat="1" applyFont="1" applyFill="1" applyAlignment="1" applyProtection="1">
      <alignment horizontal="center" vertical="center" wrapText="1"/>
      <protection locked="0"/>
    </xf>
    <xf numFmtId="164" fontId="11" fillId="0" borderId="1" xfId="0" applyFont="1" applyFill="1" applyBorder="1" applyAlignment="1" applyProtection="1">
      <alignment horizontal="center" vertical="center" wrapText="1"/>
      <protection locked="0"/>
    </xf>
    <xf numFmtId="2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1" applyFont="1" applyFill="1" applyBorder="1" applyAlignment="1">
      <alignment horizontal="center" vertical="center" wrapText="1"/>
    </xf>
    <xf numFmtId="0" fontId="7" fillId="3" borderId="2" xfId="5" applyNumberFormat="1" applyFill="1" applyBorder="1" applyAlignment="1" applyProtection="1">
      <alignment horizontal="center" vertical="center" wrapText="1"/>
      <protection locked="0"/>
    </xf>
    <xf numFmtId="0" fontId="4" fillId="3" borderId="3" xfId="5" applyFont="1" applyFill="1" applyBorder="1" applyAlignment="1" applyProtection="1">
      <alignment horizontal="left" vertical="center" wrapText="1"/>
      <protection locked="0"/>
    </xf>
    <xf numFmtId="2" fontId="4" fillId="3" borderId="3" xfId="5" applyNumberFormat="1" applyFont="1" applyFill="1" applyBorder="1" applyAlignment="1" applyProtection="1">
      <alignment horizontal="center" vertical="center" wrapText="1"/>
      <protection locked="0"/>
    </xf>
    <xf numFmtId="0" fontId="4" fillId="3" borderId="3" xfId="5" applyFont="1" applyFill="1" applyBorder="1" applyAlignment="1" applyProtection="1">
      <alignment horizontal="center" vertical="center" wrapText="1"/>
      <protection locked="0"/>
    </xf>
    <xf numFmtId="0" fontId="4" fillId="3" borderId="1" xfId="5" applyFont="1" applyFill="1" applyBorder="1" applyAlignment="1" applyProtection="1">
      <alignment horizontal="center" vertical="center" wrapText="1"/>
      <protection locked="0"/>
    </xf>
    <xf numFmtId="0" fontId="7" fillId="0" borderId="1" xfId="5" applyNumberFormat="1" applyBorder="1" applyAlignment="1" applyProtection="1">
      <alignment horizontal="center" vertical="center" wrapText="1"/>
      <protection locked="0"/>
    </xf>
    <xf numFmtId="0" fontId="7" fillId="0" borderId="1" xfId="5" applyFont="1" applyBorder="1" applyAlignment="1" applyProtection="1">
      <alignment horizontal="left" vertical="center" wrapText="1"/>
      <protection locked="0"/>
    </xf>
    <xf numFmtId="0" fontId="7" fillId="0" borderId="1" xfId="5" applyBorder="1" applyAlignment="1" applyProtection="1">
      <alignment horizontal="center" vertical="center" wrapText="1"/>
      <protection locked="0"/>
    </xf>
    <xf numFmtId="2" fontId="7" fillId="0" borderId="1" xfId="5" applyNumberFormat="1" applyBorder="1" applyAlignment="1" applyProtection="1">
      <alignment horizontal="center" vertical="center" wrapText="1"/>
      <protection locked="0"/>
    </xf>
    <xf numFmtId="0" fontId="7" fillId="0" borderId="1" xfId="6" applyFont="1" applyBorder="1" applyAlignment="1" applyProtection="1">
      <alignment horizontal="center" vertical="center" wrapText="1"/>
      <protection locked="0"/>
    </xf>
    <xf numFmtId="1" fontId="7" fillId="0" borderId="1" xfId="5" applyNumberFormat="1" applyBorder="1" applyAlignment="1" applyProtection="1">
      <alignment horizontal="center" vertical="center" wrapText="1"/>
      <protection locked="0"/>
    </xf>
    <xf numFmtId="0" fontId="9" fillId="0" borderId="1" xfId="5" applyFont="1" applyBorder="1" applyAlignment="1">
      <alignment vertical="center" wrapText="1"/>
    </xf>
    <xf numFmtId="2" fontId="7" fillId="0" borderId="1" xfId="7" applyNumberFormat="1" applyFont="1" applyBorder="1" applyAlignment="1">
      <alignment horizontal="center" vertical="top" wrapText="1"/>
    </xf>
    <xf numFmtId="167" fontId="7" fillId="4" borderId="1" xfId="5" applyNumberFormat="1" applyFill="1" applyBorder="1" applyAlignment="1" applyProtection="1">
      <alignment horizontal="center" vertical="center" wrapText="1"/>
      <protection locked="0"/>
    </xf>
    <xf numFmtId="2" fontId="7" fillId="0" borderId="1" xfId="6" applyNumberFormat="1" applyFont="1" applyBorder="1" applyAlignment="1">
      <alignment horizontal="center" vertical="top" wrapText="1"/>
    </xf>
    <xf numFmtId="0" fontId="7" fillId="0" borderId="1" xfId="5" applyBorder="1" applyAlignment="1" applyProtection="1">
      <alignment horizontal="left" vertical="center" wrapText="1"/>
      <protection locked="0"/>
    </xf>
    <xf numFmtId="0" fontId="12" fillId="0" borderId="1" xfId="5" applyFont="1" applyBorder="1" applyAlignment="1">
      <alignment vertical="center" wrapText="1"/>
    </xf>
    <xf numFmtId="0" fontId="12" fillId="2" borderId="1" xfId="5" applyFont="1" applyFill="1" applyBorder="1" applyAlignment="1">
      <alignment vertical="center" wrapText="1"/>
    </xf>
    <xf numFmtId="0" fontId="11" fillId="0" borderId="1" xfId="5" applyFont="1" applyBorder="1" applyAlignment="1" applyProtection="1">
      <alignment horizontal="left" vertical="center" wrapText="1"/>
      <protection locked="0"/>
    </xf>
    <xf numFmtId="0" fontId="11" fillId="0" borderId="1" xfId="5" applyFont="1" applyBorder="1" applyAlignment="1" applyProtection="1">
      <alignment horizontal="center" vertical="center" wrapText="1"/>
      <protection locked="0"/>
    </xf>
    <xf numFmtId="0" fontId="11" fillId="0" borderId="1" xfId="1" applyFont="1" applyBorder="1" applyAlignment="1">
      <alignment horizontal="center" vertical="center" wrapText="1"/>
    </xf>
    <xf numFmtId="0" fontId="7" fillId="0" borderId="1" xfId="2" applyBorder="1" applyAlignment="1" applyProtection="1">
      <alignment horizontal="center" vertical="center" wrapText="1"/>
      <protection locked="0"/>
    </xf>
    <xf numFmtId="1" fontId="14" fillId="2" borderId="1" xfId="8" applyNumberFormat="1" applyFont="1" applyFill="1" applyBorder="1" applyAlignment="1" applyProtection="1">
      <alignment horizontal="center" vertical="top" wrapText="1"/>
    </xf>
    <xf numFmtId="2" fontId="7" fillId="0" borderId="5" xfId="7" applyNumberFormat="1" applyFont="1" applyBorder="1" applyAlignment="1">
      <alignment horizontal="center" vertical="top" wrapText="1"/>
    </xf>
    <xf numFmtId="2" fontId="7" fillId="0" borderId="5" xfId="5" applyNumberFormat="1" applyBorder="1" applyAlignment="1" applyProtection="1">
      <alignment horizontal="center" vertical="center" wrapText="1"/>
      <protection locked="0"/>
    </xf>
    <xf numFmtId="1" fontId="13" fillId="2" borderId="1" xfId="8" applyNumberFormat="1" applyFill="1" applyBorder="1" applyAlignment="1" applyProtection="1">
      <alignment horizontal="center" vertical="top" wrapText="1"/>
    </xf>
    <xf numFmtId="164" fontId="7" fillId="0" borderId="1" xfId="3" applyNumberFormat="1" applyFont="1" applyFill="1" applyBorder="1" applyAlignment="1" applyProtection="1">
      <alignment horizontal="center" vertical="center" wrapText="1"/>
      <protection locked="0"/>
    </xf>
    <xf numFmtId="164" fontId="7" fillId="2" borderId="0" xfId="0" applyFont="1" applyFill="1" applyAlignment="1" applyProtection="1">
      <alignment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4" fontId="7" fillId="0" borderId="0" xfId="0" applyFont="1" applyFill="1" applyAlignment="1" applyProtection="1">
      <alignment vertical="center" wrapText="1"/>
    </xf>
    <xf numFmtId="2" fontId="7" fillId="0" borderId="0" xfId="0" applyNumberFormat="1" applyFont="1" applyFill="1" applyAlignment="1" applyProtection="1">
      <alignment horizontal="center" vertical="center" wrapText="1"/>
    </xf>
    <xf numFmtId="164" fontId="7" fillId="0" borderId="0" xfId="0" applyFont="1" applyFill="1" applyAlignment="1" applyProtection="1">
      <alignment horizontal="center" vertical="center" wrapText="1"/>
    </xf>
    <xf numFmtId="164" fontId="7" fillId="0" borderId="0" xfId="0" applyFont="1" applyFill="1" applyAlignment="1" applyProtection="1">
      <alignment horizontal="center" wrapText="1"/>
    </xf>
    <xf numFmtId="165" fontId="7" fillId="0" borderId="0" xfId="0" applyNumberFormat="1" applyFont="1" applyFill="1" applyAlignment="1" applyProtection="1">
      <alignment horizontal="center" wrapText="1"/>
    </xf>
    <xf numFmtId="166" fontId="7" fillId="0" borderId="0" xfId="0" applyNumberFormat="1" applyFont="1" applyFill="1" applyAlignment="1" applyProtection="1">
      <alignment horizontal="center" vertical="center" wrapText="1"/>
    </xf>
    <xf numFmtId="164" fontId="5" fillId="2" borderId="6" xfId="0" applyFont="1" applyFill="1" applyBorder="1" applyAlignment="1">
      <alignment vertical="center"/>
    </xf>
    <xf numFmtId="164" fontId="5" fillId="2" borderId="7" xfId="0" applyFont="1" applyFill="1" applyBorder="1" applyAlignment="1">
      <alignment vertical="center"/>
    </xf>
    <xf numFmtId="164" fontId="5" fillId="2" borderId="8" xfId="0" applyFont="1" applyFill="1" applyBorder="1" applyAlignment="1">
      <alignment vertical="center"/>
    </xf>
    <xf numFmtId="164" fontId="5" fillId="2" borderId="0" xfId="0" applyFont="1" applyFill="1" applyAlignment="1">
      <alignment vertical="center"/>
    </xf>
    <xf numFmtId="164" fontId="5" fillId="2" borderId="0" xfId="0" applyFont="1" applyFill="1" applyAlignment="1" applyProtection="1">
      <alignment vertical="center"/>
      <protection locked="0"/>
    </xf>
    <xf numFmtId="164" fontId="6" fillId="2" borderId="0" xfId="0" applyFont="1" applyFill="1" applyAlignment="1">
      <alignment vertical="center"/>
    </xf>
    <xf numFmtId="164" fontId="7" fillId="2" borderId="0" xfId="0" applyFont="1" applyFill="1" applyAlignment="1">
      <alignment vertical="center"/>
    </xf>
    <xf numFmtId="0" fontId="15" fillId="2" borderId="9" xfId="9" applyFont="1" applyFill="1" applyBorder="1" applyAlignment="1">
      <alignment wrapText="1"/>
    </xf>
    <xf numFmtId="0" fontId="16" fillId="2" borderId="0" xfId="9" applyFont="1" applyFill="1" applyBorder="1" applyAlignment="1">
      <alignment vertical="top"/>
    </xf>
    <xf numFmtId="0" fontId="17" fillId="2" borderId="0" xfId="9" applyFont="1" applyFill="1" applyBorder="1" applyAlignment="1">
      <alignment wrapText="1"/>
    </xf>
    <xf numFmtId="0" fontId="18" fillId="2" borderId="0" xfId="9" applyFont="1" applyFill="1" applyBorder="1" applyAlignment="1">
      <alignment vertical="top"/>
    </xf>
    <xf numFmtId="2" fontId="17" fillId="2" borderId="0" xfId="9" applyNumberFormat="1" applyFont="1" applyFill="1" applyBorder="1" applyAlignment="1">
      <alignment vertical="top"/>
    </xf>
    <xf numFmtId="168" fontId="17" fillId="2" borderId="0" xfId="9" applyNumberFormat="1" applyFont="1" applyFill="1" applyBorder="1" applyAlignment="1">
      <alignment horizontal="center" vertical="top"/>
    </xf>
    <xf numFmtId="0" fontId="2" fillId="2" borderId="10" xfId="9" applyFont="1" applyFill="1" applyBorder="1" applyAlignment="1">
      <alignment horizontal="center"/>
    </xf>
    <xf numFmtId="0" fontId="2" fillId="2" borderId="0" xfId="9" applyFont="1" applyFill="1" applyBorder="1"/>
    <xf numFmtId="0" fontId="19" fillId="3" borderId="11" xfId="9" applyFont="1" applyFill="1" applyBorder="1" applyAlignment="1">
      <alignment horizontal="center" vertical="center" wrapText="1" readingOrder="1"/>
    </xf>
    <xf numFmtId="0" fontId="19" fillId="3" borderId="12" xfId="9" applyFont="1" applyFill="1" applyBorder="1" applyAlignment="1">
      <alignment horizontal="center" vertical="center" wrapText="1" readingOrder="1"/>
    </xf>
    <xf numFmtId="0" fontId="19" fillId="3" borderId="13" xfId="9" applyFont="1" applyFill="1" applyBorder="1" applyAlignment="1">
      <alignment horizontal="center" vertical="center" wrapText="1" readingOrder="1"/>
    </xf>
    <xf numFmtId="0" fontId="19" fillId="3" borderId="14" xfId="9" applyFont="1" applyFill="1" applyBorder="1" applyAlignment="1">
      <alignment horizontal="center" vertical="center" wrapText="1" readingOrder="1"/>
    </xf>
    <xf numFmtId="0" fontId="19" fillId="3" borderId="11" xfId="9" applyFont="1" applyFill="1" applyBorder="1" applyAlignment="1">
      <alignment horizontal="center" vertical="center" wrapText="1"/>
    </xf>
    <xf numFmtId="0" fontId="20" fillId="2" borderId="11" xfId="9" applyFont="1" applyFill="1" applyBorder="1" applyAlignment="1">
      <alignment horizontal="center" vertical="center" wrapText="1" readingOrder="1"/>
    </xf>
    <xf numFmtId="0" fontId="20" fillId="2" borderId="14" xfId="9" applyFont="1" applyFill="1" applyBorder="1" applyAlignment="1">
      <alignment horizontal="left" vertical="center" wrapText="1" readingOrder="1"/>
    </xf>
    <xf numFmtId="168" fontId="21" fillId="6" borderId="0" xfId="9" applyNumberFormat="1" applyFont="1" applyFill="1" applyBorder="1" applyAlignment="1">
      <alignment horizontal="left" vertical="center"/>
    </xf>
    <xf numFmtId="0" fontId="21" fillId="2" borderId="0" xfId="9" applyFont="1" applyFill="1" applyBorder="1" applyAlignment="1">
      <alignment vertical="center"/>
    </xf>
    <xf numFmtId="1" fontId="20" fillId="2" borderId="11" xfId="9" applyNumberFormat="1" applyFont="1" applyFill="1" applyBorder="1" applyAlignment="1">
      <alignment horizontal="center" vertical="center" wrapText="1"/>
    </xf>
    <xf numFmtId="0" fontId="1" fillId="2" borderId="0" xfId="9" applyFill="1" applyBorder="1"/>
    <xf numFmtId="0" fontId="20" fillId="2" borderId="11" xfId="9" applyFont="1" applyFill="1" applyBorder="1" applyAlignment="1">
      <alignment horizontal="left" vertical="center" wrapText="1" readingOrder="1"/>
    </xf>
    <xf numFmtId="168" fontId="21" fillId="6" borderId="0" xfId="9" applyNumberFormat="1" applyFont="1" applyFill="1" applyBorder="1" applyAlignment="1">
      <alignment horizontal="center" vertical="center"/>
    </xf>
    <xf numFmtId="168" fontId="21" fillId="2" borderId="0" xfId="9" applyNumberFormat="1" applyFont="1" applyFill="1" applyBorder="1" applyAlignment="1">
      <alignment horizontal="center" vertical="center"/>
    </xf>
    <xf numFmtId="0" fontId="21" fillId="2" borderId="0" xfId="9" applyFont="1" applyFill="1" applyBorder="1"/>
    <xf numFmtId="1" fontId="20" fillId="2" borderId="15" xfId="9" applyNumberFormat="1" applyFont="1" applyFill="1" applyBorder="1" applyAlignment="1">
      <alignment horizontal="center" vertical="center" wrapText="1"/>
    </xf>
    <xf numFmtId="0" fontId="20" fillId="2" borderId="15" xfId="9" applyFont="1" applyFill="1" applyBorder="1" applyAlignment="1">
      <alignment horizontal="center" vertical="center" wrapText="1" readingOrder="1"/>
    </xf>
    <xf numFmtId="0" fontId="20" fillId="2" borderId="8" xfId="9" applyFont="1" applyFill="1" applyBorder="1" applyAlignment="1">
      <alignment horizontal="left" vertical="center" wrapText="1" readingOrder="1"/>
    </xf>
    <xf numFmtId="0" fontId="19" fillId="2" borderId="12" xfId="9" applyFont="1" applyFill="1" applyBorder="1" applyAlignment="1">
      <alignment horizontal="center" vertical="center" wrapText="1" readingOrder="1"/>
    </xf>
    <xf numFmtId="0" fontId="19" fillId="2" borderId="13" xfId="9" applyFont="1" applyFill="1" applyBorder="1" applyAlignment="1">
      <alignment horizontal="center" vertical="center" wrapText="1" readingOrder="1"/>
    </xf>
    <xf numFmtId="0" fontId="19" fillId="2" borderId="14" xfId="9" applyFont="1" applyFill="1" applyBorder="1" applyAlignment="1">
      <alignment horizontal="center" vertical="center" wrapText="1" readingOrder="1"/>
    </xf>
    <xf numFmtId="1" fontId="20" fillId="2" borderId="14" xfId="9" applyNumberFormat="1" applyFont="1" applyFill="1" applyBorder="1" applyAlignment="1">
      <alignment horizontal="center" vertical="center" wrapText="1"/>
    </xf>
    <xf numFmtId="0" fontId="7" fillId="0" borderId="0" xfId="10"/>
  </cellXfs>
  <cellStyles count="11">
    <cellStyle name="Hyperlink 6" xfId="8"/>
    <cellStyle name="Normal" xfId="0" builtinId="0"/>
    <cellStyle name="Normal 10 3 2" xfId="2"/>
    <cellStyle name="Normal 11 2 2" xfId="10"/>
    <cellStyle name="Normal 2 10 2 5" xfId="3"/>
    <cellStyle name="Normal 2 10 6" xfId="5"/>
    <cellStyle name="Normal 2 2 74" xfId="6"/>
    <cellStyle name="Normal 2 66 4" xfId="4"/>
    <cellStyle name="Normal 87 9" xfId="7"/>
    <cellStyle name="Normal 89" xfId="1"/>
    <cellStyle name="Normal 89 6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680002</xdr:colOff>
      <xdr:row>4</xdr:row>
      <xdr:rowOff>190500</xdr:rowOff>
    </xdr:from>
    <xdr:to>
      <xdr:col>4</xdr:col>
      <xdr:colOff>662609</xdr:colOff>
      <xdr:row>4</xdr:row>
      <xdr:rowOff>190500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 bwMode="auto">
        <a:xfrm>
          <a:off x="3728002" y="1609725"/>
          <a:ext cx="306457" cy="0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5</xdr:row>
      <xdr:rowOff>190500</xdr:rowOff>
    </xdr:from>
    <xdr:to>
      <xdr:col>7</xdr:col>
      <xdr:colOff>735082</xdr:colOff>
      <xdr:row>5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 bwMode="auto">
        <a:xfrm>
          <a:off x="5334000" y="2000250"/>
          <a:ext cx="296932" cy="0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186358</xdr:rowOff>
    </xdr:from>
    <xdr:to>
      <xdr:col>10</xdr:col>
      <xdr:colOff>696982</xdr:colOff>
      <xdr:row>6</xdr:row>
      <xdr:rowOff>186358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 bwMode="auto">
        <a:xfrm>
          <a:off x="6886575" y="2386633"/>
          <a:ext cx="392182" cy="0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186358</xdr:rowOff>
    </xdr:from>
    <xdr:to>
      <xdr:col>13</xdr:col>
      <xdr:colOff>696982</xdr:colOff>
      <xdr:row>7</xdr:row>
      <xdr:rowOff>186358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11FA9D6-1702-BE4A-880D-A2168F2A6CD6}"/>
            </a:ext>
          </a:extLst>
        </xdr:cNvPr>
        <xdr:cNvCxnSpPr/>
      </xdr:nvCxnSpPr>
      <xdr:spPr bwMode="auto">
        <a:xfrm>
          <a:off x="8534400" y="2777158"/>
          <a:ext cx="363607" cy="0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N23_CPL.B_CES_01%20Training%20Delivery%20Plan%20_v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6.34.99/ho/Documents%20and%20Settings/huelt/Desktop/In.2013_Course%20Management_v0.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HP8440P560M\AppData\Local\Microsoft\Windows\Temporary%20Internet%20Files\Content.Outlook\NZEOHYAL\Template_Fresher%20Management%20Lis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6.34.99/ho/FWA/FA/5.%20Delivery/2021/2.%20Working%20in%20Process/1.%20Classes/1.%20Fresher/HN21_FR_JAVA_03/2.Plan&amp;Report/1.%20Course%20Plan/HN21_FR_JAVA_03_Training%20Delivery%20Plan_v1.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6.34.110/Wip/Classes/HCD_Fresher/FR-HN17/FR-HN17_Course%20Plan_v0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R-HN19_Management%20List%20v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Overall plan"/>
      <sheetName val="Budget Estimation &amp; Tracking"/>
      <sheetName val="Registration list"/>
      <sheetName val="Training Calendar"/>
      <sheetName val="Training Calendar Overview "/>
      <sheetName val="Trainer Effort &amp; Evaluation"/>
      <sheetName val="Event log"/>
      <sheetName val="Training  Feedback"/>
      <sheetName val="Closure report"/>
      <sheetName val="Preparation"/>
      <sheetName val="Reference"/>
      <sheetName val="Record of chan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G3" t="str">
            <v>Company</v>
          </cell>
          <cell r="J3" t="str">
            <v xml:space="preserve">Organizational overview &amp; culture </v>
          </cell>
          <cell r="M3" t="str">
            <v>English</v>
          </cell>
          <cell r="P3" t="str">
            <v>Online</v>
          </cell>
          <cell r="S3" t="str">
            <v>Class</v>
          </cell>
          <cell r="AB3" t="str">
            <v>Staff</v>
          </cell>
          <cell r="AE3" t="str">
            <v>Lecture</v>
          </cell>
          <cell r="AJ3" t="str">
            <v>Unregistered</v>
          </cell>
          <cell r="AL3" t="str">
            <v>Normal</v>
          </cell>
          <cell r="AN3" t="str">
            <v>LDI_BizTrip</v>
          </cell>
          <cell r="AT3">
            <v>1</v>
          </cell>
          <cell r="AU3">
            <v>1</v>
          </cell>
          <cell r="AV3">
            <v>1</v>
          </cell>
          <cell r="AW3">
            <v>3</v>
          </cell>
          <cell r="AX3">
            <v>45097</v>
          </cell>
          <cell r="AY3" t="str">
            <v>No</v>
          </cell>
        </row>
        <row r="4">
          <cell r="G4" t="str">
            <v>Unit</v>
          </cell>
          <cell r="J4" t="str">
            <v>Company process</v>
          </cell>
          <cell r="M4" t="str">
            <v>Japanese</v>
          </cell>
          <cell r="P4" t="str">
            <v>Offline</v>
          </cell>
          <cell r="S4" t="str">
            <v>Seminar</v>
          </cell>
          <cell r="AB4" t="str">
            <v>Internal</v>
          </cell>
          <cell r="AE4" t="str">
            <v>Create/Update coursewares</v>
          </cell>
          <cell r="AJ4" t="str">
            <v>Rejected</v>
          </cell>
          <cell r="AL4" t="str">
            <v>Discontinued</v>
          </cell>
          <cell r="AN4" t="str">
            <v>LDI_Part-time</v>
          </cell>
          <cell r="AT4">
            <v>2</v>
          </cell>
          <cell r="AU4">
            <v>2</v>
          </cell>
          <cell r="AV4">
            <v>1</v>
          </cell>
          <cell r="AW4">
            <v>4</v>
          </cell>
          <cell r="AX4">
            <v>45098</v>
          </cell>
          <cell r="AY4" t="str">
            <v>No</v>
          </cell>
        </row>
        <row r="5">
          <cell r="G5" t="str">
            <v>Outside</v>
          </cell>
          <cell r="J5" t="str">
            <v>Standard process</v>
          </cell>
          <cell r="M5" t="str">
            <v>German</v>
          </cell>
          <cell r="P5" t="str">
            <v>Blended</v>
          </cell>
          <cell r="S5" t="str">
            <v>Exam</v>
          </cell>
          <cell r="AB5" t="str">
            <v>External</v>
          </cell>
          <cell r="AE5" t="str">
            <v>Review course wares</v>
          </cell>
          <cell r="AJ5" t="str">
            <v>Enrolled</v>
          </cell>
          <cell r="AL5" t="str">
            <v>Audit</v>
          </cell>
          <cell r="AN5" t="str">
            <v>LDI_Training_Logistic</v>
          </cell>
          <cell r="AT5">
            <v>3</v>
          </cell>
          <cell r="AU5">
            <v>3</v>
          </cell>
          <cell r="AV5">
            <v>1</v>
          </cell>
          <cell r="AW5">
            <v>5</v>
          </cell>
          <cell r="AX5">
            <v>45099</v>
          </cell>
          <cell r="AY5" t="str">
            <v>No</v>
          </cell>
        </row>
        <row r="6">
          <cell r="J6" t="str">
            <v>IT Technical</v>
          </cell>
          <cell r="M6" t="str">
            <v>Java</v>
          </cell>
          <cell r="S6" t="str">
            <v>Contest</v>
          </cell>
          <cell r="AE6" t="str">
            <v>Mark</v>
          </cell>
          <cell r="AN6" t="str">
            <v>LDI_Training_Award</v>
          </cell>
          <cell r="AT6">
            <v>4</v>
          </cell>
          <cell r="AU6">
            <v>4</v>
          </cell>
          <cell r="AV6">
            <v>1</v>
          </cell>
          <cell r="AW6">
            <v>6</v>
          </cell>
          <cell r="AX6">
            <v>45100</v>
          </cell>
          <cell r="AY6" t="str">
            <v>No</v>
          </cell>
        </row>
        <row r="7">
          <cell r="J7" t="str">
            <v>Non-IT Technical</v>
          </cell>
          <cell r="M7" t="str">
            <v>.NET</v>
          </cell>
          <cell r="S7" t="str">
            <v>Certificate</v>
          </cell>
          <cell r="AE7" t="str">
            <v>Support/Guide</v>
          </cell>
          <cell r="AN7" t="str">
            <v>LDI_Internal_Orientation</v>
          </cell>
          <cell r="AT7">
            <v>4</v>
          </cell>
          <cell r="AU7" t="str">
            <v/>
          </cell>
          <cell r="AV7">
            <v>1</v>
          </cell>
          <cell r="AW7">
            <v>7</v>
          </cell>
          <cell r="AX7">
            <v>45101</v>
          </cell>
          <cell r="AY7" t="str">
            <v>Yes</v>
          </cell>
        </row>
        <row r="8">
          <cell r="J8" t="str">
            <v>Foreign language</v>
          </cell>
          <cell r="M8" t="str">
            <v>C/C++</v>
          </cell>
          <cell r="S8" t="str">
            <v>Club</v>
          </cell>
          <cell r="AE8" t="str">
            <v>Interview</v>
          </cell>
          <cell r="AN8" t="str">
            <v>LDI_Internal_FS process</v>
          </cell>
          <cell r="AT8">
            <v>4</v>
          </cell>
          <cell r="AU8" t="str">
            <v/>
          </cell>
          <cell r="AV8">
            <v>1</v>
          </cell>
          <cell r="AW8">
            <v>1</v>
          </cell>
          <cell r="AX8">
            <v>45102</v>
          </cell>
          <cell r="AY8" t="str">
            <v>Yes</v>
          </cell>
        </row>
        <row r="9">
          <cell r="J9" t="str">
            <v>Softskill</v>
          </cell>
          <cell r="M9" t="str">
            <v>Embedded</v>
          </cell>
          <cell r="S9" t="str">
            <v>OJT</v>
          </cell>
          <cell r="AN9" t="str">
            <v>LDI_Internal_Lang_EN_Course</v>
          </cell>
          <cell r="AT9">
            <v>5</v>
          </cell>
          <cell r="AU9">
            <v>5</v>
          </cell>
          <cell r="AV9">
            <v>1</v>
          </cell>
          <cell r="AW9">
            <v>2</v>
          </cell>
          <cell r="AX9">
            <v>45103</v>
          </cell>
          <cell r="AY9" t="str">
            <v>No</v>
          </cell>
        </row>
        <row r="10">
          <cell r="J10" t="str">
            <v>Management</v>
          </cell>
          <cell r="M10" t="str">
            <v>iOS</v>
          </cell>
          <cell r="AN10" t="str">
            <v>LDI_Internal_Lang_EN_Event</v>
          </cell>
          <cell r="AT10">
            <v>6</v>
          </cell>
          <cell r="AU10">
            <v>6</v>
          </cell>
          <cell r="AV10">
            <v>2</v>
          </cell>
          <cell r="AW10">
            <v>3</v>
          </cell>
          <cell r="AX10">
            <v>45104</v>
          </cell>
          <cell r="AY10" t="str">
            <v>No</v>
          </cell>
        </row>
        <row r="11">
          <cell r="M11" t="str">
            <v>Android</v>
          </cell>
          <cell r="AN11" t="str">
            <v>LDI_Internal_Lang_EN_Certificate</v>
          </cell>
          <cell r="AT11">
            <v>7</v>
          </cell>
          <cell r="AU11">
            <v>7</v>
          </cell>
          <cell r="AV11">
            <v>2</v>
          </cell>
          <cell r="AW11">
            <v>4</v>
          </cell>
          <cell r="AX11">
            <v>45105</v>
          </cell>
          <cell r="AY11" t="str">
            <v>No</v>
          </cell>
        </row>
        <row r="12">
          <cell r="M12" t="str">
            <v>Test</v>
          </cell>
          <cell r="AN12" t="str">
            <v>LDI_Internal_Lang_JP_Course</v>
          </cell>
          <cell r="AT12">
            <v>8</v>
          </cell>
          <cell r="AU12">
            <v>8</v>
          </cell>
          <cell r="AV12">
            <v>2</v>
          </cell>
          <cell r="AW12">
            <v>5</v>
          </cell>
          <cell r="AX12">
            <v>45106</v>
          </cell>
          <cell r="AY12" t="str">
            <v>No</v>
          </cell>
        </row>
        <row r="13">
          <cell r="M13" t="str">
            <v>Others</v>
          </cell>
          <cell r="AN13" t="str">
            <v>LDI_Internal_Lang_JP_Event</v>
          </cell>
          <cell r="AT13">
            <v>9</v>
          </cell>
          <cell r="AU13">
            <v>9</v>
          </cell>
          <cell r="AV13">
            <v>2</v>
          </cell>
          <cell r="AW13">
            <v>6</v>
          </cell>
          <cell r="AX13">
            <v>45107</v>
          </cell>
          <cell r="AY13" t="str">
            <v>No</v>
          </cell>
        </row>
        <row r="14">
          <cell r="AN14" t="str">
            <v>LDI_Internal_Lang_JP_Certificate</v>
          </cell>
          <cell r="AT14">
            <v>9</v>
          </cell>
          <cell r="AU14" t="str">
            <v/>
          </cell>
          <cell r="AV14">
            <v>2</v>
          </cell>
          <cell r="AW14">
            <v>7</v>
          </cell>
          <cell r="AX14">
            <v>45108</v>
          </cell>
          <cell r="AY14" t="str">
            <v>Yes</v>
          </cell>
        </row>
        <row r="15">
          <cell r="AN15" t="str">
            <v>LDI_Internal_Lang_Other_Course</v>
          </cell>
          <cell r="AT15">
            <v>9</v>
          </cell>
          <cell r="AU15" t="str">
            <v/>
          </cell>
          <cell r="AV15">
            <v>2</v>
          </cell>
          <cell r="AW15">
            <v>1</v>
          </cell>
          <cell r="AX15">
            <v>45109</v>
          </cell>
          <cell r="AY15" t="str">
            <v>Yes</v>
          </cell>
        </row>
        <row r="16">
          <cell r="AN16" t="str">
            <v>LDI_Internal_Lang_Other_Event</v>
          </cell>
          <cell r="AT16">
            <v>10</v>
          </cell>
          <cell r="AU16">
            <v>10</v>
          </cell>
          <cell r="AV16">
            <v>2</v>
          </cell>
          <cell r="AW16">
            <v>2</v>
          </cell>
          <cell r="AX16">
            <v>45110</v>
          </cell>
          <cell r="AY16" t="str">
            <v>No</v>
          </cell>
        </row>
        <row r="17">
          <cell r="AN17" t="str">
            <v>LDI_Internal_Lang_Other_Certificate</v>
          </cell>
          <cell r="AT17">
            <v>11</v>
          </cell>
          <cell r="AU17">
            <v>11</v>
          </cell>
          <cell r="AV17">
            <v>3</v>
          </cell>
          <cell r="AW17">
            <v>3</v>
          </cell>
          <cell r="AX17">
            <v>45111</v>
          </cell>
          <cell r="AY17" t="str">
            <v>No</v>
          </cell>
        </row>
        <row r="18">
          <cell r="AN18" t="str">
            <v>LDI_Internal_Management_Course</v>
          </cell>
          <cell r="AT18">
            <v>12</v>
          </cell>
          <cell r="AU18">
            <v>12</v>
          </cell>
          <cell r="AV18">
            <v>3</v>
          </cell>
          <cell r="AW18">
            <v>4</v>
          </cell>
          <cell r="AX18">
            <v>45112</v>
          </cell>
          <cell r="AY18" t="str">
            <v>No</v>
          </cell>
        </row>
        <row r="19">
          <cell r="AN19" t="str">
            <v>LDI_Internal_Management_Event</v>
          </cell>
          <cell r="AT19">
            <v>13</v>
          </cell>
          <cell r="AU19">
            <v>13</v>
          </cell>
          <cell r="AV19">
            <v>3</v>
          </cell>
          <cell r="AW19">
            <v>5</v>
          </cell>
          <cell r="AX19">
            <v>45113</v>
          </cell>
          <cell r="AY19" t="str">
            <v>No</v>
          </cell>
        </row>
        <row r="20">
          <cell r="AN20" t="str">
            <v>LDI_Internal_Management_Certificate</v>
          </cell>
          <cell r="AT20">
            <v>14</v>
          </cell>
          <cell r="AU20">
            <v>14</v>
          </cell>
          <cell r="AV20">
            <v>3</v>
          </cell>
          <cell r="AW20">
            <v>6</v>
          </cell>
          <cell r="AX20">
            <v>45114</v>
          </cell>
          <cell r="AY20" t="str">
            <v>No</v>
          </cell>
        </row>
        <row r="21">
          <cell r="AN21" t="str">
            <v>LDI_Internal_Process_Course</v>
          </cell>
          <cell r="AT21">
            <v>14</v>
          </cell>
          <cell r="AU21" t="str">
            <v/>
          </cell>
          <cell r="AV21">
            <v>3</v>
          </cell>
          <cell r="AW21">
            <v>7</v>
          </cell>
          <cell r="AX21">
            <v>45115</v>
          </cell>
          <cell r="AY21" t="str">
            <v>Yes</v>
          </cell>
        </row>
        <row r="22">
          <cell r="AN22" t="str">
            <v>LDI_Internal_Process_Event</v>
          </cell>
          <cell r="AT22">
            <v>14</v>
          </cell>
          <cell r="AU22" t="str">
            <v/>
          </cell>
          <cell r="AV22">
            <v>3</v>
          </cell>
          <cell r="AW22">
            <v>1</v>
          </cell>
          <cell r="AX22">
            <v>45116</v>
          </cell>
          <cell r="AY22" t="str">
            <v>Yes</v>
          </cell>
        </row>
        <row r="23">
          <cell r="AN23" t="str">
            <v>LDI_Internal_Process_Certificate</v>
          </cell>
          <cell r="AT23">
            <v>15</v>
          </cell>
          <cell r="AU23">
            <v>15</v>
          </cell>
          <cell r="AV23">
            <v>3</v>
          </cell>
          <cell r="AW23">
            <v>2</v>
          </cell>
          <cell r="AX23">
            <v>45117</v>
          </cell>
          <cell r="AY23" t="str">
            <v>No</v>
          </cell>
        </row>
        <row r="24">
          <cell r="AN24" t="str">
            <v>LDI_Internal_Softskill_Course</v>
          </cell>
          <cell r="AT24">
            <v>16</v>
          </cell>
          <cell r="AU24">
            <v>16</v>
          </cell>
          <cell r="AV24">
            <v>4</v>
          </cell>
          <cell r="AW24">
            <v>3</v>
          </cell>
          <cell r="AX24">
            <v>45118</v>
          </cell>
          <cell r="AY24" t="str">
            <v>No</v>
          </cell>
        </row>
        <row r="25">
          <cell r="AN25" t="str">
            <v>LDI_Internal_Softskill_Event</v>
          </cell>
          <cell r="AT25">
            <v>17</v>
          </cell>
          <cell r="AU25">
            <v>17</v>
          </cell>
          <cell r="AV25">
            <v>4</v>
          </cell>
          <cell r="AW25">
            <v>4</v>
          </cell>
          <cell r="AX25">
            <v>45119</v>
          </cell>
          <cell r="AY25" t="str">
            <v>No</v>
          </cell>
        </row>
        <row r="26">
          <cell r="AN26" t="str">
            <v>LDI_Internal_Softskill_Certificate</v>
          </cell>
          <cell r="AT26">
            <v>18</v>
          </cell>
          <cell r="AU26">
            <v>18</v>
          </cell>
          <cell r="AV26">
            <v>4</v>
          </cell>
          <cell r="AW26">
            <v>5</v>
          </cell>
          <cell r="AX26">
            <v>45120</v>
          </cell>
          <cell r="AY26" t="str">
            <v>No</v>
          </cell>
        </row>
        <row r="27">
          <cell r="AN27" t="str">
            <v>LDI_Internal_ITTech_Course</v>
          </cell>
          <cell r="AT27">
            <v>19</v>
          </cell>
          <cell r="AU27">
            <v>19</v>
          </cell>
          <cell r="AV27">
            <v>4</v>
          </cell>
          <cell r="AW27">
            <v>6</v>
          </cell>
          <cell r="AX27">
            <v>45121</v>
          </cell>
          <cell r="AY27" t="str">
            <v>No</v>
          </cell>
        </row>
        <row r="28">
          <cell r="AN28" t="str">
            <v>LDI_Internal_ITTech_Event</v>
          </cell>
          <cell r="AT28">
            <v>19</v>
          </cell>
          <cell r="AU28" t="str">
            <v/>
          </cell>
          <cell r="AV28">
            <v>4</v>
          </cell>
          <cell r="AW28">
            <v>7</v>
          </cell>
          <cell r="AX28">
            <v>45122</v>
          </cell>
          <cell r="AY28" t="str">
            <v>Yes</v>
          </cell>
        </row>
        <row r="29">
          <cell r="AN29" t="str">
            <v>LDI_Internal_ITTech_Certificate</v>
          </cell>
          <cell r="AT29">
            <v>19</v>
          </cell>
          <cell r="AU29" t="str">
            <v/>
          </cell>
          <cell r="AV29">
            <v>4</v>
          </cell>
          <cell r="AW29">
            <v>1</v>
          </cell>
          <cell r="AX29">
            <v>45123</v>
          </cell>
          <cell r="AY29" t="str">
            <v>Yes</v>
          </cell>
        </row>
        <row r="30">
          <cell r="AN30" t="str">
            <v>LDI_Internal_NonITTech_Course</v>
          </cell>
          <cell r="AT30">
            <v>20</v>
          </cell>
          <cell r="AU30">
            <v>20</v>
          </cell>
          <cell r="AV30">
            <v>4</v>
          </cell>
          <cell r="AW30">
            <v>2</v>
          </cell>
          <cell r="AX30">
            <v>45124</v>
          </cell>
          <cell r="AY30" t="str">
            <v>No</v>
          </cell>
        </row>
        <row r="31">
          <cell r="AN31" t="str">
            <v>LDI_Internal_NonITTech_Event</v>
          </cell>
          <cell r="AT31">
            <v>21</v>
          </cell>
          <cell r="AU31">
            <v>21</v>
          </cell>
          <cell r="AV31">
            <v>5</v>
          </cell>
          <cell r="AW31">
            <v>3</v>
          </cell>
          <cell r="AX31">
            <v>45125</v>
          </cell>
          <cell r="AY31" t="str">
            <v>No</v>
          </cell>
        </row>
        <row r="32">
          <cell r="AN32" t="str">
            <v>LDI_Internal_NonITTech_Certificate</v>
          </cell>
          <cell r="AT32">
            <v>22</v>
          </cell>
          <cell r="AU32">
            <v>22</v>
          </cell>
          <cell r="AV32">
            <v>5</v>
          </cell>
          <cell r="AW32">
            <v>4</v>
          </cell>
          <cell r="AX32">
            <v>45126</v>
          </cell>
          <cell r="AY32" t="str">
            <v>No</v>
          </cell>
        </row>
        <row r="33">
          <cell r="AN33" t="str">
            <v>LDI_Capability_Content</v>
          </cell>
          <cell r="AT33">
            <v>23</v>
          </cell>
          <cell r="AU33">
            <v>23</v>
          </cell>
          <cell r="AV33">
            <v>5</v>
          </cell>
          <cell r="AW33">
            <v>5</v>
          </cell>
          <cell r="AX33">
            <v>45127</v>
          </cell>
          <cell r="AY33" t="str">
            <v>No</v>
          </cell>
        </row>
        <row r="34">
          <cell r="AN34" t="str">
            <v>LDI_Capability_Trainer</v>
          </cell>
          <cell r="AT34">
            <v>24</v>
          </cell>
          <cell r="AU34">
            <v>24</v>
          </cell>
          <cell r="AV34">
            <v>5</v>
          </cell>
          <cell r="AW34">
            <v>6</v>
          </cell>
          <cell r="AX34">
            <v>45128</v>
          </cell>
          <cell r="AY34" t="str">
            <v>No</v>
          </cell>
        </row>
        <row r="35">
          <cell r="AN35" t="str">
            <v>LDI_Capability_Platform</v>
          </cell>
          <cell r="AT35">
            <v>24</v>
          </cell>
          <cell r="AU35" t="str">
            <v/>
          </cell>
          <cell r="AV35">
            <v>5</v>
          </cell>
          <cell r="AW35">
            <v>7</v>
          </cell>
          <cell r="AX35">
            <v>45129</v>
          </cell>
          <cell r="AY35" t="str">
            <v>Yes</v>
          </cell>
        </row>
        <row r="36">
          <cell r="AN36" t="str">
            <v>10K_InBrSe_Training</v>
          </cell>
          <cell r="AT36">
            <v>24</v>
          </cell>
          <cell r="AU36" t="str">
            <v/>
          </cell>
          <cell r="AV36">
            <v>5</v>
          </cell>
          <cell r="AW36">
            <v>1</v>
          </cell>
          <cell r="AX36">
            <v>45130</v>
          </cell>
          <cell r="AY36" t="str">
            <v>Yes</v>
          </cell>
        </row>
        <row r="37">
          <cell r="AN37" t="str">
            <v>10K_InBrSe_Salary</v>
          </cell>
          <cell r="AT37">
            <v>25</v>
          </cell>
          <cell r="AU37">
            <v>25</v>
          </cell>
          <cell r="AV37">
            <v>5</v>
          </cell>
          <cell r="AW37">
            <v>2</v>
          </cell>
          <cell r="AX37">
            <v>45131</v>
          </cell>
          <cell r="AY37" t="str">
            <v>No</v>
          </cell>
        </row>
        <row r="38">
          <cell r="AN38" t="str">
            <v>FA_Content_Tool</v>
          </cell>
          <cell r="AT38">
            <v>26</v>
          </cell>
          <cell r="AU38">
            <v>26</v>
          </cell>
          <cell r="AV38">
            <v>6</v>
          </cell>
          <cell r="AW38">
            <v>3</v>
          </cell>
          <cell r="AX38">
            <v>45132</v>
          </cell>
          <cell r="AY38" t="str">
            <v>No</v>
          </cell>
        </row>
        <row r="39">
          <cell r="AN39" t="str">
            <v>FA_Trainee_Allowance</v>
          </cell>
          <cell r="AT39">
            <v>27</v>
          </cell>
          <cell r="AU39">
            <v>27</v>
          </cell>
          <cell r="AV39">
            <v>6</v>
          </cell>
          <cell r="AW39">
            <v>4</v>
          </cell>
          <cell r="AX39">
            <v>45133</v>
          </cell>
          <cell r="AY39" t="str">
            <v>No</v>
          </cell>
        </row>
        <row r="40">
          <cell r="AN40" t="str">
            <v>FA_Trainee_Activity</v>
          </cell>
          <cell r="AT40">
            <v>28</v>
          </cell>
          <cell r="AU40">
            <v>28</v>
          </cell>
          <cell r="AV40">
            <v>6</v>
          </cell>
          <cell r="AW40">
            <v>5</v>
          </cell>
          <cell r="AX40">
            <v>45134</v>
          </cell>
          <cell r="AY40" t="str">
            <v>No</v>
          </cell>
        </row>
        <row r="41">
          <cell r="AN41" t="str">
            <v>FA_Trainer_Fee</v>
          </cell>
          <cell r="AT41">
            <v>29</v>
          </cell>
          <cell r="AU41">
            <v>29</v>
          </cell>
          <cell r="AV41">
            <v>6</v>
          </cell>
          <cell r="AW41">
            <v>6</v>
          </cell>
          <cell r="AX41">
            <v>45135</v>
          </cell>
          <cell r="AY41" t="str">
            <v>No</v>
          </cell>
        </row>
        <row r="42">
          <cell r="AN42" t="str">
            <v>FA_Intern_Trainer_Fee</v>
          </cell>
          <cell r="AT42">
            <v>29</v>
          </cell>
          <cell r="AU42" t="str">
            <v/>
          </cell>
          <cell r="AV42">
            <v>6</v>
          </cell>
          <cell r="AW42">
            <v>7</v>
          </cell>
          <cell r="AX42">
            <v>45136</v>
          </cell>
          <cell r="AY42" t="str">
            <v>Yes</v>
          </cell>
        </row>
        <row r="43">
          <cell r="AN43" t="str">
            <v>FA_Intern_Trainee_Allowance</v>
          </cell>
          <cell r="AT43">
            <v>29</v>
          </cell>
          <cell r="AU43" t="str">
            <v/>
          </cell>
          <cell r="AV43">
            <v>6</v>
          </cell>
          <cell r="AW43">
            <v>1</v>
          </cell>
          <cell r="AX43">
            <v>45137</v>
          </cell>
          <cell r="AY43" t="str">
            <v>Yes</v>
          </cell>
        </row>
        <row r="44">
          <cell r="AN44" t="str">
            <v>FA_Intern_Activity</v>
          </cell>
          <cell r="AT44">
            <v>30</v>
          </cell>
          <cell r="AU44">
            <v>30</v>
          </cell>
          <cell r="AV44">
            <v>6</v>
          </cell>
          <cell r="AW44">
            <v>2</v>
          </cell>
          <cell r="AX44">
            <v>45138</v>
          </cell>
          <cell r="AY44" t="str">
            <v>No</v>
          </cell>
        </row>
        <row r="45">
          <cell r="AN45" t="str">
            <v>FA_Logistic</v>
          </cell>
          <cell r="AT45">
            <v>31</v>
          </cell>
          <cell r="AU45">
            <v>31</v>
          </cell>
          <cell r="AV45">
            <v>7</v>
          </cell>
          <cell r="AW45">
            <v>3</v>
          </cell>
          <cell r="AX45">
            <v>45139</v>
          </cell>
          <cell r="AY45" t="str">
            <v>No</v>
          </cell>
        </row>
        <row r="46">
          <cell r="AN46" t="str">
            <v>FA_Part-time</v>
          </cell>
          <cell r="AT46">
            <v>32</v>
          </cell>
          <cell r="AU46">
            <v>32</v>
          </cell>
          <cell r="AV46">
            <v>7</v>
          </cell>
          <cell r="AW46">
            <v>4</v>
          </cell>
          <cell r="AX46">
            <v>45140</v>
          </cell>
          <cell r="AY46" t="str">
            <v>No</v>
          </cell>
        </row>
        <row r="47">
          <cell r="AN47" t="str">
            <v>FA_Others</v>
          </cell>
          <cell r="AT47">
            <v>33</v>
          </cell>
          <cell r="AU47">
            <v>33</v>
          </cell>
          <cell r="AV47">
            <v>7</v>
          </cell>
          <cell r="AW47">
            <v>5</v>
          </cell>
          <cell r="AX47">
            <v>45141</v>
          </cell>
          <cell r="AY47" t="str">
            <v>No</v>
          </cell>
        </row>
        <row r="48">
          <cell r="AN48" t="str">
            <v>FA_Biztrip</v>
          </cell>
          <cell r="AT48">
            <v>34</v>
          </cell>
          <cell r="AU48">
            <v>34</v>
          </cell>
          <cell r="AV48">
            <v>7</v>
          </cell>
          <cell r="AW48">
            <v>6</v>
          </cell>
          <cell r="AX48">
            <v>45142</v>
          </cell>
          <cell r="AY48" t="str">
            <v>No</v>
          </cell>
        </row>
        <row r="49">
          <cell r="AN49" t="str">
            <v>FA_FQN_Trainee_Allowance</v>
          </cell>
          <cell r="AT49">
            <v>34</v>
          </cell>
          <cell r="AU49" t="str">
            <v/>
          </cell>
          <cell r="AV49">
            <v>7</v>
          </cell>
          <cell r="AW49">
            <v>7</v>
          </cell>
          <cell r="AX49">
            <v>45143</v>
          </cell>
          <cell r="AY49" t="str">
            <v>Yes</v>
          </cell>
        </row>
        <row r="50">
          <cell r="AN50" t="str">
            <v>FA_FQN_Trainee_Activity</v>
          </cell>
          <cell r="AT50">
            <v>34</v>
          </cell>
          <cell r="AU50" t="str">
            <v/>
          </cell>
          <cell r="AV50">
            <v>7</v>
          </cell>
          <cell r="AW50">
            <v>1</v>
          </cell>
          <cell r="AX50">
            <v>45144</v>
          </cell>
          <cell r="AY50" t="str">
            <v>Yes</v>
          </cell>
        </row>
        <row r="51">
          <cell r="AN51" t="str">
            <v>FA_FQN_Trainer_Fee</v>
          </cell>
          <cell r="AT51">
            <v>35</v>
          </cell>
          <cell r="AU51">
            <v>35</v>
          </cell>
          <cell r="AV51">
            <v>7</v>
          </cell>
          <cell r="AW51">
            <v>2</v>
          </cell>
          <cell r="AX51">
            <v>45145</v>
          </cell>
          <cell r="AY51" t="str">
            <v>No</v>
          </cell>
        </row>
        <row r="52">
          <cell r="AN52" t="str">
            <v>FA_FQN_REC</v>
          </cell>
          <cell r="AT52">
            <v>36</v>
          </cell>
          <cell r="AU52">
            <v>36</v>
          </cell>
          <cell r="AV52">
            <v>8</v>
          </cell>
          <cell r="AW52">
            <v>3</v>
          </cell>
          <cell r="AX52">
            <v>45146</v>
          </cell>
          <cell r="AY52" t="str">
            <v>No</v>
          </cell>
        </row>
        <row r="53">
          <cell r="AT53">
            <v>37</v>
          </cell>
          <cell r="AU53">
            <v>37</v>
          </cell>
          <cell r="AV53">
            <v>8</v>
          </cell>
          <cell r="AW53">
            <v>4</v>
          </cell>
          <cell r="AX53">
            <v>45147</v>
          </cell>
          <cell r="AY53" t="str">
            <v>No</v>
          </cell>
        </row>
        <row r="54">
          <cell r="AT54">
            <v>38</v>
          </cell>
          <cell r="AU54">
            <v>38</v>
          </cell>
          <cell r="AV54">
            <v>8</v>
          </cell>
          <cell r="AW54">
            <v>5</v>
          </cell>
          <cell r="AX54">
            <v>45148</v>
          </cell>
          <cell r="AY54" t="str">
            <v>No</v>
          </cell>
        </row>
        <row r="55">
          <cell r="AT55">
            <v>39</v>
          </cell>
          <cell r="AU55">
            <v>39</v>
          </cell>
          <cell r="AV55">
            <v>8</v>
          </cell>
          <cell r="AW55">
            <v>6</v>
          </cell>
          <cell r="AX55">
            <v>45149</v>
          </cell>
          <cell r="AY55" t="str">
            <v>No</v>
          </cell>
        </row>
        <row r="56">
          <cell r="AT56">
            <v>39</v>
          </cell>
          <cell r="AU56" t="str">
            <v/>
          </cell>
          <cell r="AV56">
            <v>8</v>
          </cell>
          <cell r="AW56">
            <v>7</v>
          </cell>
          <cell r="AX56">
            <v>45150</v>
          </cell>
          <cell r="AY56" t="str">
            <v>Yes</v>
          </cell>
        </row>
        <row r="57">
          <cell r="AT57">
            <v>39</v>
          </cell>
          <cell r="AU57" t="str">
            <v/>
          </cell>
          <cell r="AV57">
            <v>8</v>
          </cell>
          <cell r="AW57">
            <v>1</v>
          </cell>
          <cell r="AX57">
            <v>45151</v>
          </cell>
          <cell r="AY57" t="str">
            <v>Yes</v>
          </cell>
        </row>
        <row r="58">
          <cell r="AT58">
            <v>40</v>
          </cell>
          <cell r="AU58">
            <v>40</v>
          </cell>
          <cell r="AV58">
            <v>8</v>
          </cell>
          <cell r="AW58">
            <v>2</v>
          </cell>
          <cell r="AX58">
            <v>45152</v>
          </cell>
          <cell r="AY58" t="str">
            <v>No</v>
          </cell>
        </row>
        <row r="59">
          <cell r="AT59">
            <v>41</v>
          </cell>
          <cell r="AU59">
            <v>41</v>
          </cell>
          <cell r="AV59">
            <v>9</v>
          </cell>
          <cell r="AW59">
            <v>3</v>
          </cell>
          <cell r="AX59">
            <v>45153</v>
          </cell>
          <cell r="AY59" t="str">
            <v>No</v>
          </cell>
        </row>
        <row r="60">
          <cell r="AT60">
            <v>42</v>
          </cell>
          <cell r="AU60">
            <v>42</v>
          </cell>
          <cell r="AV60">
            <v>9</v>
          </cell>
          <cell r="AW60">
            <v>4</v>
          </cell>
          <cell r="AX60">
            <v>45154</v>
          </cell>
          <cell r="AY60" t="str">
            <v>No</v>
          </cell>
        </row>
        <row r="61">
          <cell r="AT61">
            <v>43</v>
          </cell>
          <cell r="AU61">
            <v>43</v>
          </cell>
          <cell r="AV61">
            <v>9</v>
          </cell>
          <cell r="AW61">
            <v>5</v>
          </cell>
          <cell r="AX61">
            <v>45155</v>
          </cell>
          <cell r="AY61" t="str">
            <v>No</v>
          </cell>
        </row>
        <row r="62">
          <cell r="AT62">
            <v>44</v>
          </cell>
          <cell r="AU62">
            <v>44</v>
          </cell>
          <cell r="AV62">
            <v>9</v>
          </cell>
          <cell r="AW62">
            <v>6</v>
          </cell>
          <cell r="AX62">
            <v>45156</v>
          </cell>
          <cell r="AY62" t="str">
            <v>No</v>
          </cell>
        </row>
        <row r="63">
          <cell r="AT63">
            <v>44</v>
          </cell>
          <cell r="AU63" t="str">
            <v/>
          </cell>
          <cell r="AV63">
            <v>9</v>
          </cell>
          <cell r="AW63">
            <v>7</v>
          </cell>
          <cell r="AX63">
            <v>45157</v>
          </cell>
          <cell r="AY63" t="str">
            <v>Yes</v>
          </cell>
        </row>
        <row r="64">
          <cell r="AT64">
            <v>44</v>
          </cell>
          <cell r="AU64" t="str">
            <v/>
          </cell>
          <cell r="AV64">
            <v>9</v>
          </cell>
          <cell r="AW64">
            <v>1</v>
          </cell>
          <cell r="AX64">
            <v>45158</v>
          </cell>
          <cell r="AY64" t="str">
            <v>Yes</v>
          </cell>
        </row>
        <row r="65">
          <cell r="AT65">
            <v>45</v>
          </cell>
          <cell r="AU65">
            <v>45</v>
          </cell>
          <cell r="AV65">
            <v>9</v>
          </cell>
          <cell r="AW65">
            <v>2</v>
          </cell>
          <cell r="AX65">
            <v>45159</v>
          </cell>
          <cell r="AY65" t="str">
            <v>No</v>
          </cell>
        </row>
        <row r="66">
          <cell r="AT66">
            <v>46</v>
          </cell>
          <cell r="AU66">
            <v>46</v>
          </cell>
          <cell r="AV66">
            <v>10</v>
          </cell>
          <cell r="AW66">
            <v>3</v>
          </cell>
          <cell r="AX66">
            <v>45160</v>
          </cell>
          <cell r="AY66" t="str">
            <v>No</v>
          </cell>
        </row>
        <row r="67">
          <cell r="AT67">
            <v>47</v>
          </cell>
          <cell r="AU67">
            <v>47</v>
          </cell>
          <cell r="AV67">
            <v>10</v>
          </cell>
          <cell r="AW67">
            <v>4</v>
          </cell>
          <cell r="AX67">
            <v>45161</v>
          </cell>
          <cell r="AY67" t="str">
            <v>No</v>
          </cell>
        </row>
        <row r="68">
          <cell r="AT68">
            <v>48</v>
          </cell>
          <cell r="AU68">
            <v>48</v>
          </cell>
          <cell r="AV68">
            <v>10</v>
          </cell>
          <cell r="AW68">
            <v>5</v>
          </cell>
          <cell r="AX68">
            <v>45162</v>
          </cell>
          <cell r="AY68" t="str">
            <v>No</v>
          </cell>
        </row>
        <row r="69">
          <cell r="AT69">
            <v>49</v>
          </cell>
          <cell r="AU69">
            <v>49</v>
          </cell>
          <cell r="AV69">
            <v>10</v>
          </cell>
          <cell r="AW69">
            <v>6</v>
          </cell>
          <cell r="AX69">
            <v>45163</v>
          </cell>
          <cell r="AY69" t="str">
            <v>No</v>
          </cell>
        </row>
        <row r="70">
          <cell r="AT70">
            <v>49</v>
          </cell>
          <cell r="AU70" t="str">
            <v/>
          </cell>
          <cell r="AV70">
            <v>10</v>
          </cell>
          <cell r="AW70">
            <v>7</v>
          </cell>
          <cell r="AX70">
            <v>45164</v>
          </cell>
          <cell r="AY70" t="str">
            <v>Yes</v>
          </cell>
        </row>
        <row r="71">
          <cell r="AT71">
            <v>49</v>
          </cell>
          <cell r="AU71" t="str">
            <v/>
          </cell>
          <cell r="AV71">
            <v>10</v>
          </cell>
          <cell r="AW71">
            <v>1</v>
          </cell>
          <cell r="AX71">
            <v>45165</v>
          </cell>
          <cell r="AY71" t="str">
            <v>Yes</v>
          </cell>
        </row>
        <row r="72">
          <cell r="AT72">
            <v>50</v>
          </cell>
          <cell r="AU72">
            <v>50</v>
          </cell>
          <cell r="AV72">
            <v>10</v>
          </cell>
          <cell r="AW72">
            <v>2</v>
          </cell>
          <cell r="AX72">
            <v>45166</v>
          </cell>
          <cell r="AY72" t="str">
            <v>No</v>
          </cell>
        </row>
        <row r="73">
          <cell r="AT73">
            <v>51</v>
          </cell>
          <cell r="AU73">
            <v>51</v>
          </cell>
          <cell r="AV73">
            <v>11</v>
          </cell>
          <cell r="AW73">
            <v>3</v>
          </cell>
          <cell r="AX73">
            <v>45167</v>
          </cell>
          <cell r="AY73" t="str">
            <v>No</v>
          </cell>
        </row>
        <row r="74">
          <cell r="AT74">
            <v>52</v>
          </cell>
          <cell r="AU74">
            <v>52</v>
          </cell>
          <cell r="AV74">
            <v>11</v>
          </cell>
          <cell r="AW74">
            <v>4</v>
          </cell>
          <cell r="AX74">
            <v>45168</v>
          </cell>
          <cell r="AY74" t="str">
            <v>No</v>
          </cell>
        </row>
        <row r="75">
          <cell r="AT75">
            <v>53</v>
          </cell>
          <cell r="AU75">
            <v>53</v>
          </cell>
          <cell r="AV75">
            <v>11</v>
          </cell>
          <cell r="AW75">
            <v>5</v>
          </cell>
          <cell r="AX75">
            <v>45169</v>
          </cell>
          <cell r="AY75" t="str">
            <v>No</v>
          </cell>
        </row>
        <row r="76">
          <cell r="AT76">
            <v>54</v>
          </cell>
          <cell r="AU76">
            <v>54</v>
          </cell>
          <cell r="AV76">
            <v>11</v>
          </cell>
          <cell r="AW76">
            <v>6</v>
          </cell>
          <cell r="AX76">
            <v>45170</v>
          </cell>
          <cell r="AY76" t="str">
            <v>No</v>
          </cell>
        </row>
        <row r="77">
          <cell r="AT77">
            <v>54</v>
          </cell>
          <cell r="AU77" t="str">
            <v/>
          </cell>
          <cell r="AV77">
            <v>11</v>
          </cell>
          <cell r="AW77">
            <v>7</v>
          </cell>
          <cell r="AX77">
            <v>45171</v>
          </cell>
          <cell r="AY77" t="str">
            <v>Yes</v>
          </cell>
        </row>
        <row r="78">
          <cell r="AT78">
            <v>54</v>
          </cell>
          <cell r="AU78" t="str">
            <v/>
          </cell>
          <cell r="AV78">
            <v>11</v>
          </cell>
          <cell r="AW78">
            <v>1</v>
          </cell>
          <cell r="AX78">
            <v>45172</v>
          </cell>
          <cell r="AY78" t="str">
            <v>Yes</v>
          </cell>
        </row>
        <row r="79">
          <cell r="AT79">
            <v>55</v>
          </cell>
          <cell r="AU79">
            <v>55</v>
          </cell>
          <cell r="AV79">
            <v>11</v>
          </cell>
          <cell r="AW79">
            <v>2</v>
          </cell>
          <cell r="AX79">
            <v>45173</v>
          </cell>
          <cell r="AY79" t="str">
            <v>No</v>
          </cell>
        </row>
        <row r="80">
          <cell r="AT80">
            <v>56</v>
          </cell>
          <cell r="AU80">
            <v>56</v>
          </cell>
          <cell r="AV80">
            <v>12</v>
          </cell>
          <cell r="AW80">
            <v>3</v>
          </cell>
          <cell r="AX80">
            <v>45174</v>
          </cell>
          <cell r="AY80" t="str">
            <v>No</v>
          </cell>
        </row>
        <row r="81">
          <cell r="AT81">
            <v>57</v>
          </cell>
          <cell r="AU81">
            <v>57</v>
          </cell>
          <cell r="AV81">
            <v>12</v>
          </cell>
          <cell r="AW81">
            <v>4</v>
          </cell>
          <cell r="AX81">
            <v>45175</v>
          </cell>
          <cell r="AY81" t="str">
            <v>No</v>
          </cell>
        </row>
        <row r="82">
          <cell r="AT82">
            <v>58</v>
          </cell>
          <cell r="AU82">
            <v>58</v>
          </cell>
          <cell r="AV82">
            <v>12</v>
          </cell>
          <cell r="AW82">
            <v>5</v>
          </cell>
          <cell r="AX82">
            <v>45176</v>
          </cell>
          <cell r="AY82" t="str">
            <v>No</v>
          </cell>
        </row>
        <row r="83">
          <cell r="AT83">
            <v>59</v>
          </cell>
          <cell r="AU83">
            <v>59</v>
          </cell>
          <cell r="AV83">
            <v>12</v>
          </cell>
          <cell r="AW83">
            <v>6</v>
          </cell>
          <cell r="AX83">
            <v>45177</v>
          </cell>
          <cell r="AY83" t="str">
            <v>No</v>
          </cell>
        </row>
        <row r="84">
          <cell r="AT84">
            <v>59</v>
          </cell>
          <cell r="AU84" t="str">
            <v/>
          </cell>
          <cell r="AV84">
            <v>12</v>
          </cell>
          <cell r="AW84">
            <v>7</v>
          </cell>
          <cell r="AX84">
            <v>45178</v>
          </cell>
          <cell r="AY84" t="str">
            <v>Yes</v>
          </cell>
        </row>
        <row r="85">
          <cell r="AT85">
            <v>59</v>
          </cell>
          <cell r="AU85" t="str">
            <v/>
          </cell>
          <cell r="AV85">
            <v>12</v>
          </cell>
          <cell r="AW85">
            <v>1</v>
          </cell>
          <cell r="AX85">
            <v>45179</v>
          </cell>
          <cell r="AY85" t="str">
            <v>Yes</v>
          </cell>
        </row>
        <row r="86">
          <cell r="AT86">
            <v>60</v>
          </cell>
          <cell r="AU86">
            <v>60</v>
          </cell>
          <cell r="AV86">
            <v>12</v>
          </cell>
          <cell r="AW86">
            <v>2</v>
          </cell>
          <cell r="AX86">
            <v>45180</v>
          </cell>
          <cell r="AY86" t="str">
            <v>No</v>
          </cell>
        </row>
        <row r="87">
          <cell r="AT87">
            <v>61</v>
          </cell>
          <cell r="AU87">
            <v>61</v>
          </cell>
          <cell r="AV87">
            <v>13</v>
          </cell>
          <cell r="AW87">
            <v>3</v>
          </cell>
          <cell r="AX87">
            <v>45181</v>
          </cell>
          <cell r="AY87" t="str">
            <v>No</v>
          </cell>
        </row>
        <row r="88">
          <cell r="AT88">
            <v>62</v>
          </cell>
          <cell r="AU88">
            <v>62</v>
          </cell>
          <cell r="AV88">
            <v>13</v>
          </cell>
          <cell r="AW88">
            <v>4</v>
          </cell>
          <cell r="AX88">
            <v>45182</v>
          </cell>
          <cell r="AY88" t="str">
            <v>No</v>
          </cell>
        </row>
        <row r="89">
          <cell r="AT89">
            <v>63</v>
          </cell>
          <cell r="AU89">
            <v>63</v>
          </cell>
          <cell r="AV89">
            <v>13</v>
          </cell>
          <cell r="AW89">
            <v>5</v>
          </cell>
          <cell r="AX89">
            <v>45183</v>
          </cell>
          <cell r="AY89" t="str">
            <v>No</v>
          </cell>
        </row>
        <row r="90">
          <cell r="AT90">
            <v>64</v>
          </cell>
          <cell r="AU90">
            <v>64</v>
          </cell>
          <cell r="AV90">
            <v>13</v>
          </cell>
          <cell r="AW90">
            <v>6</v>
          </cell>
          <cell r="AX90">
            <v>45184</v>
          </cell>
          <cell r="AY90" t="str">
            <v>No</v>
          </cell>
        </row>
        <row r="91">
          <cell r="AT91">
            <v>64</v>
          </cell>
          <cell r="AU91" t="str">
            <v/>
          </cell>
          <cell r="AV91">
            <v>13</v>
          </cell>
          <cell r="AW91">
            <v>7</v>
          </cell>
          <cell r="AX91">
            <v>45185</v>
          </cell>
          <cell r="AY91" t="str">
            <v>Yes</v>
          </cell>
        </row>
        <row r="92">
          <cell r="AT92">
            <v>64</v>
          </cell>
          <cell r="AU92" t="str">
            <v/>
          </cell>
          <cell r="AV92">
            <v>13</v>
          </cell>
          <cell r="AW92">
            <v>1</v>
          </cell>
          <cell r="AX92">
            <v>45186</v>
          </cell>
          <cell r="AY92" t="str">
            <v>Yes</v>
          </cell>
        </row>
        <row r="93">
          <cell r="AT93">
            <v>65</v>
          </cell>
          <cell r="AU93">
            <v>65</v>
          </cell>
          <cell r="AV93">
            <v>13</v>
          </cell>
          <cell r="AW93">
            <v>2</v>
          </cell>
          <cell r="AX93">
            <v>45187</v>
          </cell>
          <cell r="AY93" t="str">
            <v>No</v>
          </cell>
        </row>
        <row r="94">
          <cell r="AT94">
            <v>66</v>
          </cell>
          <cell r="AU94">
            <v>66</v>
          </cell>
          <cell r="AV94">
            <v>14</v>
          </cell>
          <cell r="AW94">
            <v>3</v>
          </cell>
          <cell r="AX94">
            <v>45188</v>
          </cell>
          <cell r="AY94" t="str">
            <v>No</v>
          </cell>
        </row>
        <row r="95">
          <cell r="AT95">
            <v>67</v>
          </cell>
          <cell r="AU95">
            <v>67</v>
          </cell>
          <cell r="AV95">
            <v>14</v>
          </cell>
          <cell r="AW95">
            <v>4</v>
          </cell>
          <cell r="AX95">
            <v>45189</v>
          </cell>
          <cell r="AY95" t="str">
            <v>No</v>
          </cell>
        </row>
        <row r="96">
          <cell r="AT96">
            <v>68</v>
          </cell>
          <cell r="AU96">
            <v>68</v>
          </cell>
          <cell r="AV96">
            <v>14</v>
          </cell>
          <cell r="AW96">
            <v>5</v>
          </cell>
          <cell r="AX96">
            <v>45190</v>
          </cell>
          <cell r="AY96" t="str">
            <v>No</v>
          </cell>
        </row>
        <row r="97">
          <cell r="AT97">
            <v>69</v>
          </cell>
          <cell r="AU97">
            <v>69</v>
          </cell>
          <cell r="AV97">
            <v>14</v>
          </cell>
          <cell r="AW97">
            <v>6</v>
          </cell>
          <cell r="AX97">
            <v>45191</v>
          </cell>
          <cell r="AY97" t="str">
            <v>No</v>
          </cell>
        </row>
        <row r="98">
          <cell r="AT98">
            <v>69</v>
          </cell>
          <cell r="AU98" t="str">
            <v/>
          </cell>
          <cell r="AV98">
            <v>14</v>
          </cell>
          <cell r="AW98">
            <v>7</v>
          </cell>
          <cell r="AX98">
            <v>45192</v>
          </cell>
          <cell r="AY98" t="str">
            <v>Yes</v>
          </cell>
        </row>
        <row r="99">
          <cell r="AT99">
            <v>69</v>
          </cell>
          <cell r="AU99" t="str">
            <v/>
          </cell>
          <cell r="AV99">
            <v>14</v>
          </cell>
          <cell r="AW99">
            <v>1</v>
          </cell>
          <cell r="AX99">
            <v>45193</v>
          </cell>
          <cell r="AY99" t="str">
            <v>Yes</v>
          </cell>
        </row>
        <row r="100">
          <cell r="AT100">
            <v>70</v>
          </cell>
          <cell r="AU100">
            <v>70</v>
          </cell>
          <cell r="AV100">
            <v>14</v>
          </cell>
          <cell r="AW100">
            <v>2</v>
          </cell>
          <cell r="AX100">
            <v>45194</v>
          </cell>
          <cell r="AY100" t="str">
            <v>No</v>
          </cell>
        </row>
        <row r="101">
          <cell r="AT101">
            <v>71</v>
          </cell>
          <cell r="AU101">
            <v>71</v>
          </cell>
          <cell r="AV101">
            <v>15</v>
          </cell>
          <cell r="AW101">
            <v>3</v>
          </cell>
          <cell r="AX101">
            <v>45195</v>
          </cell>
          <cell r="AY101" t="str">
            <v>No</v>
          </cell>
        </row>
        <row r="102">
          <cell r="AT102">
            <v>72</v>
          </cell>
          <cell r="AU102">
            <v>72</v>
          </cell>
          <cell r="AV102">
            <v>15</v>
          </cell>
          <cell r="AW102">
            <v>4</v>
          </cell>
          <cell r="AX102">
            <v>45196</v>
          </cell>
          <cell r="AY102" t="str">
            <v>No</v>
          </cell>
        </row>
        <row r="103">
          <cell r="AT103">
            <v>73</v>
          </cell>
          <cell r="AU103">
            <v>73</v>
          </cell>
          <cell r="AV103">
            <v>15</v>
          </cell>
          <cell r="AW103">
            <v>5</v>
          </cell>
          <cell r="AX103">
            <v>45197</v>
          </cell>
          <cell r="AY103" t="str">
            <v>No</v>
          </cell>
        </row>
        <row r="104">
          <cell r="AT104">
            <v>74</v>
          </cell>
          <cell r="AU104">
            <v>74</v>
          </cell>
          <cell r="AV104">
            <v>15</v>
          </cell>
          <cell r="AW104">
            <v>6</v>
          </cell>
          <cell r="AX104">
            <v>45198</v>
          </cell>
          <cell r="AY104" t="str">
            <v>No</v>
          </cell>
        </row>
        <row r="105">
          <cell r="AT105">
            <v>74</v>
          </cell>
          <cell r="AU105" t="str">
            <v/>
          </cell>
          <cell r="AV105">
            <v>15</v>
          </cell>
          <cell r="AW105">
            <v>7</v>
          </cell>
          <cell r="AX105">
            <v>45199</v>
          </cell>
          <cell r="AY105" t="str">
            <v>Yes</v>
          </cell>
        </row>
        <row r="106">
          <cell r="AT106">
            <v>74</v>
          </cell>
          <cell r="AU106" t="str">
            <v/>
          </cell>
          <cell r="AV106">
            <v>15</v>
          </cell>
          <cell r="AW106">
            <v>1</v>
          </cell>
          <cell r="AX106">
            <v>45200</v>
          </cell>
          <cell r="AY106" t="str">
            <v>Yes</v>
          </cell>
        </row>
        <row r="107">
          <cell r="AT107">
            <v>75</v>
          </cell>
          <cell r="AU107">
            <v>75</v>
          </cell>
          <cell r="AV107">
            <v>15</v>
          </cell>
          <cell r="AW107">
            <v>2</v>
          </cell>
          <cell r="AX107">
            <v>45201</v>
          </cell>
          <cell r="AY107" t="str">
            <v>No</v>
          </cell>
        </row>
        <row r="108">
          <cell r="AT108">
            <v>76</v>
          </cell>
          <cell r="AU108">
            <v>76</v>
          </cell>
          <cell r="AV108">
            <v>16</v>
          </cell>
          <cell r="AW108">
            <v>3</v>
          </cell>
          <cell r="AX108">
            <v>45202</v>
          </cell>
          <cell r="AY108" t="str">
            <v>No</v>
          </cell>
        </row>
        <row r="109">
          <cell r="AT109">
            <v>77</v>
          </cell>
          <cell r="AU109">
            <v>77</v>
          </cell>
          <cell r="AV109">
            <v>16</v>
          </cell>
          <cell r="AW109">
            <v>4</v>
          </cell>
          <cell r="AX109">
            <v>45203</v>
          </cell>
          <cell r="AY109" t="str">
            <v>No</v>
          </cell>
        </row>
        <row r="110">
          <cell r="AT110">
            <v>78</v>
          </cell>
          <cell r="AU110">
            <v>78</v>
          </cell>
          <cell r="AV110">
            <v>16</v>
          </cell>
          <cell r="AW110">
            <v>5</v>
          </cell>
          <cell r="AX110">
            <v>45204</v>
          </cell>
          <cell r="AY110" t="str">
            <v>No</v>
          </cell>
        </row>
        <row r="111">
          <cell r="AT111">
            <v>79</v>
          </cell>
          <cell r="AU111">
            <v>79</v>
          </cell>
          <cell r="AV111">
            <v>16</v>
          </cell>
          <cell r="AW111">
            <v>6</v>
          </cell>
          <cell r="AX111">
            <v>45205</v>
          </cell>
          <cell r="AY111" t="str">
            <v>No</v>
          </cell>
        </row>
        <row r="112">
          <cell r="AT112">
            <v>79</v>
          </cell>
          <cell r="AU112" t="str">
            <v/>
          </cell>
          <cell r="AV112">
            <v>16</v>
          </cell>
          <cell r="AW112">
            <v>7</v>
          </cell>
          <cell r="AX112">
            <v>45206</v>
          </cell>
          <cell r="AY112" t="str">
            <v>Yes</v>
          </cell>
        </row>
        <row r="113">
          <cell r="AT113">
            <v>79</v>
          </cell>
          <cell r="AU113" t="str">
            <v/>
          </cell>
          <cell r="AV113">
            <v>16</v>
          </cell>
          <cell r="AW113">
            <v>1</v>
          </cell>
          <cell r="AX113">
            <v>45207</v>
          </cell>
          <cell r="AY113" t="str">
            <v>Yes</v>
          </cell>
        </row>
        <row r="114">
          <cell r="AT114">
            <v>80</v>
          </cell>
          <cell r="AU114">
            <v>80</v>
          </cell>
          <cell r="AV114">
            <v>16</v>
          </cell>
          <cell r="AW114">
            <v>2</v>
          </cell>
          <cell r="AX114">
            <v>45208</v>
          </cell>
          <cell r="AY114" t="str">
            <v>No</v>
          </cell>
        </row>
        <row r="115">
          <cell r="AT115">
            <v>81</v>
          </cell>
          <cell r="AU115">
            <v>81</v>
          </cell>
          <cell r="AV115">
            <v>17</v>
          </cell>
          <cell r="AW115">
            <v>3</v>
          </cell>
          <cell r="AX115">
            <v>45209</v>
          </cell>
          <cell r="AY115" t="str">
            <v>No</v>
          </cell>
        </row>
        <row r="116">
          <cell r="AT116">
            <v>82</v>
          </cell>
          <cell r="AU116">
            <v>82</v>
          </cell>
          <cell r="AV116">
            <v>17</v>
          </cell>
          <cell r="AW116">
            <v>4</v>
          </cell>
          <cell r="AX116">
            <v>45210</v>
          </cell>
          <cell r="AY116" t="str">
            <v>No</v>
          </cell>
        </row>
        <row r="117">
          <cell r="AT117">
            <v>83</v>
          </cell>
          <cell r="AU117">
            <v>83</v>
          </cell>
          <cell r="AV117">
            <v>17</v>
          </cell>
          <cell r="AW117">
            <v>5</v>
          </cell>
          <cell r="AX117">
            <v>45211</v>
          </cell>
          <cell r="AY117" t="str">
            <v>No</v>
          </cell>
        </row>
        <row r="118">
          <cell r="AT118">
            <v>84</v>
          </cell>
          <cell r="AU118">
            <v>84</v>
          </cell>
          <cell r="AV118">
            <v>17</v>
          </cell>
          <cell r="AW118">
            <v>6</v>
          </cell>
          <cell r="AX118">
            <v>45212</v>
          </cell>
          <cell r="AY118" t="str">
            <v>No</v>
          </cell>
        </row>
        <row r="119">
          <cell r="AT119">
            <v>84</v>
          </cell>
          <cell r="AU119" t="str">
            <v/>
          </cell>
          <cell r="AV119">
            <v>17</v>
          </cell>
          <cell r="AW119">
            <v>7</v>
          </cell>
          <cell r="AX119">
            <v>45213</v>
          </cell>
          <cell r="AY119" t="str">
            <v>Yes</v>
          </cell>
        </row>
        <row r="120">
          <cell r="AT120">
            <v>84</v>
          </cell>
          <cell r="AU120" t="str">
            <v/>
          </cell>
          <cell r="AV120">
            <v>17</v>
          </cell>
          <cell r="AW120">
            <v>1</v>
          </cell>
          <cell r="AX120">
            <v>45214</v>
          </cell>
          <cell r="AY120" t="str">
            <v>Yes</v>
          </cell>
        </row>
        <row r="121">
          <cell r="AT121">
            <v>85</v>
          </cell>
          <cell r="AU121">
            <v>85</v>
          </cell>
          <cell r="AV121">
            <v>17</v>
          </cell>
          <cell r="AW121">
            <v>2</v>
          </cell>
          <cell r="AX121">
            <v>45215</v>
          </cell>
          <cell r="AY121" t="str">
            <v>No</v>
          </cell>
        </row>
        <row r="122">
          <cell r="AT122">
            <v>86</v>
          </cell>
          <cell r="AU122">
            <v>86</v>
          </cell>
          <cell r="AV122">
            <v>18</v>
          </cell>
          <cell r="AW122">
            <v>3</v>
          </cell>
          <cell r="AX122">
            <v>45216</v>
          </cell>
          <cell r="AY122" t="str">
            <v>No</v>
          </cell>
        </row>
        <row r="123">
          <cell r="AT123">
            <v>87</v>
          </cell>
          <cell r="AU123">
            <v>87</v>
          </cell>
          <cell r="AV123">
            <v>18</v>
          </cell>
          <cell r="AW123">
            <v>4</v>
          </cell>
          <cell r="AX123">
            <v>45217</v>
          </cell>
          <cell r="AY123" t="str">
            <v>No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+ Budget"/>
      <sheetName val="Plan"/>
      <sheetName val="Sheet1"/>
      <sheetName val="Timeline"/>
      <sheetName val="Diary"/>
      <sheetName val="Feedbacks  "/>
      <sheetName val="Trainer Effort &amp; Evaluation"/>
      <sheetName val="DayParams"/>
      <sheetName val="Reference"/>
    </sheetNames>
    <sheetDataSet>
      <sheetData sheetId="0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1">
        <row r="3">
          <cell r="S3" t="str">
            <v>Assignment</v>
          </cell>
        </row>
      </sheetData>
      <sheetData sheetId="2">
        <row r="3">
          <cell r="S3" t="str">
            <v>Assignment</v>
          </cell>
        </row>
      </sheetData>
      <sheetData sheetId="3">
        <row r="3">
          <cell r="S3" t="str">
            <v>Assignment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  <sheetName val="Provider list"/>
    </sheetNames>
    <sheetDataSet>
      <sheetData sheetId="0">
        <row r="10">
          <cell r="B10" t="str">
            <v>Rất tốt</v>
          </cell>
        </row>
      </sheetData>
      <sheetData sheetId="1">
        <row r="10">
          <cell r="B10" t="str">
            <v>Rất tốt</v>
          </cell>
        </row>
      </sheetData>
      <sheetData sheetId="2">
        <row r="10">
          <cell r="B10" t="str">
            <v>Rất tốt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Overall plan"/>
      <sheetName val="Budget Estimation &amp; Tracking"/>
      <sheetName val="Registration list"/>
      <sheetName val="Training Calendar"/>
      <sheetName val="Training Calendar Overview "/>
      <sheetName val="Event log"/>
      <sheetName val="Training  Feedback"/>
      <sheetName val="Trainer Effort &amp; Evaluation"/>
      <sheetName val="Closure report"/>
      <sheetName val="Preparation"/>
      <sheetName val="Reference"/>
      <sheetName val="Record of chan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AB3" t="str">
            <v>Staff</v>
          </cell>
          <cell r="AE3" t="str">
            <v>Lecture</v>
          </cell>
        </row>
        <row r="4">
          <cell r="AB4" t="str">
            <v>Internal</v>
          </cell>
          <cell r="AE4" t="str">
            <v>Create/Update coursewares</v>
          </cell>
        </row>
        <row r="5">
          <cell r="AB5" t="str">
            <v>External</v>
          </cell>
          <cell r="AE5" t="str">
            <v>Review course wares</v>
          </cell>
        </row>
        <row r="6">
          <cell r="AE6" t="str">
            <v>Mark</v>
          </cell>
        </row>
        <row r="7">
          <cell r="AE7" t="str">
            <v>Support/Guide</v>
          </cell>
        </row>
        <row r="8">
          <cell r="AE8" t="str">
            <v>Interview</v>
          </cell>
        </row>
      </sheetData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-Guides"/>
      <sheetName val="Plan"/>
      <sheetName val="Budgets"/>
      <sheetName val="TRN Calendar"/>
      <sheetName val="Mgnt Calendar"/>
      <sheetName val="Registration"/>
      <sheetName val="Diary"/>
      <sheetName val="Roll-Call"/>
      <sheetName val="Feedbacks"/>
      <sheetName val="Marks"/>
      <sheetName val="CP-MMM"/>
      <sheetName val="Trainer Effort"/>
      <sheetName val="Reference"/>
    </sheetNames>
    <sheetDataSet>
      <sheetData sheetId="0">
        <row r="10">
          <cell r="B10" t="str">
            <v>Very good</v>
          </cell>
        </row>
        <row r="11">
          <cell r="B11" t="str">
            <v>Good</v>
          </cell>
        </row>
        <row r="12">
          <cell r="B12" t="str">
            <v>Fair</v>
          </cell>
        </row>
        <row r="13">
          <cell r="B13" t="str">
            <v>Acceptable</v>
          </cell>
        </row>
        <row r="14">
          <cell r="B14" t="str">
            <v>Bad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U427"/>
  <sheetViews>
    <sheetView showGridLines="0" tabSelected="1" topLeftCell="A106" zoomScaleNormal="100" zoomScaleSheetLayoutView="120" workbookViewId="0">
      <selection activeCell="A10" sqref="A10:P10"/>
    </sheetView>
  </sheetViews>
  <sheetFormatPr defaultColWidth="9.140625" defaultRowHeight="12.75" outlineLevelRow="1" x14ac:dyDescent="0.2"/>
  <cols>
    <col min="1" max="1" width="6.7109375" style="97" customWidth="1"/>
    <col min="2" max="2" width="35.42578125" style="98" customWidth="1"/>
    <col min="3" max="3" width="22.42578125" style="98" customWidth="1"/>
    <col min="4" max="4" width="16.7109375" style="99" customWidth="1"/>
    <col min="5" max="5" width="24.7109375" style="100" customWidth="1"/>
    <col min="6" max="6" width="16.140625" style="100" customWidth="1"/>
    <col min="7" max="7" width="20.7109375" style="101" customWidth="1"/>
    <col min="8" max="8" width="18.42578125" style="102" customWidth="1"/>
    <col min="9" max="9" width="23" style="65" customWidth="1"/>
    <col min="10" max="10" width="9.42578125" style="103" customWidth="1"/>
    <col min="11" max="11" width="28" style="103" customWidth="1"/>
    <col min="12" max="16384" width="9.140625" style="29"/>
  </cols>
  <sheetData>
    <row r="1" spans="1:21" s="9" customFormat="1" ht="27" customHeight="1" x14ac:dyDescent="0.2">
      <c r="A1" s="1" t="s">
        <v>0</v>
      </c>
      <c r="B1" s="1"/>
      <c r="C1" s="2"/>
      <c r="D1" s="3"/>
      <c r="E1" s="2"/>
      <c r="F1" s="4"/>
      <c r="G1" s="4"/>
      <c r="H1" s="4"/>
      <c r="I1" s="5"/>
      <c r="J1" s="2"/>
      <c r="K1" s="2"/>
      <c r="L1" s="6"/>
      <c r="M1" s="6"/>
      <c r="N1" s="7"/>
      <c r="O1" s="7"/>
      <c r="P1" s="7"/>
      <c r="Q1" s="6"/>
      <c r="R1" s="6"/>
      <c r="S1" s="6"/>
      <c r="T1" s="8"/>
      <c r="U1" s="8"/>
    </row>
    <row r="2" spans="1:21" s="18" customFormat="1" x14ac:dyDescent="0.2">
      <c r="A2" s="10"/>
      <c r="B2" s="11" t="s">
        <v>1</v>
      </c>
      <c r="C2" s="11" t="s">
        <v>2</v>
      </c>
      <c r="D2" s="12" t="s">
        <v>3</v>
      </c>
      <c r="E2" s="13">
        <v>8</v>
      </c>
      <c r="F2" s="13">
        <v>45</v>
      </c>
      <c r="G2" s="14"/>
      <c r="H2" s="15"/>
      <c r="I2" s="16"/>
      <c r="J2" s="17"/>
      <c r="K2" s="17"/>
    </row>
    <row r="3" spans="1:21" s="18" customFormat="1" x14ac:dyDescent="0.2">
      <c r="A3" s="10"/>
      <c r="B3" s="19" t="s">
        <v>4</v>
      </c>
      <c r="C3" s="20">
        <v>44732</v>
      </c>
      <c r="D3" s="21"/>
      <c r="E3" s="22"/>
      <c r="F3" s="22"/>
      <c r="G3" s="14"/>
      <c r="H3" s="15"/>
      <c r="I3" s="16"/>
      <c r="J3" s="17"/>
      <c r="K3" s="17"/>
    </row>
    <row r="4" spans="1:21" s="18" customFormat="1" x14ac:dyDescent="0.2">
      <c r="A4" s="10"/>
      <c r="B4" s="19" t="s">
        <v>5</v>
      </c>
      <c r="C4" s="20">
        <f>G281</f>
        <v>45159</v>
      </c>
      <c r="D4" s="21"/>
      <c r="E4" s="23"/>
      <c r="F4" s="23"/>
      <c r="G4" s="14"/>
      <c r="H4" s="15"/>
      <c r="I4" s="16"/>
      <c r="J4" s="17"/>
      <c r="K4" s="17"/>
    </row>
    <row r="5" spans="1:21" ht="21" customHeight="1" x14ac:dyDescent="0.2">
      <c r="A5" s="24" t="s">
        <v>6</v>
      </c>
      <c r="B5" s="25" t="s">
        <v>7</v>
      </c>
      <c r="C5" s="25" t="s">
        <v>8</v>
      </c>
      <c r="D5" s="26" t="s">
        <v>9</v>
      </c>
      <c r="E5" s="25" t="s">
        <v>10</v>
      </c>
      <c r="F5" s="25" t="s">
        <v>11</v>
      </c>
      <c r="G5" s="27" t="s">
        <v>12</v>
      </c>
      <c r="H5" s="25" t="s">
        <v>13</v>
      </c>
      <c r="I5" s="28" t="s">
        <v>14</v>
      </c>
      <c r="J5" s="25"/>
      <c r="K5" s="25" t="s">
        <v>15</v>
      </c>
    </row>
    <row r="6" spans="1:21" ht="21" customHeight="1" x14ac:dyDescent="0.2">
      <c r="A6" s="30"/>
      <c r="B6" s="31" t="s">
        <v>16</v>
      </c>
      <c r="C6" s="31"/>
      <c r="D6" s="32"/>
      <c r="E6" s="33"/>
      <c r="F6" s="33"/>
      <c r="G6" s="34"/>
      <c r="H6" s="34"/>
      <c r="I6" s="35"/>
      <c r="J6" s="36"/>
      <c r="K6" s="36"/>
    </row>
    <row r="7" spans="1:21" ht="21" customHeight="1" x14ac:dyDescent="0.2">
      <c r="A7" s="30">
        <v>1</v>
      </c>
      <c r="B7" s="31" t="s">
        <v>17</v>
      </c>
      <c r="C7" s="33"/>
      <c r="D7" s="32">
        <v>8</v>
      </c>
      <c r="E7" s="33"/>
      <c r="F7" s="33"/>
      <c r="G7" s="37">
        <f>VLOOKUP(A7,[1]Reference!$AT3:$AY123,5,FALSE)</f>
        <v>45097</v>
      </c>
      <c r="H7" s="37">
        <f>VLOOKUP(A7,[1]Reference!$AT3:$AY123,5,FALSE)</f>
        <v>45097</v>
      </c>
      <c r="I7" s="35">
        <f>WEEKDAY(G7)</f>
        <v>3</v>
      </c>
      <c r="J7" s="36"/>
      <c r="K7" s="36"/>
    </row>
    <row r="8" spans="1:21" ht="21" customHeight="1" outlineLevel="1" x14ac:dyDescent="0.2">
      <c r="A8" s="38">
        <v>1</v>
      </c>
      <c r="B8" s="39" t="s">
        <v>18</v>
      </c>
      <c r="C8" s="40" t="s">
        <v>19</v>
      </c>
      <c r="D8" s="41">
        <v>1.5</v>
      </c>
      <c r="E8" s="40" t="s">
        <v>20</v>
      </c>
      <c r="F8" s="42" t="s">
        <v>21</v>
      </c>
      <c r="G8" s="43">
        <f>G7+TIME($E$2,$F$2,0)</f>
        <v>45097.364583333336</v>
      </c>
      <c r="H8" s="43">
        <f>G8+TIME(ROUNDDOWN(D8,0),(D8-ROUNDDOWN(D8,0))*60,0)</f>
        <v>45097.427083333336</v>
      </c>
      <c r="I8" s="44"/>
      <c r="J8" s="45" t="s">
        <v>22</v>
      </c>
      <c r="K8" s="45"/>
    </row>
    <row r="9" spans="1:21" ht="21" customHeight="1" outlineLevel="1" x14ac:dyDescent="0.2">
      <c r="A9" s="38">
        <v>1</v>
      </c>
      <c r="B9" s="39" t="s">
        <v>23</v>
      </c>
      <c r="C9" s="40" t="s">
        <v>19</v>
      </c>
      <c r="D9" s="41">
        <v>2</v>
      </c>
      <c r="E9" s="40" t="s">
        <v>20</v>
      </c>
      <c r="F9" s="42" t="s">
        <v>24</v>
      </c>
      <c r="G9" s="43">
        <f>H8</f>
        <v>45097.427083333336</v>
      </c>
      <c r="H9" s="43">
        <f t="shared" ref="H9:H10" si="0">G9+TIME(ROUNDDOWN(D9,0),(D9-ROUNDDOWN(D9,0))*60,0)</f>
        <v>45097.510416666672</v>
      </c>
      <c r="I9" s="44"/>
      <c r="J9" s="45" t="s">
        <v>22</v>
      </c>
      <c r="K9" s="45"/>
    </row>
    <row r="10" spans="1:21" ht="21" customHeight="1" outlineLevel="1" x14ac:dyDescent="0.2">
      <c r="A10" s="38">
        <v>1</v>
      </c>
      <c r="B10" s="39" t="s">
        <v>25</v>
      </c>
      <c r="C10" s="40" t="s">
        <v>19</v>
      </c>
      <c r="D10" s="41">
        <v>4.25</v>
      </c>
      <c r="E10" s="40" t="s">
        <v>20</v>
      </c>
      <c r="F10" s="42" t="s">
        <v>24</v>
      </c>
      <c r="G10" s="43">
        <f>H9</f>
        <v>45097.510416666672</v>
      </c>
      <c r="H10" s="43">
        <f t="shared" si="0"/>
        <v>45097.687500000007</v>
      </c>
      <c r="I10" s="44"/>
      <c r="J10" s="45" t="s">
        <v>22</v>
      </c>
      <c r="K10" s="45"/>
    </row>
    <row r="11" spans="1:21" ht="21" customHeight="1" x14ac:dyDescent="0.2">
      <c r="A11" s="30"/>
      <c r="B11" s="31" t="s">
        <v>26</v>
      </c>
      <c r="C11" s="31"/>
      <c r="D11" s="32"/>
      <c r="E11" s="33"/>
      <c r="F11" s="33"/>
      <c r="G11" s="37">
        <f>G12</f>
        <v>45098</v>
      </c>
      <c r="H11" s="37">
        <f>H109</f>
        <v>45118</v>
      </c>
      <c r="I11" s="35">
        <f t="shared" ref="I11:I12" si="1">WEEKDAY(G11)</f>
        <v>4</v>
      </c>
      <c r="J11" s="36"/>
      <c r="K11" s="36"/>
    </row>
    <row r="12" spans="1:21" s="47" customFormat="1" ht="21" customHeight="1" x14ac:dyDescent="0.2">
      <c r="A12" s="30">
        <f>A7+1</f>
        <v>2</v>
      </c>
      <c r="B12" s="46" t="s">
        <v>27</v>
      </c>
      <c r="C12" s="31"/>
      <c r="D12" s="32">
        <v>8.75</v>
      </c>
      <c r="E12" s="33"/>
      <c r="F12" s="33"/>
      <c r="G12" s="37">
        <f>VLOOKUP($A12,[1]Reference!$AT$3:$AY$123,5,FALSE)</f>
        <v>45098</v>
      </c>
      <c r="H12" s="37">
        <f>VLOOKUP(A12,[1]Reference!$AT$3:$AY$123,5,FALSE)</f>
        <v>45098</v>
      </c>
      <c r="I12" s="35">
        <f t="shared" si="1"/>
        <v>4</v>
      </c>
      <c r="J12" s="36"/>
      <c r="K12" s="36"/>
    </row>
    <row r="13" spans="1:21" ht="21" customHeight="1" outlineLevel="1" x14ac:dyDescent="0.2">
      <c r="A13" s="38">
        <v>2</v>
      </c>
      <c r="B13" s="39" t="s">
        <v>28</v>
      </c>
      <c r="C13" s="40" t="s">
        <v>19</v>
      </c>
      <c r="D13" s="41">
        <v>0.25</v>
      </c>
      <c r="E13" s="48"/>
      <c r="F13" s="42"/>
      <c r="G13" s="43">
        <f>G12+TIME($E$2,$F$2,0)</f>
        <v>45098.364583333336</v>
      </c>
      <c r="H13" s="43">
        <f>G13+TIME(ROUNDDOWN(D13,0),(D13-ROUNDDOWN(D13,0))*60,0)</f>
        <v>45098.375</v>
      </c>
      <c r="I13" s="44"/>
      <c r="J13" s="40"/>
      <c r="K13" s="40"/>
    </row>
    <row r="14" spans="1:21" ht="24.95" customHeight="1" outlineLevel="1" x14ac:dyDescent="0.2">
      <c r="A14" s="38">
        <v>2</v>
      </c>
      <c r="B14" s="49" t="s">
        <v>29</v>
      </c>
      <c r="C14" s="40" t="s">
        <v>19</v>
      </c>
      <c r="D14" s="41">
        <v>2.75</v>
      </c>
      <c r="E14" s="48" t="s">
        <v>30</v>
      </c>
      <c r="F14" s="42" t="s">
        <v>21</v>
      </c>
      <c r="G14" s="43">
        <f>H13</f>
        <v>45098.375</v>
      </c>
      <c r="H14" s="43">
        <f t="shared" ref="H14:H18" si="2">G14+TIME(ROUNDDOWN(D14,0),(D14-ROUNDDOWN(D14,0))*60,0)</f>
        <v>45098.489583333336</v>
      </c>
      <c r="I14" s="44"/>
      <c r="J14" s="40" t="s">
        <v>31</v>
      </c>
      <c r="K14" s="40"/>
    </row>
    <row r="15" spans="1:21" ht="21" customHeight="1" outlineLevel="1" x14ac:dyDescent="0.2">
      <c r="A15" s="38">
        <v>2</v>
      </c>
      <c r="B15" s="39" t="s">
        <v>32</v>
      </c>
      <c r="C15" s="40" t="s">
        <v>19</v>
      </c>
      <c r="D15" s="41">
        <v>0.25</v>
      </c>
      <c r="E15" s="48" t="s">
        <v>30</v>
      </c>
      <c r="F15" s="42" t="s">
        <v>24</v>
      </c>
      <c r="G15" s="43">
        <f>H14</f>
        <v>45098.489583333336</v>
      </c>
      <c r="H15" s="43">
        <f t="shared" si="2"/>
        <v>45098.5</v>
      </c>
      <c r="I15" s="44"/>
      <c r="J15" s="40" t="s">
        <v>31</v>
      </c>
      <c r="K15" s="40"/>
    </row>
    <row r="16" spans="1:21" ht="21" customHeight="1" outlineLevel="1" x14ac:dyDescent="0.2">
      <c r="A16" s="38">
        <v>2</v>
      </c>
      <c r="B16" s="39" t="s">
        <v>33</v>
      </c>
      <c r="C16" s="40" t="s">
        <v>19</v>
      </c>
      <c r="D16" s="41">
        <v>1</v>
      </c>
      <c r="E16" s="48"/>
      <c r="F16" s="42"/>
      <c r="G16" s="43">
        <f t="shared" ref="G16:G18" si="3">H15</f>
        <v>45098.5</v>
      </c>
      <c r="H16" s="43">
        <f t="shared" si="2"/>
        <v>45098.541666666664</v>
      </c>
      <c r="I16" s="44"/>
      <c r="J16" s="40"/>
      <c r="K16" s="40"/>
    </row>
    <row r="17" spans="1:11" ht="21" customHeight="1" outlineLevel="1" x14ac:dyDescent="0.2">
      <c r="A17" s="38">
        <v>2</v>
      </c>
      <c r="B17" s="39" t="s">
        <v>34</v>
      </c>
      <c r="C17" s="40" t="s">
        <v>19</v>
      </c>
      <c r="D17" s="50">
        <v>3.5</v>
      </c>
      <c r="E17" s="40"/>
      <c r="F17" s="42"/>
      <c r="G17" s="43">
        <f t="shared" si="3"/>
        <v>45098.541666666664</v>
      </c>
      <c r="H17" s="43">
        <f t="shared" si="2"/>
        <v>45098.6875</v>
      </c>
      <c r="I17" s="44"/>
      <c r="J17" s="40"/>
      <c r="K17" s="40"/>
    </row>
    <row r="18" spans="1:11" ht="21" customHeight="1" outlineLevel="1" x14ac:dyDescent="0.2">
      <c r="A18" s="38">
        <v>2</v>
      </c>
      <c r="B18" s="39" t="s">
        <v>35</v>
      </c>
      <c r="C18" s="40" t="s">
        <v>19</v>
      </c>
      <c r="D18" s="41">
        <v>1</v>
      </c>
      <c r="E18" s="48" t="s">
        <v>30</v>
      </c>
      <c r="F18" s="42" t="s">
        <v>24</v>
      </c>
      <c r="G18" s="43">
        <f t="shared" si="3"/>
        <v>45098.6875</v>
      </c>
      <c r="H18" s="43">
        <f t="shared" si="2"/>
        <v>45098.729166666664</v>
      </c>
      <c r="I18" s="44"/>
      <c r="J18" s="40" t="s">
        <v>31</v>
      </c>
      <c r="K18" s="40"/>
    </row>
    <row r="19" spans="1:11" ht="21" customHeight="1" x14ac:dyDescent="0.2">
      <c r="A19" s="30">
        <v>3</v>
      </c>
      <c r="B19" s="31" t="s">
        <v>36</v>
      </c>
      <c r="C19" s="31"/>
      <c r="D19" s="32">
        <v>8.75</v>
      </c>
      <c r="E19" s="33"/>
      <c r="F19" s="33"/>
      <c r="G19" s="37">
        <f>VLOOKUP($A19,[1]Reference!$AT$3:$AY$123,5,FALSE)</f>
        <v>45099</v>
      </c>
      <c r="H19" s="37">
        <f>VLOOKUP($A19,[1]Reference!$AT$3:$AY$123,5,FALSE)</f>
        <v>45099</v>
      </c>
      <c r="I19" s="35">
        <f>WEEKDAY(G19)</f>
        <v>5</v>
      </c>
      <c r="J19" s="36"/>
      <c r="K19" s="36"/>
    </row>
    <row r="20" spans="1:11" ht="21" customHeight="1" outlineLevel="1" x14ac:dyDescent="0.2">
      <c r="A20" s="38">
        <v>3</v>
      </c>
      <c r="B20" s="39" t="s">
        <v>28</v>
      </c>
      <c r="C20" s="40" t="s">
        <v>37</v>
      </c>
      <c r="D20" s="41">
        <v>0.25</v>
      </c>
      <c r="E20" s="48"/>
      <c r="F20" s="42"/>
      <c r="G20" s="43">
        <f>G19+TIME($E$2,$F$2,0)</f>
        <v>45099.364583333336</v>
      </c>
      <c r="H20" s="43">
        <f>G20+TIME(ROUNDDOWN(D20,0),(D20-ROUNDDOWN(D20,0))*60,0)</f>
        <v>45099.375</v>
      </c>
      <c r="I20" s="44"/>
      <c r="J20" s="40"/>
      <c r="K20" s="40"/>
    </row>
    <row r="21" spans="1:11" ht="38.25" outlineLevel="1" x14ac:dyDescent="0.2">
      <c r="A21" s="38">
        <v>3</v>
      </c>
      <c r="B21" s="39" t="s">
        <v>38</v>
      </c>
      <c r="C21" s="40" t="s">
        <v>37</v>
      </c>
      <c r="D21" s="41">
        <v>3</v>
      </c>
      <c r="E21" s="48" t="s">
        <v>30</v>
      </c>
      <c r="F21" s="42" t="s">
        <v>21</v>
      </c>
      <c r="G21" s="43">
        <f>H20</f>
        <v>45099.375</v>
      </c>
      <c r="H21" s="43">
        <f t="shared" ref="H21:H24" si="4">G21+TIME(ROUNDDOWN(D21,0),(D21-ROUNDDOWN(D21,0))*60,0)</f>
        <v>45099.5</v>
      </c>
      <c r="I21" s="44"/>
      <c r="J21" s="40" t="s">
        <v>31</v>
      </c>
      <c r="K21" s="40"/>
    </row>
    <row r="22" spans="1:11" ht="21" customHeight="1" outlineLevel="1" x14ac:dyDescent="0.2">
      <c r="A22" s="38">
        <v>3</v>
      </c>
      <c r="B22" s="39" t="s">
        <v>33</v>
      </c>
      <c r="C22" s="40" t="s">
        <v>37</v>
      </c>
      <c r="D22" s="41">
        <v>1</v>
      </c>
      <c r="E22" s="48"/>
      <c r="F22" s="42"/>
      <c r="G22" s="43">
        <f t="shared" ref="G22:G24" si="5">H21</f>
        <v>45099.5</v>
      </c>
      <c r="H22" s="43">
        <f t="shared" si="4"/>
        <v>45099.541666666664</v>
      </c>
      <c r="I22" s="44"/>
      <c r="J22" s="40"/>
      <c r="K22" s="40"/>
    </row>
    <row r="23" spans="1:11" ht="21" customHeight="1" outlineLevel="1" x14ac:dyDescent="0.2">
      <c r="A23" s="38">
        <v>3</v>
      </c>
      <c r="B23" s="39" t="s">
        <v>34</v>
      </c>
      <c r="C23" s="40" t="s">
        <v>37</v>
      </c>
      <c r="D23" s="50">
        <v>3.5</v>
      </c>
      <c r="E23" s="40"/>
      <c r="F23" s="42"/>
      <c r="G23" s="43">
        <f t="shared" si="5"/>
        <v>45099.541666666664</v>
      </c>
      <c r="H23" s="43">
        <f t="shared" si="4"/>
        <v>45099.6875</v>
      </c>
      <c r="I23" s="44"/>
      <c r="J23" s="40"/>
      <c r="K23" s="40"/>
    </row>
    <row r="24" spans="1:11" ht="21" customHeight="1" outlineLevel="1" x14ac:dyDescent="0.2">
      <c r="A24" s="38">
        <v>3</v>
      </c>
      <c r="B24" s="39" t="s">
        <v>35</v>
      </c>
      <c r="C24" s="40" t="s">
        <v>37</v>
      </c>
      <c r="D24" s="41">
        <v>1</v>
      </c>
      <c r="E24" s="48" t="s">
        <v>30</v>
      </c>
      <c r="F24" s="42" t="s">
        <v>24</v>
      </c>
      <c r="G24" s="43">
        <f t="shared" si="5"/>
        <v>45099.6875</v>
      </c>
      <c r="H24" s="43">
        <f t="shared" si="4"/>
        <v>45099.729166666664</v>
      </c>
      <c r="I24" s="44"/>
      <c r="J24" s="40" t="s">
        <v>31</v>
      </c>
      <c r="K24" s="40"/>
    </row>
    <row r="25" spans="1:11" ht="21" customHeight="1" outlineLevel="1" x14ac:dyDescent="0.2">
      <c r="A25" s="38"/>
      <c r="B25" s="51" t="s">
        <v>39</v>
      </c>
      <c r="C25" s="40"/>
      <c r="D25" s="52">
        <f>19/4</f>
        <v>4.75</v>
      </c>
      <c r="E25" s="48" t="s">
        <v>30</v>
      </c>
      <c r="F25" s="42" t="s">
        <v>40</v>
      </c>
      <c r="G25" s="43"/>
      <c r="H25" s="43"/>
      <c r="I25" s="44"/>
      <c r="J25" s="40" t="s">
        <v>31</v>
      </c>
      <c r="K25" s="40"/>
    </row>
    <row r="26" spans="1:11" ht="21" customHeight="1" x14ac:dyDescent="0.2">
      <c r="A26" s="30">
        <v>4</v>
      </c>
      <c r="B26" s="31" t="s">
        <v>41</v>
      </c>
      <c r="C26" s="31"/>
      <c r="D26" s="32">
        <v>8.75</v>
      </c>
      <c r="E26" s="33"/>
      <c r="F26" s="33"/>
      <c r="G26" s="37">
        <f>VLOOKUP($A26,[1]Reference!$AT$3:$AY$123,5,FALSE)</f>
        <v>45100</v>
      </c>
      <c r="H26" s="37">
        <f>VLOOKUP($A26,[1]Reference!$AT$3:$AY$123,5,FALSE)</f>
        <v>45100</v>
      </c>
      <c r="I26" s="35">
        <f>WEEKDAY(G26)</f>
        <v>6</v>
      </c>
      <c r="J26" s="36"/>
      <c r="K26" s="36"/>
    </row>
    <row r="27" spans="1:11" ht="21" customHeight="1" outlineLevel="1" x14ac:dyDescent="0.2">
      <c r="A27" s="38">
        <v>4</v>
      </c>
      <c r="B27" s="53" t="s">
        <v>28</v>
      </c>
      <c r="C27" s="54" t="s">
        <v>19</v>
      </c>
      <c r="D27" s="55">
        <v>0.25</v>
      </c>
      <c r="E27" s="56"/>
      <c r="F27" s="57"/>
      <c r="G27" s="43">
        <f>G26+TIME($E$2,$F$2,0)</f>
        <v>45100.364583333336</v>
      </c>
      <c r="H27" s="43">
        <f>G27+TIME(ROUNDDOWN(D27,0),(D27-ROUNDDOWN(D27,0))*60,0)</f>
        <v>45100.375</v>
      </c>
      <c r="I27" s="44"/>
      <c r="J27" s="40"/>
      <c r="K27" s="40"/>
    </row>
    <row r="28" spans="1:11" ht="21" customHeight="1" outlineLevel="1" x14ac:dyDescent="0.2">
      <c r="A28" s="38">
        <f>A26</f>
        <v>4</v>
      </c>
      <c r="B28" s="53" t="s">
        <v>42</v>
      </c>
      <c r="C28" s="54" t="s">
        <v>19</v>
      </c>
      <c r="D28" s="55">
        <v>2.75</v>
      </c>
      <c r="E28" s="56" t="s">
        <v>30</v>
      </c>
      <c r="F28" s="57" t="s">
        <v>21</v>
      </c>
      <c r="G28" s="43">
        <f>H27</f>
        <v>45100.375</v>
      </c>
      <c r="H28" s="43">
        <f t="shared" ref="H28:H32" si="6">G28+TIME(ROUNDDOWN(D28,0),(D28-ROUNDDOWN(D28,0))*60,0)</f>
        <v>45100.489583333336</v>
      </c>
      <c r="I28" s="44"/>
      <c r="J28" s="40" t="s">
        <v>31</v>
      </c>
      <c r="K28" s="40"/>
    </row>
    <row r="29" spans="1:11" ht="21" customHeight="1" outlineLevel="1" x14ac:dyDescent="0.2">
      <c r="A29" s="38">
        <f t="shared" ref="A29:A32" si="7">A27</f>
        <v>4</v>
      </c>
      <c r="B29" s="53" t="s">
        <v>43</v>
      </c>
      <c r="C29" s="54" t="s">
        <v>19</v>
      </c>
      <c r="D29" s="55">
        <v>0.25</v>
      </c>
      <c r="E29" s="56" t="s">
        <v>30</v>
      </c>
      <c r="F29" s="57" t="s">
        <v>24</v>
      </c>
      <c r="G29" s="43">
        <f t="shared" ref="G29:G32" si="8">H28</f>
        <v>45100.489583333336</v>
      </c>
      <c r="H29" s="43">
        <f t="shared" si="6"/>
        <v>45100.5</v>
      </c>
      <c r="I29" s="44"/>
      <c r="J29" s="40" t="s">
        <v>31</v>
      </c>
      <c r="K29" s="40"/>
    </row>
    <row r="30" spans="1:11" ht="21" customHeight="1" outlineLevel="1" x14ac:dyDescent="0.2">
      <c r="A30" s="38">
        <f t="shared" si="7"/>
        <v>4</v>
      </c>
      <c r="B30" s="53" t="s">
        <v>33</v>
      </c>
      <c r="C30" s="54" t="s">
        <v>19</v>
      </c>
      <c r="D30" s="55">
        <v>1</v>
      </c>
      <c r="E30" s="56"/>
      <c r="F30" s="57"/>
      <c r="G30" s="43">
        <f t="shared" si="8"/>
        <v>45100.5</v>
      </c>
      <c r="H30" s="43">
        <f t="shared" si="6"/>
        <v>45100.541666666664</v>
      </c>
      <c r="I30" s="44"/>
      <c r="J30" s="40"/>
      <c r="K30" s="40"/>
    </row>
    <row r="31" spans="1:11" ht="21" customHeight="1" outlineLevel="1" x14ac:dyDescent="0.2">
      <c r="A31" s="38">
        <f t="shared" si="7"/>
        <v>4</v>
      </c>
      <c r="B31" s="53" t="s">
        <v>44</v>
      </c>
      <c r="C31" s="54" t="s">
        <v>19</v>
      </c>
      <c r="D31" s="58">
        <v>1.5</v>
      </c>
      <c r="E31" s="54"/>
      <c r="F31" s="57"/>
      <c r="G31" s="43">
        <f t="shared" si="8"/>
        <v>45100.541666666664</v>
      </c>
      <c r="H31" s="43">
        <f t="shared" si="6"/>
        <v>45100.604166666664</v>
      </c>
      <c r="I31" s="44"/>
      <c r="J31" s="40" t="s">
        <v>31</v>
      </c>
      <c r="K31" s="44"/>
    </row>
    <row r="32" spans="1:11" ht="21" customHeight="1" outlineLevel="1" x14ac:dyDescent="0.2">
      <c r="A32" s="38">
        <f t="shared" si="7"/>
        <v>4</v>
      </c>
      <c r="B32" s="53" t="s">
        <v>35</v>
      </c>
      <c r="C32" s="54" t="s">
        <v>19</v>
      </c>
      <c r="D32" s="58">
        <v>3</v>
      </c>
      <c r="E32" s="56" t="s">
        <v>30</v>
      </c>
      <c r="F32" s="57" t="s">
        <v>24</v>
      </c>
      <c r="G32" s="43">
        <f t="shared" si="8"/>
        <v>45100.604166666664</v>
      </c>
      <c r="H32" s="43">
        <f t="shared" si="6"/>
        <v>45100.729166666664</v>
      </c>
      <c r="I32" s="44"/>
      <c r="J32" s="40" t="s">
        <v>31</v>
      </c>
      <c r="K32" s="40"/>
    </row>
    <row r="33" spans="1:11" ht="21" customHeight="1" x14ac:dyDescent="0.2">
      <c r="A33" s="30">
        <v>5</v>
      </c>
      <c r="B33" s="31" t="s">
        <v>45</v>
      </c>
      <c r="C33" s="31"/>
      <c r="D33" s="32">
        <v>8.75</v>
      </c>
      <c r="E33" s="33"/>
      <c r="F33" s="33"/>
      <c r="G33" s="37">
        <f>VLOOKUP($A33,[1]Reference!$AT$3:$AY$123,5,FALSE)</f>
        <v>45103</v>
      </c>
      <c r="H33" s="37">
        <f>VLOOKUP($A33,[1]Reference!$AT$3:$AY$123,5,FALSE)</f>
        <v>45103</v>
      </c>
      <c r="I33" s="35">
        <f>WEEKDAY(G33)</f>
        <v>2</v>
      </c>
      <c r="J33" s="36"/>
      <c r="K33" s="36"/>
    </row>
    <row r="34" spans="1:11" ht="21" customHeight="1" outlineLevel="1" x14ac:dyDescent="0.2">
      <c r="A34" s="38">
        <v>5</v>
      </c>
      <c r="B34" s="39" t="s">
        <v>28</v>
      </c>
      <c r="C34" s="40" t="s">
        <v>37</v>
      </c>
      <c r="D34" s="41">
        <v>0.25</v>
      </c>
      <c r="E34" s="48"/>
      <c r="F34" s="42"/>
      <c r="G34" s="43">
        <f>G33+TIME($E$2,$F$2,0)</f>
        <v>45103.364583333336</v>
      </c>
      <c r="H34" s="43">
        <f>G34+TIME(ROUNDDOWN(D34,0),(D34-ROUNDDOWN(D34,0))*60,0)</f>
        <v>45103.375</v>
      </c>
      <c r="I34" s="44"/>
      <c r="J34" s="40"/>
      <c r="K34" s="40"/>
    </row>
    <row r="35" spans="1:11" ht="21" customHeight="1" outlineLevel="1" x14ac:dyDescent="0.2">
      <c r="A35" s="38">
        <v>5</v>
      </c>
      <c r="B35" s="39" t="s">
        <v>46</v>
      </c>
      <c r="C35" s="40" t="s">
        <v>37</v>
      </c>
      <c r="D35" s="41">
        <v>3</v>
      </c>
      <c r="E35" s="48"/>
      <c r="F35" s="42"/>
      <c r="G35" s="43">
        <f>H34</f>
        <v>45103.375</v>
      </c>
      <c r="H35" s="43">
        <f t="shared" ref="H35:H39" si="9">G35+TIME(ROUNDDOWN(D35,0),(D35-ROUNDDOWN(D35,0))*60,0)</f>
        <v>45103.5</v>
      </c>
      <c r="I35" s="44"/>
      <c r="J35" s="40"/>
      <c r="K35" s="40"/>
    </row>
    <row r="36" spans="1:11" ht="21" customHeight="1" outlineLevel="1" x14ac:dyDescent="0.2">
      <c r="A36" s="38">
        <v>5</v>
      </c>
      <c r="B36" s="39" t="s">
        <v>33</v>
      </c>
      <c r="C36" s="40" t="s">
        <v>37</v>
      </c>
      <c r="D36" s="41">
        <v>1</v>
      </c>
      <c r="E36" s="48"/>
      <c r="F36" s="42"/>
      <c r="G36" s="43">
        <f t="shared" ref="G36:G39" si="10">H35</f>
        <v>45103.5</v>
      </c>
      <c r="H36" s="43">
        <f t="shared" si="9"/>
        <v>45103.541666666664</v>
      </c>
      <c r="I36" s="44"/>
      <c r="J36" s="40"/>
      <c r="K36" s="40"/>
    </row>
    <row r="37" spans="1:11" ht="21" customHeight="1" outlineLevel="1" x14ac:dyDescent="0.2">
      <c r="A37" s="38">
        <v>5</v>
      </c>
      <c r="B37" s="39" t="s">
        <v>44</v>
      </c>
      <c r="C37" s="40" t="s">
        <v>37</v>
      </c>
      <c r="D37" s="50">
        <v>2.5</v>
      </c>
      <c r="E37" s="40"/>
      <c r="F37" s="42"/>
      <c r="G37" s="43">
        <f t="shared" si="10"/>
        <v>45103.541666666664</v>
      </c>
      <c r="H37" s="43">
        <f t="shared" si="9"/>
        <v>45103.645833333328</v>
      </c>
      <c r="I37" s="44"/>
      <c r="J37" s="40"/>
      <c r="K37" s="40"/>
    </row>
    <row r="38" spans="1:11" ht="21" customHeight="1" outlineLevel="1" x14ac:dyDescent="0.2">
      <c r="A38" s="38">
        <v>5</v>
      </c>
      <c r="B38" s="39" t="s">
        <v>35</v>
      </c>
      <c r="C38" s="40" t="s">
        <v>37</v>
      </c>
      <c r="D38" s="52">
        <v>1</v>
      </c>
      <c r="E38" s="48" t="s">
        <v>30</v>
      </c>
      <c r="F38" s="42" t="s">
        <v>24</v>
      </c>
      <c r="G38" s="43">
        <f t="shared" si="10"/>
        <v>45103.645833333328</v>
      </c>
      <c r="H38" s="43">
        <f t="shared" si="9"/>
        <v>45103.687499999993</v>
      </c>
      <c r="I38" s="44"/>
      <c r="J38" s="40" t="s">
        <v>31</v>
      </c>
      <c r="K38" s="40"/>
    </row>
    <row r="39" spans="1:11" ht="21" customHeight="1" outlineLevel="1" x14ac:dyDescent="0.2">
      <c r="A39" s="38">
        <v>5</v>
      </c>
      <c r="B39" s="59" t="s">
        <v>47</v>
      </c>
      <c r="C39" s="40" t="s">
        <v>37</v>
      </c>
      <c r="D39" s="52">
        <v>1</v>
      </c>
      <c r="E39" s="48"/>
      <c r="F39" s="42"/>
      <c r="G39" s="43">
        <f t="shared" si="10"/>
        <v>45103.687499999993</v>
      </c>
      <c r="H39" s="43">
        <f t="shared" si="9"/>
        <v>45103.729166666657</v>
      </c>
      <c r="I39" s="44"/>
      <c r="J39" s="40"/>
      <c r="K39" s="40"/>
    </row>
    <row r="40" spans="1:11" ht="21" customHeight="1" outlineLevel="1" x14ac:dyDescent="0.2">
      <c r="A40" s="38"/>
      <c r="B40" s="51" t="s">
        <v>48</v>
      </c>
      <c r="C40" s="40"/>
      <c r="D40" s="52">
        <f>19/4</f>
        <v>4.75</v>
      </c>
      <c r="E40" s="48" t="s">
        <v>30</v>
      </c>
      <c r="F40" s="42" t="s">
        <v>40</v>
      </c>
      <c r="G40" s="43"/>
      <c r="H40" s="43"/>
      <c r="I40" s="44"/>
      <c r="J40" s="40" t="s">
        <v>31</v>
      </c>
      <c r="K40" s="40"/>
    </row>
    <row r="41" spans="1:11" ht="21" customHeight="1" x14ac:dyDescent="0.2">
      <c r="A41" s="30">
        <v>6</v>
      </c>
      <c r="B41" s="31" t="s">
        <v>49</v>
      </c>
      <c r="C41" s="31"/>
      <c r="D41" s="32">
        <v>8.75</v>
      </c>
      <c r="E41" s="33"/>
      <c r="F41" s="33"/>
      <c r="G41" s="37">
        <f>VLOOKUP($A41,[1]Reference!$AT$3:$AY$123,5,FALSE)</f>
        <v>45104</v>
      </c>
      <c r="H41" s="37">
        <f>VLOOKUP($A41,[1]Reference!$AT$3:$AY$123,5,FALSE)</f>
        <v>45104</v>
      </c>
      <c r="I41" s="35">
        <f>WEEKDAY(G41)</f>
        <v>3</v>
      </c>
      <c r="J41" s="36"/>
      <c r="K41" s="36"/>
    </row>
    <row r="42" spans="1:11" ht="21" customHeight="1" outlineLevel="1" x14ac:dyDescent="0.2">
      <c r="A42" s="38">
        <v>6</v>
      </c>
      <c r="B42" s="39" t="s">
        <v>28</v>
      </c>
      <c r="C42" s="40" t="s">
        <v>19</v>
      </c>
      <c r="D42" s="41">
        <v>0.25</v>
      </c>
      <c r="E42" s="48"/>
      <c r="F42" s="42"/>
      <c r="G42" s="43">
        <f>G41+TIME($E$2,$F$2,0)</f>
        <v>45104.364583333336</v>
      </c>
      <c r="H42" s="43">
        <f>G42+TIME(ROUNDDOWN(D42,0),(D42-ROUNDDOWN(D42,0))*60,0)</f>
        <v>45104.375</v>
      </c>
      <c r="I42" s="44"/>
      <c r="J42" s="40"/>
      <c r="K42" s="40"/>
    </row>
    <row r="43" spans="1:11" ht="21" customHeight="1" outlineLevel="1" x14ac:dyDescent="0.2">
      <c r="A43" s="38">
        <v>6</v>
      </c>
      <c r="B43" s="39" t="s">
        <v>50</v>
      </c>
      <c r="C43" s="40" t="s">
        <v>19</v>
      </c>
      <c r="D43" s="41">
        <v>2.75</v>
      </c>
      <c r="E43" s="48" t="s">
        <v>30</v>
      </c>
      <c r="F43" s="42" t="s">
        <v>21</v>
      </c>
      <c r="G43" s="43">
        <f>H42</f>
        <v>45104.375</v>
      </c>
      <c r="H43" s="43">
        <f t="shared" ref="H43:H47" si="11">G43+TIME(ROUNDDOWN(D43,0),(D43-ROUNDDOWN(D43,0))*60,0)</f>
        <v>45104.489583333336</v>
      </c>
      <c r="I43" s="44"/>
      <c r="J43" s="40" t="s">
        <v>31</v>
      </c>
      <c r="K43" s="40"/>
    </row>
    <row r="44" spans="1:11" ht="21" customHeight="1" outlineLevel="1" x14ac:dyDescent="0.2">
      <c r="A44" s="38">
        <v>6</v>
      </c>
      <c r="B44" s="39" t="s">
        <v>51</v>
      </c>
      <c r="C44" s="40" t="s">
        <v>19</v>
      </c>
      <c r="D44" s="50">
        <v>0.25</v>
      </c>
      <c r="E44" s="48" t="s">
        <v>30</v>
      </c>
      <c r="F44" s="42" t="s">
        <v>24</v>
      </c>
      <c r="G44" s="43">
        <f t="shared" ref="G44:G47" si="12">H43</f>
        <v>45104.489583333336</v>
      </c>
      <c r="H44" s="43">
        <f t="shared" si="11"/>
        <v>45104.5</v>
      </c>
      <c r="I44" s="44"/>
      <c r="J44" s="40" t="s">
        <v>31</v>
      </c>
      <c r="K44" s="40"/>
    </row>
    <row r="45" spans="1:11" ht="21" customHeight="1" outlineLevel="1" x14ac:dyDescent="0.2">
      <c r="A45" s="38">
        <v>6</v>
      </c>
      <c r="B45" s="39" t="s">
        <v>33</v>
      </c>
      <c r="C45" s="40" t="s">
        <v>19</v>
      </c>
      <c r="D45" s="41">
        <v>1</v>
      </c>
      <c r="E45" s="48"/>
      <c r="F45" s="42"/>
      <c r="G45" s="43">
        <f t="shared" si="12"/>
        <v>45104.5</v>
      </c>
      <c r="H45" s="43">
        <f t="shared" si="11"/>
        <v>45104.541666666664</v>
      </c>
      <c r="I45" s="44"/>
      <c r="J45" s="40"/>
      <c r="K45" s="40"/>
    </row>
    <row r="46" spans="1:11" ht="21" customHeight="1" outlineLevel="1" x14ac:dyDescent="0.2">
      <c r="A46" s="38">
        <v>6</v>
      </c>
      <c r="B46" s="39" t="s">
        <v>52</v>
      </c>
      <c r="C46" s="40" t="s">
        <v>19</v>
      </c>
      <c r="D46" s="50">
        <v>3.5</v>
      </c>
      <c r="E46" s="40"/>
      <c r="F46" s="42"/>
      <c r="G46" s="43">
        <f t="shared" si="12"/>
        <v>45104.541666666664</v>
      </c>
      <c r="H46" s="43">
        <f t="shared" si="11"/>
        <v>45104.6875</v>
      </c>
      <c r="I46" s="44"/>
      <c r="J46" s="40"/>
      <c r="K46" s="40"/>
    </row>
    <row r="47" spans="1:11" ht="21" customHeight="1" outlineLevel="1" x14ac:dyDescent="0.2">
      <c r="A47" s="38">
        <v>6</v>
      </c>
      <c r="B47" s="39" t="s">
        <v>35</v>
      </c>
      <c r="C47" s="40" t="s">
        <v>19</v>
      </c>
      <c r="D47" s="52">
        <v>1</v>
      </c>
      <c r="E47" s="48" t="s">
        <v>30</v>
      </c>
      <c r="F47" s="42" t="s">
        <v>24</v>
      </c>
      <c r="G47" s="43">
        <f t="shared" si="12"/>
        <v>45104.6875</v>
      </c>
      <c r="H47" s="43">
        <f t="shared" si="11"/>
        <v>45104.729166666664</v>
      </c>
      <c r="I47" s="44"/>
      <c r="J47" s="40" t="s">
        <v>31</v>
      </c>
      <c r="K47" s="40"/>
    </row>
    <row r="48" spans="1:11" ht="21" customHeight="1" x14ac:dyDescent="0.2">
      <c r="A48" s="30">
        <v>7</v>
      </c>
      <c r="B48" s="31" t="s">
        <v>53</v>
      </c>
      <c r="C48" s="31"/>
      <c r="D48" s="32">
        <v>8.75</v>
      </c>
      <c r="E48" s="33"/>
      <c r="F48" s="33"/>
      <c r="G48" s="37">
        <f>VLOOKUP($A48,[1]Reference!$AT$3:$AY$123,5,FALSE)</f>
        <v>45105</v>
      </c>
      <c r="H48" s="37">
        <f>VLOOKUP($A48,[1]Reference!$AT$3:$AY$123,5,FALSE)</f>
        <v>45105</v>
      </c>
      <c r="I48" s="35">
        <f>WEEKDAY(G48)</f>
        <v>4</v>
      </c>
      <c r="J48" s="36"/>
      <c r="K48" s="36"/>
    </row>
    <row r="49" spans="1:11" ht="21" customHeight="1" outlineLevel="1" x14ac:dyDescent="0.2">
      <c r="A49" s="60">
        <v>7</v>
      </c>
      <c r="B49" s="39" t="s">
        <v>28</v>
      </c>
      <c r="C49" s="40" t="s">
        <v>19</v>
      </c>
      <c r="D49" s="41">
        <v>0.25</v>
      </c>
      <c r="E49" s="48"/>
      <c r="F49" s="42"/>
      <c r="G49" s="43">
        <f>G48+TIME($E$2,$F$2,0)</f>
        <v>45105.364583333336</v>
      </c>
      <c r="H49" s="43">
        <f>G49+TIME(ROUNDDOWN(D49,0),(D49-ROUNDDOWN(D49,0))*60,0)</f>
        <v>45105.375</v>
      </c>
      <c r="I49" s="44"/>
      <c r="J49" s="40"/>
      <c r="K49" s="40"/>
    </row>
    <row r="50" spans="1:11" ht="21" customHeight="1" outlineLevel="1" x14ac:dyDescent="0.2">
      <c r="A50" s="61">
        <v>7</v>
      </c>
      <c r="B50" s="39" t="s">
        <v>46</v>
      </c>
      <c r="C50" s="40" t="s">
        <v>19</v>
      </c>
      <c r="D50" s="41">
        <v>3</v>
      </c>
      <c r="E50" s="48"/>
      <c r="F50" s="42"/>
      <c r="G50" s="43">
        <f>H49</f>
        <v>45105.375</v>
      </c>
      <c r="H50" s="43">
        <f t="shared" ref="H50:H53" si="13">G50+TIME(ROUNDDOWN(D50,0),(D50-ROUNDDOWN(D50,0))*60,0)</f>
        <v>45105.5</v>
      </c>
      <c r="I50" s="44"/>
      <c r="J50" s="40"/>
      <c r="K50" s="40"/>
    </row>
    <row r="51" spans="1:11" ht="21" customHeight="1" outlineLevel="1" x14ac:dyDescent="0.2">
      <c r="A51" s="60">
        <v>7</v>
      </c>
      <c r="B51" s="39" t="s">
        <v>33</v>
      </c>
      <c r="C51" s="40" t="s">
        <v>19</v>
      </c>
      <c r="D51" s="41">
        <v>1</v>
      </c>
      <c r="E51" s="48"/>
      <c r="F51" s="42"/>
      <c r="G51" s="43">
        <f t="shared" ref="G51:G53" si="14">H50</f>
        <v>45105.5</v>
      </c>
      <c r="H51" s="43">
        <f t="shared" si="13"/>
        <v>45105.541666666664</v>
      </c>
      <c r="I51" s="44"/>
      <c r="J51" s="40"/>
      <c r="K51" s="40"/>
    </row>
    <row r="52" spans="1:11" ht="21" customHeight="1" outlineLevel="1" x14ac:dyDescent="0.2">
      <c r="A52" s="61">
        <v>7</v>
      </c>
      <c r="B52" s="39" t="s">
        <v>52</v>
      </c>
      <c r="C52" s="40" t="s">
        <v>19</v>
      </c>
      <c r="D52" s="50">
        <v>2.5</v>
      </c>
      <c r="E52" s="40"/>
      <c r="F52" s="42"/>
      <c r="G52" s="43">
        <f t="shared" si="14"/>
        <v>45105.541666666664</v>
      </c>
      <c r="H52" s="43">
        <f t="shared" si="13"/>
        <v>45105.645833333328</v>
      </c>
      <c r="I52" s="44"/>
      <c r="J52" s="40"/>
      <c r="K52" s="40"/>
    </row>
    <row r="53" spans="1:11" ht="21" customHeight="1" outlineLevel="1" x14ac:dyDescent="0.2">
      <c r="A53" s="60">
        <v>7</v>
      </c>
      <c r="B53" s="39" t="s">
        <v>35</v>
      </c>
      <c r="C53" s="40" t="s">
        <v>19</v>
      </c>
      <c r="D53" s="52">
        <v>2</v>
      </c>
      <c r="E53" s="48" t="s">
        <v>30</v>
      </c>
      <c r="F53" s="42" t="s">
        <v>24</v>
      </c>
      <c r="G53" s="43">
        <f t="shared" si="14"/>
        <v>45105.645833333328</v>
      </c>
      <c r="H53" s="43">
        <f t="shared" si="13"/>
        <v>45105.729166666664</v>
      </c>
      <c r="I53" s="44"/>
      <c r="J53" s="40" t="s">
        <v>31</v>
      </c>
      <c r="K53" s="40"/>
    </row>
    <row r="54" spans="1:11" ht="21" customHeight="1" outlineLevel="1" x14ac:dyDescent="0.2">
      <c r="A54" s="61"/>
      <c r="B54" s="51" t="s">
        <v>54</v>
      </c>
      <c r="C54" s="40"/>
      <c r="D54" s="52">
        <f>19/4</f>
        <v>4.75</v>
      </c>
      <c r="E54" s="48" t="s">
        <v>30</v>
      </c>
      <c r="F54" s="42" t="s">
        <v>40</v>
      </c>
      <c r="G54" s="43"/>
      <c r="H54" s="43"/>
      <c r="I54" s="44"/>
      <c r="J54" s="40" t="s">
        <v>31</v>
      </c>
      <c r="K54" s="40"/>
    </row>
    <row r="55" spans="1:11" ht="21" customHeight="1" x14ac:dyDescent="0.2">
      <c r="A55" s="30">
        <v>8</v>
      </c>
      <c r="B55" s="31" t="s">
        <v>55</v>
      </c>
      <c r="C55" s="31"/>
      <c r="D55" s="32">
        <v>8.75</v>
      </c>
      <c r="E55" s="33"/>
      <c r="F55" s="33"/>
      <c r="G55" s="37">
        <f>VLOOKUP($A55,[1]Reference!$AT$3:$AY$123,5,FALSE)</f>
        <v>45106</v>
      </c>
      <c r="H55" s="37">
        <f>VLOOKUP($A55,[1]Reference!$AT$3:$AY$123,5,FALSE)</f>
        <v>45106</v>
      </c>
      <c r="I55" s="35">
        <f>WEEKDAY(G55)</f>
        <v>5</v>
      </c>
      <c r="J55" s="36"/>
      <c r="K55" s="36"/>
    </row>
    <row r="56" spans="1:11" ht="21" customHeight="1" outlineLevel="1" x14ac:dyDescent="0.2">
      <c r="A56" s="60">
        <v>8</v>
      </c>
      <c r="B56" s="39" t="s">
        <v>28</v>
      </c>
      <c r="C56" s="40" t="s">
        <v>37</v>
      </c>
      <c r="D56" s="41">
        <v>0.25</v>
      </c>
      <c r="E56" s="48"/>
      <c r="F56" s="42"/>
      <c r="G56" s="43">
        <f>G55+TIME($E$2,$F$2,0)</f>
        <v>45106.364583333336</v>
      </c>
      <c r="H56" s="43">
        <f>G56+TIME(ROUNDDOWN(D56,0),(D56-ROUNDDOWN(D56,0))*60,0)</f>
        <v>45106.375</v>
      </c>
      <c r="I56" s="44"/>
      <c r="J56" s="40"/>
      <c r="K56" s="40"/>
    </row>
    <row r="57" spans="1:11" ht="21" customHeight="1" outlineLevel="1" x14ac:dyDescent="0.2">
      <c r="A57" s="61">
        <v>8</v>
      </c>
      <c r="B57" s="39" t="s">
        <v>56</v>
      </c>
      <c r="C57" s="40" t="s">
        <v>37</v>
      </c>
      <c r="D57" s="50">
        <v>2.75</v>
      </c>
      <c r="E57" s="40" t="s">
        <v>30</v>
      </c>
      <c r="F57" s="42" t="s">
        <v>21</v>
      </c>
      <c r="G57" s="43">
        <v>44581.375</v>
      </c>
      <c r="H57" s="43">
        <v>44581.489583333336</v>
      </c>
      <c r="I57" s="62"/>
      <c r="J57" s="40" t="s">
        <v>31</v>
      </c>
      <c r="K57" s="40"/>
    </row>
    <row r="58" spans="1:11" ht="21" customHeight="1" outlineLevel="1" x14ac:dyDescent="0.2">
      <c r="A58" s="60">
        <v>8</v>
      </c>
      <c r="B58" s="39" t="s">
        <v>57</v>
      </c>
      <c r="C58" s="40" t="s">
        <v>37</v>
      </c>
      <c r="D58" s="50">
        <v>0.25</v>
      </c>
      <c r="E58" s="48" t="s">
        <v>30</v>
      </c>
      <c r="F58" s="42" t="s">
        <v>24</v>
      </c>
      <c r="G58" s="43">
        <v>44581.489583333336</v>
      </c>
      <c r="H58" s="43">
        <v>44581.5</v>
      </c>
      <c r="I58" s="44"/>
      <c r="J58" s="40" t="s">
        <v>31</v>
      </c>
      <c r="K58" s="40"/>
    </row>
    <row r="59" spans="1:11" ht="21" customHeight="1" outlineLevel="1" x14ac:dyDescent="0.2">
      <c r="A59" s="60">
        <v>8</v>
      </c>
      <c r="B59" s="39" t="s">
        <v>33</v>
      </c>
      <c r="C59" s="40" t="s">
        <v>37</v>
      </c>
      <c r="D59" s="41">
        <v>1</v>
      </c>
      <c r="E59" s="48"/>
      <c r="F59" s="42"/>
      <c r="G59" s="43">
        <v>44581.5</v>
      </c>
      <c r="H59" s="43">
        <v>44581.541666666664</v>
      </c>
      <c r="I59" s="44"/>
      <c r="J59" s="40"/>
      <c r="K59" s="40"/>
    </row>
    <row r="60" spans="1:11" ht="21" customHeight="1" outlineLevel="1" x14ac:dyDescent="0.2">
      <c r="A60" s="61">
        <v>8</v>
      </c>
      <c r="B60" s="39" t="s">
        <v>58</v>
      </c>
      <c r="C60" s="40" t="s">
        <v>37</v>
      </c>
      <c r="D60" s="52">
        <v>3.5</v>
      </c>
      <c r="E60" s="48"/>
      <c r="F60" s="42"/>
      <c r="G60" s="43">
        <v>44581.541666666664</v>
      </c>
      <c r="H60" s="43">
        <v>44581.6875</v>
      </c>
      <c r="I60" s="44"/>
      <c r="J60" s="40"/>
      <c r="K60" s="40"/>
    </row>
    <row r="61" spans="1:11" ht="21" customHeight="1" outlineLevel="1" x14ac:dyDescent="0.2">
      <c r="A61" s="60">
        <v>8</v>
      </c>
      <c r="B61" s="39" t="s">
        <v>35</v>
      </c>
      <c r="C61" s="40" t="s">
        <v>37</v>
      </c>
      <c r="D61" s="52">
        <v>1</v>
      </c>
      <c r="E61" s="48" t="s">
        <v>30</v>
      </c>
      <c r="F61" s="42" t="s">
        <v>24</v>
      </c>
      <c r="G61" s="43">
        <v>44581.6875</v>
      </c>
      <c r="H61" s="43">
        <v>44581.729166666664</v>
      </c>
      <c r="I61" s="44"/>
      <c r="J61" s="40" t="s">
        <v>31</v>
      </c>
      <c r="K61" s="40"/>
    </row>
    <row r="62" spans="1:11" ht="21" customHeight="1" outlineLevel="1" x14ac:dyDescent="0.2">
      <c r="A62" s="38"/>
      <c r="B62" s="51" t="s">
        <v>59</v>
      </c>
      <c r="C62" s="40"/>
      <c r="D62" s="52">
        <f>19/4</f>
        <v>4.75</v>
      </c>
      <c r="E62" s="48" t="s">
        <v>30</v>
      </c>
      <c r="F62" s="42" t="s">
        <v>40</v>
      </c>
      <c r="G62" s="43"/>
      <c r="H62" s="43"/>
      <c r="I62" s="44"/>
      <c r="J62" s="40" t="s">
        <v>31</v>
      </c>
      <c r="K62" s="40"/>
    </row>
    <row r="63" spans="1:11" ht="21" customHeight="1" x14ac:dyDescent="0.2">
      <c r="A63" s="30">
        <v>9</v>
      </c>
      <c r="B63" s="31" t="s">
        <v>60</v>
      </c>
      <c r="C63" s="31"/>
      <c r="D63" s="32">
        <v>8.75</v>
      </c>
      <c r="E63" s="33"/>
      <c r="F63" s="33"/>
      <c r="G63" s="37">
        <f>VLOOKUP($A63,[1]Reference!$AT$3:$AY$123,5,FALSE)</f>
        <v>45107</v>
      </c>
      <c r="H63" s="37">
        <f>VLOOKUP($A63,[1]Reference!$AT$3:$AY$123,5,FALSE)</f>
        <v>45107</v>
      </c>
      <c r="I63" s="35">
        <f>WEEKDAY(G63)</f>
        <v>6</v>
      </c>
      <c r="J63" s="36"/>
      <c r="K63" s="36"/>
    </row>
    <row r="64" spans="1:11" ht="21" customHeight="1" outlineLevel="1" x14ac:dyDescent="0.2">
      <c r="A64" s="38">
        <f>$A$63</f>
        <v>9</v>
      </c>
      <c r="B64" s="53" t="s">
        <v>28</v>
      </c>
      <c r="C64" s="54" t="s">
        <v>19</v>
      </c>
      <c r="D64" s="55">
        <v>0.25</v>
      </c>
      <c r="E64" s="56"/>
      <c r="F64" s="57"/>
      <c r="G64" s="43">
        <f>G63+TIME($E$2,$F$2,0)</f>
        <v>45107.364583333336</v>
      </c>
      <c r="H64" s="43">
        <f>G64+TIME(ROUNDDOWN(D64,0),(D64-ROUNDDOWN(D64,0))*60,0)</f>
        <v>45107.375</v>
      </c>
      <c r="I64" s="44"/>
      <c r="J64" s="40"/>
      <c r="K64" s="40"/>
    </row>
    <row r="65" spans="1:11" ht="21" customHeight="1" outlineLevel="1" x14ac:dyDescent="0.2">
      <c r="A65" s="38">
        <f t="shared" ref="A65:A69" si="15">$A$63</f>
        <v>9</v>
      </c>
      <c r="B65" s="53" t="s">
        <v>42</v>
      </c>
      <c r="C65" s="54" t="s">
        <v>19</v>
      </c>
      <c r="D65" s="55">
        <v>2.75</v>
      </c>
      <c r="E65" s="56" t="s">
        <v>30</v>
      </c>
      <c r="F65" s="57" t="s">
        <v>21</v>
      </c>
      <c r="G65" s="43">
        <f>H64</f>
        <v>45107.375</v>
      </c>
      <c r="H65" s="43">
        <f t="shared" ref="H65:H69" si="16">G65+TIME(ROUNDDOWN(D65,0),(D65-ROUNDDOWN(D65,0))*60,0)</f>
        <v>45107.489583333336</v>
      </c>
      <c r="I65" s="44"/>
      <c r="J65" s="40" t="s">
        <v>31</v>
      </c>
      <c r="K65" s="40"/>
    </row>
    <row r="66" spans="1:11" ht="21" customHeight="1" outlineLevel="1" x14ac:dyDescent="0.2">
      <c r="A66" s="38">
        <f t="shared" si="15"/>
        <v>9</v>
      </c>
      <c r="B66" s="53" t="s">
        <v>61</v>
      </c>
      <c r="C66" s="54" t="s">
        <v>19</v>
      </c>
      <c r="D66" s="55">
        <v>0.25</v>
      </c>
      <c r="E66" s="56" t="s">
        <v>30</v>
      </c>
      <c r="F66" s="57" t="s">
        <v>24</v>
      </c>
      <c r="G66" s="43">
        <f t="shared" ref="G66:G69" si="17">H65</f>
        <v>45107.489583333336</v>
      </c>
      <c r="H66" s="43">
        <f t="shared" si="16"/>
        <v>45107.5</v>
      </c>
      <c r="I66" s="44"/>
      <c r="J66" s="40" t="s">
        <v>31</v>
      </c>
      <c r="K66" s="40"/>
    </row>
    <row r="67" spans="1:11" ht="21" customHeight="1" outlineLevel="1" x14ac:dyDescent="0.2">
      <c r="A67" s="38">
        <f t="shared" si="15"/>
        <v>9</v>
      </c>
      <c r="B67" s="53" t="s">
        <v>33</v>
      </c>
      <c r="C67" s="54" t="s">
        <v>19</v>
      </c>
      <c r="D67" s="55">
        <v>1</v>
      </c>
      <c r="E67" s="56"/>
      <c r="F67" s="57"/>
      <c r="G67" s="43">
        <f t="shared" si="17"/>
        <v>45107.5</v>
      </c>
      <c r="H67" s="43">
        <f t="shared" si="16"/>
        <v>45107.541666666664</v>
      </c>
      <c r="I67" s="44"/>
      <c r="J67" s="40"/>
      <c r="K67" s="40"/>
    </row>
    <row r="68" spans="1:11" ht="21" customHeight="1" outlineLevel="1" x14ac:dyDescent="0.2">
      <c r="A68" s="38">
        <f t="shared" si="15"/>
        <v>9</v>
      </c>
      <c r="B68" s="53" t="s">
        <v>62</v>
      </c>
      <c r="C68" s="54" t="s">
        <v>19</v>
      </c>
      <c r="D68" s="58">
        <v>1.5</v>
      </c>
      <c r="E68" s="54"/>
      <c r="F68" s="57"/>
      <c r="G68" s="43">
        <f t="shared" si="17"/>
        <v>45107.541666666664</v>
      </c>
      <c r="H68" s="43">
        <f t="shared" si="16"/>
        <v>45107.604166666664</v>
      </c>
      <c r="I68" s="44"/>
      <c r="J68" s="40" t="s">
        <v>31</v>
      </c>
      <c r="K68" s="44"/>
    </row>
    <row r="69" spans="1:11" ht="21" customHeight="1" outlineLevel="1" x14ac:dyDescent="0.2">
      <c r="A69" s="38">
        <f t="shared" si="15"/>
        <v>9</v>
      </c>
      <c r="B69" s="53" t="s">
        <v>35</v>
      </c>
      <c r="C69" s="54" t="s">
        <v>19</v>
      </c>
      <c r="D69" s="58">
        <v>3</v>
      </c>
      <c r="E69" s="56" t="s">
        <v>30</v>
      </c>
      <c r="F69" s="57" t="s">
        <v>24</v>
      </c>
      <c r="G69" s="43">
        <f t="shared" si="17"/>
        <v>45107.604166666664</v>
      </c>
      <c r="H69" s="43">
        <f t="shared" si="16"/>
        <v>45107.729166666664</v>
      </c>
      <c r="I69" s="44"/>
      <c r="J69" s="40" t="s">
        <v>31</v>
      </c>
      <c r="K69" s="40"/>
    </row>
    <row r="70" spans="1:11" ht="21" customHeight="1" outlineLevel="1" x14ac:dyDescent="0.2">
      <c r="A70" s="30">
        <v>10</v>
      </c>
      <c r="B70" s="31" t="s">
        <v>63</v>
      </c>
      <c r="C70" s="31"/>
      <c r="D70" s="32">
        <v>8.75</v>
      </c>
      <c r="E70" s="33"/>
      <c r="F70" s="33"/>
      <c r="G70" s="37">
        <f>VLOOKUP($A70,[1]Reference!$AT$3:$AY$123,5,FALSE)</f>
        <v>45110</v>
      </c>
      <c r="H70" s="37">
        <f>VLOOKUP($A70,[1]Reference!$AT$3:$AY$123,5,FALSE)</f>
        <v>45110</v>
      </c>
      <c r="I70" s="35">
        <f>WEEKDAY(G70)</f>
        <v>2</v>
      </c>
      <c r="J70" s="36"/>
      <c r="K70" s="36"/>
    </row>
    <row r="71" spans="1:11" ht="21" customHeight="1" outlineLevel="1" x14ac:dyDescent="0.2">
      <c r="A71" s="60">
        <v>10</v>
      </c>
      <c r="B71" s="39" t="s">
        <v>28</v>
      </c>
      <c r="C71" s="40" t="s">
        <v>37</v>
      </c>
      <c r="D71" s="41">
        <v>0.25</v>
      </c>
      <c r="E71" s="48"/>
      <c r="F71" s="42"/>
      <c r="G71" s="43">
        <f>G70+TIME($E$2,$F$2,0)</f>
        <v>45110.364583333336</v>
      </c>
      <c r="H71" s="43">
        <f>G71+TIME(ROUNDDOWN(D71,0),(D71-ROUNDDOWN(D71,0))*60,0)</f>
        <v>45110.375</v>
      </c>
      <c r="I71" s="44"/>
      <c r="J71" s="40"/>
      <c r="K71" s="40"/>
    </row>
    <row r="72" spans="1:11" ht="21" customHeight="1" outlineLevel="1" x14ac:dyDescent="0.2">
      <c r="A72" s="61">
        <v>10</v>
      </c>
      <c r="B72" s="39" t="s">
        <v>46</v>
      </c>
      <c r="C72" s="40" t="s">
        <v>37</v>
      </c>
      <c r="D72" s="41">
        <v>3</v>
      </c>
      <c r="E72" s="48"/>
      <c r="F72" s="42"/>
      <c r="G72" s="43">
        <f>H71</f>
        <v>45110.375</v>
      </c>
      <c r="H72" s="43">
        <f t="shared" ref="H72:H76" si="18">G72+TIME(ROUNDDOWN(D72,0),(D72-ROUNDDOWN(D72,0))*60,0)</f>
        <v>45110.5</v>
      </c>
      <c r="I72" s="44"/>
      <c r="J72" s="40"/>
      <c r="K72" s="40"/>
    </row>
    <row r="73" spans="1:11" ht="21" customHeight="1" outlineLevel="1" x14ac:dyDescent="0.2">
      <c r="A73" s="60">
        <v>10</v>
      </c>
      <c r="B73" s="39" t="s">
        <v>33</v>
      </c>
      <c r="C73" s="40" t="s">
        <v>37</v>
      </c>
      <c r="D73" s="41">
        <v>1</v>
      </c>
      <c r="E73" s="48"/>
      <c r="F73" s="42"/>
      <c r="G73" s="43">
        <f t="shared" ref="G73:G76" si="19">H72</f>
        <v>45110.5</v>
      </c>
      <c r="H73" s="43">
        <f t="shared" si="18"/>
        <v>45110.541666666664</v>
      </c>
      <c r="I73" s="44"/>
      <c r="J73" s="40"/>
      <c r="K73" s="40"/>
    </row>
    <row r="74" spans="1:11" ht="21" customHeight="1" x14ac:dyDescent="0.2">
      <c r="A74" s="61">
        <v>10</v>
      </c>
      <c r="B74" s="39" t="s">
        <v>62</v>
      </c>
      <c r="C74" s="40" t="s">
        <v>37</v>
      </c>
      <c r="D74" s="50">
        <v>2.5</v>
      </c>
      <c r="E74" s="40"/>
      <c r="F74" s="42"/>
      <c r="G74" s="43">
        <f t="shared" si="19"/>
        <v>45110.541666666664</v>
      </c>
      <c r="H74" s="43">
        <f t="shared" si="18"/>
        <v>45110.645833333328</v>
      </c>
      <c r="I74" s="44"/>
      <c r="J74" s="40"/>
      <c r="K74" s="40"/>
    </row>
    <row r="75" spans="1:11" ht="21" customHeight="1" outlineLevel="1" x14ac:dyDescent="0.2">
      <c r="A75" s="60">
        <v>10</v>
      </c>
      <c r="B75" s="39" t="s">
        <v>35</v>
      </c>
      <c r="C75" s="40" t="s">
        <v>37</v>
      </c>
      <c r="D75" s="52">
        <v>1</v>
      </c>
      <c r="E75" s="48" t="s">
        <v>30</v>
      </c>
      <c r="F75" s="42" t="s">
        <v>24</v>
      </c>
      <c r="G75" s="43">
        <f t="shared" si="19"/>
        <v>45110.645833333328</v>
      </c>
      <c r="H75" s="43">
        <f t="shared" si="18"/>
        <v>45110.687499999993</v>
      </c>
      <c r="I75" s="44"/>
      <c r="J75" s="40" t="s">
        <v>31</v>
      </c>
      <c r="K75" s="40"/>
    </row>
    <row r="76" spans="1:11" ht="21" customHeight="1" outlineLevel="1" x14ac:dyDescent="0.2">
      <c r="A76" s="60">
        <v>10</v>
      </c>
      <c r="B76" s="59" t="s">
        <v>47</v>
      </c>
      <c r="C76" s="40" t="s">
        <v>37</v>
      </c>
      <c r="D76" s="52">
        <v>1</v>
      </c>
      <c r="E76" s="48"/>
      <c r="F76" s="42"/>
      <c r="G76" s="43">
        <f t="shared" si="19"/>
        <v>45110.687499999993</v>
      </c>
      <c r="H76" s="43">
        <f t="shared" si="18"/>
        <v>45110.729166666657</v>
      </c>
      <c r="I76" s="44"/>
      <c r="J76" s="40"/>
      <c r="K76" s="40"/>
    </row>
    <row r="77" spans="1:11" ht="21" customHeight="1" outlineLevel="1" x14ac:dyDescent="0.2">
      <c r="A77" s="60"/>
      <c r="B77" s="51" t="s">
        <v>64</v>
      </c>
      <c r="C77" s="40"/>
      <c r="D77" s="52">
        <f>19/4</f>
        <v>4.75</v>
      </c>
      <c r="E77" s="48" t="s">
        <v>30</v>
      </c>
      <c r="F77" s="42" t="s">
        <v>40</v>
      </c>
      <c r="G77" s="43"/>
      <c r="H77" s="43"/>
      <c r="I77" s="44"/>
      <c r="J77" s="40" t="s">
        <v>31</v>
      </c>
      <c r="K77" s="40"/>
    </row>
    <row r="78" spans="1:11" ht="21" customHeight="1" outlineLevel="1" x14ac:dyDescent="0.2">
      <c r="A78" s="30">
        <v>11</v>
      </c>
      <c r="B78" s="31" t="s">
        <v>65</v>
      </c>
      <c r="C78" s="31"/>
      <c r="D78" s="32">
        <v>8.75</v>
      </c>
      <c r="E78" s="33"/>
      <c r="F78" s="33"/>
      <c r="G78" s="37">
        <f>VLOOKUP($A78,[1]Reference!$AT$3:$AY$123,5,FALSE)</f>
        <v>45111</v>
      </c>
      <c r="H78" s="37">
        <f>VLOOKUP($A78,[1]Reference!$AT$3:$AY$123,5,FALSE)</f>
        <v>45111</v>
      </c>
      <c r="I78" s="35">
        <f>WEEKDAY(G78)</f>
        <v>3</v>
      </c>
      <c r="J78" s="36"/>
      <c r="K78" s="36"/>
    </row>
    <row r="79" spans="1:11" ht="21" customHeight="1" outlineLevel="1" x14ac:dyDescent="0.2">
      <c r="A79" s="38">
        <v>11</v>
      </c>
      <c r="B79" s="39" t="s">
        <v>28</v>
      </c>
      <c r="C79" s="40" t="s">
        <v>19</v>
      </c>
      <c r="D79" s="41">
        <v>0.25</v>
      </c>
      <c r="E79" s="48"/>
      <c r="F79" s="42"/>
      <c r="G79" s="43">
        <f>G78+TIME($E$2,$F$2,0)</f>
        <v>45111.364583333336</v>
      </c>
      <c r="H79" s="43">
        <f>G79+TIME(ROUNDDOWN(D79,0),(D79-ROUNDDOWN(D79,0))*60,0)</f>
        <v>45111.375</v>
      </c>
      <c r="I79" s="44"/>
      <c r="J79" s="40"/>
      <c r="K79" s="40"/>
    </row>
    <row r="80" spans="1:11" ht="21" customHeight="1" outlineLevel="1" x14ac:dyDescent="0.2">
      <c r="A80" s="38">
        <v>11</v>
      </c>
      <c r="B80" s="39" t="s">
        <v>66</v>
      </c>
      <c r="C80" s="40" t="s">
        <v>19</v>
      </c>
      <c r="D80" s="50">
        <v>2.75</v>
      </c>
      <c r="E80" s="48" t="s">
        <v>30</v>
      </c>
      <c r="F80" s="42" t="s">
        <v>21</v>
      </c>
      <c r="G80" s="43">
        <f>H79</f>
        <v>45111.375</v>
      </c>
      <c r="H80" s="43">
        <f t="shared" ref="H80:H84" si="20">G80+TIME(ROUNDDOWN(D80,0),(D80-ROUNDDOWN(D80,0))*60,0)</f>
        <v>45111.489583333336</v>
      </c>
      <c r="I80" s="44"/>
      <c r="J80" s="40" t="s">
        <v>31</v>
      </c>
      <c r="K80" s="40"/>
    </row>
    <row r="81" spans="1:11" ht="21" customHeight="1" outlineLevel="1" x14ac:dyDescent="0.2">
      <c r="A81" s="38">
        <v>11</v>
      </c>
      <c r="B81" s="39" t="s">
        <v>67</v>
      </c>
      <c r="C81" s="40" t="s">
        <v>19</v>
      </c>
      <c r="D81" s="50">
        <v>0.25</v>
      </c>
      <c r="E81" s="48" t="s">
        <v>30</v>
      </c>
      <c r="F81" s="42" t="s">
        <v>24</v>
      </c>
      <c r="G81" s="43">
        <f t="shared" ref="G81:G84" si="21">H80</f>
        <v>45111.489583333336</v>
      </c>
      <c r="H81" s="43">
        <f t="shared" si="20"/>
        <v>45111.5</v>
      </c>
      <c r="I81" s="44"/>
      <c r="J81" s="40" t="s">
        <v>31</v>
      </c>
      <c r="K81" s="40"/>
    </row>
    <row r="82" spans="1:11" ht="21" customHeight="1" x14ac:dyDescent="0.2">
      <c r="A82" s="38">
        <v>11</v>
      </c>
      <c r="B82" s="39" t="s">
        <v>33</v>
      </c>
      <c r="C82" s="40" t="s">
        <v>19</v>
      </c>
      <c r="D82" s="41">
        <v>1</v>
      </c>
      <c r="E82" s="48"/>
      <c r="F82" s="42"/>
      <c r="G82" s="43">
        <f t="shared" si="21"/>
        <v>45111.5</v>
      </c>
      <c r="H82" s="43">
        <f t="shared" si="20"/>
        <v>45111.541666666664</v>
      </c>
      <c r="I82" s="44"/>
      <c r="J82" s="40"/>
      <c r="K82" s="40"/>
    </row>
    <row r="83" spans="1:11" ht="21" customHeight="1" outlineLevel="1" x14ac:dyDescent="0.2">
      <c r="A83" s="38">
        <v>11</v>
      </c>
      <c r="B83" s="39" t="s">
        <v>68</v>
      </c>
      <c r="C83" s="40" t="s">
        <v>19</v>
      </c>
      <c r="D83" s="50">
        <v>3.5</v>
      </c>
      <c r="E83" s="40"/>
      <c r="F83" s="42"/>
      <c r="G83" s="43">
        <f t="shared" si="21"/>
        <v>45111.541666666664</v>
      </c>
      <c r="H83" s="43">
        <f t="shared" si="20"/>
        <v>45111.6875</v>
      </c>
      <c r="I83" s="44"/>
      <c r="J83" s="40"/>
      <c r="K83" s="40"/>
    </row>
    <row r="84" spans="1:11" ht="21" customHeight="1" outlineLevel="1" x14ac:dyDescent="0.2">
      <c r="A84" s="38">
        <v>11</v>
      </c>
      <c r="B84" s="39" t="s">
        <v>35</v>
      </c>
      <c r="C84" s="40" t="s">
        <v>19</v>
      </c>
      <c r="D84" s="52">
        <v>1</v>
      </c>
      <c r="E84" s="48" t="s">
        <v>30</v>
      </c>
      <c r="F84" s="42" t="s">
        <v>24</v>
      </c>
      <c r="G84" s="43">
        <f t="shared" si="21"/>
        <v>45111.6875</v>
      </c>
      <c r="H84" s="43">
        <f t="shared" si="20"/>
        <v>45111.729166666664</v>
      </c>
      <c r="I84" s="44"/>
      <c r="J84" s="40" t="s">
        <v>31</v>
      </c>
      <c r="K84" s="40"/>
    </row>
    <row r="85" spans="1:11" ht="21" customHeight="1" outlineLevel="1" x14ac:dyDescent="0.2">
      <c r="A85" s="30">
        <v>12</v>
      </c>
      <c r="B85" s="31" t="s">
        <v>69</v>
      </c>
      <c r="C85" s="31"/>
      <c r="D85" s="32">
        <v>8.75</v>
      </c>
      <c r="E85" s="33"/>
      <c r="F85" s="33"/>
      <c r="G85" s="37">
        <f>VLOOKUP($A85,[1]Reference!$AT$3:$AY$123,5,FALSE)</f>
        <v>45112</v>
      </c>
      <c r="H85" s="37">
        <f>VLOOKUP($A85,[1]Reference!$AT$3:$AY$123,5,FALSE)</f>
        <v>45112</v>
      </c>
      <c r="I85" s="35">
        <f>WEEKDAY(G85)</f>
        <v>4</v>
      </c>
      <c r="J85" s="36"/>
      <c r="K85" s="36"/>
    </row>
    <row r="86" spans="1:11" ht="21" customHeight="1" outlineLevel="1" x14ac:dyDescent="0.2">
      <c r="A86" s="38">
        <v>12</v>
      </c>
      <c r="B86" s="39" t="s">
        <v>28</v>
      </c>
      <c r="C86" s="40" t="s">
        <v>19</v>
      </c>
      <c r="D86" s="41">
        <v>0.25</v>
      </c>
      <c r="E86" s="48"/>
      <c r="F86" s="42"/>
      <c r="G86" s="43">
        <f>G85+TIME($E$2,$F$2,0)</f>
        <v>45112.364583333336</v>
      </c>
      <c r="H86" s="43">
        <f>G86+TIME(ROUNDDOWN(D86,0),(D86-ROUNDDOWN(D86,0))*60,0)</f>
        <v>45112.375</v>
      </c>
      <c r="I86" s="44"/>
      <c r="J86" s="40"/>
      <c r="K86" s="40"/>
    </row>
    <row r="87" spans="1:11" ht="21" customHeight="1" x14ac:dyDescent="0.2">
      <c r="A87" s="38">
        <v>12</v>
      </c>
      <c r="B87" s="39" t="s">
        <v>70</v>
      </c>
      <c r="C87" s="40" t="s">
        <v>19</v>
      </c>
      <c r="D87" s="41">
        <v>3</v>
      </c>
      <c r="E87" s="48" t="s">
        <v>30</v>
      </c>
      <c r="F87" s="42" t="s">
        <v>24</v>
      </c>
      <c r="G87" s="43">
        <f>H86</f>
        <v>45112.375</v>
      </c>
      <c r="H87" s="43">
        <f t="shared" ref="H87:H89" si="22">G87+TIME(ROUNDDOWN(D87,0),(D87-ROUNDDOWN(D87,0))*60,0)</f>
        <v>45112.5</v>
      </c>
      <c r="I87" s="44"/>
      <c r="J87" s="40" t="s">
        <v>31</v>
      </c>
      <c r="K87" s="40"/>
    </row>
    <row r="88" spans="1:11" ht="21" customHeight="1" outlineLevel="1" x14ac:dyDescent="0.2">
      <c r="A88" s="38">
        <v>12</v>
      </c>
      <c r="B88" s="39" t="s">
        <v>33</v>
      </c>
      <c r="C88" s="40" t="s">
        <v>19</v>
      </c>
      <c r="D88" s="41">
        <v>1</v>
      </c>
      <c r="E88" s="48"/>
      <c r="F88" s="42"/>
      <c r="G88" s="43">
        <f t="shared" ref="G88:G89" si="23">H87</f>
        <v>45112.5</v>
      </c>
      <c r="H88" s="43">
        <f t="shared" si="22"/>
        <v>45112.541666666664</v>
      </c>
      <c r="I88" s="44"/>
      <c r="J88" s="40"/>
      <c r="K88" s="40"/>
    </row>
    <row r="89" spans="1:11" ht="21" customHeight="1" outlineLevel="1" x14ac:dyDescent="0.2">
      <c r="A89" s="38">
        <v>12</v>
      </c>
      <c r="B89" s="39" t="s">
        <v>68</v>
      </c>
      <c r="C89" s="40" t="s">
        <v>19</v>
      </c>
      <c r="D89" s="41">
        <v>4.5</v>
      </c>
      <c r="E89" s="48"/>
      <c r="F89" s="42"/>
      <c r="G89" s="43">
        <f t="shared" si="23"/>
        <v>45112.541666666664</v>
      </c>
      <c r="H89" s="43">
        <f t="shared" si="22"/>
        <v>45112.729166666664</v>
      </c>
      <c r="I89" s="44"/>
      <c r="J89" s="40"/>
      <c r="K89" s="40"/>
    </row>
    <row r="90" spans="1:11" ht="21" customHeight="1" outlineLevel="1" x14ac:dyDescent="0.2">
      <c r="A90" s="30">
        <v>13</v>
      </c>
      <c r="B90" s="31" t="s">
        <v>71</v>
      </c>
      <c r="C90" s="31"/>
      <c r="D90" s="32">
        <v>8.75</v>
      </c>
      <c r="E90" s="33"/>
      <c r="F90" s="33"/>
      <c r="G90" s="37">
        <f>VLOOKUP($A90,[1]Reference!$AT$3:$AY$123,5,FALSE)</f>
        <v>45113</v>
      </c>
      <c r="H90" s="37">
        <f>VLOOKUP($A90,[1]Reference!$AT$3:$AY$123,5,FALSE)</f>
        <v>45113</v>
      </c>
      <c r="I90" s="35">
        <f>WEEKDAY(G90)</f>
        <v>5</v>
      </c>
      <c r="J90" s="36"/>
      <c r="K90" s="36"/>
    </row>
    <row r="91" spans="1:11" ht="21" customHeight="1" outlineLevel="1" x14ac:dyDescent="0.2">
      <c r="A91" s="38">
        <v>13</v>
      </c>
      <c r="B91" s="39" t="s">
        <v>28</v>
      </c>
      <c r="C91" s="40" t="s">
        <v>37</v>
      </c>
      <c r="D91" s="41">
        <v>0.5</v>
      </c>
      <c r="E91" s="48"/>
      <c r="F91" s="42"/>
      <c r="G91" s="43">
        <f>G90+TIME($E$2,$F$2,0)</f>
        <v>45113.364583333336</v>
      </c>
      <c r="H91" s="43">
        <f>G91+TIME(ROUNDDOWN(D91,0),(D91-ROUNDDOWN(D91,0))*60,0)</f>
        <v>45113.385416666672</v>
      </c>
      <c r="I91" s="44"/>
      <c r="J91" s="40"/>
      <c r="K91" s="40"/>
    </row>
    <row r="92" spans="1:11" ht="21" customHeight="1" x14ac:dyDescent="0.2">
      <c r="A92" s="38">
        <v>13</v>
      </c>
      <c r="B92" s="39" t="s">
        <v>70</v>
      </c>
      <c r="C92" s="40" t="s">
        <v>37</v>
      </c>
      <c r="D92" s="41">
        <v>2.75</v>
      </c>
      <c r="E92" s="48" t="s">
        <v>30</v>
      </c>
      <c r="F92" s="42" t="s">
        <v>24</v>
      </c>
      <c r="G92" s="43">
        <f>H91</f>
        <v>45113.385416666672</v>
      </c>
      <c r="H92" s="43">
        <f t="shared" ref="H92:H94" si="24">G92+TIME(ROUNDDOWN(D92,0),(D92-ROUNDDOWN(D92,0))*60,0)</f>
        <v>45113.500000000007</v>
      </c>
      <c r="I92" s="44"/>
      <c r="J92" s="40" t="s">
        <v>31</v>
      </c>
      <c r="K92" s="40"/>
    </row>
    <row r="93" spans="1:11" ht="21" customHeight="1" outlineLevel="1" x14ac:dyDescent="0.2">
      <c r="A93" s="38">
        <v>13</v>
      </c>
      <c r="B93" s="39" t="s">
        <v>33</v>
      </c>
      <c r="C93" s="40" t="s">
        <v>37</v>
      </c>
      <c r="D93" s="50">
        <v>1</v>
      </c>
      <c r="E93" s="40"/>
      <c r="F93" s="42"/>
      <c r="G93" s="43">
        <f t="shared" ref="G93:G94" si="25">H92</f>
        <v>45113.500000000007</v>
      </c>
      <c r="H93" s="43">
        <f t="shared" si="24"/>
        <v>45113.541666666672</v>
      </c>
      <c r="I93" s="44"/>
      <c r="J93" s="40"/>
      <c r="K93" s="40"/>
    </row>
    <row r="94" spans="1:11" ht="21" customHeight="1" outlineLevel="1" x14ac:dyDescent="0.2">
      <c r="A94" s="38">
        <v>13</v>
      </c>
      <c r="B94" s="39" t="s">
        <v>72</v>
      </c>
      <c r="C94" s="40" t="s">
        <v>37</v>
      </c>
      <c r="D94" s="41">
        <v>4.5</v>
      </c>
      <c r="E94" s="48"/>
      <c r="F94" s="42"/>
      <c r="G94" s="43">
        <f t="shared" si="25"/>
        <v>45113.541666666672</v>
      </c>
      <c r="H94" s="43">
        <f t="shared" si="24"/>
        <v>45113.729166666672</v>
      </c>
      <c r="I94" s="44"/>
      <c r="J94" s="40"/>
      <c r="K94" s="40"/>
    </row>
    <row r="95" spans="1:11" ht="21" customHeight="1" outlineLevel="1" x14ac:dyDescent="0.2">
      <c r="A95" s="30">
        <v>14</v>
      </c>
      <c r="B95" s="31" t="s">
        <v>73</v>
      </c>
      <c r="C95" s="31"/>
      <c r="D95" s="32">
        <v>8.75</v>
      </c>
      <c r="E95" s="33"/>
      <c r="F95" s="33"/>
      <c r="G95" s="37">
        <f>VLOOKUP($A95,[1]Reference!$AT$3:$AY$123,5,FALSE)</f>
        <v>45114</v>
      </c>
      <c r="H95" s="37">
        <f>VLOOKUP($A95,[1]Reference!$AT$3:$AY$123,5,FALSE)</f>
        <v>45114</v>
      </c>
      <c r="I95" s="35">
        <f>WEEKDAY(G95)</f>
        <v>6</v>
      </c>
      <c r="J95" s="36"/>
      <c r="K95" s="36"/>
    </row>
    <row r="96" spans="1:11" ht="21" customHeight="1" outlineLevel="1" x14ac:dyDescent="0.2">
      <c r="A96" s="38">
        <v>14</v>
      </c>
      <c r="B96" s="39" t="s">
        <v>28</v>
      </c>
      <c r="C96" s="40" t="s">
        <v>19</v>
      </c>
      <c r="D96" s="41">
        <v>0.25</v>
      </c>
      <c r="E96" s="48"/>
      <c r="F96" s="42"/>
      <c r="G96" s="43">
        <f>G95+TIME($E$2,$F$2,0)</f>
        <v>45114.364583333336</v>
      </c>
      <c r="H96" s="43">
        <f>G96+TIME(ROUNDDOWN(D96,0),(D96-ROUNDDOWN(D96,0))*60,0)</f>
        <v>45114.375</v>
      </c>
      <c r="I96" s="44"/>
      <c r="J96" s="40"/>
      <c r="K96" s="40"/>
    </row>
    <row r="97" spans="1:11" ht="21" customHeight="1" outlineLevel="1" x14ac:dyDescent="0.2">
      <c r="A97" s="38">
        <v>14</v>
      </c>
      <c r="B97" s="53" t="s">
        <v>74</v>
      </c>
      <c r="C97" s="40" t="s">
        <v>19</v>
      </c>
      <c r="D97" s="41">
        <v>3</v>
      </c>
      <c r="E97" s="48" t="s">
        <v>30</v>
      </c>
      <c r="F97" s="42" t="s">
        <v>21</v>
      </c>
      <c r="G97" s="43">
        <f>H96</f>
        <v>45114.375</v>
      </c>
      <c r="H97" s="43">
        <f t="shared" ref="H97:H101" si="26">G97+TIME(ROUNDDOWN(D97,0),(D97-ROUNDDOWN(D97,0))*60,0)</f>
        <v>45114.5</v>
      </c>
      <c r="I97" s="44"/>
      <c r="J97" s="40" t="s">
        <v>31</v>
      </c>
      <c r="K97" s="40"/>
    </row>
    <row r="98" spans="1:11" ht="21" customHeight="1" outlineLevel="1" x14ac:dyDescent="0.2">
      <c r="A98" s="38">
        <v>14</v>
      </c>
      <c r="B98" s="53" t="s">
        <v>33</v>
      </c>
      <c r="C98" s="40" t="s">
        <v>19</v>
      </c>
      <c r="D98" s="41">
        <v>1</v>
      </c>
      <c r="E98" s="48"/>
      <c r="F98" s="42"/>
      <c r="G98" s="43">
        <f t="shared" ref="G98:G101" si="27">H97</f>
        <v>45114.5</v>
      </c>
      <c r="H98" s="43">
        <f t="shared" si="26"/>
        <v>45114.541666666664</v>
      </c>
      <c r="I98" s="44"/>
      <c r="J98" s="40"/>
      <c r="K98" s="40"/>
    </row>
    <row r="99" spans="1:11" ht="21" customHeight="1" outlineLevel="1" x14ac:dyDescent="0.2">
      <c r="A99" s="38">
        <v>14</v>
      </c>
      <c r="B99" s="53" t="s">
        <v>75</v>
      </c>
      <c r="C99" s="40" t="s">
        <v>19</v>
      </c>
      <c r="D99" s="41">
        <v>1</v>
      </c>
      <c r="E99" s="48" t="s">
        <v>30</v>
      </c>
      <c r="F99" s="42" t="s">
        <v>21</v>
      </c>
      <c r="G99" s="43">
        <f t="shared" si="27"/>
        <v>45114.541666666664</v>
      </c>
      <c r="H99" s="43">
        <f t="shared" si="26"/>
        <v>45114.583333333328</v>
      </c>
      <c r="I99" s="44"/>
      <c r="J99" s="40" t="s">
        <v>31</v>
      </c>
      <c r="K99" s="40"/>
    </row>
    <row r="100" spans="1:11" ht="21" customHeight="1" outlineLevel="1" x14ac:dyDescent="0.2">
      <c r="A100" s="38">
        <v>14</v>
      </c>
      <c r="B100" s="39" t="s">
        <v>35</v>
      </c>
      <c r="C100" s="40" t="s">
        <v>19</v>
      </c>
      <c r="D100" s="41">
        <v>1</v>
      </c>
      <c r="E100" s="48" t="s">
        <v>30</v>
      </c>
      <c r="F100" s="42" t="s">
        <v>24</v>
      </c>
      <c r="G100" s="43">
        <f t="shared" si="27"/>
        <v>45114.583333333328</v>
      </c>
      <c r="H100" s="43">
        <f t="shared" si="26"/>
        <v>45114.624999999993</v>
      </c>
      <c r="I100" s="44"/>
      <c r="J100" s="40" t="s">
        <v>31</v>
      </c>
      <c r="K100" s="44"/>
    </row>
    <row r="101" spans="1:11" ht="21" customHeight="1" outlineLevel="1" x14ac:dyDescent="0.2">
      <c r="A101" s="38">
        <v>14</v>
      </c>
      <c r="B101" s="39" t="s">
        <v>76</v>
      </c>
      <c r="C101" s="40" t="s">
        <v>19</v>
      </c>
      <c r="D101" s="50">
        <v>2.5</v>
      </c>
      <c r="E101" s="48"/>
      <c r="F101" s="42"/>
      <c r="G101" s="43">
        <f t="shared" si="27"/>
        <v>45114.624999999993</v>
      </c>
      <c r="H101" s="43">
        <f t="shared" si="26"/>
        <v>45114.729166666657</v>
      </c>
      <c r="I101" s="44"/>
      <c r="J101" s="40"/>
      <c r="K101" s="40"/>
    </row>
    <row r="102" spans="1:11" ht="21" customHeight="1" x14ac:dyDescent="0.2">
      <c r="A102" s="38"/>
      <c r="B102" s="51" t="s">
        <v>77</v>
      </c>
      <c r="C102" s="40"/>
      <c r="D102" s="52">
        <f>19/4</f>
        <v>4.75</v>
      </c>
      <c r="E102" s="48" t="s">
        <v>30</v>
      </c>
      <c r="F102" s="42" t="s">
        <v>40</v>
      </c>
      <c r="G102" s="43"/>
      <c r="H102" s="43"/>
      <c r="I102" s="44"/>
      <c r="J102" s="40" t="s">
        <v>31</v>
      </c>
      <c r="K102" s="40"/>
    </row>
    <row r="103" spans="1:11" ht="21" customHeight="1" outlineLevel="1" x14ac:dyDescent="0.2">
      <c r="A103" s="30">
        <v>15</v>
      </c>
      <c r="B103" s="31" t="s">
        <v>78</v>
      </c>
      <c r="C103" s="31"/>
      <c r="D103" s="32">
        <v>8.75</v>
      </c>
      <c r="E103" s="33"/>
      <c r="F103" s="33"/>
      <c r="G103" s="37">
        <f>VLOOKUP($A103,[1]Reference!$AT$3:$AY$123,5,FALSE)</f>
        <v>45117</v>
      </c>
      <c r="H103" s="37">
        <f>VLOOKUP($A103,[1]Reference!$AT$3:$AY$123,5,FALSE)</f>
        <v>45117</v>
      </c>
      <c r="I103" s="35">
        <f>WEEKDAY(G103)</f>
        <v>2</v>
      </c>
      <c r="J103" s="36"/>
      <c r="K103" s="36"/>
    </row>
    <row r="104" spans="1:11" ht="21" customHeight="1" outlineLevel="1" x14ac:dyDescent="0.2">
      <c r="A104" s="38">
        <v>15</v>
      </c>
      <c r="B104" s="39" t="s">
        <v>28</v>
      </c>
      <c r="C104" s="40" t="s">
        <v>37</v>
      </c>
      <c r="D104" s="41">
        <v>0.25</v>
      </c>
      <c r="E104" s="48"/>
      <c r="F104" s="42"/>
      <c r="G104" s="43">
        <f>G103+TIME($E$2,$F$2,0)</f>
        <v>45117.364583333336</v>
      </c>
      <c r="H104" s="43">
        <f>G104+TIME(ROUNDDOWN(D104,0),(D104-ROUNDDOWN(D104,0))*60,0)</f>
        <v>45117.375</v>
      </c>
      <c r="I104" s="44"/>
      <c r="J104" s="40"/>
      <c r="K104" s="40"/>
    </row>
    <row r="105" spans="1:11" ht="21" customHeight="1" outlineLevel="1" x14ac:dyDescent="0.2">
      <c r="A105" s="38">
        <v>15</v>
      </c>
      <c r="B105" s="39" t="s">
        <v>79</v>
      </c>
      <c r="C105" s="40" t="s">
        <v>37</v>
      </c>
      <c r="D105" s="50">
        <v>3</v>
      </c>
      <c r="E105" s="48" t="s">
        <v>30</v>
      </c>
      <c r="F105" s="42" t="s">
        <v>21</v>
      </c>
      <c r="G105" s="43">
        <f>H104</f>
        <v>45117.375</v>
      </c>
      <c r="H105" s="43">
        <f t="shared" ref="H105:H108" si="28">G105+TIME(ROUNDDOWN(D105,0),(D105-ROUNDDOWN(D105,0))*60,0)</f>
        <v>45117.5</v>
      </c>
      <c r="I105" s="44"/>
      <c r="J105" s="40" t="s">
        <v>31</v>
      </c>
      <c r="K105" s="40"/>
    </row>
    <row r="106" spans="1:11" ht="21" customHeight="1" outlineLevel="1" x14ac:dyDescent="0.2">
      <c r="A106" s="38">
        <v>15</v>
      </c>
      <c r="B106" s="39" t="s">
        <v>33</v>
      </c>
      <c r="C106" s="40" t="s">
        <v>37</v>
      </c>
      <c r="D106" s="41">
        <v>1</v>
      </c>
      <c r="E106" s="48"/>
      <c r="F106" s="42"/>
      <c r="G106" s="43">
        <f t="shared" ref="G106:G108" si="29">H105</f>
        <v>45117.5</v>
      </c>
      <c r="H106" s="43">
        <f t="shared" si="28"/>
        <v>45117.541666666664</v>
      </c>
      <c r="I106" s="44"/>
      <c r="J106" s="40"/>
      <c r="K106" s="40"/>
    </row>
    <row r="107" spans="1:11" ht="21" customHeight="1" outlineLevel="1" x14ac:dyDescent="0.2">
      <c r="A107" s="38">
        <v>15</v>
      </c>
      <c r="B107" s="39" t="s">
        <v>35</v>
      </c>
      <c r="C107" s="40" t="s">
        <v>37</v>
      </c>
      <c r="D107" s="52">
        <v>1</v>
      </c>
      <c r="E107" s="48" t="s">
        <v>30</v>
      </c>
      <c r="F107" s="42" t="s">
        <v>24</v>
      </c>
      <c r="G107" s="43">
        <f t="shared" si="29"/>
        <v>45117.541666666664</v>
      </c>
      <c r="H107" s="43">
        <f t="shared" si="28"/>
        <v>45117.583333333328</v>
      </c>
      <c r="I107" s="44"/>
      <c r="J107" s="40" t="s">
        <v>31</v>
      </c>
      <c r="K107" s="40"/>
    </row>
    <row r="108" spans="1:11" ht="21" customHeight="1" outlineLevel="1" x14ac:dyDescent="0.2">
      <c r="A108" s="38">
        <v>15</v>
      </c>
      <c r="B108" s="39" t="s">
        <v>76</v>
      </c>
      <c r="C108" s="40" t="s">
        <v>37</v>
      </c>
      <c r="D108" s="52">
        <v>3.5</v>
      </c>
      <c r="E108" s="48"/>
      <c r="F108" s="42"/>
      <c r="G108" s="43">
        <f t="shared" si="29"/>
        <v>45117.583333333328</v>
      </c>
      <c r="H108" s="43">
        <f t="shared" si="28"/>
        <v>45117.729166666664</v>
      </c>
      <c r="I108" s="44"/>
      <c r="J108" s="40"/>
      <c r="K108" s="40"/>
    </row>
    <row r="109" spans="1:11" ht="21" customHeight="1" x14ac:dyDescent="0.2">
      <c r="A109" s="30">
        <v>16</v>
      </c>
      <c r="B109" s="31" t="s">
        <v>80</v>
      </c>
      <c r="C109" s="31"/>
      <c r="D109" s="32">
        <v>8.75</v>
      </c>
      <c r="E109" s="33"/>
      <c r="F109" s="33"/>
      <c r="G109" s="37">
        <f>VLOOKUP($A109,[1]Reference!$AT$3:$AY$123,5,FALSE)</f>
        <v>45118</v>
      </c>
      <c r="H109" s="37">
        <f>VLOOKUP($A109,[1]Reference!$AT$3:$AY$123,5,FALSE)</f>
        <v>45118</v>
      </c>
      <c r="I109" s="35">
        <f>WEEKDAY(G109)</f>
        <v>3</v>
      </c>
      <c r="J109" s="36"/>
      <c r="K109" s="36"/>
    </row>
    <row r="110" spans="1:11" ht="21" customHeight="1" x14ac:dyDescent="0.2">
      <c r="A110" s="38">
        <v>16</v>
      </c>
      <c r="B110" s="39" t="s">
        <v>28</v>
      </c>
      <c r="C110" s="40" t="s">
        <v>19</v>
      </c>
      <c r="D110" s="41">
        <v>0.25</v>
      </c>
      <c r="E110" s="48"/>
      <c r="F110" s="42"/>
      <c r="G110" s="43">
        <f>G109+TIME($E$2,$F$2,0)</f>
        <v>45118.364583333336</v>
      </c>
      <c r="H110" s="43">
        <f>G110+TIME(ROUNDDOWN(D110,0),(D110-ROUNDDOWN(D110,0))*60,0)</f>
        <v>45118.375</v>
      </c>
      <c r="I110" s="44"/>
      <c r="J110" s="40"/>
      <c r="K110" s="40"/>
    </row>
    <row r="111" spans="1:11" ht="21" customHeight="1" outlineLevel="1" x14ac:dyDescent="0.2">
      <c r="A111" s="38">
        <v>16</v>
      </c>
      <c r="B111" s="39" t="s">
        <v>81</v>
      </c>
      <c r="C111" s="40" t="s">
        <v>19</v>
      </c>
      <c r="D111" s="50">
        <v>3</v>
      </c>
      <c r="E111" s="48" t="s">
        <v>30</v>
      </c>
      <c r="F111" s="42" t="s">
        <v>21</v>
      </c>
      <c r="G111" s="43">
        <f>H110</f>
        <v>45118.375</v>
      </c>
      <c r="H111" s="43">
        <f t="shared" ref="H111:H114" si="30">G111+TIME(ROUNDDOWN(D111,0),(D111-ROUNDDOWN(D111,0))*60,0)</f>
        <v>45118.5</v>
      </c>
      <c r="I111" s="44"/>
      <c r="J111" s="40" t="s">
        <v>31</v>
      </c>
      <c r="K111" s="40"/>
    </row>
    <row r="112" spans="1:11" ht="21" customHeight="1" outlineLevel="1" x14ac:dyDescent="0.2">
      <c r="A112" s="38">
        <v>16</v>
      </c>
      <c r="B112" s="39" t="s">
        <v>33</v>
      </c>
      <c r="C112" s="40" t="s">
        <v>19</v>
      </c>
      <c r="D112" s="41">
        <v>1</v>
      </c>
      <c r="E112" s="48"/>
      <c r="F112" s="42"/>
      <c r="G112" s="43">
        <f t="shared" ref="G112:G114" si="31">H111</f>
        <v>45118.5</v>
      </c>
      <c r="H112" s="43">
        <f t="shared" si="30"/>
        <v>45118.541666666664</v>
      </c>
      <c r="I112" s="44"/>
      <c r="J112" s="40"/>
      <c r="K112" s="40"/>
    </row>
    <row r="113" spans="1:11" ht="21" customHeight="1" outlineLevel="1" x14ac:dyDescent="0.2">
      <c r="A113" s="38">
        <v>16</v>
      </c>
      <c r="B113" s="39" t="s">
        <v>35</v>
      </c>
      <c r="C113" s="40" t="s">
        <v>19</v>
      </c>
      <c r="D113" s="52">
        <v>2</v>
      </c>
      <c r="E113" s="48" t="s">
        <v>30</v>
      </c>
      <c r="F113" s="42" t="s">
        <v>24</v>
      </c>
      <c r="G113" s="43">
        <f t="shared" si="31"/>
        <v>45118.541666666664</v>
      </c>
      <c r="H113" s="43">
        <f t="shared" si="30"/>
        <v>45118.625</v>
      </c>
      <c r="I113" s="44"/>
      <c r="J113" s="40" t="s">
        <v>31</v>
      </c>
      <c r="K113" s="40"/>
    </row>
    <row r="114" spans="1:11" ht="21" customHeight="1" outlineLevel="1" x14ac:dyDescent="0.2">
      <c r="A114" s="38">
        <v>16</v>
      </c>
      <c r="B114" s="39" t="s">
        <v>82</v>
      </c>
      <c r="C114" s="40" t="s">
        <v>19</v>
      </c>
      <c r="D114" s="50">
        <v>2.5</v>
      </c>
      <c r="E114" s="48"/>
      <c r="F114" s="42"/>
      <c r="G114" s="43">
        <f t="shared" si="31"/>
        <v>45118.625</v>
      </c>
      <c r="H114" s="43">
        <f t="shared" si="30"/>
        <v>45118.729166666664</v>
      </c>
      <c r="I114" s="44"/>
      <c r="J114" s="40"/>
      <c r="K114" s="40"/>
    </row>
    <row r="115" spans="1:11" ht="21" customHeight="1" x14ac:dyDescent="0.2">
      <c r="A115" s="30"/>
      <c r="B115" s="31" t="s">
        <v>83</v>
      </c>
      <c r="C115" s="31"/>
      <c r="D115" s="32"/>
      <c r="E115" s="33"/>
      <c r="F115" s="33"/>
      <c r="G115" s="37">
        <f>G116</f>
        <v>45119</v>
      </c>
      <c r="H115" s="37">
        <f>H134</f>
        <v>45127</v>
      </c>
      <c r="I115" s="35"/>
      <c r="J115" s="36"/>
      <c r="K115" s="36"/>
    </row>
    <row r="116" spans="1:11" ht="21" customHeight="1" x14ac:dyDescent="0.2">
      <c r="A116" s="30">
        <v>17</v>
      </c>
      <c r="B116" s="63" t="s">
        <v>84</v>
      </c>
      <c r="C116" s="63"/>
      <c r="D116" s="32">
        <v>8.75</v>
      </c>
      <c r="E116" s="33"/>
      <c r="F116" s="33"/>
      <c r="G116" s="37">
        <f>VLOOKUP($A116,[1]Reference!$AT$3:$AY$123,5,FALSE)</f>
        <v>45119</v>
      </c>
      <c r="H116" s="37">
        <f>VLOOKUP($A116,[1]Reference!$AT$3:$AY$123,5,FALSE)</f>
        <v>45119</v>
      </c>
      <c r="I116" s="35">
        <f t="shared" ref="I116" si="32">WEEKDAY(G116)</f>
        <v>4</v>
      </c>
      <c r="J116" s="36"/>
      <c r="K116" s="36"/>
    </row>
    <row r="117" spans="1:11" ht="21" customHeight="1" outlineLevel="1" x14ac:dyDescent="0.2">
      <c r="A117" s="38">
        <v>17</v>
      </c>
      <c r="B117" s="39" t="s">
        <v>28</v>
      </c>
      <c r="C117" s="40" t="s">
        <v>19</v>
      </c>
      <c r="D117" s="41">
        <v>0.25</v>
      </c>
      <c r="E117" s="48"/>
      <c r="F117" s="42"/>
      <c r="G117" s="43">
        <f>G116+TIME($E$2,$F$2,0)</f>
        <v>45119.364583333336</v>
      </c>
      <c r="H117" s="43">
        <f>G117+TIME(ROUNDDOWN(D117,0),(D117-ROUNDDOWN(D117,0))*60,0)</f>
        <v>45119.375</v>
      </c>
      <c r="I117" s="44"/>
      <c r="J117" s="40"/>
      <c r="K117" s="40"/>
    </row>
    <row r="118" spans="1:11" ht="21" customHeight="1" outlineLevel="1" x14ac:dyDescent="0.2">
      <c r="A118" s="38">
        <v>17</v>
      </c>
      <c r="B118" s="39" t="s">
        <v>85</v>
      </c>
      <c r="C118" s="40" t="s">
        <v>19</v>
      </c>
      <c r="D118" s="41">
        <v>3</v>
      </c>
      <c r="E118" s="48" t="s">
        <v>30</v>
      </c>
      <c r="F118" s="42" t="s">
        <v>21</v>
      </c>
      <c r="G118" s="43">
        <f>H117</f>
        <v>45119.375</v>
      </c>
      <c r="H118" s="43">
        <f t="shared" ref="H118:H120" si="33">G118+TIME(ROUNDDOWN(D118,0),(D118-ROUNDDOWN(D118,0))*60,0)</f>
        <v>45119.5</v>
      </c>
      <c r="I118" s="44"/>
      <c r="J118" s="40" t="s">
        <v>31</v>
      </c>
      <c r="K118" s="40"/>
    </row>
    <row r="119" spans="1:11" ht="21" customHeight="1" outlineLevel="1" x14ac:dyDescent="0.2">
      <c r="A119" s="38">
        <v>17</v>
      </c>
      <c r="B119" s="39" t="s">
        <v>33</v>
      </c>
      <c r="C119" s="40" t="s">
        <v>19</v>
      </c>
      <c r="D119" s="41">
        <v>1</v>
      </c>
      <c r="E119" s="64"/>
      <c r="F119" s="42"/>
      <c r="G119" s="43">
        <f t="shared" ref="G119:G120" si="34">H118</f>
        <v>45119.5</v>
      </c>
      <c r="H119" s="43">
        <f t="shared" si="33"/>
        <v>45119.541666666664</v>
      </c>
      <c r="J119" s="40"/>
      <c r="K119" s="40"/>
    </row>
    <row r="120" spans="1:11" ht="21" customHeight="1" outlineLevel="1" x14ac:dyDescent="0.2">
      <c r="A120" s="38">
        <v>17</v>
      </c>
      <c r="B120" s="39" t="s">
        <v>86</v>
      </c>
      <c r="C120" s="40" t="s">
        <v>19</v>
      </c>
      <c r="D120" s="41">
        <v>4.5</v>
      </c>
      <c r="E120" s="40"/>
      <c r="F120" s="42"/>
      <c r="G120" s="43">
        <f t="shared" si="34"/>
        <v>45119.541666666664</v>
      </c>
      <c r="H120" s="43">
        <f t="shared" si="33"/>
        <v>45119.729166666664</v>
      </c>
      <c r="I120" s="44"/>
      <c r="J120" s="40"/>
      <c r="K120" s="40"/>
    </row>
    <row r="121" spans="1:11" ht="21" customHeight="1" x14ac:dyDescent="0.2">
      <c r="A121" s="30">
        <v>18</v>
      </c>
      <c r="B121" s="31" t="s">
        <v>87</v>
      </c>
      <c r="C121" s="31"/>
      <c r="D121" s="32">
        <v>8</v>
      </c>
      <c r="E121" s="33"/>
      <c r="F121" s="33"/>
      <c r="G121" s="37">
        <f>VLOOKUP($A121,[1]Reference!$AT$3:$AY$123,5,FALSE)</f>
        <v>45120</v>
      </c>
      <c r="H121" s="37">
        <f>VLOOKUP($A121,[1]Reference!$AT$3:$AY$123,5,FALSE)</f>
        <v>45120</v>
      </c>
      <c r="I121" s="35">
        <f t="shared" ref="I121:I122" si="35">WEEKDAY(G121)</f>
        <v>5</v>
      </c>
      <c r="J121" s="36"/>
      <c r="K121" s="36"/>
    </row>
    <row r="122" spans="1:11" ht="21" customHeight="1" x14ac:dyDescent="0.2">
      <c r="A122" s="30">
        <v>19</v>
      </c>
      <c r="B122" s="31" t="s">
        <v>88</v>
      </c>
      <c r="C122" s="31"/>
      <c r="D122" s="32">
        <v>8.75</v>
      </c>
      <c r="E122" s="33"/>
      <c r="F122" s="33"/>
      <c r="G122" s="37">
        <f>VLOOKUP($A122,[1]Reference!$AT$3:$AY$123,5,FALSE)</f>
        <v>45121</v>
      </c>
      <c r="H122" s="37">
        <f>VLOOKUP($A122,[1]Reference!$AT$3:$AY$123,5,FALSE)</f>
        <v>45121</v>
      </c>
      <c r="I122" s="35">
        <f t="shared" si="35"/>
        <v>6</v>
      </c>
      <c r="J122" s="36"/>
      <c r="K122" s="36"/>
    </row>
    <row r="123" spans="1:11" ht="21" customHeight="1" outlineLevel="1" x14ac:dyDescent="0.2">
      <c r="A123" s="38">
        <v>19</v>
      </c>
      <c r="B123" s="39" t="s">
        <v>89</v>
      </c>
      <c r="C123" s="40" t="s">
        <v>19</v>
      </c>
      <c r="D123" s="41">
        <v>0.25</v>
      </c>
      <c r="E123" s="48"/>
      <c r="F123" s="42"/>
      <c r="G123" s="43">
        <f>G122+TIME($E$2,$F$2,0)</f>
        <v>45121.364583333336</v>
      </c>
      <c r="H123" s="43">
        <f>G123+TIME(ROUNDDOWN(D123,0),(D123-ROUNDDOWN(D123,0))*60,0)</f>
        <v>45121.375</v>
      </c>
      <c r="I123" s="44"/>
      <c r="J123" s="40"/>
      <c r="K123" s="40"/>
    </row>
    <row r="124" spans="1:11" ht="21" customHeight="1" outlineLevel="1" x14ac:dyDescent="0.2">
      <c r="A124" s="38">
        <v>19</v>
      </c>
      <c r="B124" s="39" t="s">
        <v>90</v>
      </c>
      <c r="C124" s="40" t="s">
        <v>19</v>
      </c>
      <c r="D124" s="41">
        <v>3</v>
      </c>
      <c r="E124" s="40" t="s">
        <v>30</v>
      </c>
      <c r="F124" s="42" t="s">
        <v>24</v>
      </c>
      <c r="G124" s="43">
        <f>H123</f>
        <v>45121.375</v>
      </c>
      <c r="H124" s="43">
        <f t="shared" ref="H124:H126" si="36">G124+TIME(ROUNDDOWN(D124,0),(D124-ROUNDDOWN(D124,0))*60,0)</f>
        <v>45121.5</v>
      </c>
      <c r="J124" s="40" t="s">
        <v>31</v>
      </c>
      <c r="K124" s="44"/>
    </row>
    <row r="125" spans="1:11" ht="21" customHeight="1" outlineLevel="1" x14ac:dyDescent="0.2">
      <c r="A125" s="38">
        <f>A122</f>
        <v>19</v>
      </c>
      <c r="B125" s="39" t="s">
        <v>33</v>
      </c>
      <c r="C125" s="40" t="s">
        <v>19</v>
      </c>
      <c r="D125" s="41">
        <v>1</v>
      </c>
      <c r="E125" s="64"/>
      <c r="F125" s="42"/>
      <c r="G125" s="43">
        <f t="shared" ref="G125:G126" si="37">H124</f>
        <v>45121.5</v>
      </c>
      <c r="H125" s="43">
        <f t="shared" si="36"/>
        <v>45121.541666666664</v>
      </c>
      <c r="I125" s="44"/>
      <c r="J125" s="40"/>
      <c r="K125" s="40"/>
    </row>
    <row r="126" spans="1:11" ht="21" customHeight="1" outlineLevel="1" x14ac:dyDescent="0.2">
      <c r="A126" s="38">
        <f>A122</f>
        <v>19</v>
      </c>
      <c r="B126" s="39" t="s">
        <v>91</v>
      </c>
      <c r="C126" s="40" t="s">
        <v>19</v>
      </c>
      <c r="D126" s="41">
        <v>4.5</v>
      </c>
      <c r="E126" s="40"/>
      <c r="F126" s="42"/>
      <c r="G126" s="43">
        <f t="shared" si="37"/>
        <v>45121.541666666664</v>
      </c>
      <c r="H126" s="43">
        <f t="shared" si="36"/>
        <v>45121.729166666664</v>
      </c>
      <c r="I126" s="44"/>
      <c r="J126" s="40"/>
      <c r="K126" s="40"/>
    </row>
    <row r="127" spans="1:11" ht="21" customHeight="1" x14ac:dyDescent="0.2">
      <c r="A127" s="30">
        <v>20</v>
      </c>
      <c r="B127" s="31" t="s">
        <v>92</v>
      </c>
      <c r="C127" s="31"/>
      <c r="D127" s="32">
        <v>8</v>
      </c>
      <c r="E127" s="33"/>
      <c r="F127" s="33"/>
      <c r="G127" s="37">
        <f>VLOOKUP($A127,[1]Reference!$AT$3:$AY$123,5,FALSE)</f>
        <v>45124</v>
      </c>
      <c r="H127" s="37">
        <f>VLOOKUP($A127,[1]Reference!$AT$3:$AY$123,5,FALSE)</f>
        <v>45124</v>
      </c>
      <c r="I127" s="35">
        <f t="shared" ref="I127:I128" si="38">WEEKDAY(G127)</f>
        <v>2</v>
      </c>
      <c r="J127" s="36"/>
      <c r="K127" s="36"/>
    </row>
    <row r="128" spans="1:11" ht="21" customHeight="1" x14ac:dyDescent="0.2">
      <c r="A128" s="30">
        <v>21</v>
      </c>
      <c r="B128" s="31" t="s">
        <v>93</v>
      </c>
      <c r="C128" s="31"/>
      <c r="D128" s="32">
        <v>8.75</v>
      </c>
      <c r="E128" s="33"/>
      <c r="F128" s="33"/>
      <c r="G128" s="37">
        <f>VLOOKUP($A128,[1]Reference!$AT$3:$AY$123,5,FALSE)</f>
        <v>45125</v>
      </c>
      <c r="H128" s="37">
        <f>VLOOKUP($A128,[1]Reference!$AT$3:$AY$123,5,FALSE)</f>
        <v>45125</v>
      </c>
      <c r="I128" s="35">
        <f t="shared" si="38"/>
        <v>3</v>
      </c>
      <c r="J128" s="36"/>
      <c r="K128" s="36"/>
    </row>
    <row r="129" spans="1:11" ht="21" customHeight="1" outlineLevel="1" x14ac:dyDescent="0.2">
      <c r="A129" s="38">
        <v>21</v>
      </c>
      <c r="B129" s="39" t="s">
        <v>89</v>
      </c>
      <c r="C129" s="40" t="s">
        <v>19</v>
      </c>
      <c r="D129" s="41">
        <v>0.25</v>
      </c>
      <c r="E129" s="48"/>
      <c r="F129" s="42"/>
      <c r="G129" s="43">
        <f>G128+TIME($E$2,$F$2,0)</f>
        <v>45125.364583333336</v>
      </c>
      <c r="H129" s="43">
        <f>G129+TIME(ROUNDDOWN(D129,0),(D129-ROUNDDOWN(D129,0))*60,0)</f>
        <v>45125.375</v>
      </c>
      <c r="I129" s="44"/>
      <c r="J129" s="40"/>
      <c r="K129" s="40"/>
    </row>
    <row r="130" spans="1:11" ht="21" customHeight="1" outlineLevel="1" x14ac:dyDescent="0.2">
      <c r="A130" s="38">
        <v>21</v>
      </c>
      <c r="B130" s="39" t="s">
        <v>90</v>
      </c>
      <c r="C130" s="40" t="s">
        <v>19</v>
      </c>
      <c r="D130" s="41">
        <v>3</v>
      </c>
      <c r="E130" s="40" t="s">
        <v>30</v>
      </c>
      <c r="F130" s="42" t="s">
        <v>24</v>
      </c>
      <c r="G130" s="43">
        <f>H129</f>
        <v>45125.375</v>
      </c>
      <c r="H130" s="43">
        <f t="shared" ref="H130:H132" si="39">G130+TIME(ROUNDDOWN(D130,0),(D130-ROUNDDOWN(D130,0))*60,0)</f>
        <v>45125.5</v>
      </c>
      <c r="J130" s="40" t="s">
        <v>31</v>
      </c>
      <c r="K130" s="40"/>
    </row>
    <row r="131" spans="1:11" ht="21" customHeight="1" outlineLevel="1" x14ac:dyDescent="0.2">
      <c r="A131" s="38">
        <v>21</v>
      </c>
      <c r="B131" s="39" t="s">
        <v>33</v>
      </c>
      <c r="C131" s="40" t="s">
        <v>19</v>
      </c>
      <c r="D131" s="41">
        <v>1</v>
      </c>
      <c r="E131" s="64"/>
      <c r="F131" s="42"/>
      <c r="G131" s="43">
        <f t="shared" ref="G131:G132" si="40">H130</f>
        <v>45125.5</v>
      </c>
      <c r="H131" s="43">
        <f t="shared" si="39"/>
        <v>45125.541666666664</v>
      </c>
      <c r="I131" s="44"/>
      <c r="J131" s="40"/>
      <c r="K131" s="40"/>
    </row>
    <row r="132" spans="1:11" ht="21" customHeight="1" outlineLevel="1" x14ac:dyDescent="0.2">
      <c r="A132" s="38">
        <v>21</v>
      </c>
      <c r="B132" s="39" t="s">
        <v>91</v>
      </c>
      <c r="C132" s="40" t="s">
        <v>19</v>
      </c>
      <c r="D132" s="41">
        <v>4.5</v>
      </c>
      <c r="E132" s="40"/>
      <c r="F132" s="42"/>
      <c r="G132" s="43">
        <f t="shared" si="40"/>
        <v>45125.541666666664</v>
      </c>
      <c r="H132" s="43">
        <f t="shared" si="39"/>
        <v>45125.729166666664</v>
      </c>
      <c r="I132" s="44"/>
      <c r="J132" s="40"/>
      <c r="K132" s="40"/>
    </row>
    <row r="133" spans="1:11" ht="21" customHeight="1" outlineLevel="1" x14ac:dyDescent="0.2">
      <c r="A133" s="30">
        <v>22</v>
      </c>
      <c r="B133" s="31" t="s">
        <v>94</v>
      </c>
      <c r="C133" s="31"/>
      <c r="D133" s="32">
        <v>8</v>
      </c>
      <c r="E133" s="33"/>
      <c r="F133" s="33"/>
      <c r="G133" s="37">
        <f>VLOOKUP($A133,[1]Reference!$AT$3:$AY$123,5,FALSE)</f>
        <v>45126</v>
      </c>
      <c r="H133" s="37">
        <f>VLOOKUP($A133,[1]Reference!$AT$3:$AY$123,5,FALSE)</f>
        <v>45126</v>
      </c>
      <c r="I133" s="35">
        <f t="shared" ref="I133:I134" si="41">WEEKDAY(G133)</f>
        <v>4</v>
      </c>
      <c r="J133" s="36"/>
      <c r="K133" s="36"/>
    </row>
    <row r="134" spans="1:11" ht="21" customHeight="1" x14ac:dyDescent="0.2">
      <c r="A134" s="30">
        <v>23</v>
      </c>
      <c r="B134" s="31" t="s">
        <v>95</v>
      </c>
      <c r="C134" s="31"/>
      <c r="D134" s="32">
        <v>8.75</v>
      </c>
      <c r="E134" s="33"/>
      <c r="F134" s="33"/>
      <c r="G134" s="37">
        <f>VLOOKUP($A134,[1]Reference!$AT$3:$AY$123,5,FALSE)</f>
        <v>45127</v>
      </c>
      <c r="H134" s="37">
        <f>VLOOKUP($A134,[1]Reference!$AT$3:$AY$123,5,FALSE)</f>
        <v>45127</v>
      </c>
      <c r="I134" s="35">
        <f t="shared" si="41"/>
        <v>5</v>
      </c>
      <c r="J134" s="36"/>
      <c r="K134" s="36"/>
    </row>
    <row r="135" spans="1:11" s="18" customFormat="1" ht="21" customHeight="1" outlineLevel="1" x14ac:dyDescent="0.2">
      <c r="A135" s="38">
        <v>23</v>
      </c>
      <c r="B135" s="39" t="s">
        <v>89</v>
      </c>
      <c r="C135" s="40" t="s">
        <v>37</v>
      </c>
      <c r="D135" s="41">
        <v>0.25</v>
      </c>
      <c r="E135" s="48"/>
      <c r="F135" s="42"/>
      <c r="G135" s="43">
        <f>G134+TIME($E$2,$F$2,0)</f>
        <v>45127.364583333336</v>
      </c>
      <c r="H135" s="43">
        <f>G135+TIME(ROUNDDOWN(D135,0),(D135-ROUNDDOWN(D135,0))*60,0)</f>
        <v>45127.375</v>
      </c>
      <c r="I135" s="44"/>
      <c r="J135" s="40"/>
      <c r="K135" s="40"/>
    </row>
    <row r="136" spans="1:11" s="18" customFormat="1" ht="21" customHeight="1" outlineLevel="1" x14ac:dyDescent="0.2">
      <c r="A136" s="38">
        <v>23</v>
      </c>
      <c r="B136" s="39" t="s">
        <v>90</v>
      </c>
      <c r="C136" s="40" t="s">
        <v>37</v>
      </c>
      <c r="D136" s="41">
        <v>3</v>
      </c>
      <c r="E136" s="40" t="s">
        <v>30</v>
      </c>
      <c r="F136" s="42" t="s">
        <v>24</v>
      </c>
      <c r="G136" s="43">
        <f>H135</f>
        <v>45127.375</v>
      </c>
      <c r="H136" s="43">
        <f t="shared" ref="H136:H138" si="42">G136+TIME(ROUNDDOWN(D136,0),(D136-ROUNDDOWN(D136,0))*60,0)</f>
        <v>45127.5</v>
      </c>
      <c r="I136" s="44"/>
      <c r="J136" s="40" t="s">
        <v>31</v>
      </c>
      <c r="K136" s="40"/>
    </row>
    <row r="137" spans="1:11" s="18" customFormat="1" ht="21" customHeight="1" outlineLevel="1" x14ac:dyDescent="0.2">
      <c r="A137" s="38">
        <v>23</v>
      </c>
      <c r="B137" s="39" t="s">
        <v>33</v>
      </c>
      <c r="C137" s="40" t="s">
        <v>37</v>
      </c>
      <c r="D137" s="41">
        <v>1</v>
      </c>
      <c r="E137" s="64"/>
      <c r="F137" s="42"/>
      <c r="G137" s="43">
        <f t="shared" ref="G137:G138" si="43">H136</f>
        <v>45127.5</v>
      </c>
      <c r="H137" s="43">
        <f t="shared" si="42"/>
        <v>45127.541666666664</v>
      </c>
      <c r="I137" s="65"/>
      <c r="J137" s="40"/>
      <c r="K137" s="40"/>
    </row>
    <row r="138" spans="1:11" s="18" customFormat="1" ht="21" customHeight="1" outlineLevel="1" x14ac:dyDescent="0.2">
      <c r="A138" s="38">
        <v>23</v>
      </c>
      <c r="B138" s="39" t="s">
        <v>91</v>
      </c>
      <c r="C138" s="40" t="s">
        <v>37</v>
      </c>
      <c r="D138" s="41">
        <v>4.5</v>
      </c>
      <c r="E138" s="40"/>
      <c r="F138" s="42"/>
      <c r="G138" s="43">
        <f t="shared" si="43"/>
        <v>45127.541666666664</v>
      </c>
      <c r="H138" s="43">
        <f t="shared" si="42"/>
        <v>45127.729166666664</v>
      </c>
      <c r="I138" s="44"/>
      <c r="J138" s="40"/>
      <c r="K138" s="40"/>
    </row>
    <row r="139" spans="1:11" s="18" customFormat="1" ht="21" customHeight="1" outlineLevel="1" x14ac:dyDescent="0.2">
      <c r="A139" s="38"/>
      <c r="B139" s="51" t="s">
        <v>96</v>
      </c>
      <c r="C139" s="66"/>
      <c r="D139" s="67">
        <f>19/2</f>
        <v>9.5</v>
      </c>
      <c r="E139" s="66" t="s">
        <v>30</v>
      </c>
      <c r="F139" s="68" t="s">
        <v>40</v>
      </c>
      <c r="G139" s="43"/>
      <c r="H139" s="43"/>
      <c r="I139" s="44"/>
      <c r="J139" s="40" t="s">
        <v>31</v>
      </c>
      <c r="K139" s="40"/>
    </row>
    <row r="140" spans="1:11" s="18" customFormat="1" ht="21" customHeight="1" x14ac:dyDescent="0.2">
      <c r="A140" s="69"/>
      <c r="B140" s="70" t="s">
        <v>97</v>
      </c>
      <c r="C140" s="70"/>
      <c r="D140" s="71"/>
      <c r="E140" s="72"/>
      <c r="F140" s="72"/>
      <c r="G140" s="37">
        <f>G141</f>
        <v>45128</v>
      </c>
      <c r="H140" s="37">
        <f>H253</f>
        <v>45149</v>
      </c>
      <c r="I140" s="35"/>
      <c r="J140" s="73"/>
      <c r="K140" s="73"/>
    </row>
    <row r="141" spans="1:11" s="18" customFormat="1" ht="33" customHeight="1" x14ac:dyDescent="0.2">
      <c r="A141" s="69">
        <v>24</v>
      </c>
      <c r="B141" s="70" t="s">
        <v>98</v>
      </c>
      <c r="C141" s="70"/>
      <c r="D141" s="71">
        <v>8.75</v>
      </c>
      <c r="E141" s="72"/>
      <c r="F141" s="72"/>
      <c r="G141" s="37">
        <f>VLOOKUP($A141,[1]Reference!$AT$3:$AY$123,5,FALSE)</f>
        <v>45128</v>
      </c>
      <c r="H141" s="37">
        <f>VLOOKUP($A141,[1]Reference!$AT$3:$AY$123,5,FALSE)</f>
        <v>45128</v>
      </c>
      <c r="I141" s="35">
        <f t="shared" ref="I141" si="44">WEEKDAY(G141)</f>
        <v>6</v>
      </c>
      <c r="J141" s="73"/>
      <c r="K141" s="73"/>
    </row>
    <row r="142" spans="1:11" s="18" customFormat="1" ht="21" customHeight="1" outlineLevel="1" x14ac:dyDescent="0.2">
      <c r="A142" s="74">
        <v>24</v>
      </c>
      <c r="B142" s="75" t="s">
        <v>28</v>
      </c>
      <c r="C142" s="76" t="s">
        <v>19</v>
      </c>
      <c r="D142" s="77">
        <v>0.5</v>
      </c>
      <c r="E142" s="78"/>
      <c r="F142" s="57"/>
      <c r="G142" s="43">
        <f>G141+TIME($E$2,$F$2,0)</f>
        <v>45128.364583333336</v>
      </c>
      <c r="H142" s="43">
        <f>G142+TIME(ROUNDDOWN(D142,0),(D142-ROUNDDOWN(D142,0))*60,0)</f>
        <v>45128.385416666672</v>
      </c>
      <c r="I142" s="79"/>
      <c r="J142" s="76"/>
      <c r="K142" s="76"/>
    </row>
    <row r="143" spans="1:11" s="18" customFormat="1" ht="21" customHeight="1" outlineLevel="1" x14ac:dyDescent="0.2">
      <c r="A143" s="74">
        <v>24</v>
      </c>
      <c r="B143" s="80" t="s">
        <v>99</v>
      </c>
      <c r="C143" s="76" t="s">
        <v>19</v>
      </c>
      <c r="D143" s="81">
        <v>0.5</v>
      </c>
      <c r="E143" s="78" t="s">
        <v>30</v>
      </c>
      <c r="F143" s="57" t="s">
        <v>21</v>
      </c>
      <c r="G143" s="82">
        <f>H142</f>
        <v>45128.385416666672</v>
      </c>
      <c r="H143" s="43">
        <f>G143+TIME(ROUNDDOWN(D143,0),(D143-ROUNDDOWN(D143,0))*60,0)</f>
        <v>45128.406250000007</v>
      </c>
      <c r="I143" s="79"/>
      <c r="J143" s="76" t="s">
        <v>31</v>
      </c>
      <c r="K143" s="44"/>
    </row>
    <row r="144" spans="1:11" s="18" customFormat="1" ht="21" customHeight="1" outlineLevel="1" x14ac:dyDescent="0.2">
      <c r="A144" s="74">
        <v>24</v>
      </c>
      <c r="B144" s="80" t="s">
        <v>100</v>
      </c>
      <c r="C144" s="76" t="s">
        <v>19</v>
      </c>
      <c r="D144" s="81">
        <v>0.75</v>
      </c>
      <c r="E144" s="78" t="s">
        <v>30</v>
      </c>
      <c r="F144" s="57" t="s">
        <v>21</v>
      </c>
      <c r="G144" s="82">
        <f>H143</f>
        <v>45128.406250000007</v>
      </c>
      <c r="H144" s="43">
        <f t="shared" ref="H144:H149" si="45">G144+TIME(ROUNDDOWN(D144,0),(D144-ROUNDDOWN(D144,0))*60,0)</f>
        <v>45128.437500000007</v>
      </c>
      <c r="I144" s="79"/>
      <c r="J144" s="76" t="s">
        <v>31</v>
      </c>
      <c r="K144" s="44"/>
    </row>
    <row r="145" spans="1:11" s="18" customFormat="1" ht="21" customHeight="1" outlineLevel="1" x14ac:dyDescent="0.2">
      <c r="A145" s="74">
        <v>24</v>
      </c>
      <c r="B145" s="80" t="s">
        <v>101</v>
      </c>
      <c r="C145" s="76" t="s">
        <v>19</v>
      </c>
      <c r="D145" s="81">
        <v>1</v>
      </c>
      <c r="E145" s="78" t="s">
        <v>30</v>
      </c>
      <c r="F145" s="57" t="s">
        <v>21</v>
      </c>
      <c r="G145" s="82">
        <f t="shared" ref="G145:G149" si="46">H144</f>
        <v>45128.437500000007</v>
      </c>
      <c r="H145" s="43">
        <f t="shared" si="45"/>
        <v>45128.479166666672</v>
      </c>
      <c r="I145" s="79"/>
      <c r="J145" s="76" t="s">
        <v>31</v>
      </c>
      <c r="K145" s="44"/>
    </row>
    <row r="146" spans="1:11" s="18" customFormat="1" ht="21" customHeight="1" outlineLevel="1" x14ac:dyDescent="0.2">
      <c r="A146" s="74">
        <v>24</v>
      </c>
      <c r="B146" s="80" t="s">
        <v>32</v>
      </c>
      <c r="C146" s="76" t="s">
        <v>19</v>
      </c>
      <c r="D146" s="81">
        <v>0.5</v>
      </c>
      <c r="E146" s="78"/>
      <c r="F146" s="57"/>
      <c r="G146" s="82">
        <f t="shared" si="46"/>
        <v>45128.479166666672</v>
      </c>
      <c r="H146" s="43">
        <f t="shared" si="45"/>
        <v>45128.500000000007</v>
      </c>
      <c r="I146" s="79"/>
      <c r="J146" s="76"/>
      <c r="K146" s="44"/>
    </row>
    <row r="147" spans="1:11" s="18" customFormat="1" ht="21" customHeight="1" outlineLevel="1" x14ac:dyDescent="0.2">
      <c r="A147" s="74">
        <v>24</v>
      </c>
      <c r="B147" s="80" t="s">
        <v>33</v>
      </c>
      <c r="C147" s="76" t="s">
        <v>19</v>
      </c>
      <c r="D147" s="81">
        <v>1</v>
      </c>
      <c r="E147" s="78" t="s">
        <v>30</v>
      </c>
      <c r="F147" s="57" t="s">
        <v>21</v>
      </c>
      <c r="G147" s="82">
        <f t="shared" si="46"/>
        <v>45128.500000000007</v>
      </c>
      <c r="H147" s="43">
        <f t="shared" si="45"/>
        <v>45128.541666666672</v>
      </c>
      <c r="I147" s="79"/>
      <c r="J147" s="76" t="s">
        <v>31</v>
      </c>
      <c r="K147" s="76"/>
    </row>
    <row r="148" spans="1:11" s="18" customFormat="1" ht="21" customHeight="1" outlineLevel="1" x14ac:dyDescent="0.2">
      <c r="A148" s="74">
        <v>24</v>
      </c>
      <c r="B148" s="80" t="s">
        <v>102</v>
      </c>
      <c r="C148" s="76" t="s">
        <v>19</v>
      </c>
      <c r="D148" s="83">
        <v>0.5</v>
      </c>
      <c r="E148" s="78"/>
      <c r="F148" s="57"/>
      <c r="G148" s="82">
        <f t="shared" si="46"/>
        <v>45128.541666666672</v>
      </c>
      <c r="H148" s="43">
        <f t="shared" si="45"/>
        <v>45128.562500000007</v>
      </c>
      <c r="I148" s="79"/>
      <c r="J148" s="76"/>
      <c r="K148" s="76"/>
    </row>
    <row r="149" spans="1:11" s="18" customFormat="1" ht="21" customHeight="1" outlineLevel="1" x14ac:dyDescent="0.2">
      <c r="A149" s="74">
        <v>24</v>
      </c>
      <c r="B149" s="75" t="s">
        <v>76</v>
      </c>
      <c r="C149" s="76" t="s">
        <v>19</v>
      </c>
      <c r="D149" s="77">
        <v>4</v>
      </c>
      <c r="E149" s="78"/>
      <c r="F149" s="57"/>
      <c r="G149" s="82">
        <f t="shared" si="46"/>
        <v>45128.562500000007</v>
      </c>
      <c r="H149" s="43">
        <f t="shared" si="45"/>
        <v>45128.729166666672</v>
      </c>
      <c r="I149" s="79"/>
      <c r="J149" s="76"/>
      <c r="K149" s="76"/>
    </row>
    <row r="150" spans="1:11" s="18" customFormat="1" ht="30.95" customHeight="1" x14ac:dyDescent="0.2">
      <c r="A150" s="69">
        <v>25</v>
      </c>
      <c r="B150" s="70" t="s">
        <v>103</v>
      </c>
      <c r="C150" s="70"/>
      <c r="D150" s="71">
        <v>8.75</v>
      </c>
      <c r="E150" s="72"/>
      <c r="F150" s="72"/>
      <c r="G150" s="37">
        <f>VLOOKUP($A150,[1]Reference!$AT$3:$AY$123,5,FALSE)</f>
        <v>45131</v>
      </c>
      <c r="H150" s="37">
        <f>VLOOKUP($A150,[1]Reference!$AT$3:$AY$123,5,FALSE)</f>
        <v>45131</v>
      </c>
      <c r="I150" s="35">
        <f>WEEKDAY(G150)</f>
        <v>2</v>
      </c>
      <c r="J150" s="73"/>
      <c r="K150" s="73"/>
    </row>
    <row r="151" spans="1:11" s="18" customFormat="1" ht="21" customHeight="1" outlineLevel="1" x14ac:dyDescent="0.2">
      <c r="A151" s="74">
        <v>25</v>
      </c>
      <c r="B151" s="84" t="s">
        <v>28</v>
      </c>
      <c r="C151" s="76" t="s">
        <v>37</v>
      </c>
      <c r="D151" s="77">
        <v>0.25</v>
      </c>
      <c r="E151" s="78"/>
      <c r="F151" s="57"/>
      <c r="G151" s="43">
        <f>G150+TIME($E$2,$F$2,0)</f>
        <v>45131.364583333336</v>
      </c>
      <c r="H151" s="43">
        <f>G151+TIME(ROUNDDOWN(D151,0),(D151-ROUNDDOWN(D151,0))*60,0)</f>
        <v>45131.375</v>
      </c>
      <c r="I151" s="79"/>
      <c r="J151" s="76"/>
      <c r="K151" s="76"/>
    </row>
    <row r="152" spans="1:11" s="18" customFormat="1" ht="30" customHeight="1" outlineLevel="1" x14ac:dyDescent="0.2">
      <c r="A152" s="74">
        <v>25</v>
      </c>
      <c r="B152" s="84" t="s">
        <v>104</v>
      </c>
      <c r="C152" s="76" t="s">
        <v>37</v>
      </c>
      <c r="D152" s="77">
        <v>1.5</v>
      </c>
      <c r="E152" s="78" t="s">
        <v>30</v>
      </c>
      <c r="F152" s="57" t="s">
        <v>21</v>
      </c>
      <c r="G152" s="82">
        <f>H151</f>
        <v>45131.375</v>
      </c>
      <c r="H152" s="43">
        <f t="shared" ref="H152:H158" si="47">G152+TIME(ROUNDDOWN(D152,0),(D152-ROUNDDOWN(D152,0))*60,0)</f>
        <v>45131.4375</v>
      </c>
      <c r="I152" s="79"/>
      <c r="J152" s="76" t="s">
        <v>31</v>
      </c>
      <c r="K152" s="76"/>
    </row>
    <row r="153" spans="1:11" s="18" customFormat="1" ht="21" customHeight="1" outlineLevel="1" x14ac:dyDescent="0.2">
      <c r="A153" s="74">
        <v>25</v>
      </c>
      <c r="B153" s="84" t="s">
        <v>105</v>
      </c>
      <c r="C153" s="76" t="s">
        <v>37</v>
      </c>
      <c r="D153" s="77">
        <v>1.5</v>
      </c>
      <c r="E153" s="78" t="s">
        <v>30</v>
      </c>
      <c r="F153" s="57" t="s">
        <v>21</v>
      </c>
      <c r="G153" s="82">
        <f t="shared" ref="G153:G156" si="48">H152</f>
        <v>45131.4375</v>
      </c>
      <c r="H153" s="43">
        <f t="shared" si="47"/>
        <v>45131.5</v>
      </c>
      <c r="I153" s="79"/>
      <c r="J153" s="76" t="s">
        <v>31</v>
      </c>
      <c r="K153" s="76"/>
    </row>
    <row r="154" spans="1:11" s="18" customFormat="1" ht="21" customHeight="1" outlineLevel="1" x14ac:dyDescent="0.2">
      <c r="A154" s="74">
        <v>25</v>
      </c>
      <c r="B154" s="84" t="s">
        <v>33</v>
      </c>
      <c r="C154" s="76" t="s">
        <v>37</v>
      </c>
      <c r="D154" s="77">
        <v>1</v>
      </c>
      <c r="E154" s="78"/>
      <c r="F154" s="57"/>
      <c r="G154" s="82">
        <f t="shared" si="48"/>
        <v>45131.5</v>
      </c>
      <c r="H154" s="43">
        <f t="shared" si="47"/>
        <v>45131.541666666664</v>
      </c>
      <c r="I154" s="79"/>
      <c r="J154" s="76"/>
      <c r="K154" s="76"/>
    </row>
    <row r="155" spans="1:11" s="18" customFormat="1" ht="21" customHeight="1" outlineLevel="1" x14ac:dyDescent="0.2">
      <c r="A155" s="74">
        <v>25</v>
      </c>
      <c r="B155" s="85" t="s">
        <v>106</v>
      </c>
      <c r="C155" s="76" t="s">
        <v>37</v>
      </c>
      <c r="D155" s="83">
        <v>1</v>
      </c>
      <c r="E155" s="78" t="s">
        <v>30</v>
      </c>
      <c r="F155" s="57" t="s">
        <v>21</v>
      </c>
      <c r="G155" s="82">
        <f t="shared" si="48"/>
        <v>45131.541666666664</v>
      </c>
      <c r="H155" s="43">
        <f t="shared" si="47"/>
        <v>45131.583333333328</v>
      </c>
      <c r="I155" s="79"/>
      <c r="J155" s="76" t="s">
        <v>31</v>
      </c>
      <c r="K155" s="76"/>
    </row>
    <row r="156" spans="1:11" s="18" customFormat="1" ht="21" customHeight="1" outlineLevel="1" x14ac:dyDescent="0.2">
      <c r="A156" s="74">
        <v>25</v>
      </c>
      <c r="B156" s="85" t="s">
        <v>107</v>
      </c>
      <c r="C156" s="76" t="s">
        <v>37</v>
      </c>
      <c r="D156" s="83">
        <v>1</v>
      </c>
      <c r="E156" s="78" t="s">
        <v>30</v>
      </c>
      <c r="F156" s="57" t="s">
        <v>21</v>
      </c>
      <c r="G156" s="82">
        <f t="shared" si="48"/>
        <v>45131.583333333328</v>
      </c>
      <c r="H156" s="43">
        <f t="shared" si="47"/>
        <v>45131.624999999993</v>
      </c>
      <c r="I156" s="79"/>
      <c r="J156" s="76" t="s">
        <v>31</v>
      </c>
      <c r="K156" s="76"/>
    </row>
    <row r="157" spans="1:11" s="18" customFormat="1" ht="21" customHeight="1" outlineLevel="1" x14ac:dyDescent="0.2">
      <c r="A157" s="74">
        <v>25</v>
      </c>
      <c r="B157" s="59" t="s">
        <v>47</v>
      </c>
      <c r="C157" s="76" t="s">
        <v>37</v>
      </c>
      <c r="D157" s="77">
        <v>1</v>
      </c>
      <c r="E157" s="78"/>
      <c r="F157" s="57"/>
      <c r="G157" s="82">
        <f>H156</f>
        <v>45131.624999999993</v>
      </c>
      <c r="H157" s="43">
        <f t="shared" si="47"/>
        <v>45131.666666666657</v>
      </c>
      <c r="I157" s="79"/>
      <c r="J157" s="76"/>
      <c r="K157" s="76"/>
    </row>
    <row r="158" spans="1:11" s="18" customFormat="1" ht="21" customHeight="1" outlineLevel="1" x14ac:dyDescent="0.2">
      <c r="A158" s="74">
        <v>25</v>
      </c>
      <c r="B158" s="84" t="s">
        <v>108</v>
      </c>
      <c r="C158" s="76" t="s">
        <v>37</v>
      </c>
      <c r="D158" s="77">
        <v>1.5</v>
      </c>
      <c r="E158" s="78"/>
      <c r="F158" s="57"/>
      <c r="G158" s="82">
        <f>H157</f>
        <v>45131.666666666657</v>
      </c>
      <c r="H158" s="43">
        <f t="shared" si="47"/>
        <v>45131.729166666657</v>
      </c>
      <c r="I158" s="79"/>
      <c r="J158" s="76"/>
      <c r="K158" s="76"/>
    </row>
    <row r="159" spans="1:11" s="18" customFormat="1" ht="21" customHeight="1" x14ac:dyDescent="0.2">
      <c r="A159" s="69">
        <v>26</v>
      </c>
      <c r="B159" s="70" t="s">
        <v>109</v>
      </c>
      <c r="C159" s="70"/>
      <c r="D159" s="71">
        <v>8.75</v>
      </c>
      <c r="E159" s="72"/>
      <c r="F159" s="72"/>
      <c r="G159" s="37">
        <f>VLOOKUP($A159,[1]Reference!$AT$3:$AY$123,5,FALSE)</f>
        <v>45132</v>
      </c>
      <c r="H159" s="37">
        <f>VLOOKUP($A159,[1]Reference!$AT$3:$AY$123,5,FALSE)</f>
        <v>45132</v>
      </c>
      <c r="I159" s="35">
        <f>WEEKDAY(G159)</f>
        <v>3</v>
      </c>
      <c r="J159" s="73"/>
      <c r="K159" s="73"/>
    </row>
    <row r="160" spans="1:11" s="18" customFormat="1" ht="21" customHeight="1" outlineLevel="1" x14ac:dyDescent="0.2">
      <c r="A160" s="74">
        <v>26</v>
      </c>
      <c r="B160" s="84" t="s">
        <v>28</v>
      </c>
      <c r="C160" s="76" t="s">
        <v>19</v>
      </c>
      <c r="D160" s="77">
        <v>0.25</v>
      </c>
      <c r="E160" s="78"/>
      <c r="F160" s="57"/>
      <c r="G160" s="43">
        <f>G159+TIME($E$2,$F$2,0)</f>
        <v>45132.364583333336</v>
      </c>
      <c r="H160" s="43">
        <f>G160+TIME(ROUNDDOWN(D160,0),(D160-ROUNDDOWN(D160,0))*60,0)</f>
        <v>45132.375</v>
      </c>
      <c r="I160" s="79"/>
      <c r="J160" s="76"/>
      <c r="K160" s="76"/>
    </row>
    <row r="161" spans="1:11" s="18" customFormat="1" ht="21" customHeight="1" outlineLevel="1" x14ac:dyDescent="0.2">
      <c r="A161" s="74">
        <v>26</v>
      </c>
      <c r="B161" s="86" t="s">
        <v>110</v>
      </c>
      <c r="C161" s="76" t="s">
        <v>19</v>
      </c>
      <c r="D161" s="81">
        <v>0.5</v>
      </c>
      <c r="E161" s="76" t="s">
        <v>30</v>
      </c>
      <c r="F161" s="57" t="s">
        <v>24</v>
      </c>
      <c r="G161" s="82">
        <f>H160</f>
        <v>45132.375</v>
      </c>
      <c r="H161" s="43">
        <f t="shared" ref="H161:H164" si="49">G161+TIME(ROUNDDOWN(D161,0),(D161-ROUNDDOWN(D161,0))*60,0)</f>
        <v>45132.395833333336</v>
      </c>
      <c r="I161" s="79"/>
      <c r="J161" s="76" t="s">
        <v>31</v>
      </c>
      <c r="K161" s="76"/>
    </row>
    <row r="162" spans="1:11" s="18" customFormat="1" ht="33" customHeight="1" outlineLevel="1" x14ac:dyDescent="0.2">
      <c r="A162" s="74">
        <v>26</v>
      </c>
      <c r="B162" s="84" t="s">
        <v>111</v>
      </c>
      <c r="C162" s="76" t="s">
        <v>19</v>
      </c>
      <c r="D162" s="77">
        <v>2.5</v>
      </c>
      <c r="E162" s="78"/>
      <c r="F162" s="57"/>
      <c r="G162" s="82">
        <f t="shared" ref="G162:G164" si="50">H161</f>
        <v>45132.395833333336</v>
      </c>
      <c r="H162" s="43">
        <f t="shared" si="49"/>
        <v>45132.5</v>
      </c>
      <c r="I162" s="79"/>
      <c r="J162" s="76"/>
      <c r="K162" s="76"/>
    </row>
    <row r="163" spans="1:11" s="18" customFormat="1" ht="21" customHeight="1" outlineLevel="1" x14ac:dyDescent="0.2">
      <c r="A163" s="74">
        <v>26</v>
      </c>
      <c r="B163" s="84" t="s">
        <v>33</v>
      </c>
      <c r="C163" s="76" t="s">
        <v>19</v>
      </c>
      <c r="D163" s="77">
        <v>1</v>
      </c>
      <c r="E163" s="78"/>
      <c r="F163" s="57"/>
      <c r="G163" s="82">
        <f t="shared" si="50"/>
        <v>45132.5</v>
      </c>
      <c r="H163" s="43">
        <f t="shared" si="49"/>
        <v>45132.541666666664</v>
      </c>
      <c r="I163" s="79"/>
      <c r="J163" s="76"/>
      <c r="K163" s="76"/>
    </row>
    <row r="164" spans="1:11" s="18" customFormat="1" ht="21" customHeight="1" outlineLevel="1" x14ac:dyDescent="0.2">
      <c r="A164" s="74">
        <v>26</v>
      </c>
      <c r="B164" s="84" t="s">
        <v>112</v>
      </c>
      <c r="C164" s="76" t="s">
        <v>19</v>
      </c>
      <c r="D164" s="77">
        <v>4.5</v>
      </c>
      <c r="E164" s="78"/>
      <c r="F164" s="57"/>
      <c r="G164" s="82">
        <f t="shared" si="50"/>
        <v>45132.541666666664</v>
      </c>
      <c r="H164" s="43">
        <f t="shared" si="49"/>
        <v>45132.729166666664</v>
      </c>
      <c r="I164" s="79"/>
      <c r="J164" s="76"/>
      <c r="K164" s="76"/>
    </row>
    <row r="165" spans="1:11" s="18" customFormat="1" ht="21" customHeight="1" outlineLevel="1" x14ac:dyDescent="0.2">
      <c r="A165" s="74"/>
      <c r="B165" s="87" t="s">
        <v>39</v>
      </c>
      <c r="C165" s="88"/>
      <c r="D165" s="67">
        <v>4.75</v>
      </c>
      <c r="E165" s="88" t="s">
        <v>30</v>
      </c>
      <c r="F165" s="89" t="s">
        <v>40</v>
      </c>
      <c r="G165" s="82"/>
      <c r="H165" s="82"/>
      <c r="I165" s="79"/>
      <c r="J165" s="76" t="s">
        <v>31</v>
      </c>
      <c r="K165" s="76"/>
    </row>
    <row r="166" spans="1:11" s="18" customFormat="1" ht="21" customHeight="1" x14ac:dyDescent="0.2">
      <c r="A166" s="69">
        <v>27</v>
      </c>
      <c r="B166" s="70" t="s">
        <v>113</v>
      </c>
      <c r="C166" s="70"/>
      <c r="D166" s="71">
        <v>8.75</v>
      </c>
      <c r="E166" s="72"/>
      <c r="F166" s="72"/>
      <c r="G166" s="37">
        <f>VLOOKUP($A166,[1]Reference!$AT$3:$AY$123,5,FALSE)</f>
        <v>45133</v>
      </c>
      <c r="H166" s="37">
        <f>VLOOKUP($A166,[1]Reference!$AT$3:$AY$123,5,FALSE)</f>
        <v>45133</v>
      </c>
      <c r="I166" s="35">
        <f>WEEKDAY(G166)</f>
        <v>4</v>
      </c>
      <c r="J166" s="73"/>
      <c r="K166" s="73"/>
    </row>
    <row r="167" spans="1:11" s="18" customFormat="1" ht="21" customHeight="1" x14ac:dyDescent="0.2">
      <c r="A167" s="74">
        <v>27</v>
      </c>
      <c r="B167" s="84" t="s">
        <v>28</v>
      </c>
      <c r="C167" s="76" t="s">
        <v>19</v>
      </c>
      <c r="D167" s="77">
        <v>0.25</v>
      </c>
      <c r="E167" s="78"/>
      <c r="F167" s="57"/>
      <c r="G167" s="43">
        <f>G166+TIME($E$2,$F$2,0)</f>
        <v>45133.364583333336</v>
      </c>
      <c r="H167" s="43">
        <f>G167+TIME(ROUNDDOWN(D167,0),(D167-ROUNDDOWN(D167,0))*60,0)</f>
        <v>45133.375</v>
      </c>
      <c r="I167" s="79"/>
      <c r="J167" s="76"/>
      <c r="K167" s="76"/>
    </row>
    <row r="168" spans="1:11" s="18" customFormat="1" ht="27" customHeight="1" x14ac:dyDescent="0.2">
      <c r="A168" s="74">
        <v>27</v>
      </c>
      <c r="B168" s="84" t="s">
        <v>114</v>
      </c>
      <c r="C168" s="76" t="s">
        <v>19</v>
      </c>
      <c r="D168" s="77">
        <v>1.5</v>
      </c>
      <c r="E168" s="78" t="s">
        <v>30</v>
      </c>
      <c r="F168" s="57" t="s">
        <v>21</v>
      </c>
      <c r="G168" s="82">
        <f>H167</f>
        <v>45133.375</v>
      </c>
      <c r="H168" s="43">
        <f t="shared" ref="H168:H173" si="51">G168+TIME(ROUNDDOWN(D168,0),(D168-ROUNDDOWN(D168,0))*60,0)</f>
        <v>45133.4375</v>
      </c>
      <c r="I168" s="79"/>
      <c r="J168" s="76" t="s">
        <v>31</v>
      </c>
      <c r="K168" s="76"/>
    </row>
    <row r="169" spans="1:11" s="18" customFormat="1" ht="21" customHeight="1" x14ac:dyDescent="0.2">
      <c r="A169" s="74">
        <v>27</v>
      </c>
      <c r="B169" s="84" t="s">
        <v>115</v>
      </c>
      <c r="C169" s="76" t="s">
        <v>19</v>
      </c>
      <c r="D169" s="81">
        <v>1</v>
      </c>
      <c r="E169" s="78" t="s">
        <v>30</v>
      </c>
      <c r="F169" s="57" t="s">
        <v>21</v>
      </c>
      <c r="G169" s="82">
        <f t="shared" ref="G169:G173" si="52">H168</f>
        <v>45133.4375</v>
      </c>
      <c r="H169" s="43">
        <f t="shared" si="51"/>
        <v>45133.479166666664</v>
      </c>
      <c r="I169" s="79"/>
      <c r="J169" s="76" t="s">
        <v>31</v>
      </c>
      <c r="K169" s="76"/>
    </row>
    <row r="170" spans="1:11" s="18" customFormat="1" ht="21" customHeight="1" x14ac:dyDescent="0.2">
      <c r="A170" s="74">
        <v>27</v>
      </c>
      <c r="B170" s="84" t="s">
        <v>116</v>
      </c>
      <c r="C170" s="76" t="s">
        <v>19</v>
      </c>
      <c r="D170" s="77">
        <v>0.5</v>
      </c>
      <c r="E170" s="78" t="s">
        <v>30</v>
      </c>
      <c r="F170" s="57" t="s">
        <v>21</v>
      </c>
      <c r="G170" s="82">
        <f t="shared" si="52"/>
        <v>45133.479166666664</v>
      </c>
      <c r="H170" s="43">
        <f t="shared" si="51"/>
        <v>45133.5</v>
      </c>
      <c r="I170" s="79"/>
      <c r="J170" s="76" t="s">
        <v>31</v>
      </c>
      <c r="K170" s="76"/>
    </row>
    <row r="171" spans="1:11" s="18" customFormat="1" ht="21" customHeight="1" x14ac:dyDescent="0.2">
      <c r="A171" s="74">
        <v>27</v>
      </c>
      <c r="B171" s="84" t="s">
        <v>33</v>
      </c>
      <c r="C171" s="76" t="s">
        <v>19</v>
      </c>
      <c r="D171" s="77">
        <v>1</v>
      </c>
      <c r="E171" s="78"/>
      <c r="F171" s="57"/>
      <c r="G171" s="82">
        <f t="shared" si="52"/>
        <v>45133.5</v>
      </c>
      <c r="H171" s="43">
        <f t="shared" si="51"/>
        <v>45133.541666666664</v>
      </c>
      <c r="I171" s="79"/>
      <c r="J171" s="76"/>
      <c r="K171" s="76"/>
    </row>
    <row r="172" spans="1:11" s="18" customFormat="1" ht="21" customHeight="1" x14ac:dyDescent="0.2">
      <c r="A172" s="74">
        <v>27</v>
      </c>
      <c r="B172" s="84" t="s">
        <v>110</v>
      </c>
      <c r="C172" s="76" t="s">
        <v>19</v>
      </c>
      <c r="D172" s="81">
        <v>0.5</v>
      </c>
      <c r="E172" s="76" t="s">
        <v>30</v>
      </c>
      <c r="F172" s="57" t="s">
        <v>24</v>
      </c>
      <c r="G172" s="82">
        <f t="shared" si="52"/>
        <v>45133.541666666664</v>
      </c>
      <c r="H172" s="43">
        <f t="shared" si="51"/>
        <v>45133.5625</v>
      </c>
      <c r="I172" s="79"/>
      <c r="J172" s="76" t="s">
        <v>31</v>
      </c>
      <c r="K172" s="76"/>
    </row>
    <row r="173" spans="1:11" s="18" customFormat="1" ht="21" customHeight="1" x14ac:dyDescent="0.2">
      <c r="A173" s="74">
        <v>27</v>
      </c>
      <c r="B173" s="84" t="s">
        <v>72</v>
      </c>
      <c r="C173" s="76" t="s">
        <v>19</v>
      </c>
      <c r="D173" s="58">
        <v>3.5</v>
      </c>
      <c r="E173" s="76"/>
      <c r="F173" s="57"/>
      <c r="G173" s="82">
        <f t="shared" si="52"/>
        <v>45133.5625</v>
      </c>
      <c r="H173" s="43">
        <f t="shared" si="51"/>
        <v>45133.708333333336</v>
      </c>
      <c r="I173" s="79"/>
      <c r="J173" s="76"/>
      <c r="K173" s="76"/>
    </row>
    <row r="174" spans="1:11" s="18" customFormat="1" ht="21" customHeight="1" x14ac:dyDescent="0.2">
      <c r="A174" s="69">
        <v>28</v>
      </c>
      <c r="B174" s="70" t="s">
        <v>117</v>
      </c>
      <c r="C174" s="70"/>
      <c r="D174" s="71">
        <v>8.75</v>
      </c>
      <c r="E174" s="72"/>
      <c r="F174" s="72"/>
      <c r="G174" s="37">
        <f>VLOOKUP($A174,[1]Reference!$AT$3:$AY$123,5,FALSE)</f>
        <v>45134</v>
      </c>
      <c r="H174" s="37">
        <f>VLOOKUP($A174,[1]Reference!$AT$3:$AY$123,5,FALSE)</f>
        <v>45134</v>
      </c>
      <c r="I174" s="35">
        <f>WEEKDAY(G174)</f>
        <v>5</v>
      </c>
      <c r="J174" s="73"/>
      <c r="K174" s="73"/>
    </row>
    <row r="175" spans="1:11" s="18" customFormat="1" ht="21" customHeight="1" x14ac:dyDescent="0.2">
      <c r="A175" s="74">
        <v>28</v>
      </c>
      <c r="B175" s="84" t="s">
        <v>28</v>
      </c>
      <c r="C175" s="76" t="s">
        <v>37</v>
      </c>
      <c r="D175" s="77">
        <v>0.25</v>
      </c>
      <c r="E175" s="78"/>
      <c r="F175" s="57"/>
      <c r="G175" s="43">
        <f>G174+TIME($E$2,$F$2,0)</f>
        <v>45134.364583333336</v>
      </c>
      <c r="H175" s="43">
        <f>G175+TIME(ROUNDDOWN(D175,0),(D175-ROUNDDOWN(D175,0))*60,0)</f>
        <v>45134.375</v>
      </c>
      <c r="I175" s="79"/>
      <c r="J175" s="76"/>
      <c r="K175" s="76"/>
    </row>
    <row r="176" spans="1:11" s="18" customFormat="1" ht="21" customHeight="1" x14ac:dyDescent="0.2">
      <c r="A176" s="74">
        <v>28</v>
      </c>
      <c r="B176" s="84" t="s">
        <v>118</v>
      </c>
      <c r="C176" s="76" t="s">
        <v>37</v>
      </c>
      <c r="D176" s="77">
        <v>2</v>
      </c>
      <c r="E176" s="78" t="s">
        <v>30</v>
      </c>
      <c r="F176" s="57" t="s">
        <v>21</v>
      </c>
      <c r="G176" s="82">
        <f>H175</f>
        <v>45134.375</v>
      </c>
      <c r="H176" s="43">
        <f t="shared" ref="H176:H181" si="53">G176+TIME(ROUNDDOWN(D176,0),(D176-ROUNDDOWN(D176,0))*60,0)</f>
        <v>45134.458333333336</v>
      </c>
      <c r="I176" s="79"/>
      <c r="J176" s="76" t="s">
        <v>31</v>
      </c>
      <c r="K176" s="76"/>
    </row>
    <row r="177" spans="1:11" s="18" customFormat="1" ht="21" customHeight="1" x14ac:dyDescent="0.2">
      <c r="A177" s="74">
        <v>28</v>
      </c>
      <c r="B177" s="84" t="s">
        <v>119</v>
      </c>
      <c r="C177" s="76" t="s">
        <v>37</v>
      </c>
      <c r="D177" s="81">
        <v>0.5</v>
      </c>
      <c r="E177" s="78" t="s">
        <v>30</v>
      </c>
      <c r="F177" s="57" t="s">
        <v>21</v>
      </c>
      <c r="G177" s="82">
        <f t="shared" ref="G177:G181" si="54">H176</f>
        <v>45134.458333333336</v>
      </c>
      <c r="H177" s="43">
        <f t="shared" si="53"/>
        <v>45134.479166666672</v>
      </c>
      <c r="I177" s="79"/>
      <c r="J177" s="76" t="s">
        <v>31</v>
      </c>
      <c r="K177" s="76"/>
    </row>
    <row r="178" spans="1:11" s="18" customFormat="1" ht="21" customHeight="1" x14ac:dyDescent="0.2">
      <c r="A178" s="74">
        <v>28</v>
      </c>
      <c r="B178" s="84" t="s">
        <v>120</v>
      </c>
      <c r="C178" s="76" t="s">
        <v>37</v>
      </c>
      <c r="D178" s="77">
        <v>0.5</v>
      </c>
      <c r="E178" s="78" t="s">
        <v>30</v>
      </c>
      <c r="F178" s="57" t="s">
        <v>21</v>
      </c>
      <c r="G178" s="82">
        <f t="shared" si="54"/>
        <v>45134.479166666672</v>
      </c>
      <c r="H178" s="43">
        <f t="shared" si="53"/>
        <v>45134.500000000007</v>
      </c>
      <c r="I178" s="79"/>
      <c r="J178" s="76" t="s">
        <v>31</v>
      </c>
      <c r="K178" s="76"/>
    </row>
    <row r="179" spans="1:11" s="18" customFormat="1" ht="21" customHeight="1" x14ac:dyDescent="0.2">
      <c r="A179" s="74">
        <v>28</v>
      </c>
      <c r="B179" s="84" t="s">
        <v>33</v>
      </c>
      <c r="C179" s="76" t="s">
        <v>37</v>
      </c>
      <c r="D179" s="77">
        <v>1</v>
      </c>
      <c r="E179" s="78"/>
      <c r="F179" s="57"/>
      <c r="G179" s="82">
        <f t="shared" si="54"/>
        <v>45134.500000000007</v>
      </c>
      <c r="H179" s="43">
        <f t="shared" si="53"/>
        <v>45134.541666666672</v>
      </c>
      <c r="I179" s="79"/>
      <c r="J179" s="76"/>
      <c r="K179" s="76"/>
    </row>
    <row r="180" spans="1:11" s="18" customFormat="1" ht="21" customHeight="1" x14ac:dyDescent="0.2">
      <c r="A180" s="74">
        <v>28</v>
      </c>
      <c r="B180" s="84" t="s">
        <v>121</v>
      </c>
      <c r="C180" s="76" t="s">
        <v>37</v>
      </c>
      <c r="D180" s="81">
        <v>0.5</v>
      </c>
      <c r="E180" s="76" t="s">
        <v>30</v>
      </c>
      <c r="F180" s="57" t="s">
        <v>24</v>
      </c>
      <c r="G180" s="82">
        <f t="shared" si="54"/>
        <v>45134.541666666672</v>
      </c>
      <c r="H180" s="43">
        <f t="shared" si="53"/>
        <v>45134.562500000007</v>
      </c>
      <c r="I180" s="79"/>
      <c r="J180" s="76" t="s">
        <v>31</v>
      </c>
      <c r="K180" s="76"/>
    </row>
    <row r="181" spans="1:11" s="18" customFormat="1" ht="21" customHeight="1" x14ac:dyDescent="0.2">
      <c r="A181" s="74">
        <v>28</v>
      </c>
      <c r="B181" s="84" t="s">
        <v>112</v>
      </c>
      <c r="C181" s="76" t="s">
        <v>37</v>
      </c>
      <c r="D181" s="81">
        <v>4</v>
      </c>
      <c r="E181" s="76"/>
      <c r="F181" s="57"/>
      <c r="G181" s="82">
        <f t="shared" si="54"/>
        <v>45134.562500000007</v>
      </c>
      <c r="H181" s="43">
        <f t="shared" si="53"/>
        <v>45134.729166666672</v>
      </c>
      <c r="I181" s="79"/>
      <c r="J181" s="76"/>
      <c r="K181" s="76"/>
    </row>
    <row r="182" spans="1:11" s="18" customFormat="1" ht="21" customHeight="1" x14ac:dyDescent="0.2">
      <c r="A182" s="74"/>
      <c r="B182" s="87" t="s">
        <v>48</v>
      </c>
      <c r="C182" s="88"/>
      <c r="D182" s="67">
        <v>4.75</v>
      </c>
      <c r="E182" s="88" t="s">
        <v>30</v>
      </c>
      <c r="F182" s="89" t="s">
        <v>40</v>
      </c>
      <c r="G182" s="82"/>
      <c r="H182" s="82"/>
      <c r="I182" s="79"/>
      <c r="J182" s="76" t="s">
        <v>31</v>
      </c>
      <c r="K182" s="76"/>
    </row>
    <row r="183" spans="1:11" s="18" customFormat="1" ht="25.5" x14ac:dyDescent="0.2">
      <c r="A183" s="69">
        <v>29</v>
      </c>
      <c r="B183" s="70" t="s">
        <v>122</v>
      </c>
      <c r="C183" s="70"/>
      <c r="D183" s="71">
        <v>8.75</v>
      </c>
      <c r="E183" s="72"/>
      <c r="F183" s="72"/>
      <c r="G183" s="37">
        <f>VLOOKUP($A183,[1]Reference!$AT$3:$AY$123,5,FALSE)</f>
        <v>45135</v>
      </c>
      <c r="H183" s="37">
        <f>VLOOKUP($A183,[1]Reference!$AT$3:$AY$123,5,FALSE)</f>
        <v>45135</v>
      </c>
      <c r="I183" s="35">
        <f>WEEKDAY(G183)</f>
        <v>6</v>
      </c>
      <c r="J183" s="73"/>
      <c r="K183" s="73"/>
    </row>
    <row r="184" spans="1:11" s="18" customFormat="1" ht="21" customHeight="1" x14ac:dyDescent="0.2">
      <c r="A184" s="74">
        <f>$A$183</f>
        <v>29</v>
      </c>
      <c r="B184" s="75" t="s">
        <v>28</v>
      </c>
      <c r="C184" s="76" t="s">
        <v>19</v>
      </c>
      <c r="D184" s="77">
        <v>0.25</v>
      </c>
      <c r="E184" s="78"/>
      <c r="F184" s="57"/>
      <c r="G184" s="43">
        <f>G183+TIME($E$2,$F$2,0)</f>
        <v>45135.364583333336</v>
      </c>
      <c r="H184" s="43">
        <f>G184+TIME(ROUNDDOWN(D184,0),(D184-ROUNDDOWN(D184,0))*60,0)</f>
        <v>45135.375</v>
      </c>
      <c r="I184" s="79"/>
      <c r="J184" s="76"/>
      <c r="K184" s="76"/>
    </row>
    <row r="185" spans="1:11" s="18" customFormat="1" ht="21" customHeight="1" x14ac:dyDescent="0.2">
      <c r="A185" s="74">
        <f t="shared" ref="A185:A189" si="55">$A$183</f>
        <v>29</v>
      </c>
      <c r="B185" s="75" t="s">
        <v>123</v>
      </c>
      <c r="C185" s="76" t="s">
        <v>19</v>
      </c>
      <c r="D185" s="77">
        <v>2</v>
      </c>
      <c r="E185" s="78" t="s">
        <v>30</v>
      </c>
      <c r="F185" s="57" t="s">
        <v>21</v>
      </c>
      <c r="G185" s="43">
        <f>H184</f>
        <v>45135.375</v>
      </c>
      <c r="H185" s="43">
        <f t="shared" ref="H185:H189" si="56">G185+TIME(ROUNDDOWN(D185,0),(D185-ROUNDDOWN(D185,0))*60,0)</f>
        <v>45135.458333333336</v>
      </c>
      <c r="I185" s="79"/>
      <c r="J185" s="76" t="s">
        <v>31</v>
      </c>
      <c r="K185" s="76"/>
    </row>
    <row r="186" spans="1:11" s="18" customFormat="1" ht="21" customHeight="1" x14ac:dyDescent="0.2">
      <c r="A186" s="74">
        <f t="shared" si="55"/>
        <v>29</v>
      </c>
      <c r="B186" s="75" t="s">
        <v>124</v>
      </c>
      <c r="C186" s="76" t="s">
        <v>19</v>
      </c>
      <c r="D186" s="77">
        <v>1</v>
      </c>
      <c r="E186" s="78" t="s">
        <v>30</v>
      </c>
      <c r="F186" s="57" t="s">
        <v>21</v>
      </c>
      <c r="G186" s="43">
        <f t="shared" ref="G186:G189" si="57">H185</f>
        <v>45135.458333333336</v>
      </c>
      <c r="H186" s="43">
        <f t="shared" si="56"/>
        <v>45135.5</v>
      </c>
      <c r="I186" s="79"/>
      <c r="J186" s="76" t="s">
        <v>31</v>
      </c>
      <c r="K186" s="76"/>
    </row>
    <row r="187" spans="1:11" s="18" customFormat="1" ht="21" customHeight="1" x14ac:dyDescent="0.2">
      <c r="A187" s="74">
        <f t="shared" si="55"/>
        <v>29</v>
      </c>
      <c r="B187" s="75" t="s">
        <v>33</v>
      </c>
      <c r="C187" s="76" t="s">
        <v>19</v>
      </c>
      <c r="D187" s="77">
        <v>1</v>
      </c>
      <c r="E187" s="78"/>
      <c r="F187" s="57"/>
      <c r="G187" s="43">
        <f t="shared" si="57"/>
        <v>45135.5</v>
      </c>
      <c r="H187" s="43">
        <f t="shared" si="56"/>
        <v>45135.541666666664</v>
      </c>
      <c r="I187" s="79"/>
      <c r="J187" s="76"/>
      <c r="K187" s="76"/>
    </row>
    <row r="188" spans="1:11" s="18" customFormat="1" ht="21" customHeight="1" x14ac:dyDescent="0.2">
      <c r="A188" s="74">
        <f t="shared" si="55"/>
        <v>29</v>
      </c>
      <c r="B188" s="80" t="s">
        <v>110</v>
      </c>
      <c r="C188" s="76" t="s">
        <v>19</v>
      </c>
      <c r="D188" s="81">
        <v>1</v>
      </c>
      <c r="E188" s="76" t="s">
        <v>30</v>
      </c>
      <c r="F188" s="57" t="s">
        <v>24</v>
      </c>
      <c r="G188" s="43">
        <f t="shared" si="57"/>
        <v>45135.541666666664</v>
      </c>
      <c r="H188" s="43">
        <f t="shared" si="56"/>
        <v>45135.583333333328</v>
      </c>
      <c r="I188" s="79"/>
      <c r="J188" s="76" t="s">
        <v>31</v>
      </c>
      <c r="K188" s="44"/>
    </row>
    <row r="189" spans="1:11" s="18" customFormat="1" ht="21" customHeight="1" x14ac:dyDescent="0.2">
      <c r="A189" s="74">
        <f t="shared" si="55"/>
        <v>29</v>
      </c>
      <c r="B189" s="80" t="s">
        <v>82</v>
      </c>
      <c r="C189" s="76" t="s">
        <v>19</v>
      </c>
      <c r="D189" s="77">
        <v>3.5</v>
      </c>
      <c r="E189" s="76"/>
      <c r="F189" s="57"/>
      <c r="G189" s="43">
        <f t="shared" si="57"/>
        <v>45135.583333333328</v>
      </c>
      <c r="H189" s="43">
        <f t="shared" si="56"/>
        <v>45135.729166666664</v>
      </c>
      <c r="I189" s="79"/>
      <c r="J189" s="76"/>
      <c r="K189" s="76"/>
    </row>
    <row r="190" spans="1:11" s="18" customFormat="1" ht="21" customHeight="1" x14ac:dyDescent="0.2">
      <c r="A190" s="69">
        <v>30</v>
      </c>
      <c r="B190" s="70" t="s">
        <v>125</v>
      </c>
      <c r="C190" s="70"/>
      <c r="D190" s="71">
        <v>8.75</v>
      </c>
      <c r="E190" s="72"/>
      <c r="F190" s="72"/>
      <c r="G190" s="37">
        <f>VLOOKUP($A190,[1]Reference!$AT$3:$AY$123,5,FALSE)</f>
        <v>45138</v>
      </c>
      <c r="H190" s="37">
        <f>VLOOKUP($A190,[1]Reference!$AT$3:$AY$123,5,FALSE)</f>
        <v>45138</v>
      </c>
      <c r="I190" s="35">
        <f>WEEKDAY(G190)</f>
        <v>2</v>
      </c>
      <c r="J190" s="73"/>
      <c r="K190" s="73"/>
    </row>
    <row r="191" spans="1:11" s="18" customFormat="1" ht="21" customHeight="1" x14ac:dyDescent="0.2">
      <c r="A191" s="74">
        <v>30</v>
      </c>
      <c r="B191" s="84" t="s">
        <v>28</v>
      </c>
      <c r="C191" s="76" t="s">
        <v>37</v>
      </c>
      <c r="D191" s="77">
        <v>0.25</v>
      </c>
      <c r="E191" s="78"/>
      <c r="F191" s="57"/>
      <c r="G191" s="43">
        <f>G190+TIME($E$2,$F$2,0)</f>
        <v>45138.364583333336</v>
      </c>
      <c r="H191" s="43">
        <f>G191+TIME(ROUNDDOWN(D191,0),(D191-ROUNDDOWN(D191,0))*60,0)</f>
        <v>45138.375</v>
      </c>
      <c r="I191" s="79"/>
      <c r="J191" s="76"/>
      <c r="K191" s="76"/>
    </row>
    <row r="192" spans="1:11" s="18" customFormat="1" ht="21" customHeight="1" x14ac:dyDescent="0.2">
      <c r="A192" s="74">
        <v>30</v>
      </c>
      <c r="B192" s="84" t="s">
        <v>126</v>
      </c>
      <c r="C192" s="76" t="s">
        <v>37</v>
      </c>
      <c r="D192" s="77">
        <v>1.5</v>
      </c>
      <c r="E192" s="76" t="s">
        <v>30</v>
      </c>
      <c r="F192" s="57" t="s">
        <v>21</v>
      </c>
      <c r="G192" s="82">
        <f>H191</f>
        <v>45138.375</v>
      </c>
      <c r="H192" s="43">
        <f t="shared" ref="H192:H197" si="58">G192+TIME(ROUNDDOWN(D192,0),(D192-ROUNDDOWN(D192,0))*60,0)</f>
        <v>45138.4375</v>
      </c>
      <c r="I192" s="79"/>
      <c r="J192" s="76" t="s">
        <v>31</v>
      </c>
      <c r="K192" s="76"/>
    </row>
    <row r="193" spans="1:11" s="18" customFormat="1" ht="21" customHeight="1" x14ac:dyDescent="0.2">
      <c r="A193" s="74">
        <v>30</v>
      </c>
      <c r="B193" s="84" t="s">
        <v>127</v>
      </c>
      <c r="C193" s="76" t="s">
        <v>37</v>
      </c>
      <c r="D193" s="81">
        <v>1.5</v>
      </c>
      <c r="E193" s="76" t="s">
        <v>30</v>
      </c>
      <c r="F193" s="57" t="s">
        <v>21</v>
      </c>
      <c r="G193" s="82">
        <f t="shared" ref="G193:G197" si="59">H192</f>
        <v>45138.4375</v>
      </c>
      <c r="H193" s="43">
        <f t="shared" si="58"/>
        <v>45138.5</v>
      </c>
      <c r="I193" s="79"/>
      <c r="J193" s="76" t="s">
        <v>31</v>
      </c>
      <c r="K193" s="76"/>
    </row>
    <row r="194" spans="1:11" s="18" customFormat="1" ht="21" customHeight="1" x14ac:dyDescent="0.2">
      <c r="A194" s="74">
        <v>30</v>
      </c>
      <c r="B194" s="84" t="s">
        <v>33</v>
      </c>
      <c r="C194" s="76" t="s">
        <v>37</v>
      </c>
      <c r="D194" s="77">
        <v>1</v>
      </c>
      <c r="E194" s="78"/>
      <c r="F194" s="57"/>
      <c r="G194" s="82">
        <f t="shared" si="59"/>
        <v>45138.5</v>
      </c>
      <c r="H194" s="43">
        <f t="shared" si="58"/>
        <v>45138.541666666664</v>
      </c>
      <c r="I194" s="79"/>
      <c r="J194" s="76"/>
      <c r="K194" s="76"/>
    </row>
    <row r="195" spans="1:11" s="18" customFormat="1" ht="21" customHeight="1" x14ac:dyDescent="0.2">
      <c r="A195" s="74">
        <v>30</v>
      </c>
      <c r="B195" s="85" t="s">
        <v>121</v>
      </c>
      <c r="C195" s="76" t="s">
        <v>37</v>
      </c>
      <c r="D195" s="81">
        <v>0.5</v>
      </c>
      <c r="E195" s="76" t="s">
        <v>30</v>
      </c>
      <c r="F195" s="57" t="s">
        <v>21</v>
      </c>
      <c r="G195" s="82">
        <f t="shared" si="59"/>
        <v>45138.541666666664</v>
      </c>
      <c r="H195" s="43">
        <f t="shared" si="58"/>
        <v>45138.5625</v>
      </c>
      <c r="I195" s="79"/>
      <c r="J195" s="76" t="s">
        <v>31</v>
      </c>
      <c r="K195" s="76"/>
    </row>
    <row r="196" spans="1:11" s="18" customFormat="1" ht="21" customHeight="1" x14ac:dyDescent="0.2">
      <c r="A196" s="74">
        <v>30</v>
      </c>
      <c r="B196" s="85" t="s">
        <v>82</v>
      </c>
      <c r="C196" s="76" t="s">
        <v>37</v>
      </c>
      <c r="D196" s="81">
        <v>2</v>
      </c>
      <c r="E196" s="76"/>
      <c r="F196" s="57"/>
      <c r="G196" s="82">
        <f t="shared" si="59"/>
        <v>45138.5625</v>
      </c>
      <c r="H196" s="43">
        <f t="shared" si="58"/>
        <v>45138.645833333336</v>
      </c>
      <c r="I196" s="79"/>
      <c r="J196" s="76"/>
      <c r="K196" s="76"/>
    </row>
    <row r="197" spans="1:11" s="18" customFormat="1" ht="21" customHeight="1" x14ac:dyDescent="0.2">
      <c r="A197" s="74">
        <v>30</v>
      </c>
      <c r="B197" s="59" t="s">
        <v>47</v>
      </c>
      <c r="C197" s="90" t="s">
        <v>37</v>
      </c>
      <c r="D197" s="58">
        <v>2</v>
      </c>
      <c r="E197" s="90"/>
      <c r="F197" s="57"/>
      <c r="G197" s="82">
        <f t="shared" si="59"/>
        <v>45138.645833333336</v>
      </c>
      <c r="H197" s="43">
        <f t="shared" si="58"/>
        <v>45138.729166666672</v>
      </c>
      <c r="I197" s="91"/>
      <c r="J197" s="90"/>
      <c r="K197" s="90"/>
    </row>
    <row r="198" spans="1:11" s="18" customFormat="1" ht="21" customHeight="1" x14ac:dyDescent="0.2">
      <c r="A198" s="69">
        <v>31</v>
      </c>
      <c r="B198" s="70" t="s">
        <v>128</v>
      </c>
      <c r="C198" s="70"/>
      <c r="D198" s="71">
        <v>8.75</v>
      </c>
      <c r="E198" s="72"/>
      <c r="F198" s="72"/>
      <c r="G198" s="37">
        <f>VLOOKUP($A198,[1]Reference!$AT$3:$AY$123,5,FALSE)</f>
        <v>45139</v>
      </c>
      <c r="H198" s="37">
        <f>VLOOKUP($A198,[1]Reference!$AT$3:$AY$123,5,FALSE)</f>
        <v>45139</v>
      </c>
      <c r="I198" s="35">
        <f>WEEKDAY(G198)</f>
        <v>3</v>
      </c>
      <c r="J198" s="73"/>
      <c r="K198" s="73"/>
    </row>
    <row r="199" spans="1:11" s="18" customFormat="1" ht="21" customHeight="1" x14ac:dyDescent="0.2">
      <c r="A199" s="74">
        <v>31</v>
      </c>
      <c r="B199" s="84" t="s">
        <v>28</v>
      </c>
      <c r="C199" s="76" t="s">
        <v>19</v>
      </c>
      <c r="D199" s="77">
        <v>0.25</v>
      </c>
      <c r="E199" s="78"/>
      <c r="F199" s="57"/>
      <c r="G199" s="43">
        <f>G198+TIME($E$2,$F$2,0)</f>
        <v>45139.364583333336</v>
      </c>
      <c r="H199" s="43">
        <f>G199+TIME(ROUNDDOWN(D199,0),(D199-ROUNDDOWN(D199,0))*60,0)</f>
        <v>45139.375</v>
      </c>
      <c r="I199" s="79"/>
      <c r="J199" s="76"/>
      <c r="K199" s="76"/>
    </row>
    <row r="200" spans="1:11" s="18" customFormat="1" ht="21" customHeight="1" x14ac:dyDescent="0.2">
      <c r="A200" s="74">
        <v>31</v>
      </c>
      <c r="B200" s="84" t="s">
        <v>129</v>
      </c>
      <c r="C200" s="76" t="s">
        <v>19</v>
      </c>
      <c r="D200" s="77">
        <v>3</v>
      </c>
      <c r="E200" s="76" t="s">
        <v>30</v>
      </c>
      <c r="F200" s="57" t="s">
        <v>21</v>
      </c>
      <c r="G200" s="82">
        <f>H199</f>
        <v>45139.375</v>
      </c>
      <c r="H200" s="43">
        <f t="shared" ref="H200:H203" si="60">G200+TIME(ROUNDDOWN(D200,0),(D200-ROUNDDOWN(D200,0))*60,0)</f>
        <v>45139.5</v>
      </c>
      <c r="I200" s="79"/>
      <c r="J200" s="76" t="s">
        <v>31</v>
      </c>
      <c r="K200" s="76"/>
    </row>
    <row r="201" spans="1:11" s="18" customFormat="1" ht="21" customHeight="1" x14ac:dyDescent="0.2">
      <c r="A201" s="74">
        <v>31</v>
      </c>
      <c r="B201" s="84" t="s">
        <v>33</v>
      </c>
      <c r="C201" s="76" t="s">
        <v>19</v>
      </c>
      <c r="D201" s="77">
        <v>1</v>
      </c>
      <c r="E201" s="78"/>
      <c r="F201" s="57"/>
      <c r="G201" s="82">
        <f t="shared" ref="G201:G203" si="61">H200</f>
        <v>45139.5</v>
      </c>
      <c r="H201" s="43">
        <f t="shared" si="60"/>
        <v>45139.541666666664</v>
      </c>
      <c r="I201" s="79"/>
      <c r="J201" s="76"/>
      <c r="K201" s="76"/>
    </row>
    <row r="202" spans="1:11" s="18" customFormat="1" ht="21" customHeight="1" x14ac:dyDescent="0.2">
      <c r="A202" s="74">
        <v>31</v>
      </c>
      <c r="B202" s="84" t="s">
        <v>110</v>
      </c>
      <c r="C202" s="76" t="s">
        <v>19</v>
      </c>
      <c r="D202" s="92">
        <v>1</v>
      </c>
      <c r="E202" s="76" t="s">
        <v>30</v>
      </c>
      <c r="F202" s="57" t="s">
        <v>24</v>
      </c>
      <c r="G202" s="82">
        <f t="shared" si="61"/>
        <v>45139.541666666664</v>
      </c>
      <c r="H202" s="43">
        <f t="shared" si="60"/>
        <v>45139.583333333328</v>
      </c>
      <c r="I202" s="79"/>
      <c r="J202" s="76" t="s">
        <v>31</v>
      </c>
      <c r="K202" s="76"/>
    </row>
    <row r="203" spans="1:11" s="18" customFormat="1" ht="21" customHeight="1" x14ac:dyDescent="0.2">
      <c r="A203" s="74">
        <v>31</v>
      </c>
      <c r="B203" s="84" t="s">
        <v>112</v>
      </c>
      <c r="C203" s="76" t="s">
        <v>19</v>
      </c>
      <c r="D203" s="81">
        <v>3.5</v>
      </c>
      <c r="E203" s="76"/>
      <c r="F203" s="57"/>
      <c r="G203" s="82">
        <f t="shared" si="61"/>
        <v>45139.583333333328</v>
      </c>
      <c r="H203" s="43">
        <f t="shared" si="60"/>
        <v>45139.729166666664</v>
      </c>
      <c r="I203" s="79"/>
      <c r="J203" s="76"/>
      <c r="K203" s="76"/>
    </row>
    <row r="204" spans="1:11" s="18" customFormat="1" ht="21" customHeight="1" x14ac:dyDescent="0.2">
      <c r="A204" s="69">
        <v>32</v>
      </c>
      <c r="B204" s="70" t="s">
        <v>130</v>
      </c>
      <c r="C204" s="70"/>
      <c r="D204" s="71">
        <v>8.75</v>
      </c>
      <c r="E204" s="72"/>
      <c r="F204" s="72"/>
      <c r="G204" s="37">
        <f>VLOOKUP($A204,[1]Reference!$AT$3:$AY$123,5,FALSE)</f>
        <v>45140</v>
      </c>
      <c r="H204" s="37">
        <f>VLOOKUP($A204,[1]Reference!$AT$3:$AY$123,5,FALSE)</f>
        <v>45140</v>
      </c>
      <c r="I204" s="35">
        <f>WEEKDAY(G204)</f>
        <v>4</v>
      </c>
      <c r="J204" s="73"/>
      <c r="K204" s="73"/>
    </row>
    <row r="205" spans="1:11" s="18" customFormat="1" ht="21" customHeight="1" x14ac:dyDescent="0.2">
      <c r="A205" s="74">
        <v>32</v>
      </c>
      <c r="B205" s="84" t="s">
        <v>28</v>
      </c>
      <c r="C205" s="76" t="s">
        <v>19</v>
      </c>
      <c r="D205" s="77">
        <v>0.25</v>
      </c>
      <c r="E205" s="78"/>
      <c r="F205" s="57"/>
      <c r="G205" s="43">
        <f>G204+TIME($E$2,$F$2,0)</f>
        <v>45140.364583333336</v>
      </c>
      <c r="H205" s="43">
        <f>G205+TIME(ROUNDDOWN(D205,0),(D205-ROUNDDOWN(D205,0))*60,0)</f>
        <v>45140.375</v>
      </c>
      <c r="I205" s="79"/>
      <c r="J205" s="76"/>
      <c r="K205" s="76"/>
    </row>
    <row r="206" spans="1:11" s="18" customFormat="1" ht="21" customHeight="1" x14ac:dyDescent="0.2">
      <c r="A206" s="74">
        <v>32</v>
      </c>
      <c r="B206" s="84" t="s">
        <v>112</v>
      </c>
      <c r="C206" s="76" t="s">
        <v>19</v>
      </c>
      <c r="D206" s="77">
        <v>3</v>
      </c>
      <c r="E206" s="76"/>
      <c r="F206" s="57"/>
      <c r="G206" s="82">
        <f>H205</f>
        <v>45140.375</v>
      </c>
      <c r="H206" s="43">
        <f t="shared" ref="H206:H209" si="62">G206+TIME(ROUNDDOWN(D206,0),(D206-ROUNDDOWN(D206,0))*60,0)</f>
        <v>45140.5</v>
      </c>
      <c r="I206" s="79"/>
      <c r="J206" s="76"/>
      <c r="K206" s="76"/>
    </row>
    <row r="207" spans="1:11" s="18" customFormat="1" ht="21" customHeight="1" x14ac:dyDescent="0.2">
      <c r="A207" s="74">
        <v>32</v>
      </c>
      <c r="B207" s="84" t="s">
        <v>33</v>
      </c>
      <c r="C207" s="76" t="s">
        <v>19</v>
      </c>
      <c r="D207" s="77">
        <v>1</v>
      </c>
      <c r="E207" s="78"/>
      <c r="F207" s="57"/>
      <c r="G207" s="82">
        <f t="shared" ref="G207:G209" si="63">H206</f>
        <v>45140.5</v>
      </c>
      <c r="H207" s="43">
        <f t="shared" si="62"/>
        <v>45140.541666666664</v>
      </c>
      <c r="I207" s="79"/>
      <c r="J207" s="76"/>
      <c r="K207" s="76"/>
    </row>
    <row r="208" spans="1:11" s="18" customFormat="1" ht="21" customHeight="1" x14ac:dyDescent="0.2">
      <c r="A208" s="74">
        <v>32</v>
      </c>
      <c r="B208" s="84" t="s">
        <v>110</v>
      </c>
      <c r="C208" s="76" t="s">
        <v>19</v>
      </c>
      <c r="D208" s="92">
        <v>1</v>
      </c>
      <c r="E208" s="76" t="s">
        <v>30</v>
      </c>
      <c r="F208" s="57" t="s">
        <v>24</v>
      </c>
      <c r="G208" s="82">
        <f t="shared" si="63"/>
        <v>45140.541666666664</v>
      </c>
      <c r="H208" s="43">
        <f t="shared" si="62"/>
        <v>45140.583333333328</v>
      </c>
      <c r="I208" s="79"/>
      <c r="J208" s="76" t="s">
        <v>31</v>
      </c>
      <c r="K208" s="76"/>
    </row>
    <row r="209" spans="1:11" s="18" customFormat="1" ht="21" customHeight="1" x14ac:dyDescent="0.2">
      <c r="A209" s="74">
        <v>32</v>
      </c>
      <c r="B209" s="84" t="s">
        <v>112</v>
      </c>
      <c r="C209" s="76" t="s">
        <v>19</v>
      </c>
      <c r="D209" s="81">
        <v>3.5</v>
      </c>
      <c r="E209" s="76"/>
      <c r="F209" s="57"/>
      <c r="G209" s="82">
        <f t="shared" si="63"/>
        <v>45140.583333333328</v>
      </c>
      <c r="H209" s="43">
        <f t="shared" si="62"/>
        <v>45140.729166666664</v>
      </c>
      <c r="I209" s="79"/>
      <c r="J209" s="76"/>
      <c r="K209" s="76"/>
    </row>
    <row r="210" spans="1:11" s="18" customFormat="1" ht="21" customHeight="1" x14ac:dyDescent="0.2">
      <c r="A210" s="74"/>
      <c r="B210" s="87" t="s">
        <v>54</v>
      </c>
      <c r="C210" s="88"/>
      <c r="D210" s="67">
        <v>4.75</v>
      </c>
      <c r="E210" s="88" t="s">
        <v>30</v>
      </c>
      <c r="F210" s="89" t="s">
        <v>40</v>
      </c>
      <c r="G210" s="82"/>
      <c r="H210" s="82"/>
      <c r="I210" s="79"/>
      <c r="J210" s="76" t="s">
        <v>31</v>
      </c>
      <c r="K210" s="76"/>
    </row>
    <row r="211" spans="1:11" s="18" customFormat="1" ht="21" customHeight="1" x14ac:dyDescent="0.2">
      <c r="A211" s="69">
        <v>33</v>
      </c>
      <c r="B211" s="70" t="s">
        <v>131</v>
      </c>
      <c r="C211" s="70"/>
      <c r="D211" s="71">
        <v>8.75</v>
      </c>
      <c r="E211" s="72"/>
      <c r="F211" s="72"/>
      <c r="G211" s="37">
        <f>VLOOKUP($A211,[1]Reference!$AT$3:$AY$123,5,FALSE)</f>
        <v>45141</v>
      </c>
      <c r="H211" s="37">
        <f>VLOOKUP($A211,[1]Reference!$AT$3:$AY$123,5,FALSE)</f>
        <v>45141</v>
      </c>
      <c r="I211" s="35">
        <f>WEEKDAY(G211)</f>
        <v>5</v>
      </c>
      <c r="J211" s="73"/>
      <c r="K211" s="73"/>
    </row>
    <row r="212" spans="1:11" s="18" customFormat="1" ht="21" customHeight="1" x14ac:dyDescent="0.2">
      <c r="A212" s="74">
        <v>33</v>
      </c>
      <c r="B212" s="84" t="s">
        <v>28</v>
      </c>
      <c r="C212" s="76" t="s">
        <v>37</v>
      </c>
      <c r="D212" s="77">
        <v>0.25</v>
      </c>
      <c r="E212" s="78"/>
      <c r="F212" s="57"/>
      <c r="G212" s="43">
        <f>G211+TIME($E$2,$F$2,0)</f>
        <v>45141.364583333336</v>
      </c>
      <c r="H212" s="43">
        <f>G212+TIME(ROUNDDOWN(D212,0),(D212-ROUNDDOWN(D212,0))*60,0)</f>
        <v>45141.375</v>
      </c>
      <c r="I212" s="79"/>
      <c r="J212" s="76"/>
      <c r="K212" s="76"/>
    </row>
    <row r="213" spans="1:11" s="18" customFormat="1" ht="21" customHeight="1" x14ac:dyDescent="0.2">
      <c r="A213" s="74">
        <v>33</v>
      </c>
      <c r="B213" s="85" t="s">
        <v>132</v>
      </c>
      <c r="C213" s="76" t="s">
        <v>37</v>
      </c>
      <c r="D213" s="77">
        <v>3</v>
      </c>
      <c r="E213" s="78" t="s">
        <v>30</v>
      </c>
      <c r="F213" s="57" t="s">
        <v>21</v>
      </c>
      <c r="G213" s="82">
        <f>H212</f>
        <v>45141.375</v>
      </c>
      <c r="H213" s="43">
        <f t="shared" ref="H213:H216" si="64">G213+TIME(ROUNDDOWN(D213,0),(D213-ROUNDDOWN(D213,0))*60,0)</f>
        <v>45141.5</v>
      </c>
      <c r="I213" s="79"/>
      <c r="J213" s="76" t="s">
        <v>31</v>
      </c>
      <c r="K213" s="76"/>
    </row>
    <row r="214" spans="1:11" s="18" customFormat="1" ht="21" customHeight="1" x14ac:dyDescent="0.2">
      <c r="A214" s="74">
        <v>33</v>
      </c>
      <c r="B214" s="84" t="s">
        <v>33</v>
      </c>
      <c r="C214" s="76" t="s">
        <v>37</v>
      </c>
      <c r="D214" s="77">
        <v>1</v>
      </c>
      <c r="E214" s="78"/>
      <c r="F214" s="57"/>
      <c r="G214" s="82">
        <f t="shared" ref="G214:G216" si="65">H213</f>
        <v>45141.5</v>
      </c>
      <c r="H214" s="43">
        <f t="shared" si="64"/>
        <v>45141.541666666664</v>
      </c>
      <c r="I214" s="79"/>
      <c r="J214" s="76"/>
      <c r="K214" s="76"/>
    </row>
    <row r="215" spans="1:11" s="18" customFormat="1" ht="21" customHeight="1" x14ac:dyDescent="0.2">
      <c r="A215" s="74">
        <v>33</v>
      </c>
      <c r="B215" s="85" t="s">
        <v>110</v>
      </c>
      <c r="C215" s="76" t="s">
        <v>37</v>
      </c>
      <c r="D215" s="81">
        <v>1</v>
      </c>
      <c r="E215" s="76" t="s">
        <v>30</v>
      </c>
      <c r="F215" s="57" t="s">
        <v>24</v>
      </c>
      <c r="G215" s="82">
        <f t="shared" si="65"/>
        <v>45141.541666666664</v>
      </c>
      <c r="H215" s="43">
        <f t="shared" si="64"/>
        <v>45141.583333333328</v>
      </c>
      <c r="I215" s="79"/>
      <c r="J215" s="76" t="s">
        <v>31</v>
      </c>
      <c r="K215" s="76"/>
    </row>
    <row r="216" spans="1:11" s="18" customFormat="1" ht="21" customHeight="1" x14ac:dyDescent="0.2">
      <c r="A216" s="74">
        <v>33</v>
      </c>
      <c r="B216" s="85" t="s">
        <v>133</v>
      </c>
      <c r="C216" s="76" t="s">
        <v>37</v>
      </c>
      <c r="D216" s="81">
        <v>3.5</v>
      </c>
      <c r="E216" s="78"/>
      <c r="F216" s="57"/>
      <c r="G216" s="82">
        <f t="shared" si="65"/>
        <v>45141.583333333328</v>
      </c>
      <c r="H216" s="43">
        <f t="shared" si="64"/>
        <v>45141.729166666664</v>
      </c>
      <c r="I216" s="79"/>
      <c r="J216" s="76"/>
      <c r="K216" s="76"/>
    </row>
    <row r="217" spans="1:11" s="18" customFormat="1" ht="21" customHeight="1" x14ac:dyDescent="0.2">
      <c r="A217" s="69">
        <v>34</v>
      </c>
      <c r="B217" s="70" t="s">
        <v>134</v>
      </c>
      <c r="C217" s="70"/>
      <c r="D217" s="71">
        <v>8.75</v>
      </c>
      <c r="E217" s="72"/>
      <c r="F217" s="72"/>
      <c r="G217" s="37">
        <f>VLOOKUP($A217,[1]Reference!$AT$3:$AY$123,5,FALSE)</f>
        <v>45142</v>
      </c>
      <c r="H217" s="37">
        <f>VLOOKUP($A217,[1]Reference!$AT$3:$AY$123,5,FALSE)</f>
        <v>45142</v>
      </c>
      <c r="I217" s="35">
        <f>WEEKDAY(G217)</f>
        <v>6</v>
      </c>
      <c r="J217" s="73"/>
      <c r="K217" s="73"/>
    </row>
    <row r="218" spans="1:11" s="18" customFormat="1" ht="21" customHeight="1" x14ac:dyDescent="0.2">
      <c r="A218" s="74">
        <f>$A$217</f>
        <v>34</v>
      </c>
      <c r="B218" s="84" t="s">
        <v>28</v>
      </c>
      <c r="C218" s="76" t="s">
        <v>19</v>
      </c>
      <c r="D218" s="77">
        <v>0.25</v>
      </c>
      <c r="E218" s="78"/>
      <c r="F218" s="57"/>
      <c r="G218" s="43">
        <f>G217+TIME($E$2,$F$2,0)</f>
        <v>45142.364583333336</v>
      </c>
      <c r="H218" s="43">
        <f>G218+TIME(ROUNDDOWN(D218,0),(D218-ROUNDDOWN(D218,0))*60,0)</f>
        <v>45142.375</v>
      </c>
      <c r="I218" s="79"/>
      <c r="J218" s="76"/>
      <c r="K218" s="76"/>
    </row>
    <row r="219" spans="1:11" s="18" customFormat="1" ht="21" customHeight="1" x14ac:dyDescent="0.2">
      <c r="A219" s="74">
        <f t="shared" ref="A219:A222" si="66">$A$217</f>
        <v>34</v>
      </c>
      <c r="B219" s="84" t="s">
        <v>135</v>
      </c>
      <c r="C219" s="76" t="s">
        <v>19</v>
      </c>
      <c r="D219" s="93">
        <v>3</v>
      </c>
      <c r="E219" s="78"/>
      <c r="F219" s="57"/>
      <c r="G219" s="43">
        <f>H218</f>
        <v>45142.375</v>
      </c>
      <c r="H219" s="43">
        <f t="shared" ref="H219:H222" si="67">G219+TIME(ROUNDDOWN(D219,0),(D219-ROUNDDOWN(D219,0))*60,0)</f>
        <v>45142.5</v>
      </c>
      <c r="I219" s="79"/>
      <c r="J219" s="76"/>
      <c r="K219" s="76"/>
    </row>
    <row r="220" spans="1:11" s="18" customFormat="1" ht="21" customHeight="1" x14ac:dyDescent="0.2">
      <c r="A220" s="74">
        <f t="shared" si="66"/>
        <v>34</v>
      </c>
      <c r="B220" s="84" t="s">
        <v>33</v>
      </c>
      <c r="C220" s="76" t="s">
        <v>19</v>
      </c>
      <c r="D220" s="93">
        <v>1</v>
      </c>
      <c r="E220" s="78"/>
      <c r="F220" s="57"/>
      <c r="G220" s="43">
        <f t="shared" ref="G220:G222" si="68">H219</f>
        <v>45142.5</v>
      </c>
      <c r="H220" s="43">
        <f t="shared" si="67"/>
        <v>45142.541666666664</v>
      </c>
      <c r="I220" s="79"/>
      <c r="J220" s="76"/>
      <c r="K220" s="76"/>
    </row>
    <row r="221" spans="1:11" s="18" customFormat="1" ht="21" customHeight="1" x14ac:dyDescent="0.2">
      <c r="A221" s="74">
        <f t="shared" si="66"/>
        <v>34</v>
      </c>
      <c r="B221" s="84" t="s">
        <v>110</v>
      </c>
      <c r="C221" s="76" t="s">
        <v>19</v>
      </c>
      <c r="D221" s="93">
        <v>1</v>
      </c>
      <c r="E221" s="78" t="s">
        <v>30</v>
      </c>
      <c r="F221" s="57" t="s">
        <v>24</v>
      </c>
      <c r="G221" s="43">
        <f t="shared" si="68"/>
        <v>45142.541666666664</v>
      </c>
      <c r="H221" s="43">
        <f t="shared" si="67"/>
        <v>45142.583333333328</v>
      </c>
      <c r="I221" s="79"/>
      <c r="J221" s="76" t="s">
        <v>31</v>
      </c>
      <c r="K221" s="76"/>
    </row>
    <row r="222" spans="1:11" s="18" customFormat="1" ht="21" customHeight="1" x14ac:dyDescent="0.2">
      <c r="A222" s="74">
        <f t="shared" si="66"/>
        <v>34</v>
      </c>
      <c r="B222" s="84" t="s">
        <v>135</v>
      </c>
      <c r="C222" s="76" t="s">
        <v>19</v>
      </c>
      <c r="D222" s="92">
        <v>3.5</v>
      </c>
      <c r="E222" s="76"/>
      <c r="F222" s="57"/>
      <c r="G222" s="43">
        <f t="shared" si="68"/>
        <v>45142.583333333328</v>
      </c>
      <c r="H222" s="43">
        <f t="shared" si="67"/>
        <v>45142.729166666664</v>
      </c>
      <c r="I222" s="79"/>
      <c r="J222" s="76"/>
      <c r="K222" s="44"/>
    </row>
    <row r="223" spans="1:11" s="18" customFormat="1" ht="21" customHeight="1" x14ac:dyDescent="0.2">
      <c r="A223" s="74"/>
      <c r="B223" s="87" t="s">
        <v>59</v>
      </c>
      <c r="C223" s="88"/>
      <c r="D223" s="67">
        <v>4.75</v>
      </c>
      <c r="E223" s="88" t="s">
        <v>30</v>
      </c>
      <c r="F223" s="89" t="s">
        <v>40</v>
      </c>
      <c r="G223" s="82"/>
      <c r="H223" s="82"/>
      <c r="I223" s="79"/>
      <c r="J223" s="76" t="s">
        <v>31</v>
      </c>
      <c r="K223" s="76"/>
    </row>
    <row r="224" spans="1:11" s="18" customFormat="1" ht="21" customHeight="1" x14ac:dyDescent="0.2">
      <c r="A224" s="69">
        <v>35</v>
      </c>
      <c r="B224" s="70" t="s">
        <v>136</v>
      </c>
      <c r="C224" s="70"/>
      <c r="D224" s="71">
        <v>8.75</v>
      </c>
      <c r="E224" s="72"/>
      <c r="F224" s="72"/>
      <c r="G224" s="37">
        <f>VLOOKUP($A224,[1]Reference!$AT$3:$AY$123,5,FALSE)</f>
        <v>45145</v>
      </c>
      <c r="H224" s="37">
        <f>VLOOKUP($A224,[1]Reference!$AT$3:$AY$123,5,FALSE)</f>
        <v>45145</v>
      </c>
      <c r="I224" s="35">
        <f>WEEKDAY(G224)</f>
        <v>2</v>
      </c>
      <c r="J224" s="73"/>
      <c r="K224" s="73"/>
    </row>
    <row r="225" spans="1:11" s="18" customFormat="1" ht="21" customHeight="1" x14ac:dyDescent="0.2">
      <c r="A225" s="74">
        <v>35</v>
      </c>
      <c r="B225" s="84" t="s">
        <v>28</v>
      </c>
      <c r="C225" s="76" t="s">
        <v>37</v>
      </c>
      <c r="D225" s="77">
        <v>0.25</v>
      </c>
      <c r="E225" s="78"/>
      <c r="F225" s="57"/>
      <c r="G225" s="43">
        <f>G224+TIME($E$2,$F$2,0)</f>
        <v>45145.364583333336</v>
      </c>
      <c r="H225" s="43">
        <f>G225+TIME(ROUNDDOWN(D225,0),(D225-ROUNDDOWN(D225,0))*60,0)</f>
        <v>45145.375</v>
      </c>
      <c r="I225" s="79"/>
      <c r="J225" s="76"/>
      <c r="K225" s="76"/>
    </row>
    <row r="226" spans="1:11" s="18" customFormat="1" ht="21" customHeight="1" x14ac:dyDescent="0.2">
      <c r="A226" s="74">
        <v>35</v>
      </c>
      <c r="B226" s="84" t="s">
        <v>137</v>
      </c>
      <c r="C226" s="76" t="s">
        <v>37</v>
      </c>
      <c r="D226" s="77">
        <v>1</v>
      </c>
      <c r="E226" s="78" t="s">
        <v>30</v>
      </c>
      <c r="F226" s="57" t="s">
        <v>21</v>
      </c>
      <c r="G226" s="82">
        <f>H225</f>
        <v>45145.375</v>
      </c>
      <c r="H226" s="43">
        <f t="shared" ref="H226:H232" si="69">G226+TIME(ROUNDDOWN(D226,0),(D226-ROUNDDOWN(D226,0))*60,0)</f>
        <v>45145.416666666664</v>
      </c>
      <c r="I226" s="79"/>
      <c r="J226" s="76" t="s">
        <v>31</v>
      </c>
      <c r="K226" s="76"/>
    </row>
    <row r="227" spans="1:11" s="18" customFormat="1" ht="21" customHeight="1" x14ac:dyDescent="0.2">
      <c r="A227" s="74">
        <v>35</v>
      </c>
      <c r="B227" s="84" t="s">
        <v>138</v>
      </c>
      <c r="C227" s="76" t="s">
        <v>37</v>
      </c>
      <c r="D227" s="81">
        <v>1.5</v>
      </c>
      <c r="E227" s="78" t="s">
        <v>30</v>
      </c>
      <c r="F227" s="57" t="s">
        <v>21</v>
      </c>
      <c r="G227" s="82">
        <f t="shared" ref="G227:G232" si="70">H226</f>
        <v>45145.416666666664</v>
      </c>
      <c r="H227" s="43">
        <f t="shared" si="69"/>
        <v>45145.479166666664</v>
      </c>
      <c r="I227" s="79"/>
      <c r="J227" s="76" t="s">
        <v>31</v>
      </c>
      <c r="K227" s="76"/>
    </row>
    <row r="228" spans="1:11" s="18" customFormat="1" ht="21" customHeight="1" x14ac:dyDescent="0.2">
      <c r="A228" s="74">
        <v>35</v>
      </c>
      <c r="B228" s="84" t="s">
        <v>139</v>
      </c>
      <c r="C228" s="76" t="s">
        <v>37</v>
      </c>
      <c r="D228" s="77">
        <v>0.5</v>
      </c>
      <c r="E228" s="78" t="s">
        <v>30</v>
      </c>
      <c r="F228" s="57" t="s">
        <v>21</v>
      </c>
      <c r="G228" s="82">
        <f t="shared" si="70"/>
        <v>45145.479166666664</v>
      </c>
      <c r="H228" s="43">
        <f t="shared" si="69"/>
        <v>45145.5</v>
      </c>
      <c r="I228" s="79"/>
      <c r="J228" s="76" t="s">
        <v>31</v>
      </c>
      <c r="K228" s="76"/>
    </row>
    <row r="229" spans="1:11" s="18" customFormat="1" ht="21" customHeight="1" x14ac:dyDescent="0.2">
      <c r="A229" s="74">
        <v>35</v>
      </c>
      <c r="B229" s="84" t="s">
        <v>33</v>
      </c>
      <c r="C229" s="76" t="s">
        <v>37</v>
      </c>
      <c r="D229" s="81">
        <v>1</v>
      </c>
      <c r="E229" s="78"/>
      <c r="F229" s="57"/>
      <c r="G229" s="82">
        <f t="shared" si="70"/>
        <v>45145.5</v>
      </c>
      <c r="H229" s="43">
        <f t="shared" si="69"/>
        <v>45145.541666666664</v>
      </c>
      <c r="I229" s="79"/>
      <c r="J229" s="76"/>
      <c r="K229" s="76"/>
    </row>
    <row r="230" spans="1:11" s="18" customFormat="1" ht="21" customHeight="1" x14ac:dyDescent="0.2">
      <c r="A230" s="74">
        <v>35</v>
      </c>
      <c r="B230" s="84" t="s">
        <v>76</v>
      </c>
      <c r="C230" s="76" t="s">
        <v>37</v>
      </c>
      <c r="D230" s="77">
        <v>2.5</v>
      </c>
      <c r="E230" s="78"/>
      <c r="F230" s="57"/>
      <c r="G230" s="82">
        <f t="shared" si="70"/>
        <v>45145.541666666664</v>
      </c>
      <c r="H230" s="43">
        <f t="shared" si="69"/>
        <v>45145.645833333328</v>
      </c>
      <c r="I230" s="79"/>
      <c r="J230" s="76"/>
      <c r="K230" s="76"/>
    </row>
    <row r="231" spans="1:11" s="18" customFormat="1" ht="21" customHeight="1" x14ac:dyDescent="0.2">
      <c r="A231" s="74">
        <v>35</v>
      </c>
      <c r="B231" s="84" t="s">
        <v>110</v>
      </c>
      <c r="C231" s="76" t="s">
        <v>37</v>
      </c>
      <c r="D231" s="77">
        <v>1</v>
      </c>
      <c r="E231" s="78" t="s">
        <v>30</v>
      </c>
      <c r="F231" s="57" t="s">
        <v>24</v>
      </c>
      <c r="G231" s="82">
        <f t="shared" si="70"/>
        <v>45145.645833333328</v>
      </c>
      <c r="H231" s="43">
        <f t="shared" si="69"/>
        <v>45145.687499999993</v>
      </c>
      <c r="I231" s="79"/>
      <c r="J231" s="76" t="s">
        <v>31</v>
      </c>
      <c r="K231" s="76"/>
    </row>
    <row r="232" spans="1:11" s="18" customFormat="1" ht="21" customHeight="1" x14ac:dyDescent="0.2">
      <c r="A232" s="74">
        <v>35</v>
      </c>
      <c r="B232" s="59" t="s">
        <v>47</v>
      </c>
      <c r="C232" s="76" t="s">
        <v>37</v>
      </c>
      <c r="D232" s="77">
        <v>1</v>
      </c>
      <c r="E232" s="78"/>
      <c r="F232" s="57"/>
      <c r="G232" s="82">
        <f t="shared" si="70"/>
        <v>45145.687499999993</v>
      </c>
      <c r="H232" s="43">
        <f t="shared" si="69"/>
        <v>45145.729166666657</v>
      </c>
      <c r="I232" s="79"/>
      <c r="J232" s="76"/>
      <c r="K232" s="76"/>
    </row>
    <row r="233" spans="1:11" s="18" customFormat="1" ht="21" customHeight="1" x14ac:dyDescent="0.2">
      <c r="A233" s="69">
        <v>36</v>
      </c>
      <c r="B233" s="70" t="s">
        <v>140</v>
      </c>
      <c r="C233" s="70"/>
      <c r="D233" s="71">
        <v>8.75</v>
      </c>
      <c r="E233" s="72"/>
      <c r="F233" s="72"/>
      <c r="G233" s="37">
        <f>VLOOKUP($A233,[1]Reference!$AT$3:$AY$123,5,FALSE)</f>
        <v>45146</v>
      </c>
      <c r="H233" s="37">
        <f>VLOOKUP($A233,[1]Reference!$AT$3:$AY$123,5,FALSE)</f>
        <v>45146</v>
      </c>
      <c r="I233" s="35">
        <f>WEEKDAY(G233)</f>
        <v>3</v>
      </c>
      <c r="J233" s="73"/>
      <c r="K233" s="73"/>
    </row>
    <row r="234" spans="1:11" s="18" customFormat="1" ht="21" customHeight="1" x14ac:dyDescent="0.2">
      <c r="A234" s="74">
        <v>36</v>
      </c>
      <c r="B234" s="84" t="s">
        <v>28</v>
      </c>
      <c r="C234" s="76" t="s">
        <v>19</v>
      </c>
      <c r="D234" s="77">
        <v>0.25</v>
      </c>
      <c r="E234" s="78"/>
      <c r="F234" s="57"/>
      <c r="G234" s="43">
        <f>G233+TIME($E$2,$F$2,0)</f>
        <v>45146.364583333336</v>
      </c>
      <c r="H234" s="43">
        <f>G234+TIME(ROUNDDOWN(D234,0),(D234-ROUNDDOWN(D234,0))*60,0)</f>
        <v>45146.375</v>
      </c>
      <c r="I234" s="79"/>
      <c r="J234" s="76"/>
      <c r="K234" s="76"/>
    </row>
    <row r="235" spans="1:11" s="18" customFormat="1" ht="21" customHeight="1" x14ac:dyDescent="0.2">
      <c r="A235" s="74">
        <v>36</v>
      </c>
      <c r="B235" s="84" t="s">
        <v>135</v>
      </c>
      <c r="C235" s="76" t="s">
        <v>19</v>
      </c>
      <c r="D235" s="77">
        <v>3</v>
      </c>
      <c r="E235" s="76"/>
      <c r="F235" s="57"/>
      <c r="G235" s="82">
        <f>H234</f>
        <v>45146.375</v>
      </c>
      <c r="H235" s="43">
        <f t="shared" ref="H235:H238" si="71">G235+TIME(ROUNDDOWN(D235,0),(D235-ROUNDDOWN(D235,0))*60,0)</f>
        <v>45146.5</v>
      </c>
      <c r="I235" s="79"/>
      <c r="J235" s="76"/>
      <c r="K235" s="76"/>
    </row>
    <row r="236" spans="1:11" s="18" customFormat="1" ht="21" customHeight="1" x14ac:dyDescent="0.2">
      <c r="A236" s="74">
        <v>36</v>
      </c>
      <c r="B236" s="84" t="s">
        <v>33</v>
      </c>
      <c r="C236" s="76" t="s">
        <v>19</v>
      </c>
      <c r="D236" s="77">
        <v>1</v>
      </c>
      <c r="E236" s="78"/>
      <c r="F236" s="57"/>
      <c r="G236" s="82">
        <f t="shared" ref="G236:G238" si="72">H235</f>
        <v>45146.5</v>
      </c>
      <c r="H236" s="43">
        <f t="shared" si="71"/>
        <v>45146.541666666664</v>
      </c>
      <c r="I236" s="79"/>
      <c r="J236" s="76"/>
      <c r="K236" s="76"/>
    </row>
    <row r="237" spans="1:11" s="18" customFormat="1" ht="21" customHeight="1" x14ac:dyDescent="0.2">
      <c r="A237" s="74">
        <v>36</v>
      </c>
      <c r="B237" s="84" t="s">
        <v>110</v>
      </c>
      <c r="C237" s="76" t="s">
        <v>19</v>
      </c>
      <c r="D237" s="92">
        <v>1</v>
      </c>
      <c r="E237" s="78" t="s">
        <v>30</v>
      </c>
      <c r="F237" s="57" t="s">
        <v>24</v>
      </c>
      <c r="G237" s="82">
        <f t="shared" si="72"/>
        <v>45146.541666666664</v>
      </c>
      <c r="H237" s="43">
        <f t="shared" si="71"/>
        <v>45146.583333333328</v>
      </c>
      <c r="I237" s="79"/>
      <c r="J237" s="76" t="s">
        <v>31</v>
      </c>
      <c r="K237" s="76"/>
    </row>
    <row r="238" spans="1:11" s="18" customFormat="1" ht="21" customHeight="1" x14ac:dyDescent="0.2">
      <c r="A238" s="74">
        <v>36</v>
      </c>
      <c r="B238" s="84" t="s">
        <v>135</v>
      </c>
      <c r="C238" s="76" t="s">
        <v>19</v>
      </c>
      <c r="D238" s="81">
        <v>3.5</v>
      </c>
      <c r="E238" s="76"/>
      <c r="F238" s="57"/>
      <c r="G238" s="82">
        <f t="shared" si="72"/>
        <v>45146.583333333328</v>
      </c>
      <c r="H238" s="43">
        <f t="shared" si="71"/>
        <v>45146.729166666664</v>
      </c>
      <c r="I238" s="79"/>
      <c r="J238" s="76"/>
      <c r="K238" s="76"/>
    </row>
    <row r="239" spans="1:11" s="18" customFormat="1" ht="21" customHeight="1" x14ac:dyDescent="0.2">
      <c r="A239" s="74"/>
      <c r="B239" s="87" t="s">
        <v>64</v>
      </c>
      <c r="C239" s="88"/>
      <c r="D239" s="67">
        <v>4.75</v>
      </c>
      <c r="E239" s="88" t="s">
        <v>30</v>
      </c>
      <c r="F239" s="89" t="s">
        <v>40</v>
      </c>
      <c r="G239" s="82"/>
      <c r="H239" s="82"/>
      <c r="I239" s="79"/>
      <c r="J239" s="76" t="s">
        <v>31</v>
      </c>
      <c r="K239" s="76"/>
    </row>
    <row r="240" spans="1:11" s="18" customFormat="1" ht="21" customHeight="1" x14ac:dyDescent="0.2">
      <c r="A240" s="69">
        <v>37</v>
      </c>
      <c r="B240" s="70" t="s">
        <v>141</v>
      </c>
      <c r="C240" s="70"/>
      <c r="D240" s="71">
        <v>8.75</v>
      </c>
      <c r="E240" s="72"/>
      <c r="F240" s="72"/>
      <c r="G240" s="37">
        <f>VLOOKUP($A240,[1]Reference!$AT$3:$AY$123,5,FALSE)</f>
        <v>45147</v>
      </c>
      <c r="H240" s="37">
        <f>VLOOKUP($A240,[1]Reference!$AT$3:$AY$123,5,FALSE)</f>
        <v>45147</v>
      </c>
      <c r="I240" s="35">
        <f>WEEKDAY(G240)</f>
        <v>4</v>
      </c>
      <c r="J240" s="73"/>
      <c r="K240" s="73"/>
    </row>
    <row r="241" spans="1:11" s="18" customFormat="1" ht="21" customHeight="1" x14ac:dyDescent="0.2">
      <c r="A241" s="74">
        <v>37</v>
      </c>
      <c r="B241" s="84" t="s">
        <v>28</v>
      </c>
      <c r="C241" s="76" t="s">
        <v>19</v>
      </c>
      <c r="D241" s="77">
        <v>0.25</v>
      </c>
      <c r="E241" s="78"/>
      <c r="F241" s="57"/>
      <c r="G241" s="43">
        <f>G240+TIME($E$2,$F$2,0)</f>
        <v>45147.364583333336</v>
      </c>
      <c r="H241" s="43">
        <f>G241+TIME(ROUNDDOWN(D241,0),(D241-ROUNDDOWN(D241,0))*60,0)</f>
        <v>45147.375</v>
      </c>
      <c r="I241" s="79"/>
      <c r="J241" s="76"/>
      <c r="K241" s="76"/>
    </row>
    <row r="242" spans="1:11" s="18" customFormat="1" ht="21" customHeight="1" x14ac:dyDescent="0.2">
      <c r="A242" s="74">
        <v>37</v>
      </c>
      <c r="B242" s="84" t="s">
        <v>142</v>
      </c>
      <c r="C242" s="76" t="s">
        <v>19</v>
      </c>
      <c r="D242" s="81">
        <v>2.5</v>
      </c>
      <c r="E242" s="78" t="s">
        <v>30</v>
      </c>
      <c r="F242" s="57" t="s">
        <v>21</v>
      </c>
      <c r="G242" s="82">
        <f>H241</f>
        <v>45147.375</v>
      </c>
      <c r="H242" s="43">
        <f t="shared" ref="H242:H245" si="73">G242+TIME(ROUNDDOWN(D242,0),(D242-ROUNDDOWN(D242,0))*60,0)</f>
        <v>45147.479166666664</v>
      </c>
      <c r="I242" s="79"/>
      <c r="J242" s="76" t="s">
        <v>31</v>
      </c>
      <c r="K242" s="76"/>
    </row>
    <row r="243" spans="1:11" s="18" customFormat="1" ht="21" customHeight="1" x14ac:dyDescent="0.2">
      <c r="A243" s="74">
        <v>37</v>
      </c>
      <c r="B243" s="85" t="s">
        <v>121</v>
      </c>
      <c r="C243" s="76" t="s">
        <v>19</v>
      </c>
      <c r="D243" s="77">
        <v>0.5</v>
      </c>
      <c r="E243" s="78" t="s">
        <v>30</v>
      </c>
      <c r="F243" s="57" t="s">
        <v>21</v>
      </c>
      <c r="G243" s="82">
        <f t="shared" ref="G243:G245" si="74">H242</f>
        <v>45147.479166666664</v>
      </c>
      <c r="H243" s="43">
        <f t="shared" si="73"/>
        <v>45147.5</v>
      </c>
      <c r="I243" s="79"/>
      <c r="J243" s="76" t="s">
        <v>31</v>
      </c>
      <c r="K243" s="76"/>
    </row>
    <row r="244" spans="1:11" s="18" customFormat="1" ht="21" customHeight="1" x14ac:dyDescent="0.2">
      <c r="A244" s="74">
        <v>37</v>
      </c>
      <c r="B244" s="85" t="s">
        <v>33</v>
      </c>
      <c r="C244" s="76" t="s">
        <v>19</v>
      </c>
      <c r="D244" s="81">
        <v>1</v>
      </c>
      <c r="E244" s="78"/>
      <c r="F244" s="57"/>
      <c r="G244" s="82">
        <f t="shared" si="74"/>
        <v>45147.5</v>
      </c>
      <c r="H244" s="43">
        <f t="shared" si="73"/>
        <v>45147.541666666664</v>
      </c>
      <c r="I244" s="79"/>
      <c r="J244" s="76"/>
      <c r="K244" s="76"/>
    </row>
    <row r="245" spans="1:11" s="18" customFormat="1" ht="21" customHeight="1" x14ac:dyDescent="0.2">
      <c r="A245" s="74">
        <v>37</v>
      </c>
      <c r="B245" s="84" t="s">
        <v>143</v>
      </c>
      <c r="C245" s="76" t="s">
        <v>19</v>
      </c>
      <c r="D245" s="81">
        <v>4.5</v>
      </c>
      <c r="E245" s="78"/>
      <c r="F245" s="57"/>
      <c r="G245" s="82">
        <f t="shared" si="74"/>
        <v>45147.541666666664</v>
      </c>
      <c r="H245" s="43">
        <f t="shared" si="73"/>
        <v>45147.729166666664</v>
      </c>
      <c r="I245" s="79"/>
      <c r="J245" s="76"/>
      <c r="K245" s="76"/>
    </row>
    <row r="246" spans="1:11" s="18" customFormat="1" ht="21" customHeight="1" x14ac:dyDescent="0.2">
      <c r="A246" s="69">
        <v>38</v>
      </c>
      <c r="B246" s="70" t="s">
        <v>144</v>
      </c>
      <c r="C246" s="70"/>
      <c r="D246" s="71">
        <v>8.75</v>
      </c>
      <c r="E246" s="72"/>
      <c r="F246" s="72"/>
      <c r="G246" s="37">
        <f>VLOOKUP($A246,[1]Reference!$AT$3:$AY$123,5,FALSE)</f>
        <v>45148</v>
      </c>
      <c r="H246" s="37">
        <f>VLOOKUP($A246,[1]Reference!$AT$3:$AY$123,5,FALSE)</f>
        <v>45148</v>
      </c>
      <c r="I246" s="35">
        <f>WEEKDAY(G246)</f>
        <v>5</v>
      </c>
      <c r="J246" s="73"/>
      <c r="K246" s="73"/>
    </row>
    <row r="247" spans="1:11" s="18" customFormat="1" ht="21" customHeight="1" x14ac:dyDescent="0.2">
      <c r="A247" s="74">
        <v>38</v>
      </c>
      <c r="B247" s="84" t="s">
        <v>28</v>
      </c>
      <c r="C247" s="76" t="s">
        <v>37</v>
      </c>
      <c r="D247" s="77">
        <v>0.25</v>
      </c>
      <c r="E247" s="78"/>
      <c r="F247" s="57"/>
      <c r="G247" s="43">
        <f>G246+TIME($E$2,$F$2,0)</f>
        <v>45148.364583333336</v>
      </c>
      <c r="H247" s="43">
        <f>G247+TIME(ROUNDDOWN(D247,0),(D247-ROUNDDOWN(D247,0))*60,0)</f>
        <v>45148.375</v>
      </c>
      <c r="I247" s="79"/>
      <c r="J247" s="76"/>
      <c r="K247" s="76"/>
    </row>
    <row r="248" spans="1:11" s="18" customFormat="1" ht="21" customHeight="1" x14ac:dyDescent="0.2">
      <c r="A248" s="74">
        <v>38</v>
      </c>
      <c r="B248" s="84" t="s">
        <v>135</v>
      </c>
      <c r="C248" s="76" t="s">
        <v>37</v>
      </c>
      <c r="D248" s="77">
        <v>3</v>
      </c>
      <c r="E248" s="76"/>
      <c r="F248" s="57"/>
      <c r="G248" s="82">
        <f>H247</f>
        <v>45148.375</v>
      </c>
      <c r="H248" s="43">
        <f t="shared" ref="H248:H251" si="75">G248+TIME(ROUNDDOWN(D248,0),(D248-ROUNDDOWN(D248,0))*60,0)</f>
        <v>45148.5</v>
      </c>
      <c r="I248" s="79"/>
      <c r="J248" s="76"/>
      <c r="K248" s="76"/>
    </row>
    <row r="249" spans="1:11" s="18" customFormat="1" ht="21" customHeight="1" x14ac:dyDescent="0.2">
      <c r="A249" s="74">
        <v>38</v>
      </c>
      <c r="B249" s="84" t="s">
        <v>33</v>
      </c>
      <c r="C249" s="76" t="s">
        <v>37</v>
      </c>
      <c r="D249" s="77">
        <v>1</v>
      </c>
      <c r="E249" s="78"/>
      <c r="F249" s="57"/>
      <c r="G249" s="82">
        <f t="shared" ref="G249:G251" si="76">H248</f>
        <v>45148.5</v>
      </c>
      <c r="H249" s="43">
        <f t="shared" si="75"/>
        <v>45148.541666666664</v>
      </c>
      <c r="I249" s="79"/>
      <c r="J249" s="76"/>
      <c r="K249" s="76"/>
    </row>
    <row r="250" spans="1:11" s="18" customFormat="1" ht="21" customHeight="1" x14ac:dyDescent="0.2">
      <c r="A250" s="74">
        <v>38</v>
      </c>
      <c r="B250" s="84" t="s">
        <v>110</v>
      </c>
      <c r="C250" s="76" t="s">
        <v>37</v>
      </c>
      <c r="D250" s="92">
        <v>1</v>
      </c>
      <c r="E250" s="76" t="s">
        <v>30</v>
      </c>
      <c r="F250" s="57" t="s">
        <v>24</v>
      </c>
      <c r="G250" s="82">
        <f t="shared" si="76"/>
        <v>45148.541666666664</v>
      </c>
      <c r="H250" s="43">
        <f t="shared" si="75"/>
        <v>45148.583333333328</v>
      </c>
      <c r="I250" s="79"/>
      <c r="J250" s="76" t="s">
        <v>31</v>
      </c>
      <c r="K250" s="76"/>
    </row>
    <row r="251" spans="1:11" s="18" customFormat="1" ht="21" customHeight="1" x14ac:dyDescent="0.2">
      <c r="A251" s="74">
        <v>38</v>
      </c>
      <c r="B251" s="84" t="s">
        <v>135</v>
      </c>
      <c r="C251" s="76" t="s">
        <v>37</v>
      </c>
      <c r="D251" s="81">
        <v>3.5</v>
      </c>
      <c r="E251" s="76"/>
      <c r="F251" s="57"/>
      <c r="G251" s="82">
        <f t="shared" si="76"/>
        <v>45148.583333333328</v>
      </c>
      <c r="H251" s="43">
        <f t="shared" si="75"/>
        <v>45148.729166666664</v>
      </c>
      <c r="I251" s="79"/>
      <c r="J251" s="76"/>
      <c r="K251" s="76"/>
    </row>
    <row r="252" spans="1:11" s="18" customFormat="1" ht="21" customHeight="1" x14ac:dyDescent="0.2">
      <c r="A252" s="74"/>
      <c r="B252" s="87" t="s">
        <v>77</v>
      </c>
      <c r="C252" s="88"/>
      <c r="D252" s="67">
        <v>4.75</v>
      </c>
      <c r="E252" s="88" t="s">
        <v>30</v>
      </c>
      <c r="F252" s="89" t="s">
        <v>40</v>
      </c>
      <c r="G252" s="82"/>
      <c r="H252" s="82"/>
      <c r="I252" s="79"/>
      <c r="J252" s="76" t="s">
        <v>31</v>
      </c>
      <c r="K252" s="76"/>
    </row>
    <row r="253" spans="1:11" s="18" customFormat="1" ht="21" customHeight="1" x14ac:dyDescent="0.2">
      <c r="A253" s="69">
        <v>39</v>
      </c>
      <c r="B253" s="70" t="s">
        <v>145</v>
      </c>
      <c r="C253" s="70"/>
      <c r="D253" s="71">
        <v>8.75</v>
      </c>
      <c r="E253" s="72"/>
      <c r="F253" s="72"/>
      <c r="G253" s="37">
        <f>VLOOKUP($A253,[1]Reference!$AT$3:$AY$123,5,FALSE)</f>
        <v>45149</v>
      </c>
      <c r="H253" s="37">
        <f>VLOOKUP($A253,[1]Reference!$AT$3:$AY$123,5,FALSE)</f>
        <v>45149</v>
      </c>
      <c r="I253" s="35">
        <f>WEEKDAY(G253)</f>
        <v>6</v>
      </c>
      <c r="J253" s="73"/>
      <c r="K253" s="73"/>
    </row>
    <row r="254" spans="1:11" s="18" customFormat="1" ht="21" customHeight="1" x14ac:dyDescent="0.2">
      <c r="A254" s="74">
        <f>$A$253</f>
        <v>39</v>
      </c>
      <c r="B254" s="84" t="s">
        <v>28</v>
      </c>
      <c r="C254" s="76" t="s">
        <v>19</v>
      </c>
      <c r="D254" s="77">
        <v>0.25</v>
      </c>
      <c r="E254" s="78"/>
      <c r="F254" s="57"/>
      <c r="G254" s="43">
        <f>G253+TIME($E$2,$F$2,0)</f>
        <v>45149.364583333336</v>
      </c>
      <c r="H254" s="43">
        <f>G254+TIME(ROUNDDOWN(D254,0),(D254-ROUNDDOWN(D254,0))*60,0)</f>
        <v>45149.375</v>
      </c>
      <c r="I254" s="79"/>
      <c r="J254" s="76"/>
      <c r="K254" s="76"/>
    </row>
    <row r="255" spans="1:11" s="18" customFormat="1" ht="21" customHeight="1" x14ac:dyDescent="0.2">
      <c r="A255" s="74">
        <f t="shared" ref="A255:A260" si="77">$A$253</f>
        <v>39</v>
      </c>
      <c r="B255" s="84" t="s">
        <v>146</v>
      </c>
      <c r="C255" s="76" t="s">
        <v>19</v>
      </c>
      <c r="D255" s="77">
        <v>1.5</v>
      </c>
      <c r="E255" s="78" t="s">
        <v>30</v>
      </c>
      <c r="F255" s="57" t="s">
        <v>21</v>
      </c>
      <c r="G255" s="43">
        <f>H254</f>
        <v>45149.375</v>
      </c>
      <c r="H255" s="43">
        <f t="shared" ref="H255:H260" si="78">G255+TIME(ROUNDDOWN(D255,0),(D255-ROUNDDOWN(D255,0))*60,0)</f>
        <v>45149.4375</v>
      </c>
      <c r="I255" s="79"/>
      <c r="J255" s="76" t="s">
        <v>31</v>
      </c>
      <c r="K255" s="76"/>
    </row>
    <row r="256" spans="1:11" s="18" customFormat="1" ht="21" customHeight="1" x14ac:dyDescent="0.2">
      <c r="A256" s="74">
        <f t="shared" si="77"/>
        <v>39</v>
      </c>
      <c r="B256" s="84" t="s">
        <v>147</v>
      </c>
      <c r="C256" s="76" t="s">
        <v>19</v>
      </c>
      <c r="D256" s="77">
        <v>0.5</v>
      </c>
      <c r="E256" s="78" t="s">
        <v>30</v>
      </c>
      <c r="F256" s="57" t="s">
        <v>21</v>
      </c>
      <c r="G256" s="43">
        <f t="shared" ref="G256:G260" si="79">H255</f>
        <v>45149.4375</v>
      </c>
      <c r="H256" s="43">
        <f t="shared" si="78"/>
        <v>45149.458333333336</v>
      </c>
      <c r="I256" s="79"/>
      <c r="J256" s="76" t="s">
        <v>31</v>
      </c>
      <c r="K256" s="76"/>
    </row>
    <row r="257" spans="1:11" s="18" customFormat="1" ht="21" customHeight="1" x14ac:dyDescent="0.2">
      <c r="A257" s="74">
        <f t="shared" si="77"/>
        <v>39</v>
      </c>
      <c r="B257" s="84" t="s">
        <v>148</v>
      </c>
      <c r="C257" s="76" t="s">
        <v>19</v>
      </c>
      <c r="D257" s="77">
        <v>1</v>
      </c>
      <c r="E257" s="78" t="s">
        <v>30</v>
      </c>
      <c r="F257" s="57" t="s">
        <v>21</v>
      </c>
      <c r="G257" s="43">
        <f t="shared" si="79"/>
        <v>45149.458333333336</v>
      </c>
      <c r="H257" s="43">
        <f t="shared" si="78"/>
        <v>45149.5</v>
      </c>
      <c r="I257" s="79"/>
      <c r="J257" s="76" t="s">
        <v>31</v>
      </c>
      <c r="K257" s="76"/>
    </row>
    <row r="258" spans="1:11" ht="21" customHeight="1" x14ac:dyDescent="0.2">
      <c r="A258" s="74">
        <f t="shared" si="77"/>
        <v>39</v>
      </c>
      <c r="B258" s="84" t="s">
        <v>33</v>
      </c>
      <c r="C258" s="76" t="s">
        <v>19</v>
      </c>
      <c r="D258" s="77">
        <v>1</v>
      </c>
      <c r="E258" s="78"/>
      <c r="F258" s="57"/>
      <c r="G258" s="43">
        <f t="shared" si="79"/>
        <v>45149.5</v>
      </c>
      <c r="H258" s="43">
        <f t="shared" si="78"/>
        <v>45149.541666666664</v>
      </c>
      <c r="I258" s="79"/>
      <c r="J258" s="76"/>
      <c r="K258" s="44"/>
    </row>
    <row r="259" spans="1:11" x14ac:dyDescent="0.2">
      <c r="A259" s="74">
        <f t="shared" si="77"/>
        <v>39</v>
      </c>
      <c r="B259" s="84" t="s">
        <v>149</v>
      </c>
      <c r="C259" s="76" t="s">
        <v>19</v>
      </c>
      <c r="D259" s="77">
        <v>1.5</v>
      </c>
      <c r="E259" s="78" t="s">
        <v>30</v>
      </c>
      <c r="F259" s="57" t="s">
        <v>21</v>
      </c>
      <c r="G259" s="43">
        <f t="shared" si="79"/>
        <v>45149.541666666664</v>
      </c>
      <c r="H259" s="43">
        <f t="shared" si="78"/>
        <v>45149.604166666664</v>
      </c>
      <c r="I259" s="79"/>
      <c r="J259" s="76" t="s">
        <v>31</v>
      </c>
      <c r="K259" s="76"/>
    </row>
    <row r="260" spans="1:11" ht="25.5" x14ac:dyDescent="0.2">
      <c r="A260" s="74">
        <f t="shared" si="77"/>
        <v>39</v>
      </c>
      <c r="B260" s="84" t="s">
        <v>150</v>
      </c>
      <c r="C260" s="76" t="s">
        <v>19</v>
      </c>
      <c r="D260" s="58">
        <v>3</v>
      </c>
      <c r="E260" s="78"/>
      <c r="F260" s="57"/>
      <c r="G260" s="43">
        <f t="shared" si="79"/>
        <v>45149.604166666664</v>
      </c>
      <c r="H260" s="43">
        <f t="shared" si="78"/>
        <v>45149.729166666664</v>
      </c>
      <c r="I260" s="94"/>
      <c r="J260" s="76"/>
      <c r="K260" s="76"/>
    </row>
    <row r="261" spans="1:11" ht="21" customHeight="1" x14ac:dyDescent="0.2">
      <c r="A261" s="30"/>
      <c r="B261" s="31" t="s">
        <v>151</v>
      </c>
      <c r="C261" s="31"/>
      <c r="D261" s="32"/>
      <c r="E261" s="33"/>
      <c r="F261" s="33"/>
      <c r="G261" s="37">
        <f>G262</f>
        <v>45152</v>
      </c>
      <c r="H261" s="37">
        <f>H275</f>
        <v>45156</v>
      </c>
      <c r="I261" s="35"/>
      <c r="J261" s="36"/>
      <c r="K261" s="36"/>
    </row>
    <row r="262" spans="1:11" ht="21" customHeight="1" x14ac:dyDescent="0.2">
      <c r="A262" s="30">
        <f>A253+1</f>
        <v>40</v>
      </c>
      <c r="B262" s="63" t="s">
        <v>84</v>
      </c>
      <c r="C262" s="63"/>
      <c r="D262" s="32">
        <v>8.75</v>
      </c>
      <c r="E262" s="33"/>
      <c r="F262" s="33"/>
      <c r="G262" s="37">
        <f>VLOOKUP($A262,[1]Reference!$AT$3:$AY$123,5,FALSE)</f>
        <v>45152</v>
      </c>
      <c r="H262" s="37">
        <f>VLOOKUP($A262,[1]Reference!$AT$3:$AY$123,5,FALSE)</f>
        <v>45152</v>
      </c>
      <c r="I262" s="35">
        <f t="shared" ref="I262" si="80">WEEKDAY(G262)</f>
        <v>2</v>
      </c>
      <c r="J262" s="36"/>
      <c r="K262" s="36"/>
    </row>
    <row r="263" spans="1:11" ht="21" customHeight="1" outlineLevel="1" x14ac:dyDescent="0.2">
      <c r="A263" s="38">
        <f>$A$262</f>
        <v>40</v>
      </c>
      <c r="B263" s="39" t="s">
        <v>28</v>
      </c>
      <c r="C263" s="40" t="s">
        <v>37</v>
      </c>
      <c r="D263" s="41">
        <v>0.25</v>
      </c>
      <c r="E263" s="48"/>
      <c r="F263" s="42"/>
      <c r="G263" s="43">
        <f>G262+TIME($E$2,$F$2,0)</f>
        <v>45152.364583333336</v>
      </c>
      <c r="H263" s="43">
        <f>G263+TIME(ROUNDDOWN(D263,0),(D263-ROUNDDOWN(D263,0))*60,0)</f>
        <v>45152.375</v>
      </c>
      <c r="I263" s="44"/>
      <c r="J263" s="40"/>
      <c r="K263" s="40"/>
    </row>
    <row r="264" spans="1:11" ht="21" customHeight="1" outlineLevel="1" x14ac:dyDescent="0.2">
      <c r="A264" s="38">
        <f t="shared" ref="A264:A267" si="81">$A$262</f>
        <v>40</v>
      </c>
      <c r="B264" s="39" t="s">
        <v>152</v>
      </c>
      <c r="C264" s="40" t="s">
        <v>37</v>
      </c>
      <c r="D264" s="41">
        <v>3</v>
      </c>
      <c r="E264" s="48" t="s">
        <v>30</v>
      </c>
      <c r="F264" s="42" t="s">
        <v>21</v>
      </c>
      <c r="G264" s="43">
        <f>H263</f>
        <v>45152.375</v>
      </c>
      <c r="H264" s="43">
        <f t="shared" ref="H264:H267" si="82">G264+TIME(ROUNDDOWN(D264,0),(D264-ROUNDDOWN(D264,0))*60,0)</f>
        <v>45152.5</v>
      </c>
      <c r="I264" s="44"/>
      <c r="J264" s="40" t="s">
        <v>31</v>
      </c>
      <c r="K264" s="40"/>
    </row>
    <row r="265" spans="1:11" ht="21" customHeight="1" outlineLevel="1" x14ac:dyDescent="0.2">
      <c r="A265" s="38">
        <f t="shared" si="81"/>
        <v>40</v>
      </c>
      <c r="B265" s="39" t="s">
        <v>33</v>
      </c>
      <c r="C265" s="40" t="s">
        <v>37</v>
      </c>
      <c r="D265" s="41">
        <v>1</v>
      </c>
      <c r="E265" s="64"/>
      <c r="F265" s="42"/>
      <c r="G265" s="43">
        <f t="shared" ref="G265:G267" si="83">H264</f>
        <v>45152.5</v>
      </c>
      <c r="H265" s="43">
        <f t="shared" si="82"/>
        <v>45152.541666666664</v>
      </c>
      <c r="J265" s="40"/>
      <c r="K265" s="40"/>
    </row>
    <row r="266" spans="1:11" ht="21" customHeight="1" outlineLevel="1" x14ac:dyDescent="0.2">
      <c r="A266" s="38">
        <f t="shared" si="81"/>
        <v>40</v>
      </c>
      <c r="B266" s="39" t="s">
        <v>86</v>
      </c>
      <c r="C266" s="40" t="s">
        <v>37</v>
      </c>
      <c r="D266" s="41">
        <v>2.5</v>
      </c>
      <c r="E266" s="40"/>
      <c r="F266" s="42"/>
      <c r="G266" s="43">
        <f t="shared" si="83"/>
        <v>45152.541666666664</v>
      </c>
      <c r="H266" s="43">
        <f t="shared" si="82"/>
        <v>45152.645833333328</v>
      </c>
      <c r="I266" s="44"/>
      <c r="J266" s="40"/>
      <c r="K266" s="40"/>
    </row>
    <row r="267" spans="1:11" ht="21" customHeight="1" outlineLevel="1" x14ac:dyDescent="0.2">
      <c r="A267" s="38">
        <f t="shared" si="81"/>
        <v>40</v>
      </c>
      <c r="B267" s="59" t="s">
        <v>47</v>
      </c>
      <c r="C267" s="40" t="s">
        <v>37</v>
      </c>
      <c r="D267" s="41">
        <v>2</v>
      </c>
      <c r="E267" s="40"/>
      <c r="F267" s="42"/>
      <c r="G267" s="43">
        <f t="shared" si="83"/>
        <v>45152.645833333328</v>
      </c>
      <c r="H267" s="43">
        <f t="shared" si="82"/>
        <v>45152.729166666664</v>
      </c>
      <c r="I267" s="44"/>
      <c r="J267" s="40"/>
      <c r="K267" s="40"/>
    </row>
    <row r="268" spans="1:11" ht="21" customHeight="1" x14ac:dyDescent="0.2">
      <c r="A268" s="30">
        <f>A262+1</f>
        <v>41</v>
      </c>
      <c r="B268" s="31" t="s">
        <v>87</v>
      </c>
      <c r="C268" s="31"/>
      <c r="D268" s="32">
        <v>8</v>
      </c>
      <c r="E268" s="33"/>
      <c r="F268" s="33"/>
      <c r="G268" s="37">
        <f>VLOOKUP($A268,[1]Reference!$AT$3:$AY$123,5,FALSE)</f>
        <v>45153</v>
      </c>
      <c r="H268" s="37">
        <f>VLOOKUP($A268,[1]Reference!$AT$3:$AY$123,5,FALSE)</f>
        <v>45153</v>
      </c>
      <c r="I268" s="35">
        <f t="shared" ref="I268:I269" si="84">WEEKDAY(G268)</f>
        <v>3</v>
      </c>
      <c r="J268" s="36"/>
      <c r="K268" s="36"/>
    </row>
    <row r="269" spans="1:11" ht="21" customHeight="1" x14ac:dyDescent="0.2">
      <c r="A269" s="30">
        <f>A268+1</f>
        <v>42</v>
      </c>
      <c r="B269" s="31" t="s">
        <v>88</v>
      </c>
      <c r="C269" s="31"/>
      <c r="D269" s="32">
        <v>8.75</v>
      </c>
      <c r="E269" s="33"/>
      <c r="F269" s="33"/>
      <c r="G269" s="37">
        <f>VLOOKUP($A269,[1]Reference!$AT$3:$AY$123,5,FALSE)</f>
        <v>45154</v>
      </c>
      <c r="H269" s="37">
        <f>VLOOKUP($A269,[1]Reference!$AT$3:$AY$123,5,FALSE)</f>
        <v>45154</v>
      </c>
      <c r="I269" s="35">
        <f t="shared" si="84"/>
        <v>4</v>
      </c>
      <c r="J269" s="36"/>
      <c r="K269" s="36"/>
    </row>
    <row r="270" spans="1:11" ht="21" customHeight="1" outlineLevel="1" x14ac:dyDescent="0.2">
      <c r="A270" s="38">
        <f>$A$269</f>
        <v>42</v>
      </c>
      <c r="B270" s="39" t="s">
        <v>89</v>
      </c>
      <c r="C270" s="40" t="s">
        <v>19</v>
      </c>
      <c r="D270" s="41">
        <v>0.25</v>
      </c>
      <c r="E270" s="48"/>
      <c r="F270" s="42"/>
      <c r="G270" s="43">
        <f>G269+TIME($E$2,$F$2,0)</f>
        <v>45154.364583333336</v>
      </c>
      <c r="H270" s="43">
        <f>G270+TIME(ROUNDDOWN(D270,0),(D270-ROUNDDOWN(D270,0))*60,0)</f>
        <v>45154.375</v>
      </c>
      <c r="I270" s="44"/>
      <c r="J270" s="40"/>
      <c r="K270" s="40"/>
    </row>
    <row r="271" spans="1:11" ht="21" customHeight="1" outlineLevel="1" x14ac:dyDescent="0.2">
      <c r="A271" s="38">
        <f t="shared" ref="A271:A272" si="85">$A$269</f>
        <v>42</v>
      </c>
      <c r="B271" s="39" t="s">
        <v>90</v>
      </c>
      <c r="C271" s="40" t="s">
        <v>19</v>
      </c>
      <c r="D271" s="41">
        <v>3</v>
      </c>
      <c r="E271" s="40" t="s">
        <v>30</v>
      </c>
      <c r="F271" s="42" t="s">
        <v>24</v>
      </c>
      <c r="G271" s="43">
        <f>H270</f>
        <v>45154.375</v>
      </c>
      <c r="H271" s="43">
        <f t="shared" ref="H271:H273" si="86">G271+TIME(ROUNDDOWN(D271,0),(D271-ROUNDDOWN(D271,0))*60,0)</f>
        <v>45154.5</v>
      </c>
      <c r="J271" s="40" t="s">
        <v>31</v>
      </c>
      <c r="K271" s="40"/>
    </row>
    <row r="272" spans="1:11" ht="21" customHeight="1" outlineLevel="1" x14ac:dyDescent="0.2">
      <c r="A272" s="38">
        <f t="shared" si="85"/>
        <v>42</v>
      </c>
      <c r="B272" s="39" t="s">
        <v>33</v>
      </c>
      <c r="C272" s="40" t="s">
        <v>19</v>
      </c>
      <c r="D272" s="41">
        <v>1</v>
      </c>
      <c r="E272" s="64"/>
      <c r="F272" s="42"/>
      <c r="G272" s="43">
        <f t="shared" ref="G272:G273" si="87">H271</f>
        <v>45154.5</v>
      </c>
      <c r="H272" s="43">
        <f t="shared" si="86"/>
        <v>45154.541666666664</v>
      </c>
      <c r="I272" s="44"/>
      <c r="J272" s="40"/>
      <c r="K272" s="40"/>
    </row>
    <row r="273" spans="1:11" ht="21" customHeight="1" outlineLevel="1" x14ac:dyDescent="0.2">
      <c r="A273" s="38">
        <f>$A$269</f>
        <v>42</v>
      </c>
      <c r="B273" s="39" t="s">
        <v>86</v>
      </c>
      <c r="C273" s="40" t="s">
        <v>19</v>
      </c>
      <c r="D273" s="41">
        <v>4.5</v>
      </c>
      <c r="E273" s="40"/>
      <c r="F273" s="42"/>
      <c r="G273" s="43">
        <f t="shared" si="87"/>
        <v>45154.541666666664</v>
      </c>
      <c r="H273" s="43">
        <f t="shared" si="86"/>
        <v>45154.729166666664</v>
      </c>
      <c r="I273" s="44"/>
      <c r="J273" s="40"/>
      <c r="K273" s="40"/>
    </row>
    <row r="274" spans="1:11" ht="21" customHeight="1" x14ac:dyDescent="0.2">
      <c r="A274" s="30">
        <f>A269+1</f>
        <v>43</v>
      </c>
      <c r="B274" s="31" t="s">
        <v>92</v>
      </c>
      <c r="C274" s="31"/>
      <c r="D274" s="32">
        <v>8</v>
      </c>
      <c r="E274" s="33"/>
      <c r="F274" s="33"/>
      <c r="G274" s="37">
        <f>VLOOKUP($A274,[1]Reference!$AT$3:$AY$123,5,FALSE)</f>
        <v>45155</v>
      </c>
      <c r="H274" s="37">
        <f>VLOOKUP($A274,[1]Reference!$AT$3:$AY$123,5,FALSE)</f>
        <v>45155</v>
      </c>
      <c r="I274" s="35">
        <f t="shared" ref="I274:I275" si="88">WEEKDAY(G274)</f>
        <v>5</v>
      </c>
      <c r="J274" s="36"/>
      <c r="K274" s="36"/>
    </row>
    <row r="275" spans="1:11" ht="21" customHeight="1" x14ac:dyDescent="0.2">
      <c r="A275" s="30">
        <f>A274+1</f>
        <v>44</v>
      </c>
      <c r="B275" s="31" t="s">
        <v>153</v>
      </c>
      <c r="C275" s="31"/>
      <c r="D275" s="32">
        <v>3</v>
      </c>
      <c r="E275" s="33"/>
      <c r="F275" s="33"/>
      <c r="G275" s="37">
        <f>VLOOKUP($A275,[1]Reference!$AT$3:$AY$123,5,FALSE)</f>
        <v>45156</v>
      </c>
      <c r="H275" s="37">
        <f>VLOOKUP($A275,[1]Reference!$AT$3:$AY$123,5,FALSE)</f>
        <v>45156</v>
      </c>
      <c r="I275" s="35">
        <f t="shared" si="88"/>
        <v>6</v>
      </c>
      <c r="J275" s="36"/>
      <c r="K275" s="36"/>
    </row>
    <row r="276" spans="1:11" s="18" customFormat="1" ht="21" customHeight="1" outlineLevel="1" x14ac:dyDescent="0.2">
      <c r="A276" s="38">
        <f>$A$275</f>
        <v>44</v>
      </c>
      <c r="B276" s="39" t="s">
        <v>89</v>
      </c>
      <c r="C276" s="40" t="s">
        <v>37</v>
      </c>
      <c r="D276" s="41">
        <v>0.25</v>
      </c>
      <c r="E276" s="48"/>
      <c r="F276" s="42"/>
      <c r="G276" s="43">
        <f>G275+TIME($E$2,$F$2,0)</f>
        <v>45156.364583333336</v>
      </c>
      <c r="H276" s="43">
        <f>G276+TIME(ROUNDDOWN(D276,0),(D276-ROUNDDOWN(D276,0))*60,0)</f>
        <v>45156.375</v>
      </c>
      <c r="I276" s="44"/>
      <c r="J276" s="40"/>
      <c r="K276" s="40"/>
    </row>
    <row r="277" spans="1:11" s="18" customFormat="1" ht="21" customHeight="1" outlineLevel="1" x14ac:dyDescent="0.2">
      <c r="A277" s="38">
        <f t="shared" ref="A277:A279" si="89">$A$275</f>
        <v>44</v>
      </c>
      <c r="B277" s="39" t="s">
        <v>90</v>
      </c>
      <c r="C277" s="40" t="s">
        <v>37</v>
      </c>
      <c r="D277" s="41">
        <v>3</v>
      </c>
      <c r="E277" s="95" t="s">
        <v>30</v>
      </c>
      <c r="F277" s="42" t="s">
        <v>24</v>
      </c>
      <c r="G277" s="43">
        <f>H276</f>
        <v>45156.375</v>
      </c>
      <c r="H277" s="43">
        <f t="shared" ref="H277:H279" si="90">G277+TIME(ROUNDDOWN(D277,0),(D277-ROUNDDOWN(D277,0))*60,0)</f>
        <v>45156.5</v>
      </c>
      <c r="I277" s="44"/>
      <c r="J277" s="40" t="s">
        <v>31</v>
      </c>
      <c r="K277" s="40"/>
    </row>
    <row r="278" spans="1:11" s="18" customFormat="1" ht="21" customHeight="1" outlineLevel="1" x14ac:dyDescent="0.2">
      <c r="A278" s="38">
        <f t="shared" si="89"/>
        <v>44</v>
      </c>
      <c r="B278" s="39" t="s">
        <v>33</v>
      </c>
      <c r="C278" s="40" t="s">
        <v>37</v>
      </c>
      <c r="D278" s="41">
        <v>1</v>
      </c>
      <c r="E278" s="48"/>
      <c r="F278" s="42"/>
      <c r="G278" s="43">
        <f t="shared" ref="G278:G279" si="91">H277</f>
        <v>45156.5</v>
      </c>
      <c r="H278" s="43">
        <f t="shared" si="90"/>
        <v>45156.541666666664</v>
      </c>
      <c r="I278" s="44"/>
      <c r="J278" s="40"/>
      <c r="K278" s="40"/>
    </row>
    <row r="279" spans="1:11" s="18" customFormat="1" ht="21" customHeight="1" outlineLevel="1" x14ac:dyDescent="0.2">
      <c r="A279" s="38">
        <f t="shared" si="89"/>
        <v>44</v>
      </c>
      <c r="B279" s="39" t="s">
        <v>154</v>
      </c>
      <c r="C279" s="40" t="s">
        <v>37</v>
      </c>
      <c r="D279" s="41">
        <v>4.5</v>
      </c>
      <c r="E279" s="40"/>
      <c r="F279" s="42"/>
      <c r="G279" s="43">
        <f t="shared" si="91"/>
        <v>45156.541666666664</v>
      </c>
      <c r="H279" s="43">
        <f t="shared" si="90"/>
        <v>45156.729166666664</v>
      </c>
      <c r="I279" s="44"/>
      <c r="J279" s="40"/>
      <c r="K279" s="44"/>
    </row>
    <row r="280" spans="1:11" s="18" customFormat="1" ht="21" customHeight="1" outlineLevel="1" x14ac:dyDescent="0.2">
      <c r="A280" s="38"/>
      <c r="B280" s="51" t="s">
        <v>96</v>
      </c>
      <c r="C280" s="66"/>
      <c r="D280" s="67">
        <v>9.5</v>
      </c>
      <c r="E280" s="66" t="s">
        <v>30</v>
      </c>
      <c r="F280" s="68" t="s">
        <v>40</v>
      </c>
      <c r="G280" s="43"/>
      <c r="H280" s="43"/>
      <c r="I280" s="44"/>
      <c r="J280" s="40" t="s">
        <v>31</v>
      </c>
      <c r="K280" s="40"/>
    </row>
    <row r="281" spans="1:11" x14ac:dyDescent="0.2">
      <c r="A281" s="30">
        <f>A275+1</f>
        <v>45</v>
      </c>
      <c r="B281" s="31" t="s">
        <v>155</v>
      </c>
      <c r="C281" s="31"/>
      <c r="D281" s="32">
        <v>8</v>
      </c>
      <c r="E281" s="33"/>
      <c r="F281" s="33"/>
      <c r="G281" s="37">
        <f>VLOOKUP($A281,[1]Reference!$AT$3:$AY$123,5,FALSE)</f>
        <v>45159</v>
      </c>
      <c r="H281" s="37">
        <f>VLOOKUP($A281,[1]Reference!$AT$3:$AY$123,5,FALSE)</f>
        <v>45159</v>
      </c>
      <c r="I281" s="35">
        <f>WEEKDAY(G281)</f>
        <v>2</v>
      </c>
      <c r="J281" s="36"/>
      <c r="K281" s="36"/>
    </row>
    <row r="282" spans="1:11" x14ac:dyDescent="0.2">
      <c r="A282" s="10"/>
      <c r="B282" s="96"/>
      <c r="C282" s="96"/>
      <c r="D282" s="21"/>
      <c r="E282" s="23"/>
      <c r="F282" s="23"/>
      <c r="G282" s="14"/>
      <c r="H282" s="15"/>
      <c r="I282" s="16"/>
      <c r="J282" s="17"/>
      <c r="K282" s="17"/>
    </row>
    <row r="283" spans="1:11" x14ac:dyDescent="0.2">
      <c r="A283" s="10"/>
      <c r="B283" s="96"/>
      <c r="C283" s="96"/>
      <c r="D283" s="21"/>
      <c r="E283" s="23"/>
      <c r="F283" s="23"/>
      <c r="G283" s="14"/>
      <c r="H283" s="15"/>
      <c r="I283" s="16"/>
      <c r="J283" s="17"/>
      <c r="K283" s="17"/>
    </row>
    <row r="284" spans="1:11" x14ac:dyDescent="0.2">
      <c r="A284" s="10"/>
      <c r="B284" s="96"/>
      <c r="C284" s="96"/>
      <c r="D284" s="21"/>
      <c r="E284" s="23"/>
      <c r="F284" s="23"/>
      <c r="G284" s="14"/>
      <c r="H284" s="15"/>
      <c r="I284" s="16"/>
      <c r="J284" s="17"/>
      <c r="K284" s="17"/>
    </row>
    <row r="285" spans="1:11" x14ac:dyDescent="0.2">
      <c r="A285" s="10"/>
      <c r="B285" s="96"/>
      <c r="C285" s="96"/>
      <c r="D285" s="21"/>
      <c r="E285" s="23"/>
      <c r="F285" s="23"/>
      <c r="G285" s="14"/>
      <c r="H285" s="15"/>
      <c r="I285" s="16"/>
      <c r="J285" s="17"/>
      <c r="K285" s="17"/>
    </row>
    <row r="286" spans="1:11" x14ac:dyDescent="0.2">
      <c r="A286" s="10"/>
      <c r="B286" s="96"/>
      <c r="C286" s="96"/>
      <c r="D286" s="21"/>
      <c r="E286" s="23"/>
      <c r="F286" s="23"/>
      <c r="G286" s="14"/>
      <c r="H286" s="15"/>
      <c r="I286" s="16"/>
      <c r="J286" s="17"/>
      <c r="K286" s="17"/>
    </row>
    <row r="287" spans="1:11" x14ac:dyDescent="0.2">
      <c r="A287" s="10"/>
      <c r="B287" s="96"/>
      <c r="C287" s="96"/>
      <c r="D287" s="21"/>
      <c r="E287" s="23"/>
      <c r="F287" s="23"/>
      <c r="G287" s="14"/>
      <c r="H287" s="15"/>
      <c r="I287" s="16"/>
      <c r="J287" s="17"/>
      <c r="K287" s="17"/>
    </row>
    <row r="288" spans="1:11" x14ac:dyDescent="0.2">
      <c r="A288" s="10"/>
      <c r="B288" s="96"/>
      <c r="C288" s="96"/>
      <c r="D288" s="21"/>
      <c r="E288" s="23"/>
      <c r="F288" s="23"/>
      <c r="G288" s="14"/>
      <c r="H288" s="15"/>
      <c r="I288" s="16"/>
      <c r="J288" s="17"/>
      <c r="K288" s="17"/>
    </row>
    <row r="289" spans="1:11" x14ac:dyDescent="0.2">
      <c r="A289" s="10"/>
      <c r="B289" s="96"/>
      <c r="C289" s="96"/>
      <c r="D289" s="21"/>
      <c r="E289" s="23"/>
      <c r="F289" s="23"/>
      <c r="G289" s="14"/>
      <c r="H289" s="15"/>
      <c r="I289" s="16"/>
      <c r="J289" s="17"/>
      <c r="K289" s="17"/>
    </row>
    <row r="290" spans="1:11" x14ac:dyDescent="0.2">
      <c r="A290" s="10"/>
      <c r="B290" s="96"/>
      <c r="C290" s="96"/>
      <c r="D290" s="21"/>
      <c r="E290" s="23"/>
      <c r="F290" s="23"/>
      <c r="G290" s="14"/>
      <c r="H290" s="15"/>
      <c r="I290" s="16"/>
      <c r="J290" s="17"/>
      <c r="K290" s="17"/>
    </row>
    <row r="291" spans="1:11" x14ac:dyDescent="0.2">
      <c r="A291" s="10"/>
      <c r="B291" s="96"/>
      <c r="C291" s="96"/>
      <c r="D291" s="21"/>
      <c r="E291" s="23"/>
      <c r="F291" s="23"/>
      <c r="G291" s="14"/>
      <c r="H291" s="15"/>
      <c r="I291" s="16"/>
      <c r="J291" s="17"/>
      <c r="K291" s="17"/>
    </row>
    <row r="292" spans="1:11" x14ac:dyDescent="0.2">
      <c r="A292" s="10"/>
      <c r="B292" s="96"/>
      <c r="C292" s="96"/>
      <c r="D292" s="21"/>
      <c r="E292" s="23"/>
      <c r="F292" s="23"/>
      <c r="G292" s="14"/>
      <c r="H292" s="15"/>
      <c r="I292" s="16"/>
      <c r="J292" s="17"/>
      <c r="K292" s="17"/>
    </row>
    <row r="293" spans="1:11" x14ac:dyDescent="0.2">
      <c r="A293" s="10"/>
      <c r="B293" s="96"/>
      <c r="C293" s="96"/>
      <c r="D293" s="21"/>
      <c r="E293" s="23"/>
      <c r="F293" s="23"/>
      <c r="G293" s="14"/>
      <c r="H293" s="15"/>
      <c r="I293" s="16"/>
      <c r="J293" s="17"/>
      <c r="K293" s="17"/>
    </row>
    <row r="294" spans="1:11" x14ac:dyDescent="0.2">
      <c r="A294" s="10"/>
      <c r="B294" s="96"/>
      <c r="C294" s="96"/>
      <c r="D294" s="21"/>
      <c r="E294" s="23"/>
      <c r="F294" s="23"/>
      <c r="G294" s="14"/>
      <c r="H294" s="15"/>
      <c r="I294" s="16"/>
      <c r="J294" s="17"/>
      <c r="K294" s="17"/>
    </row>
    <row r="295" spans="1:11" x14ac:dyDescent="0.2">
      <c r="A295" s="10"/>
      <c r="B295" s="96"/>
      <c r="C295" s="96"/>
      <c r="D295" s="21"/>
      <c r="E295" s="23"/>
      <c r="F295" s="23"/>
      <c r="G295" s="14"/>
      <c r="H295" s="15"/>
      <c r="I295" s="16"/>
      <c r="J295" s="17"/>
      <c r="K295" s="17"/>
    </row>
    <row r="296" spans="1:11" x14ac:dyDescent="0.2">
      <c r="A296" s="10"/>
      <c r="B296" s="96"/>
      <c r="C296" s="96"/>
      <c r="D296" s="21"/>
      <c r="E296" s="23"/>
      <c r="F296" s="23"/>
      <c r="G296" s="14"/>
      <c r="H296" s="15"/>
      <c r="I296" s="16"/>
      <c r="J296" s="17"/>
      <c r="K296" s="17"/>
    </row>
    <row r="297" spans="1:11" x14ac:dyDescent="0.2">
      <c r="A297" s="10"/>
      <c r="B297" s="96"/>
      <c r="C297" s="96"/>
      <c r="D297" s="21"/>
      <c r="E297" s="23"/>
      <c r="F297" s="23"/>
      <c r="G297" s="14"/>
      <c r="H297" s="15"/>
      <c r="I297" s="16"/>
      <c r="J297" s="17"/>
      <c r="K297" s="17"/>
    </row>
    <row r="298" spans="1:11" x14ac:dyDescent="0.2">
      <c r="A298" s="10"/>
      <c r="B298" s="96"/>
      <c r="C298" s="96"/>
      <c r="D298" s="21"/>
      <c r="E298" s="23"/>
      <c r="F298" s="23"/>
      <c r="G298" s="14"/>
      <c r="H298" s="15"/>
      <c r="I298" s="16"/>
      <c r="J298" s="17"/>
      <c r="K298" s="17"/>
    </row>
    <row r="299" spans="1:11" x14ac:dyDescent="0.2">
      <c r="A299" s="10"/>
      <c r="B299" s="96"/>
      <c r="C299" s="96"/>
      <c r="D299" s="21"/>
      <c r="E299" s="23"/>
      <c r="F299" s="23"/>
      <c r="G299" s="14"/>
      <c r="H299" s="15"/>
      <c r="I299" s="16"/>
      <c r="J299" s="17"/>
      <c r="K299" s="17"/>
    </row>
    <row r="300" spans="1:11" x14ac:dyDescent="0.2">
      <c r="A300" s="10"/>
      <c r="B300" s="96"/>
      <c r="C300" s="96"/>
      <c r="D300" s="21"/>
      <c r="E300" s="23"/>
      <c r="F300" s="23"/>
      <c r="G300" s="14"/>
      <c r="H300" s="15"/>
      <c r="I300" s="16"/>
      <c r="J300" s="17"/>
      <c r="K300" s="17"/>
    </row>
    <row r="301" spans="1:11" x14ac:dyDescent="0.2">
      <c r="A301" s="10"/>
      <c r="B301" s="96"/>
      <c r="C301" s="96"/>
      <c r="D301" s="21"/>
      <c r="E301" s="23"/>
      <c r="F301" s="23"/>
      <c r="G301" s="14"/>
      <c r="H301" s="15"/>
      <c r="I301" s="16"/>
      <c r="J301" s="17"/>
      <c r="K301" s="17"/>
    </row>
    <row r="302" spans="1:11" x14ac:dyDescent="0.2">
      <c r="A302" s="10"/>
      <c r="B302" s="96"/>
      <c r="C302" s="96"/>
      <c r="D302" s="21"/>
      <c r="E302" s="23"/>
      <c r="F302" s="23"/>
      <c r="G302" s="14"/>
      <c r="H302" s="15"/>
      <c r="I302" s="16"/>
      <c r="J302" s="17"/>
      <c r="K302" s="17"/>
    </row>
    <row r="303" spans="1:11" x14ac:dyDescent="0.2">
      <c r="A303" s="10"/>
      <c r="B303" s="96"/>
      <c r="C303" s="96"/>
      <c r="D303" s="21"/>
      <c r="E303" s="23"/>
      <c r="F303" s="23"/>
      <c r="G303" s="14"/>
      <c r="H303" s="15"/>
      <c r="I303" s="16"/>
      <c r="J303" s="17"/>
      <c r="K303" s="17"/>
    </row>
    <row r="304" spans="1:11" x14ac:dyDescent="0.2">
      <c r="A304" s="10"/>
      <c r="B304" s="96"/>
      <c r="C304" s="96"/>
      <c r="D304" s="21"/>
      <c r="E304" s="23"/>
      <c r="F304" s="23"/>
      <c r="G304" s="14"/>
      <c r="H304" s="15"/>
      <c r="I304" s="16"/>
      <c r="J304" s="17"/>
      <c r="K304" s="17"/>
    </row>
    <row r="305" spans="1:11" x14ac:dyDescent="0.2">
      <c r="A305" s="10"/>
      <c r="B305" s="96"/>
      <c r="C305" s="96"/>
      <c r="D305" s="21"/>
      <c r="E305" s="23"/>
      <c r="F305" s="23"/>
      <c r="G305" s="14"/>
      <c r="H305" s="15"/>
      <c r="I305" s="16"/>
      <c r="J305" s="17"/>
      <c r="K305" s="17"/>
    </row>
    <row r="306" spans="1:11" x14ac:dyDescent="0.2">
      <c r="A306" s="10"/>
      <c r="B306" s="96"/>
      <c r="C306" s="96"/>
      <c r="D306" s="21"/>
      <c r="E306" s="23"/>
      <c r="F306" s="23"/>
      <c r="G306" s="14"/>
      <c r="H306" s="15"/>
      <c r="I306" s="16"/>
      <c r="J306" s="17"/>
      <c r="K306" s="17"/>
    </row>
    <row r="307" spans="1:11" x14ac:dyDescent="0.2">
      <c r="A307" s="10"/>
      <c r="B307" s="96"/>
      <c r="C307" s="96"/>
      <c r="D307" s="21"/>
      <c r="E307" s="23"/>
      <c r="F307" s="23"/>
      <c r="G307" s="14"/>
      <c r="H307" s="15"/>
      <c r="I307" s="16"/>
      <c r="J307" s="17"/>
      <c r="K307" s="17"/>
    </row>
    <row r="308" spans="1:11" x14ac:dyDescent="0.2">
      <c r="A308" s="10"/>
      <c r="B308" s="96"/>
      <c r="C308" s="96"/>
      <c r="D308" s="21"/>
      <c r="E308" s="23"/>
      <c r="F308" s="23"/>
      <c r="G308" s="14"/>
      <c r="H308" s="15"/>
      <c r="I308" s="16"/>
      <c r="J308" s="17"/>
      <c r="K308" s="17"/>
    </row>
    <row r="309" spans="1:11" x14ac:dyDescent="0.2">
      <c r="A309" s="10"/>
      <c r="B309" s="96"/>
      <c r="C309" s="96"/>
      <c r="D309" s="21"/>
      <c r="E309" s="23"/>
      <c r="F309" s="23"/>
      <c r="G309" s="14"/>
      <c r="H309" s="15"/>
      <c r="I309" s="16"/>
      <c r="J309" s="17"/>
      <c r="K309" s="17"/>
    </row>
    <row r="310" spans="1:11" x14ac:dyDescent="0.2">
      <c r="A310" s="10"/>
      <c r="B310" s="96"/>
      <c r="C310" s="96"/>
      <c r="D310" s="21"/>
      <c r="E310" s="23"/>
      <c r="F310" s="23"/>
      <c r="G310" s="14"/>
      <c r="H310" s="15"/>
      <c r="I310" s="16"/>
      <c r="J310" s="17"/>
      <c r="K310" s="17"/>
    </row>
    <row r="311" spans="1:11" x14ac:dyDescent="0.2">
      <c r="A311" s="10"/>
      <c r="B311" s="96"/>
      <c r="C311" s="96"/>
      <c r="D311" s="21"/>
      <c r="E311" s="23"/>
      <c r="F311" s="23"/>
      <c r="G311" s="14"/>
      <c r="H311" s="15"/>
      <c r="I311" s="16"/>
      <c r="J311" s="17"/>
      <c r="K311" s="17"/>
    </row>
    <row r="312" spans="1:11" x14ac:dyDescent="0.2">
      <c r="A312" s="10"/>
      <c r="B312" s="96"/>
      <c r="C312" s="96"/>
      <c r="D312" s="21"/>
      <c r="E312" s="23"/>
      <c r="F312" s="23"/>
      <c r="G312" s="14"/>
      <c r="H312" s="15"/>
      <c r="I312" s="16"/>
      <c r="J312" s="17"/>
      <c r="K312" s="17"/>
    </row>
    <row r="313" spans="1:11" x14ac:dyDescent="0.2">
      <c r="A313" s="10"/>
      <c r="B313" s="96"/>
      <c r="C313" s="96"/>
      <c r="D313" s="21"/>
      <c r="E313" s="23"/>
      <c r="F313" s="23"/>
      <c r="G313" s="14"/>
      <c r="H313" s="15"/>
      <c r="I313" s="16"/>
      <c r="J313" s="17"/>
      <c r="K313" s="17"/>
    </row>
    <row r="314" spans="1:11" x14ac:dyDescent="0.2">
      <c r="A314" s="10"/>
      <c r="B314" s="96"/>
      <c r="C314" s="96"/>
      <c r="D314" s="21"/>
      <c r="E314" s="23"/>
      <c r="F314" s="23"/>
      <c r="G314" s="14"/>
      <c r="H314" s="15"/>
      <c r="I314" s="16"/>
      <c r="J314" s="17"/>
      <c r="K314" s="17"/>
    </row>
    <row r="315" spans="1:11" x14ac:dyDescent="0.2">
      <c r="A315" s="10"/>
      <c r="B315" s="96"/>
      <c r="C315" s="96"/>
      <c r="D315" s="21"/>
      <c r="E315" s="23"/>
      <c r="F315" s="23"/>
      <c r="G315" s="14"/>
      <c r="H315" s="15"/>
      <c r="I315" s="16"/>
      <c r="J315" s="17"/>
      <c r="K315" s="17"/>
    </row>
    <row r="316" spans="1:11" x14ac:dyDescent="0.2">
      <c r="A316" s="10"/>
      <c r="B316" s="96"/>
      <c r="C316" s="96"/>
      <c r="D316" s="21"/>
      <c r="E316" s="23"/>
      <c r="F316" s="23"/>
      <c r="G316" s="14"/>
      <c r="H316" s="15"/>
      <c r="I316" s="16"/>
      <c r="J316" s="17"/>
      <c r="K316" s="17"/>
    </row>
    <row r="317" spans="1:11" x14ac:dyDescent="0.2">
      <c r="A317" s="10"/>
      <c r="B317" s="96"/>
      <c r="C317" s="96"/>
      <c r="D317" s="21"/>
      <c r="E317" s="23"/>
      <c r="F317" s="23"/>
      <c r="G317" s="14"/>
      <c r="H317" s="15"/>
      <c r="I317" s="16"/>
      <c r="J317" s="17"/>
      <c r="K317" s="17"/>
    </row>
    <row r="318" spans="1:11" x14ac:dyDescent="0.2">
      <c r="A318" s="10"/>
      <c r="B318" s="96"/>
      <c r="C318" s="96"/>
      <c r="D318" s="21"/>
      <c r="E318" s="23"/>
      <c r="F318" s="23"/>
      <c r="G318" s="14"/>
      <c r="H318" s="15"/>
      <c r="I318" s="16"/>
      <c r="J318" s="17"/>
      <c r="K318" s="17"/>
    </row>
    <row r="319" spans="1:11" x14ac:dyDescent="0.2">
      <c r="A319" s="10"/>
      <c r="B319" s="96"/>
      <c r="C319" s="96"/>
      <c r="D319" s="21"/>
      <c r="E319" s="23"/>
      <c r="F319" s="23"/>
      <c r="G319" s="14"/>
      <c r="H319" s="15"/>
      <c r="I319" s="16"/>
      <c r="J319" s="17"/>
      <c r="K319" s="17"/>
    </row>
    <row r="320" spans="1:11" x14ac:dyDescent="0.2">
      <c r="A320" s="10"/>
      <c r="B320" s="96"/>
      <c r="C320" s="96"/>
      <c r="D320" s="21"/>
      <c r="E320" s="23"/>
      <c r="F320" s="23"/>
      <c r="G320" s="14"/>
      <c r="H320" s="15"/>
      <c r="I320" s="16"/>
      <c r="J320" s="17"/>
      <c r="K320" s="17"/>
    </row>
    <row r="321" spans="1:11" x14ac:dyDescent="0.2">
      <c r="A321" s="10"/>
      <c r="B321" s="96"/>
      <c r="C321" s="96"/>
      <c r="D321" s="21"/>
      <c r="E321" s="23"/>
      <c r="F321" s="23"/>
      <c r="G321" s="14"/>
      <c r="H321" s="15"/>
      <c r="I321" s="16"/>
      <c r="J321" s="17"/>
      <c r="K321" s="17"/>
    </row>
    <row r="322" spans="1:11" x14ac:dyDescent="0.2">
      <c r="A322" s="10"/>
      <c r="B322" s="96"/>
      <c r="C322" s="96"/>
      <c r="D322" s="21"/>
      <c r="E322" s="23"/>
      <c r="F322" s="23"/>
      <c r="G322" s="14"/>
      <c r="H322" s="15"/>
      <c r="I322" s="16"/>
      <c r="J322" s="17"/>
      <c r="K322" s="17"/>
    </row>
    <row r="323" spans="1:11" x14ac:dyDescent="0.2">
      <c r="A323" s="10"/>
      <c r="B323" s="96"/>
      <c r="C323" s="96"/>
      <c r="D323" s="21"/>
      <c r="E323" s="23"/>
      <c r="F323" s="23"/>
      <c r="G323" s="14"/>
      <c r="H323" s="15"/>
      <c r="I323" s="16"/>
      <c r="J323" s="17"/>
      <c r="K323" s="17"/>
    </row>
    <row r="324" spans="1:11" x14ac:dyDescent="0.2">
      <c r="A324" s="10"/>
      <c r="B324" s="96"/>
      <c r="C324" s="96"/>
      <c r="D324" s="21"/>
      <c r="E324" s="23"/>
      <c r="F324" s="23"/>
      <c r="G324" s="14"/>
      <c r="H324" s="15"/>
      <c r="I324" s="16"/>
      <c r="J324" s="17"/>
      <c r="K324" s="17"/>
    </row>
    <row r="325" spans="1:11" x14ac:dyDescent="0.2">
      <c r="A325" s="10"/>
      <c r="B325" s="96"/>
      <c r="C325" s="96"/>
      <c r="D325" s="21"/>
      <c r="E325" s="23"/>
      <c r="F325" s="23"/>
      <c r="G325" s="14"/>
      <c r="H325" s="15"/>
      <c r="I325" s="16"/>
      <c r="J325" s="17"/>
      <c r="K325" s="17"/>
    </row>
    <row r="326" spans="1:11" x14ac:dyDescent="0.2">
      <c r="A326" s="10"/>
      <c r="B326" s="96"/>
      <c r="C326" s="96"/>
      <c r="D326" s="21"/>
      <c r="E326" s="23"/>
      <c r="F326" s="23"/>
      <c r="G326" s="14"/>
      <c r="H326" s="15"/>
      <c r="I326" s="16"/>
      <c r="J326" s="17"/>
      <c r="K326" s="17"/>
    </row>
    <row r="327" spans="1:11" x14ac:dyDescent="0.2">
      <c r="A327" s="10"/>
      <c r="B327" s="96"/>
      <c r="C327" s="96"/>
      <c r="D327" s="21"/>
      <c r="E327" s="23"/>
      <c r="F327" s="23"/>
      <c r="G327" s="14"/>
      <c r="H327" s="15"/>
      <c r="I327" s="16"/>
      <c r="J327" s="17"/>
      <c r="K327" s="17"/>
    </row>
    <row r="328" spans="1:11" x14ac:dyDescent="0.2">
      <c r="A328" s="10"/>
      <c r="B328" s="96"/>
      <c r="C328" s="96"/>
      <c r="D328" s="21"/>
      <c r="E328" s="23"/>
      <c r="F328" s="23"/>
      <c r="G328" s="14"/>
      <c r="H328" s="15"/>
      <c r="I328" s="16"/>
      <c r="J328" s="17"/>
      <c r="K328" s="17"/>
    </row>
    <row r="329" spans="1:11" x14ac:dyDescent="0.2">
      <c r="A329" s="10"/>
      <c r="B329" s="96"/>
      <c r="C329" s="96"/>
      <c r="D329" s="21"/>
      <c r="E329" s="23"/>
      <c r="F329" s="23"/>
      <c r="G329" s="14"/>
      <c r="H329" s="15"/>
      <c r="I329" s="16"/>
      <c r="J329" s="17"/>
      <c r="K329" s="17"/>
    </row>
    <row r="330" spans="1:11" x14ac:dyDescent="0.2">
      <c r="A330" s="10"/>
      <c r="B330" s="96"/>
      <c r="C330" s="96"/>
      <c r="D330" s="21"/>
      <c r="E330" s="23"/>
      <c r="F330" s="23"/>
      <c r="G330" s="14"/>
      <c r="H330" s="15"/>
      <c r="I330" s="16"/>
      <c r="J330" s="17"/>
      <c r="K330" s="17"/>
    </row>
    <row r="331" spans="1:11" x14ac:dyDescent="0.2">
      <c r="A331" s="10"/>
      <c r="B331" s="96"/>
      <c r="C331" s="96"/>
      <c r="D331" s="21"/>
      <c r="E331" s="23"/>
      <c r="F331" s="23"/>
      <c r="G331" s="14"/>
      <c r="H331" s="15"/>
      <c r="I331" s="16"/>
      <c r="J331" s="17"/>
      <c r="K331" s="17"/>
    </row>
    <row r="332" spans="1:11" x14ac:dyDescent="0.2">
      <c r="A332" s="10"/>
      <c r="B332" s="96"/>
      <c r="C332" s="96"/>
      <c r="D332" s="21"/>
      <c r="E332" s="23"/>
      <c r="F332" s="23"/>
      <c r="G332" s="14"/>
      <c r="H332" s="15"/>
      <c r="I332" s="16"/>
      <c r="J332" s="17"/>
      <c r="K332" s="17"/>
    </row>
    <row r="333" spans="1:11" x14ac:dyDescent="0.2">
      <c r="A333" s="10"/>
      <c r="B333" s="96"/>
      <c r="C333" s="96"/>
      <c r="D333" s="21"/>
      <c r="E333" s="23"/>
      <c r="F333" s="23"/>
      <c r="G333" s="14"/>
      <c r="H333" s="15"/>
      <c r="I333" s="16"/>
      <c r="J333" s="17"/>
      <c r="K333" s="17"/>
    </row>
    <row r="334" spans="1:11" x14ac:dyDescent="0.2">
      <c r="A334" s="10"/>
      <c r="B334" s="96"/>
      <c r="C334" s="96"/>
      <c r="D334" s="21"/>
      <c r="E334" s="23"/>
      <c r="F334" s="23"/>
      <c r="G334" s="14"/>
      <c r="H334" s="15"/>
      <c r="I334" s="16"/>
      <c r="J334" s="17"/>
      <c r="K334" s="17"/>
    </row>
    <row r="335" spans="1:11" x14ac:dyDescent="0.2">
      <c r="A335" s="10"/>
      <c r="B335" s="96"/>
      <c r="C335" s="96"/>
      <c r="D335" s="21"/>
      <c r="E335" s="23"/>
      <c r="F335" s="23"/>
      <c r="G335" s="14"/>
      <c r="H335" s="15"/>
      <c r="I335" s="16"/>
      <c r="J335" s="17"/>
      <c r="K335" s="17"/>
    </row>
    <row r="336" spans="1:11" x14ac:dyDescent="0.2">
      <c r="A336" s="10"/>
      <c r="B336" s="96"/>
      <c r="C336" s="96"/>
      <c r="D336" s="21"/>
      <c r="E336" s="23"/>
      <c r="F336" s="23"/>
      <c r="G336" s="14"/>
      <c r="H336" s="15"/>
      <c r="I336" s="16"/>
      <c r="J336" s="17"/>
      <c r="K336" s="17"/>
    </row>
    <row r="337" spans="1:11" x14ac:dyDescent="0.2">
      <c r="A337" s="10"/>
      <c r="B337" s="96"/>
      <c r="C337" s="96"/>
      <c r="D337" s="21"/>
      <c r="E337" s="23"/>
      <c r="F337" s="23"/>
      <c r="G337" s="14"/>
      <c r="H337" s="15"/>
      <c r="I337" s="16"/>
      <c r="J337" s="17"/>
      <c r="K337" s="17"/>
    </row>
    <row r="338" spans="1:11" x14ac:dyDescent="0.2">
      <c r="A338" s="10"/>
      <c r="B338" s="96"/>
      <c r="C338" s="96"/>
      <c r="D338" s="21"/>
      <c r="E338" s="23"/>
      <c r="F338" s="23"/>
      <c r="G338" s="14"/>
      <c r="H338" s="15"/>
      <c r="I338" s="16"/>
      <c r="J338" s="17"/>
      <c r="K338" s="17"/>
    </row>
    <row r="339" spans="1:11" x14ac:dyDescent="0.2">
      <c r="A339" s="10"/>
      <c r="B339" s="96"/>
      <c r="C339" s="96"/>
      <c r="D339" s="21"/>
      <c r="E339" s="23"/>
      <c r="F339" s="23"/>
      <c r="G339" s="14"/>
      <c r="H339" s="15"/>
      <c r="I339" s="16"/>
      <c r="J339" s="17"/>
      <c r="K339" s="17"/>
    </row>
    <row r="340" spans="1:11" x14ac:dyDescent="0.2">
      <c r="A340" s="10"/>
      <c r="B340" s="96"/>
      <c r="C340" s="96"/>
      <c r="D340" s="21"/>
      <c r="E340" s="23"/>
      <c r="F340" s="23"/>
      <c r="G340" s="14"/>
      <c r="H340" s="15"/>
      <c r="I340" s="16"/>
      <c r="J340" s="17"/>
      <c r="K340" s="17"/>
    </row>
    <row r="341" spans="1:11" x14ac:dyDescent="0.2">
      <c r="A341" s="10"/>
      <c r="B341" s="96"/>
      <c r="C341" s="96"/>
      <c r="D341" s="21"/>
      <c r="E341" s="23"/>
      <c r="F341" s="23"/>
      <c r="G341" s="14"/>
      <c r="H341" s="15"/>
      <c r="I341" s="16"/>
      <c r="J341" s="17"/>
      <c r="K341" s="17"/>
    </row>
    <row r="342" spans="1:11" x14ac:dyDescent="0.2">
      <c r="A342" s="10"/>
      <c r="B342" s="96"/>
      <c r="C342" s="96"/>
      <c r="D342" s="21"/>
      <c r="E342" s="23"/>
      <c r="F342" s="23"/>
      <c r="G342" s="14"/>
      <c r="H342" s="15"/>
      <c r="I342" s="16"/>
      <c r="J342" s="17"/>
      <c r="K342" s="17"/>
    </row>
    <row r="343" spans="1:11" x14ac:dyDescent="0.2">
      <c r="A343" s="10"/>
      <c r="B343" s="96"/>
      <c r="C343" s="96"/>
      <c r="D343" s="21"/>
      <c r="E343" s="23"/>
      <c r="F343" s="23"/>
      <c r="G343" s="14"/>
      <c r="H343" s="15"/>
      <c r="I343" s="16"/>
      <c r="J343" s="17"/>
      <c r="K343" s="17"/>
    </row>
    <row r="344" spans="1:11" x14ac:dyDescent="0.2">
      <c r="A344" s="10"/>
      <c r="B344" s="96"/>
      <c r="C344" s="96"/>
      <c r="D344" s="21"/>
      <c r="E344" s="23"/>
      <c r="F344" s="23"/>
      <c r="G344" s="14"/>
      <c r="H344" s="15"/>
      <c r="I344" s="16"/>
      <c r="J344" s="17"/>
      <c r="K344" s="17"/>
    </row>
    <row r="345" spans="1:11" x14ac:dyDescent="0.2">
      <c r="A345" s="10"/>
      <c r="B345" s="96"/>
      <c r="C345" s="96"/>
      <c r="D345" s="21"/>
      <c r="E345" s="23"/>
      <c r="F345" s="23"/>
      <c r="G345" s="14"/>
      <c r="H345" s="15"/>
      <c r="I345" s="16"/>
      <c r="J345" s="17"/>
      <c r="K345" s="17"/>
    </row>
    <row r="346" spans="1:11" x14ac:dyDescent="0.2">
      <c r="A346" s="10"/>
      <c r="B346" s="96"/>
      <c r="C346" s="96"/>
      <c r="D346" s="21"/>
      <c r="E346" s="23"/>
      <c r="F346" s="23"/>
      <c r="G346" s="14"/>
      <c r="H346" s="15"/>
      <c r="I346" s="16"/>
      <c r="J346" s="17"/>
      <c r="K346" s="17"/>
    </row>
    <row r="347" spans="1:11" x14ac:dyDescent="0.2">
      <c r="A347" s="10"/>
      <c r="B347" s="96"/>
      <c r="C347" s="96"/>
      <c r="D347" s="21"/>
      <c r="E347" s="23"/>
      <c r="F347" s="23"/>
      <c r="G347" s="14"/>
      <c r="H347" s="15"/>
      <c r="I347" s="16"/>
      <c r="J347" s="17"/>
      <c r="K347" s="17"/>
    </row>
    <row r="348" spans="1:11" x14ac:dyDescent="0.2">
      <c r="A348" s="10"/>
      <c r="B348" s="96"/>
      <c r="C348" s="96"/>
      <c r="D348" s="21"/>
      <c r="E348" s="23"/>
      <c r="F348" s="23"/>
      <c r="G348" s="14"/>
      <c r="H348" s="15"/>
      <c r="I348" s="16"/>
      <c r="J348" s="17"/>
      <c r="K348" s="17"/>
    </row>
    <row r="349" spans="1:11" x14ac:dyDescent="0.2">
      <c r="A349" s="10"/>
      <c r="B349" s="96"/>
      <c r="C349" s="96"/>
      <c r="D349" s="21"/>
      <c r="E349" s="23"/>
      <c r="F349" s="23"/>
      <c r="G349" s="14"/>
      <c r="H349" s="15"/>
      <c r="I349" s="16"/>
      <c r="J349" s="17"/>
      <c r="K349" s="17"/>
    </row>
    <row r="350" spans="1:11" x14ac:dyDescent="0.2">
      <c r="A350" s="10"/>
      <c r="B350" s="96"/>
      <c r="C350" s="96"/>
      <c r="D350" s="21"/>
      <c r="E350" s="23"/>
      <c r="F350" s="23"/>
      <c r="G350" s="14"/>
      <c r="H350" s="15"/>
      <c r="I350" s="16"/>
      <c r="J350" s="17"/>
      <c r="K350" s="17"/>
    </row>
    <row r="351" spans="1:11" x14ac:dyDescent="0.2">
      <c r="A351" s="10"/>
      <c r="B351" s="96"/>
      <c r="C351" s="96"/>
      <c r="D351" s="21"/>
      <c r="E351" s="23"/>
      <c r="F351" s="23"/>
      <c r="G351" s="14"/>
      <c r="H351" s="15"/>
      <c r="I351" s="16"/>
      <c r="J351" s="17"/>
      <c r="K351" s="17"/>
    </row>
    <row r="352" spans="1:11" x14ac:dyDescent="0.2">
      <c r="A352" s="10"/>
      <c r="B352" s="96"/>
      <c r="C352" s="96"/>
      <c r="D352" s="21"/>
      <c r="E352" s="23"/>
      <c r="F352" s="23"/>
      <c r="G352" s="14"/>
      <c r="H352" s="15"/>
      <c r="I352" s="16"/>
      <c r="J352" s="17"/>
      <c r="K352" s="17"/>
    </row>
    <row r="353" spans="1:11" x14ac:dyDescent="0.2">
      <c r="A353" s="10"/>
      <c r="B353" s="96"/>
      <c r="C353" s="96"/>
      <c r="D353" s="21"/>
      <c r="E353" s="23"/>
      <c r="F353" s="23"/>
      <c r="G353" s="14"/>
      <c r="H353" s="15"/>
      <c r="I353" s="16"/>
      <c r="J353" s="17"/>
      <c r="K353" s="17"/>
    </row>
    <row r="354" spans="1:11" x14ac:dyDescent="0.2">
      <c r="A354" s="10"/>
      <c r="B354" s="96"/>
      <c r="C354" s="96"/>
      <c r="D354" s="21"/>
      <c r="E354" s="23"/>
      <c r="F354" s="23"/>
      <c r="G354" s="14"/>
      <c r="H354" s="15"/>
      <c r="I354" s="16"/>
      <c r="J354" s="17"/>
      <c r="K354" s="17"/>
    </row>
    <row r="355" spans="1:11" x14ac:dyDescent="0.2">
      <c r="A355" s="10"/>
      <c r="B355" s="96"/>
      <c r="C355" s="96"/>
      <c r="D355" s="21"/>
      <c r="E355" s="23"/>
      <c r="F355" s="23"/>
      <c r="G355" s="14"/>
      <c r="H355" s="15"/>
      <c r="I355" s="16"/>
      <c r="J355" s="17"/>
      <c r="K355" s="17"/>
    </row>
    <row r="356" spans="1:11" x14ac:dyDescent="0.2">
      <c r="A356" s="10"/>
      <c r="B356" s="96"/>
      <c r="C356" s="96"/>
      <c r="D356" s="21"/>
      <c r="E356" s="23"/>
      <c r="F356" s="23"/>
      <c r="G356" s="14"/>
      <c r="H356" s="15"/>
      <c r="I356" s="16"/>
      <c r="J356" s="17"/>
      <c r="K356" s="17"/>
    </row>
    <row r="357" spans="1:11" x14ac:dyDescent="0.2">
      <c r="A357" s="10"/>
      <c r="B357" s="96"/>
      <c r="C357" s="96"/>
      <c r="D357" s="21"/>
      <c r="E357" s="23"/>
      <c r="F357" s="23"/>
      <c r="G357" s="14"/>
      <c r="H357" s="15"/>
      <c r="I357" s="16"/>
      <c r="J357" s="17"/>
      <c r="K357" s="17"/>
    </row>
    <row r="358" spans="1:11" x14ac:dyDescent="0.2">
      <c r="A358" s="10"/>
      <c r="B358" s="96"/>
      <c r="C358" s="96"/>
      <c r="D358" s="21"/>
      <c r="E358" s="23"/>
      <c r="F358" s="23"/>
      <c r="G358" s="14"/>
      <c r="H358" s="15"/>
      <c r="I358" s="16"/>
      <c r="J358" s="17"/>
      <c r="K358" s="17"/>
    </row>
    <row r="359" spans="1:11" x14ac:dyDescent="0.2">
      <c r="A359" s="10"/>
      <c r="B359" s="96"/>
      <c r="C359" s="96"/>
      <c r="D359" s="21"/>
      <c r="E359" s="23"/>
      <c r="F359" s="23"/>
      <c r="G359" s="14"/>
      <c r="H359" s="15"/>
      <c r="I359" s="16"/>
      <c r="J359" s="17"/>
      <c r="K359" s="17"/>
    </row>
    <row r="360" spans="1:11" x14ac:dyDescent="0.2">
      <c r="A360" s="10"/>
      <c r="B360" s="96"/>
      <c r="C360" s="96"/>
      <c r="D360" s="21"/>
      <c r="E360" s="23"/>
      <c r="F360" s="23"/>
      <c r="G360" s="14"/>
      <c r="H360" s="15"/>
      <c r="I360" s="16"/>
      <c r="J360" s="17"/>
      <c r="K360" s="17"/>
    </row>
    <row r="361" spans="1:11" x14ac:dyDescent="0.2">
      <c r="A361" s="10"/>
      <c r="B361" s="96"/>
      <c r="C361" s="96"/>
      <c r="D361" s="21"/>
      <c r="E361" s="23"/>
      <c r="F361" s="23"/>
      <c r="G361" s="14"/>
      <c r="H361" s="15"/>
      <c r="I361" s="16"/>
      <c r="J361" s="17"/>
      <c r="K361" s="17"/>
    </row>
    <row r="362" spans="1:11" x14ac:dyDescent="0.2">
      <c r="A362" s="10"/>
      <c r="B362" s="96"/>
      <c r="C362" s="96"/>
      <c r="D362" s="21"/>
      <c r="E362" s="23"/>
      <c r="F362" s="23"/>
      <c r="G362" s="14"/>
      <c r="H362" s="15"/>
      <c r="I362" s="16"/>
      <c r="J362" s="17"/>
      <c r="K362" s="17"/>
    </row>
    <row r="363" spans="1:11" x14ac:dyDescent="0.2">
      <c r="A363" s="10"/>
      <c r="B363" s="96"/>
      <c r="C363" s="96"/>
      <c r="D363" s="21"/>
      <c r="E363" s="23"/>
      <c r="F363" s="23"/>
      <c r="G363" s="14"/>
      <c r="H363" s="15"/>
      <c r="I363" s="16"/>
      <c r="J363" s="17"/>
      <c r="K363" s="17"/>
    </row>
    <row r="364" spans="1:11" x14ac:dyDescent="0.2">
      <c r="A364" s="10"/>
      <c r="B364" s="96"/>
      <c r="C364" s="96"/>
      <c r="D364" s="21"/>
      <c r="E364" s="23"/>
      <c r="F364" s="23"/>
      <c r="G364" s="14"/>
      <c r="H364" s="15"/>
      <c r="I364" s="16"/>
      <c r="J364" s="17"/>
      <c r="K364" s="17"/>
    </row>
    <row r="365" spans="1:11" x14ac:dyDescent="0.2">
      <c r="A365" s="10"/>
      <c r="B365" s="96"/>
      <c r="C365" s="96"/>
      <c r="D365" s="21"/>
      <c r="E365" s="23"/>
      <c r="F365" s="23"/>
      <c r="G365" s="14"/>
      <c r="H365" s="15"/>
      <c r="I365" s="16"/>
      <c r="J365" s="17"/>
      <c r="K365" s="17"/>
    </row>
    <row r="366" spans="1:11" x14ac:dyDescent="0.2">
      <c r="A366" s="10"/>
      <c r="B366" s="96"/>
      <c r="C366" s="96"/>
      <c r="D366" s="21"/>
      <c r="E366" s="23"/>
      <c r="F366" s="23"/>
      <c r="G366" s="14"/>
      <c r="H366" s="15"/>
      <c r="I366" s="16"/>
      <c r="J366" s="17"/>
      <c r="K366" s="17"/>
    </row>
    <row r="367" spans="1:11" x14ac:dyDescent="0.2">
      <c r="A367" s="10"/>
      <c r="B367" s="96"/>
      <c r="C367" s="96"/>
      <c r="D367" s="21"/>
      <c r="E367" s="23"/>
      <c r="F367" s="23"/>
      <c r="G367" s="14"/>
      <c r="H367" s="15"/>
      <c r="I367" s="16"/>
      <c r="J367" s="17"/>
      <c r="K367" s="17"/>
    </row>
    <row r="368" spans="1:11" x14ac:dyDescent="0.2">
      <c r="A368" s="10"/>
      <c r="B368" s="96"/>
      <c r="C368" s="96"/>
      <c r="D368" s="21"/>
      <c r="E368" s="23"/>
      <c r="F368" s="23"/>
      <c r="G368" s="14"/>
      <c r="H368" s="15"/>
      <c r="I368" s="16"/>
      <c r="J368" s="17"/>
      <c r="K368" s="17"/>
    </row>
    <row r="369" spans="1:11" x14ac:dyDescent="0.2">
      <c r="A369" s="10"/>
      <c r="B369" s="96"/>
      <c r="C369" s="96"/>
      <c r="D369" s="21"/>
      <c r="E369" s="23"/>
      <c r="F369" s="23"/>
      <c r="G369" s="14"/>
      <c r="H369" s="15"/>
      <c r="I369" s="16"/>
      <c r="J369" s="17"/>
      <c r="K369" s="17"/>
    </row>
    <row r="370" spans="1:11" x14ac:dyDescent="0.2">
      <c r="A370" s="10"/>
      <c r="B370" s="96"/>
      <c r="C370" s="96"/>
      <c r="D370" s="21"/>
      <c r="E370" s="23"/>
      <c r="F370" s="23"/>
      <c r="G370" s="14"/>
      <c r="H370" s="15"/>
      <c r="I370" s="16"/>
      <c r="J370" s="17"/>
      <c r="K370" s="17"/>
    </row>
    <row r="371" spans="1:11" x14ac:dyDescent="0.2">
      <c r="A371" s="10"/>
      <c r="B371" s="96"/>
      <c r="C371" s="96"/>
      <c r="D371" s="21"/>
      <c r="E371" s="23"/>
      <c r="F371" s="23"/>
      <c r="G371" s="14"/>
      <c r="H371" s="15"/>
      <c r="I371" s="16"/>
      <c r="J371" s="17"/>
      <c r="K371" s="17"/>
    </row>
    <row r="372" spans="1:11" x14ac:dyDescent="0.2">
      <c r="A372" s="10"/>
      <c r="B372" s="96"/>
      <c r="C372" s="96"/>
      <c r="D372" s="21"/>
      <c r="E372" s="23"/>
      <c r="F372" s="23"/>
      <c r="G372" s="14"/>
      <c r="H372" s="15"/>
      <c r="I372" s="16"/>
      <c r="J372" s="17"/>
      <c r="K372" s="17"/>
    </row>
    <row r="373" spans="1:11" x14ac:dyDescent="0.2">
      <c r="A373" s="10"/>
      <c r="B373" s="96"/>
      <c r="C373" s="96"/>
      <c r="D373" s="21"/>
      <c r="E373" s="23"/>
      <c r="F373" s="23"/>
      <c r="G373" s="14"/>
      <c r="H373" s="15"/>
      <c r="I373" s="16"/>
      <c r="J373" s="17"/>
      <c r="K373" s="17"/>
    </row>
    <row r="374" spans="1:11" x14ac:dyDescent="0.2">
      <c r="A374" s="10"/>
      <c r="B374" s="96"/>
      <c r="C374" s="96"/>
      <c r="D374" s="21"/>
      <c r="E374" s="23"/>
      <c r="F374" s="23"/>
      <c r="G374" s="14"/>
      <c r="H374" s="15"/>
      <c r="I374" s="16"/>
      <c r="J374" s="17"/>
      <c r="K374" s="17"/>
    </row>
    <row r="375" spans="1:11" x14ac:dyDescent="0.2">
      <c r="A375" s="10"/>
      <c r="B375" s="96"/>
      <c r="C375" s="96"/>
      <c r="D375" s="21"/>
      <c r="E375" s="23"/>
      <c r="F375" s="23"/>
      <c r="G375" s="14"/>
      <c r="H375" s="15"/>
      <c r="I375" s="16"/>
      <c r="J375" s="17"/>
      <c r="K375" s="17"/>
    </row>
    <row r="376" spans="1:11" x14ac:dyDescent="0.2">
      <c r="A376" s="10"/>
      <c r="B376" s="96"/>
      <c r="C376" s="96"/>
      <c r="D376" s="21"/>
      <c r="E376" s="23"/>
      <c r="F376" s="23"/>
      <c r="G376" s="14"/>
      <c r="H376" s="15"/>
      <c r="I376" s="16"/>
      <c r="J376" s="17"/>
      <c r="K376" s="17"/>
    </row>
    <row r="377" spans="1:11" x14ac:dyDescent="0.2">
      <c r="A377" s="10"/>
      <c r="B377" s="96"/>
      <c r="C377" s="96"/>
      <c r="D377" s="21"/>
      <c r="E377" s="23"/>
      <c r="F377" s="23"/>
      <c r="G377" s="14"/>
      <c r="H377" s="15"/>
      <c r="I377" s="16"/>
      <c r="J377" s="17"/>
      <c r="K377" s="17"/>
    </row>
    <row r="378" spans="1:11" x14ac:dyDescent="0.2">
      <c r="A378" s="10"/>
      <c r="B378" s="96"/>
      <c r="C378" s="96"/>
      <c r="D378" s="21"/>
      <c r="E378" s="23"/>
      <c r="F378" s="23"/>
      <c r="G378" s="14"/>
      <c r="H378" s="15"/>
      <c r="I378" s="16"/>
      <c r="J378" s="17"/>
      <c r="K378" s="17"/>
    </row>
    <row r="379" spans="1:11" x14ac:dyDescent="0.2">
      <c r="A379" s="10"/>
      <c r="B379" s="96"/>
      <c r="C379" s="96"/>
      <c r="D379" s="21"/>
      <c r="E379" s="23"/>
      <c r="F379" s="23"/>
      <c r="G379" s="14"/>
      <c r="H379" s="15"/>
      <c r="I379" s="16"/>
      <c r="J379" s="17"/>
      <c r="K379" s="17"/>
    </row>
    <row r="380" spans="1:11" x14ac:dyDescent="0.2">
      <c r="A380" s="10"/>
      <c r="B380" s="96"/>
      <c r="C380" s="96"/>
      <c r="D380" s="21"/>
      <c r="E380" s="23"/>
      <c r="F380" s="23"/>
      <c r="G380" s="14"/>
      <c r="H380" s="15"/>
      <c r="I380" s="16"/>
      <c r="J380" s="17"/>
      <c r="K380" s="17"/>
    </row>
    <row r="381" spans="1:11" x14ac:dyDescent="0.2">
      <c r="A381" s="10"/>
      <c r="B381" s="96"/>
      <c r="C381" s="96"/>
      <c r="D381" s="21"/>
      <c r="E381" s="23"/>
      <c r="F381" s="23"/>
      <c r="G381" s="14"/>
      <c r="H381" s="15"/>
      <c r="I381" s="16"/>
      <c r="J381" s="17"/>
      <c r="K381" s="17"/>
    </row>
    <row r="382" spans="1:11" x14ac:dyDescent="0.2">
      <c r="A382" s="10"/>
      <c r="B382" s="96"/>
      <c r="C382" s="96"/>
      <c r="D382" s="21"/>
      <c r="E382" s="23"/>
      <c r="F382" s="23"/>
      <c r="G382" s="14"/>
      <c r="H382" s="15"/>
      <c r="I382" s="16"/>
      <c r="J382" s="17"/>
      <c r="K382" s="17"/>
    </row>
    <row r="383" spans="1:11" x14ac:dyDescent="0.2">
      <c r="A383" s="10"/>
      <c r="B383" s="96"/>
      <c r="C383" s="96"/>
      <c r="D383" s="21"/>
      <c r="E383" s="23"/>
      <c r="F383" s="23"/>
      <c r="G383" s="14"/>
      <c r="H383" s="15"/>
      <c r="I383" s="16"/>
      <c r="J383" s="17"/>
      <c r="K383" s="17"/>
    </row>
    <row r="384" spans="1:11" x14ac:dyDescent="0.2">
      <c r="A384" s="10"/>
      <c r="B384" s="96"/>
      <c r="C384" s="96"/>
      <c r="D384" s="21"/>
      <c r="E384" s="23"/>
      <c r="F384" s="23"/>
      <c r="G384" s="14"/>
      <c r="H384" s="15"/>
      <c r="I384" s="16"/>
      <c r="J384" s="17"/>
      <c r="K384" s="17"/>
    </row>
    <row r="385" spans="1:11" x14ac:dyDescent="0.2">
      <c r="A385" s="10"/>
      <c r="B385" s="96"/>
      <c r="C385" s="96"/>
      <c r="D385" s="21"/>
      <c r="E385" s="23"/>
      <c r="F385" s="23"/>
      <c r="G385" s="14"/>
      <c r="H385" s="15"/>
      <c r="I385" s="16"/>
      <c r="J385" s="17"/>
      <c r="K385" s="17"/>
    </row>
    <row r="386" spans="1:11" x14ac:dyDescent="0.2">
      <c r="A386" s="10"/>
      <c r="B386" s="96"/>
      <c r="C386" s="96"/>
      <c r="D386" s="21"/>
      <c r="E386" s="23"/>
      <c r="F386" s="23"/>
      <c r="G386" s="14"/>
      <c r="H386" s="15"/>
      <c r="I386" s="16"/>
      <c r="J386" s="17"/>
      <c r="K386" s="17"/>
    </row>
    <row r="387" spans="1:11" x14ac:dyDescent="0.2">
      <c r="A387" s="10"/>
      <c r="B387" s="96"/>
      <c r="C387" s="96"/>
      <c r="D387" s="21"/>
      <c r="E387" s="23"/>
      <c r="F387" s="23"/>
      <c r="G387" s="14"/>
      <c r="H387" s="15"/>
      <c r="I387" s="16"/>
      <c r="J387" s="17"/>
      <c r="K387" s="17"/>
    </row>
    <row r="388" spans="1:11" x14ac:dyDescent="0.2">
      <c r="A388" s="10"/>
      <c r="B388" s="96"/>
      <c r="C388" s="96"/>
      <c r="D388" s="21"/>
      <c r="E388" s="23"/>
      <c r="F388" s="23"/>
      <c r="G388" s="14"/>
      <c r="H388" s="15"/>
      <c r="I388" s="16"/>
      <c r="J388" s="17"/>
      <c r="K388" s="17"/>
    </row>
    <row r="389" spans="1:11" x14ac:dyDescent="0.2">
      <c r="A389" s="10"/>
      <c r="B389" s="96"/>
      <c r="C389" s="96"/>
      <c r="D389" s="21"/>
      <c r="E389" s="23"/>
      <c r="F389" s="23"/>
      <c r="G389" s="14"/>
      <c r="H389" s="15"/>
      <c r="I389" s="16"/>
      <c r="J389" s="17"/>
      <c r="K389" s="17"/>
    </row>
    <row r="390" spans="1:11" x14ac:dyDescent="0.2">
      <c r="A390" s="10"/>
      <c r="B390" s="96"/>
      <c r="C390" s="96"/>
      <c r="D390" s="21"/>
      <c r="E390" s="23"/>
      <c r="F390" s="23"/>
      <c r="G390" s="14"/>
      <c r="H390" s="15"/>
      <c r="I390" s="16"/>
      <c r="J390" s="17"/>
      <c r="K390" s="17"/>
    </row>
    <row r="391" spans="1:11" x14ac:dyDescent="0.2">
      <c r="A391" s="10"/>
      <c r="B391" s="96"/>
      <c r="C391" s="96"/>
      <c r="D391" s="21"/>
      <c r="E391" s="23"/>
      <c r="F391" s="23"/>
      <c r="G391" s="14"/>
      <c r="H391" s="15"/>
      <c r="I391" s="16"/>
      <c r="J391" s="17"/>
      <c r="K391" s="17"/>
    </row>
    <row r="392" spans="1:11" x14ac:dyDescent="0.2">
      <c r="A392" s="10"/>
      <c r="B392" s="96"/>
      <c r="C392" s="96"/>
      <c r="D392" s="21"/>
      <c r="E392" s="23"/>
      <c r="F392" s="23"/>
      <c r="G392" s="14"/>
      <c r="H392" s="15"/>
      <c r="I392" s="16"/>
      <c r="J392" s="17"/>
      <c r="K392" s="17"/>
    </row>
    <row r="393" spans="1:11" x14ac:dyDescent="0.2">
      <c r="A393" s="10"/>
      <c r="B393" s="96"/>
      <c r="C393" s="96"/>
      <c r="D393" s="21"/>
      <c r="E393" s="23"/>
      <c r="F393" s="23"/>
      <c r="G393" s="14"/>
      <c r="H393" s="15"/>
      <c r="I393" s="16"/>
      <c r="J393" s="17"/>
      <c r="K393" s="17"/>
    </row>
    <row r="394" spans="1:11" x14ac:dyDescent="0.2">
      <c r="A394" s="10"/>
      <c r="B394" s="96"/>
      <c r="C394" s="96"/>
      <c r="D394" s="21"/>
      <c r="E394" s="23"/>
      <c r="F394" s="23"/>
      <c r="G394" s="14"/>
      <c r="H394" s="15"/>
      <c r="I394" s="16"/>
      <c r="J394" s="17"/>
      <c r="K394" s="17"/>
    </row>
    <row r="395" spans="1:11" x14ac:dyDescent="0.2">
      <c r="A395" s="10"/>
      <c r="B395" s="96"/>
      <c r="C395" s="96"/>
      <c r="D395" s="21"/>
      <c r="E395" s="23"/>
      <c r="F395" s="23"/>
      <c r="G395" s="14"/>
      <c r="H395" s="15"/>
      <c r="I395" s="16"/>
      <c r="J395" s="17"/>
      <c r="K395" s="17"/>
    </row>
    <row r="396" spans="1:11" x14ac:dyDescent="0.2">
      <c r="A396" s="10"/>
      <c r="B396" s="96"/>
      <c r="C396" s="96"/>
      <c r="D396" s="21"/>
      <c r="E396" s="23"/>
      <c r="F396" s="23"/>
      <c r="G396" s="14"/>
      <c r="H396" s="15"/>
      <c r="I396" s="16"/>
      <c r="J396" s="17"/>
      <c r="K396" s="17"/>
    </row>
    <row r="397" spans="1:11" x14ac:dyDescent="0.2">
      <c r="A397" s="10"/>
      <c r="B397" s="96"/>
      <c r="C397" s="96"/>
      <c r="D397" s="21"/>
      <c r="E397" s="23"/>
      <c r="F397" s="23"/>
      <c r="G397" s="14"/>
      <c r="H397" s="15"/>
      <c r="I397" s="16"/>
      <c r="J397" s="17"/>
      <c r="K397" s="17"/>
    </row>
    <row r="398" spans="1:11" x14ac:dyDescent="0.2">
      <c r="A398" s="10"/>
      <c r="B398" s="96"/>
      <c r="C398" s="96"/>
      <c r="D398" s="21"/>
      <c r="E398" s="23"/>
      <c r="F398" s="23"/>
      <c r="G398" s="14"/>
      <c r="H398" s="15"/>
      <c r="I398" s="16"/>
      <c r="J398" s="17"/>
      <c r="K398" s="17"/>
    </row>
    <row r="399" spans="1:11" x14ac:dyDescent="0.2">
      <c r="A399" s="10"/>
      <c r="B399" s="96"/>
      <c r="C399" s="96"/>
      <c r="D399" s="21"/>
      <c r="E399" s="23"/>
      <c r="F399" s="23"/>
      <c r="G399" s="14"/>
      <c r="H399" s="15"/>
      <c r="I399" s="16"/>
      <c r="J399" s="17"/>
      <c r="K399" s="17"/>
    </row>
    <row r="400" spans="1:11" x14ac:dyDescent="0.2">
      <c r="A400" s="10"/>
      <c r="B400" s="96"/>
      <c r="C400" s="96"/>
      <c r="D400" s="21"/>
      <c r="E400" s="23"/>
      <c r="F400" s="23"/>
      <c r="G400" s="14"/>
      <c r="H400" s="15"/>
      <c r="I400" s="16"/>
      <c r="J400" s="17"/>
      <c r="K400" s="17"/>
    </row>
    <row r="401" spans="1:11" x14ac:dyDescent="0.2">
      <c r="A401" s="10"/>
      <c r="B401" s="96"/>
      <c r="C401" s="96"/>
      <c r="D401" s="21"/>
      <c r="E401" s="23"/>
      <c r="F401" s="23"/>
      <c r="G401" s="14"/>
      <c r="H401" s="15"/>
      <c r="I401" s="16"/>
      <c r="J401" s="17"/>
      <c r="K401" s="17"/>
    </row>
    <row r="402" spans="1:11" x14ac:dyDescent="0.2">
      <c r="A402" s="10"/>
      <c r="B402" s="96"/>
      <c r="C402" s="96"/>
      <c r="D402" s="21"/>
      <c r="E402" s="23"/>
      <c r="F402" s="23"/>
      <c r="G402" s="14"/>
      <c r="H402" s="15"/>
      <c r="I402" s="16"/>
      <c r="J402" s="17"/>
      <c r="K402" s="17"/>
    </row>
    <row r="403" spans="1:11" x14ac:dyDescent="0.2">
      <c r="A403" s="10"/>
      <c r="B403" s="96"/>
      <c r="C403" s="96"/>
      <c r="D403" s="21"/>
      <c r="E403" s="23"/>
      <c r="F403" s="23"/>
      <c r="G403" s="14"/>
      <c r="H403" s="15"/>
      <c r="I403" s="16"/>
      <c r="J403" s="17"/>
      <c r="K403" s="17"/>
    </row>
    <row r="404" spans="1:11" x14ac:dyDescent="0.2">
      <c r="A404" s="10"/>
      <c r="B404" s="96"/>
      <c r="C404" s="96"/>
      <c r="D404" s="21"/>
      <c r="E404" s="23"/>
      <c r="F404" s="23"/>
      <c r="G404" s="14"/>
      <c r="H404" s="15"/>
      <c r="I404" s="16"/>
      <c r="J404" s="17"/>
      <c r="K404" s="17"/>
    </row>
    <row r="405" spans="1:11" x14ac:dyDescent="0.2">
      <c r="A405" s="10"/>
      <c r="B405" s="96"/>
      <c r="C405" s="96"/>
      <c r="D405" s="21"/>
      <c r="E405" s="23"/>
      <c r="F405" s="23"/>
      <c r="G405" s="14"/>
      <c r="H405" s="15"/>
      <c r="I405" s="16"/>
      <c r="J405" s="17"/>
      <c r="K405" s="17"/>
    </row>
    <row r="406" spans="1:11" x14ac:dyDescent="0.2">
      <c r="A406" s="10"/>
      <c r="B406" s="96"/>
      <c r="C406" s="96"/>
      <c r="D406" s="21"/>
      <c r="E406" s="23"/>
      <c r="F406" s="23"/>
      <c r="G406" s="14"/>
      <c r="H406" s="15"/>
      <c r="I406" s="16"/>
      <c r="J406" s="17"/>
      <c r="K406" s="17"/>
    </row>
    <row r="407" spans="1:11" x14ac:dyDescent="0.2">
      <c r="A407" s="10"/>
      <c r="B407" s="96"/>
      <c r="C407" s="96"/>
      <c r="D407" s="21"/>
      <c r="E407" s="23"/>
      <c r="F407" s="23"/>
      <c r="G407" s="14"/>
      <c r="H407" s="15"/>
      <c r="I407" s="16"/>
      <c r="J407" s="17"/>
      <c r="K407" s="17"/>
    </row>
    <row r="408" spans="1:11" x14ac:dyDescent="0.2">
      <c r="A408" s="10"/>
      <c r="B408" s="96"/>
      <c r="C408" s="96"/>
      <c r="D408" s="21"/>
      <c r="E408" s="23"/>
      <c r="F408" s="23"/>
      <c r="G408" s="14"/>
      <c r="H408" s="15"/>
      <c r="I408" s="16"/>
      <c r="J408" s="17"/>
      <c r="K408" s="17"/>
    </row>
    <row r="409" spans="1:11" x14ac:dyDescent="0.2">
      <c r="A409" s="10"/>
      <c r="B409" s="96"/>
      <c r="C409" s="96"/>
      <c r="D409" s="21"/>
      <c r="E409" s="23"/>
      <c r="F409" s="23"/>
      <c r="G409" s="14"/>
      <c r="H409" s="15"/>
      <c r="I409" s="16"/>
      <c r="J409" s="17"/>
      <c r="K409" s="17"/>
    </row>
    <row r="410" spans="1:11" x14ac:dyDescent="0.2">
      <c r="A410" s="10"/>
      <c r="B410" s="96"/>
      <c r="C410" s="96"/>
      <c r="D410" s="21"/>
      <c r="E410" s="23"/>
      <c r="F410" s="23"/>
      <c r="G410" s="14"/>
      <c r="H410" s="15"/>
      <c r="I410" s="16"/>
      <c r="J410" s="17"/>
      <c r="K410" s="17"/>
    </row>
    <row r="411" spans="1:11" x14ac:dyDescent="0.2">
      <c r="A411" s="10"/>
      <c r="B411" s="96"/>
      <c r="C411" s="96"/>
      <c r="D411" s="21"/>
      <c r="E411" s="23"/>
      <c r="F411" s="23"/>
      <c r="G411" s="14"/>
      <c r="H411" s="15"/>
      <c r="I411" s="16"/>
      <c r="J411" s="17"/>
      <c r="K411" s="17"/>
    </row>
    <row r="412" spans="1:11" x14ac:dyDescent="0.2">
      <c r="A412" s="10"/>
      <c r="B412" s="96"/>
      <c r="C412" s="96"/>
      <c r="D412" s="21"/>
      <c r="E412" s="23"/>
      <c r="F412" s="23"/>
      <c r="G412" s="14"/>
      <c r="H412" s="15"/>
      <c r="I412" s="16"/>
      <c r="J412" s="17"/>
      <c r="K412" s="17"/>
    </row>
    <row r="413" spans="1:11" x14ac:dyDescent="0.2">
      <c r="A413" s="10"/>
      <c r="B413" s="96"/>
      <c r="C413" s="96"/>
      <c r="D413" s="21"/>
      <c r="E413" s="23"/>
      <c r="F413" s="23"/>
      <c r="G413" s="14"/>
      <c r="H413" s="15"/>
      <c r="I413" s="16"/>
      <c r="J413" s="17"/>
      <c r="K413" s="17"/>
    </row>
    <row r="414" spans="1:11" x14ac:dyDescent="0.2">
      <c r="A414" s="10"/>
      <c r="B414" s="96"/>
      <c r="C414" s="96"/>
      <c r="D414" s="21"/>
      <c r="E414" s="23"/>
      <c r="F414" s="23"/>
      <c r="G414" s="14"/>
      <c r="H414" s="15"/>
      <c r="I414" s="16"/>
      <c r="J414" s="17"/>
      <c r="K414" s="17"/>
    </row>
    <row r="415" spans="1:11" x14ac:dyDescent="0.2">
      <c r="A415" s="10"/>
      <c r="B415" s="96"/>
      <c r="C415" s="96"/>
      <c r="D415" s="21"/>
      <c r="E415" s="23"/>
      <c r="F415" s="23"/>
      <c r="G415" s="14"/>
      <c r="H415" s="15"/>
      <c r="I415" s="16"/>
      <c r="J415" s="17"/>
      <c r="K415" s="17"/>
    </row>
    <row r="416" spans="1:11" x14ac:dyDescent="0.2">
      <c r="A416" s="10"/>
      <c r="B416" s="96"/>
      <c r="C416" s="96"/>
      <c r="D416" s="21"/>
      <c r="E416" s="23"/>
      <c r="F416" s="23"/>
      <c r="G416" s="14"/>
      <c r="H416" s="15"/>
      <c r="I416" s="16"/>
      <c r="J416" s="17"/>
      <c r="K416" s="17"/>
    </row>
    <row r="417" spans="1:11" x14ac:dyDescent="0.2">
      <c r="A417" s="10"/>
      <c r="B417" s="96"/>
      <c r="C417" s="96"/>
      <c r="D417" s="21"/>
      <c r="E417" s="23"/>
      <c r="F417" s="23"/>
      <c r="G417" s="14"/>
      <c r="H417" s="15"/>
      <c r="I417" s="16"/>
      <c r="J417" s="17"/>
      <c r="K417" s="17"/>
    </row>
    <row r="418" spans="1:11" x14ac:dyDescent="0.2">
      <c r="A418" s="10"/>
      <c r="B418" s="96"/>
      <c r="C418" s="96"/>
      <c r="D418" s="21"/>
      <c r="E418" s="23"/>
      <c r="F418" s="23"/>
      <c r="G418" s="14"/>
      <c r="H418" s="15"/>
      <c r="I418" s="16"/>
      <c r="J418" s="17"/>
      <c r="K418" s="17"/>
    </row>
    <row r="419" spans="1:11" x14ac:dyDescent="0.2">
      <c r="A419" s="10"/>
      <c r="B419" s="96"/>
      <c r="C419" s="96"/>
      <c r="D419" s="21"/>
      <c r="E419" s="23"/>
      <c r="F419" s="23"/>
      <c r="G419" s="14"/>
      <c r="H419" s="15"/>
      <c r="I419" s="16"/>
      <c r="J419" s="17"/>
      <c r="K419" s="17"/>
    </row>
    <row r="420" spans="1:11" x14ac:dyDescent="0.2">
      <c r="A420" s="10"/>
      <c r="B420" s="96"/>
      <c r="C420" s="96"/>
      <c r="D420" s="21"/>
      <c r="E420" s="23"/>
      <c r="F420" s="23"/>
      <c r="G420" s="14"/>
      <c r="H420" s="15"/>
      <c r="I420" s="16"/>
      <c r="J420" s="17"/>
      <c r="K420" s="17"/>
    </row>
    <row r="421" spans="1:11" x14ac:dyDescent="0.2">
      <c r="A421" s="10"/>
      <c r="B421" s="96"/>
      <c r="C421" s="96"/>
      <c r="D421" s="21"/>
      <c r="E421" s="23"/>
      <c r="F421" s="23"/>
      <c r="G421" s="14"/>
      <c r="H421" s="15"/>
      <c r="I421" s="16"/>
      <c r="J421" s="17"/>
      <c r="K421" s="17"/>
    </row>
    <row r="422" spans="1:11" x14ac:dyDescent="0.2">
      <c r="A422" s="10"/>
      <c r="B422" s="96"/>
      <c r="C422" s="96"/>
      <c r="D422" s="21"/>
      <c r="E422" s="23"/>
      <c r="F422" s="23"/>
      <c r="G422" s="14"/>
      <c r="H422" s="15"/>
      <c r="I422" s="16"/>
      <c r="J422" s="17"/>
      <c r="K422" s="17"/>
    </row>
    <row r="423" spans="1:11" x14ac:dyDescent="0.2">
      <c r="A423" s="10"/>
      <c r="B423" s="96"/>
      <c r="C423" s="96"/>
      <c r="D423" s="21"/>
      <c r="E423" s="23"/>
      <c r="F423" s="23"/>
      <c r="G423" s="14"/>
      <c r="H423" s="15"/>
      <c r="I423" s="16"/>
      <c r="J423" s="17"/>
      <c r="K423" s="17"/>
    </row>
    <row r="424" spans="1:11" x14ac:dyDescent="0.2">
      <c r="A424" s="10"/>
      <c r="B424" s="96"/>
      <c r="C424" s="96"/>
      <c r="D424" s="21"/>
      <c r="E424" s="23"/>
      <c r="F424" s="23"/>
      <c r="G424" s="14"/>
      <c r="H424" s="15"/>
      <c r="I424" s="16"/>
      <c r="J424" s="17"/>
      <c r="K424" s="17"/>
    </row>
    <row r="425" spans="1:11" x14ac:dyDescent="0.2">
      <c r="A425" s="10"/>
      <c r="B425" s="96"/>
      <c r="C425" s="96"/>
      <c r="D425" s="21"/>
      <c r="E425" s="23"/>
      <c r="F425" s="23"/>
      <c r="G425" s="14"/>
      <c r="H425" s="15"/>
      <c r="I425" s="16"/>
      <c r="J425" s="17"/>
      <c r="K425" s="17"/>
    </row>
    <row r="426" spans="1:11" x14ac:dyDescent="0.2">
      <c r="A426" s="10"/>
      <c r="B426" s="96"/>
      <c r="C426" s="96"/>
      <c r="D426" s="21"/>
      <c r="E426" s="23"/>
      <c r="F426" s="23"/>
      <c r="G426" s="14"/>
      <c r="H426" s="15"/>
      <c r="I426" s="16"/>
      <c r="J426" s="17"/>
      <c r="K426" s="17"/>
    </row>
    <row r="427" spans="1:11" x14ac:dyDescent="0.2">
      <c r="A427" s="10"/>
      <c r="B427" s="96"/>
      <c r="C427" s="96"/>
      <c r="D427" s="21"/>
      <c r="E427" s="23"/>
      <c r="F427" s="23"/>
      <c r="G427" s="14"/>
      <c r="H427" s="15"/>
      <c r="I427" s="16"/>
      <c r="J427" s="17"/>
      <c r="K427" s="17"/>
    </row>
  </sheetData>
  <sheetProtection formatCells="0" formatColumns="0" formatRows="0" insertColumns="0" insertRows="0" deleteColumns="0" deleteRows="0"/>
  <autoFilter ref="A5:U281"/>
  <mergeCells count="3">
    <mergeCell ref="A1:B1"/>
    <mergeCell ref="B116:C116"/>
    <mergeCell ref="B262:C262"/>
  </mergeCells>
  <dataValidations count="3">
    <dataValidation type="list" allowBlank="1" showInputMessage="1" showErrorMessage="1" sqref="J80:K84 J271:K273 J111:K114 J118:K120 K101:K102 J130:K132 J87:K88 J8:K10 J14:K18 J92:K94 K259:K260 J36:K40 J51:K54 J57:K62 J21:K25 J43:K47 J136:K140 J161:K161 J163:K163 J165:K165 K147:K149 J249:K252 J242:K245 J200:K203 J192:K197 J207:K210 J236:K239 J65:J66 J105:K108 J213:K216 J168:K173 J176:K182 K32 K223 J226:K232 J73:K77 J152:K158 J264:K267 K189 J31:J32 J28:J29 J99:J102 J277 J188:J189 J221:J223 J255:J260 J279:J281 K280:K281 K69 J68:J69 J124 J125:K126 J143:J149 J97">
      <formula1>Ref.Trainer</formula1>
    </dataValidation>
    <dataValidation type="list" allowBlank="1" showErrorMessage="1" sqref="F118:F120 F88 F80:F84 F130:F132 F111:F114 F66:F69 F14:F18 F8:F10 F93:F94 F36:F40 F51:F54 F57:F62 F21:F25 F44:F47 F136:F139 F165 F206:F210 F163 F180:F182 F271:F273 F248:F252 F161 F154:F158 F192:F197 F279:F280 F200:F203 F188:F189 F238:F239 F105:F108 F214:F216 F169:F173 F73:F77 F143:F149 F29:F32 F258:F260 F242:F245 F235:F236 F264:F267 F101:F102 F222:F223 F124:F126">
      <formula1 xml:space="preserve"> Ref.TrainingContribution</formula1>
    </dataValidation>
    <dataValidation type="list" allowBlank="1" showInputMessage="1" showErrorMessage="1" sqref="F281 F140">
      <formula1>type1</formula1>
    </dataValidation>
  </dataValidations>
  <pageMargins left="0.39370078740157499" right="0.43307086614173201" top="0.70866141732283505" bottom="0.74803149606299202" header="0.511811023622047" footer="0.511811023622047"/>
  <pageSetup scale="12" orientation="portrait" r:id="rId1"/>
  <headerFooter alignWithMargins="0">
    <oddHeader>&amp;L&amp;F&amp;RV1.3</oddHeader>
    <oddFooter>&amp;L&amp;"Tahoma,Regular"76e-BM/HR/HDCV/FSOFT&amp;C&amp;"Tahoma,Regular"Internal use&amp;R&amp;"Tahoma,Regular"&amp;P/&amp;N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showGridLines="0" view="pageBreakPreview" zoomScaleNormal="100" zoomScaleSheetLayoutView="100" zoomScalePageLayoutView="70" workbookViewId="0">
      <selection activeCell="A10" sqref="A10:P10"/>
    </sheetView>
  </sheetViews>
  <sheetFormatPr defaultColWidth="9.140625" defaultRowHeight="12.75" x14ac:dyDescent="0.2"/>
  <cols>
    <col min="1" max="1" width="3.42578125" style="141" customWidth="1"/>
    <col min="2" max="2" width="32.28515625" style="141" customWidth="1"/>
    <col min="3" max="3" width="10.7109375" style="141" customWidth="1"/>
    <col min="4" max="4" width="9.42578125" style="141" customWidth="1"/>
    <col min="5" max="5" width="4.7109375" style="141" customWidth="1"/>
    <col min="6" max="7" width="9.42578125" style="141" customWidth="1"/>
    <col min="8" max="8" width="5" style="141" customWidth="1"/>
    <col min="9" max="10" width="9.42578125" style="141" customWidth="1"/>
    <col min="11" max="11" width="5.85546875" style="141" customWidth="1"/>
    <col min="12" max="13" width="9.42578125" style="141" customWidth="1"/>
    <col min="14" max="14" width="5.42578125" style="141" customWidth="1"/>
    <col min="15" max="16" width="9.42578125" style="141" customWidth="1"/>
    <col min="17" max="17" width="10.85546875" style="141" customWidth="1"/>
    <col min="18" max="16384" width="9.140625" style="141"/>
  </cols>
  <sheetData>
    <row r="1" spans="1:26" s="110" customFormat="1" ht="27" customHeight="1" x14ac:dyDescent="0.2">
      <c r="A1" s="104" t="s">
        <v>156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6"/>
      <c r="R1" s="107"/>
      <c r="S1" s="108"/>
      <c r="T1" s="108"/>
      <c r="U1" s="108"/>
      <c r="V1" s="107"/>
      <c r="W1" s="107"/>
      <c r="X1" s="107"/>
      <c r="Y1" s="109"/>
      <c r="Z1" s="109"/>
    </row>
    <row r="2" spans="1:26" s="118" customFormat="1" ht="15" customHeight="1" collapsed="1" thickBot="1" x14ac:dyDescent="0.3">
      <c r="A2" s="111"/>
      <c r="B2" s="112"/>
      <c r="C2" s="113"/>
      <c r="D2" s="114"/>
      <c r="E2" s="114"/>
      <c r="F2" s="115"/>
      <c r="G2" s="115"/>
      <c r="H2" s="115"/>
      <c r="I2" s="116"/>
      <c r="J2" s="116"/>
      <c r="K2" s="116"/>
      <c r="L2" s="116"/>
      <c r="M2" s="116"/>
      <c r="N2" s="116"/>
      <c r="O2" s="116"/>
      <c r="P2" s="116"/>
      <c r="Q2" s="117"/>
    </row>
    <row r="3" spans="1:26" s="118" customFormat="1" ht="43.5" customHeight="1" thickBot="1" x14ac:dyDescent="0.3">
      <c r="A3" s="119" t="s">
        <v>157</v>
      </c>
      <c r="B3" s="119" t="s">
        <v>158</v>
      </c>
      <c r="C3" s="120" t="s">
        <v>159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2"/>
      <c r="Q3" s="123" t="s">
        <v>160</v>
      </c>
    </row>
    <row r="4" spans="1:26" s="129" customFormat="1" ht="26.25" customHeight="1" collapsed="1" thickBot="1" x14ac:dyDescent="0.3">
      <c r="A4" s="124">
        <v>1</v>
      </c>
      <c r="B4" s="125" t="s">
        <v>161</v>
      </c>
      <c r="C4" s="126">
        <f>'Training Calendar'!G7</f>
        <v>45097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8">
        <v>1</v>
      </c>
    </row>
    <row r="5" spans="1:26" s="129" customFormat="1" ht="30.75" customHeight="1" thickBot="1" x14ac:dyDescent="0.3">
      <c r="A5" s="124">
        <v>2</v>
      </c>
      <c r="B5" s="130" t="str">
        <f>'Training Calendar'!B11</f>
        <v>Basic C</v>
      </c>
      <c r="C5" s="127"/>
      <c r="D5" s="131">
        <f>'Training Calendar'!G11</f>
        <v>45098</v>
      </c>
      <c r="E5" s="131"/>
      <c r="F5" s="131">
        <f>'Training Calendar'!H11</f>
        <v>45118</v>
      </c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8">
        <v>15</v>
      </c>
    </row>
    <row r="6" spans="1:26" s="129" customFormat="1" ht="30.75" customHeight="1" thickBot="1" x14ac:dyDescent="0.3">
      <c r="A6" s="124">
        <v>3</v>
      </c>
      <c r="B6" s="125" t="str">
        <f>'Training Calendar'!B115</f>
        <v>Mock project 1 (7 Days)</v>
      </c>
      <c r="C6" s="127"/>
      <c r="D6" s="127"/>
      <c r="E6" s="127"/>
      <c r="G6" s="131">
        <f>'Training Calendar'!G115</f>
        <v>45119</v>
      </c>
      <c r="H6" s="131"/>
      <c r="I6" s="131">
        <f>'Training Calendar'!H115</f>
        <v>45127</v>
      </c>
      <c r="J6" s="132"/>
      <c r="M6" s="133"/>
      <c r="N6" s="133"/>
      <c r="O6" s="133"/>
      <c r="P6" s="133"/>
      <c r="Q6" s="134">
        <v>7</v>
      </c>
    </row>
    <row r="7" spans="1:26" s="129" customFormat="1" ht="30.75" customHeight="1" thickBot="1" x14ac:dyDescent="0.3">
      <c r="A7" s="124">
        <v>4</v>
      </c>
      <c r="B7" s="125" t="str">
        <f>'Training Calendar'!B140</f>
        <v>MCP</v>
      </c>
      <c r="C7" s="127"/>
      <c r="D7" s="127"/>
      <c r="E7" s="127"/>
      <c r="J7" s="131">
        <f>'Training Calendar'!G140</f>
        <v>45128</v>
      </c>
      <c r="K7" s="131"/>
      <c r="L7" s="131">
        <f>'Training Calendar'!H140</f>
        <v>45149</v>
      </c>
      <c r="M7" s="133"/>
      <c r="N7" s="133"/>
      <c r="O7" s="133"/>
      <c r="P7" s="133"/>
      <c r="Q7" s="134">
        <v>16</v>
      </c>
    </row>
    <row r="8" spans="1:26" s="129" customFormat="1" ht="30.75" customHeight="1" thickBot="1" x14ac:dyDescent="0.3">
      <c r="A8" s="124">
        <v>5</v>
      </c>
      <c r="B8" s="125" t="str">
        <f>'Training Calendar'!B261</f>
        <v>Mock project 2 (5 Days)</v>
      </c>
      <c r="C8" s="127"/>
      <c r="D8" s="127"/>
      <c r="E8" s="127"/>
      <c r="F8" s="127"/>
      <c r="G8" s="127"/>
      <c r="H8" s="127"/>
      <c r="K8" s="132"/>
      <c r="L8" s="132"/>
      <c r="M8" s="131">
        <f>'Training Calendar'!G261</f>
        <v>45152</v>
      </c>
      <c r="N8" s="131"/>
      <c r="O8" s="131">
        <f>'Training Calendar'!H261</f>
        <v>45156</v>
      </c>
      <c r="P8" s="132"/>
      <c r="Q8" s="134">
        <v>5</v>
      </c>
    </row>
    <row r="9" spans="1:26" s="129" customFormat="1" ht="30.75" customHeight="1" thickBot="1" x14ac:dyDescent="0.3">
      <c r="A9" s="135">
        <v>6</v>
      </c>
      <c r="B9" s="136" t="str">
        <f>'Training Calendar'!B281</f>
        <v>Summary Class</v>
      </c>
      <c r="C9" s="127"/>
      <c r="D9" s="127"/>
      <c r="E9" s="127"/>
      <c r="F9" s="127"/>
      <c r="G9" s="127"/>
      <c r="H9" s="127"/>
      <c r="K9" s="132"/>
      <c r="L9" s="132"/>
      <c r="M9" s="132"/>
      <c r="N9" s="132"/>
      <c r="O9" s="132"/>
      <c r="P9" s="131">
        <f>'Training Calendar'!G281</f>
        <v>45159</v>
      </c>
      <c r="Q9" s="134">
        <v>1</v>
      </c>
    </row>
    <row r="10" spans="1:26" s="129" customFormat="1" ht="27" customHeight="1" thickBot="1" x14ac:dyDescent="0.3">
      <c r="A10" s="137" t="s">
        <v>162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9"/>
      <c r="Q10" s="140">
        <f>SUM(Q4:Q8)</f>
        <v>44</v>
      </c>
    </row>
    <row r="11" spans="1:26" ht="13.5" customHeight="1" x14ac:dyDescent="0.2"/>
  </sheetData>
  <mergeCells count="2">
    <mergeCell ref="C3:P3"/>
    <mergeCell ref="A10:P10"/>
  </mergeCells>
  <pageMargins left="0.16645833333333335" right="0.7" top="0.75" bottom="0.75" header="0.3" footer="0.3"/>
  <pageSetup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Training Calendar</vt:lpstr>
      <vt:lpstr>Training Calendar Overview </vt:lpstr>
      <vt:lpstr>'Training Calendar'!Print_Area</vt:lpstr>
      <vt:lpstr>'Training Calendar Overview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Kieu Anh (FA.G0.HN)</dc:creator>
  <cp:lastModifiedBy>Ha Kieu Anh (FA.G0.HN)</cp:lastModifiedBy>
  <dcterms:created xsi:type="dcterms:W3CDTF">2023-06-16T07:49:54Z</dcterms:created>
  <dcterms:modified xsi:type="dcterms:W3CDTF">2023-06-16T07:50:22Z</dcterms:modified>
</cp:coreProperties>
</file>