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Root_BRIDGES\root_cynaps\simulations\inputs\"/>
    </mc:Choice>
  </mc:AlternateContent>
  <xr:revisionPtr revIDLastSave="0" documentId="13_ncr:1_{8A7D5778-F36C-4763-B137-4779EC791BB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2" i="2" l="1"/>
  <c r="AN222" i="2"/>
  <c r="AM222" i="2"/>
  <c r="AL222" i="2"/>
  <c r="AK222" i="2"/>
  <c r="AJ222" i="2"/>
  <c r="AI222" i="2"/>
  <c r="AH222" i="2"/>
  <c r="AG222" i="2"/>
  <c r="AF222" i="2"/>
  <c r="AE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M209" i="2" l="1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J225" i="2"/>
  <c r="K225" i="2"/>
  <c r="J211" i="2"/>
  <c r="K211" i="2"/>
  <c r="J209" i="2"/>
  <c r="K209" i="2"/>
  <c r="L209" i="2"/>
  <c r="L211" i="2"/>
  <c r="L225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J219" i="2"/>
  <c r="K219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J227" i="2"/>
  <c r="K227" i="2"/>
  <c r="L227" i="2"/>
  <c r="AO227" i="2"/>
  <c r="AN227" i="2"/>
  <c r="AM227" i="2"/>
  <c r="AL227" i="2"/>
  <c r="AK227" i="2"/>
  <c r="AJ227" i="2"/>
  <c r="AI227" i="2"/>
  <c r="AH227" i="2"/>
  <c r="AG227" i="2"/>
  <c r="AF227" i="2"/>
  <c r="AE227" i="2"/>
  <c r="L219" i="2"/>
  <c r="H209" i="2" l="1"/>
  <c r="AO225" i="2"/>
  <c r="AN225" i="2"/>
  <c r="AM225" i="2"/>
  <c r="AL225" i="2"/>
  <c r="AK225" i="2"/>
  <c r="AJ225" i="2"/>
  <c r="AI225" i="2"/>
  <c r="AH225" i="2"/>
  <c r="AG225" i="2"/>
  <c r="AF225" i="2"/>
  <c r="AE225" i="2"/>
  <c r="H225" i="2"/>
  <c r="G225" i="2"/>
  <c r="AC7" i="2"/>
  <c r="AB7" i="2"/>
  <c r="AC216" i="2"/>
  <c r="AC123" i="2"/>
  <c r="AC119" i="2"/>
  <c r="AC118" i="2"/>
  <c r="AC116" i="2"/>
  <c r="AC115" i="2"/>
  <c r="AC109" i="2"/>
  <c r="AC108" i="2"/>
  <c r="AC107" i="2"/>
  <c r="AC106" i="2"/>
  <c r="AB216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16" i="2"/>
  <c r="Z216" i="2"/>
  <c r="Y216" i="2"/>
  <c r="X216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16" i="2"/>
  <c r="V216" i="2"/>
  <c r="U216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16" i="2"/>
  <c r="S216" i="2"/>
  <c r="R216" i="2"/>
  <c r="Q216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16" i="2"/>
  <c r="O216" i="2"/>
  <c r="N216" i="2"/>
  <c r="M216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16" i="2"/>
  <c r="L123" i="2"/>
  <c r="L119" i="2"/>
  <c r="L118" i="2"/>
  <c r="L116" i="2"/>
  <c r="L115" i="2"/>
  <c r="L109" i="2"/>
  <c r="L108" i="2"/>
  <c r="L107" i="2"/>
  <c r="L106" i="2"/>
  <c r="L7" i="2"/>
  <c r="K216" i="2"/>
  <c r="K123" i="2"/>
  <c r="K119" i="2"/>
  <c r="K118" i="2"/>
  <c r="K116" i="2"/>
  <c r="K115" i="2"/>
  <c r="K109" i="2"/>
  <c r="K108" i="2"/>
  <c r="K107" i="2"/>
  <c r="K106" i="2"/>
  <c r="K7" i="2"/>
  <c r="AJ7" i="2"/>
  <c r="J7" i="2"/>
  <c r="AO7" i="2"/>
  <c r="AN7" i="2"/>
  <c r="AM7" i="2"/>
  <c r="AL7" i="2"/>
  <c r="AK7" i="2"/>
  <c r="AI7" i="2"/>
  <c r="AH7" i="2"/>
  <c r="AG7" i="2"/>
  <c r="AF7" i="2"/>
  <c r="AE7" i="2"/>
  <c r="G222" i="2"/>
  <c r="H222" i="2"/>
  <c r="AO216" i="2" l="1"/>
  <c r="AO209" i="2"/>
  <c r="AO123" i="2"/>
  <c r="AO119" i="2"/>
  <c r="AO118" i="2"/>
  <c r="AO116" i="2"/>
  <c r="AO115" i="2"/>
  <c r="AO109" i="2"/>
  <c r="AO108" i="2"/>
  <c r="AO107" i="2"/>
  <c r="AO106" i="2"/>
  <c r="AN216" i="2"/>
  <c r="AN209" i="2"/>
  <c r="AN123" i="2"/>
  <c r="AN119" i="2"/>
  <c r="AN118" i="2"/>
  <c r="AN116" i="2"/>
  <c r="AN115" i="2"/>
  <c r="AN109" i="2"/>
  <c r="AN108" i="2"/>
  <c r="AN107" i="2"/>
  <c r="AN106" i="2"/>
  <c r="AM216" i="2"/>
  <c r="AM209" i="2"/>
  <c r="AM123" i="2"/>
  <c r="AM119" i="2"/>
  <c r="AM118" i="2"/>
  <c r="AM116" i="2"/>
  <c r="AM115" i="2"/>
  <c r="AM109" i="2"/>
  <c r="AM108" i="2"/>
  <c r="AM107" i="2"/>
  <c r="AM106" i="2"/>
  <c r="H221" i="2"/>
  <c r="G221" i="2"/>
  <c r="AL216" i="2"/>
  <c r="AL209" i="2"/>
  <c r="AL123" i="2"/>
  <c r="AL119" i="2"/>
  <c r="AL118" i="2"/>
  <c r="AL116" i="2"/>
  <c r="AL115" i="2"/>
  <c r="AL109" i="2"/>
  <c r="AL108" i="2"/>
  <c r="AL107" i="2"/>
  <c r="AL106" i="2"/>
  <c r="AK216" i="2"/>
  <c r="AK209" i="2"/>
  <c r="AK123" i="2"/>
  <c r="AK119" i="2"/>
  <c r="AK118" i="2"/>
  <c r="AK116" i="2"/>
  <c r="AK115" i="2"/>
  <c r="AK109" i="2"/>
  <c r="AK108" i="2"/>
  <c r="AK107" i="2"/>
  <c r="AK106" i="2"/>
  <c r="AJ209" i="2"/>
  <c r="AJ216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6" i="2"/>
  <c r="J109" i="2"/>
  <c r="J106" i="2"/>
  <c r="J108" i="2"/>
  <c r="J107" i="2"/>
  <c r="AI216" i="2"/>
  <c r="AI123" i="2"/>
  <c r="AI119" i="2"/>
  <c r="AI118" i="2"/>
  <c r="AI116" i="2"/>
  <c r="AI115" i="2"/>
  <c r="AH216" i="2"/>
  <c r="AH123" i="2"/>
  <c r="AH119" i="2"/>
  <c r="AH118" i="2"/>
  <c r="AH116" i="2"/>
  <c r="AH115" i="2"/>
  <c r="AG216" i="2"/>
  <c r="AG123" i="2"/>
  <c r="AG119" i="2"/>
  <c r="AG118" i="2"/>
  <c r="AG116" i="2"/>
  <c r="AG115" i="2"/>
  <c r="AF216" i="2"/>
  <c r="AF123" i="2"/>
  <c r="AF119" i="2"/>
  <c r="AF118" i="2"/>
  <c r="AF116" i="2"/>
  <c r="AF115" i="2"/>
  <c r="AE216" i="2"/>
  <c r="AE123" i="2"/>
  <c r="AE119" i="2"/>
  <c r="AE118" i="2"/>
  <c r="AE116" i="2"/>
  <c r="AE115" i="2"/>
  <c r="H216" i="2"/>
  <c r="H123" i="2"/>
  <c r="G216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<sst xmlns="http://schemas.openxmlformats.org/spreadsheetml/2006/main" count="2911" uniqueCount="614">
  <si>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</si>
  <si>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</si>
  <si>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</si>
  <si>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</si>
  <si>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</si>
  <si>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</si>
  <si>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</si>
  <si>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</si>
  <si>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</si>
  <si>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</si>
  <si>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</si>
  <si>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</si>
  <si>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</si>
  <si>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</si>
  <si>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</si>
  <si>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</si>
  <si>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</si>
  <si>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</si>
  <si>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</si>
  <si>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</si>
  <si>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</si>
  <si>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</si>
  <si>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</si>
  <si>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</si>
  <si>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</si>
  <si>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</si>
  <si>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</si>
  <si>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</si>
  <si>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</si>
  <si>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</si>
  <si>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</si>
  <si>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</si>
  <si>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</si>
  <si>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</si>
  <si>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</si>
  <si>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</si>
  <si>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</si>
  <si>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</si>
  <si>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</si>
  <si>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</si>
  <si>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</si>
  <si>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</si>
  <si>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</si>
  <si>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</si>
  <si>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</si>
  <si>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</si>
  <si>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</si>
  <si>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</si>
  <si>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</si>
  <si>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</si>
  <si>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</si>
  <si>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</si>
  <si>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</si>
  <si>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</si>
  <si>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</si>
  <si>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</si>
  <si>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</si>
  <si>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</si>
  <si>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</si>
  <si>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</si>
  <si>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</si>
  <si>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</si>
  <si>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</si>
  <si>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</si>
  <si>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</si>
  <si>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</si>
  <si>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</si>
  <si>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</si>
  <si>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</si>
  <si>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</si>
  <si>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</si>
  <si>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</si>
  <si>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</si>
  <si>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</si>
  <si>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</si>
  <si>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</si>
  <si>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</si>
  <si>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</si>
  <si>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</si>
  <si>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</si>
  <si>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</si>
  <si>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</si>
  <si>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</si>
  <si>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</si>
  <si>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</si>
  <si>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</si>
  <si>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</si>
  <si>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</si>
  <si>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</si>
  <si>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</si>
  <si>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</si>
  <si>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</si>
  <si>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</si>
  <si>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</si>
  <si>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</si>
  <si>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</si>
  <si>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</si>
  <si>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</si>
  <si>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</si>
  <si>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</si>
  <si>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</si>
  <si>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</si>
  <si>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</si>
  <si>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</si>
  <si>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</si>
  <si>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</si>
  <si>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</si>
  <si>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</si>
  <si>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</si>
  <si>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</si>
  <si>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</si>
  <si>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</si>
  <si>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</si>
  <si>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</si>
  <si>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</si>
  <si>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</si>
  <si>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</si>
  <si>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</si>
  <si>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</si>
  <si>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</si>
  <si>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</si>
  <si>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</si>
  <si>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</si>
  <si>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</si>
  <si>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</si>
  <si>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</si>
  <si>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</si>
  <si>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</si>
  <si>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</si>
  <si>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</si>
  <si>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</si>
  <si>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</si>
  <si>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</si>
  <si>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</si>
  <si>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</si>
  <si>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</si>
  <si>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</si>
  <si>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</si>
  <si>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</si>
  <si>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</si>
  <si>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</si>
  <si>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</si>
  <si>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</si>
  <si>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</si>
  <si>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</si>
  <si>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</si>
  <si>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</si>
  <si>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</si>
  <si>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</si>
  <si>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</si>
  <si>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</si>
  <si>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</si>
  <si>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</si>
  <si>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</si>
  <si>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</si>
  <si>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</si>
  <si>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</si>
  <si>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</si>
  <si>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</si>
  <si>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</si>
  <si>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</si>
  <si>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</si>
  <si>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</si>
  <si>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</si>
  <si>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</si>
  <si>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</si>
  <si>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</si>
  <si>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</si>
  <si>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</si>
  <si>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</si>
  <si>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</si>
  <si>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</si>
  <si>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</si>
  <si>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</si>
  <si>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</si>
  <si>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</si>
  <si>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</si>
  <si>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</si>
  <si>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</si>
  <si>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</si>
  <si>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</si>
  <si>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</si>
  <si>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</si>
  <si>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</si>
  <si>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</si>
  <si>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</si>
  <si>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</si>
  <si>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</si>
  <si>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</si>
  <si>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</si>
  <si>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</si>
  <si>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</si>
  <si>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</si>
  <si>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</si>
  <si>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</si>
  <si>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</si>
  <si>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</si>
  <si>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</si>
  <si>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</si>
  <si>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</si>
  <si>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</si>
  <si>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</si>
  <si>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</si>
  <si>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</si>
  <si>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</si>
  <si>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</si>
  <si>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</si>
  <si>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</si>
  <si>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</si>
  <si>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</si>
  <si>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</si>
  <si>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</si>
  <si>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</si>
  <si>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</si>
  <si>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</si>
  <si>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</si>
  <si>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</si>
  <si>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</si>
  <si>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</si>
  <si>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</si>
  <si>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</si>
  <si>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</si>
  <si>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</si>
  <si>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</si>
  <si>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</si>
  <si>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</si>
  <si>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</si>
  <si>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</si>
  <si>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</si>
  <si>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</si>
  <si>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</si>
  <si>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</si>
  <si>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</si>
  <si>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</si>
  <si>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</si>
  <si>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</si>
  <si>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</si>
  <si>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</si>
  <si>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</si>
  <si>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</si>
  <si>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</si>
  <si>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</si>
  <si>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</si>
  <si>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</si>
  <si>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</si>
  <si>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</si>
  <si>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</si>
  <si>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</si>
  <si>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</si>
  <si>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</si>
  <si>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</si>
  <si>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</si>
  <si>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</si>
  <si>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</si>
  <si>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</si>
  <si>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</si>
  <si>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</si>
  <si>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</si>
  <si>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</si>
  <si>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</si>
  <si>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</si>
  <si>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</si>
  <si>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</si>
  <si>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</si>
  <si>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</si>
  <si>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</si>
  <si>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</si>
  <si>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</si>
  <si>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</si>
  <si>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</si>
  <si>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</si>
  <si>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</si>
  <si>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</si>
  <si>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</si>
  <si>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</si>
  <si>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</si>
  <si>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</si>
  <si>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</si>
  <si>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</si>
  <si>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</si>
  <si>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</si>
  <si>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</si>
  <si>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</si>
  <si>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</si>
  <si>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</si>
  <si>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</si>
  <si>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</si>
  <si>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</si>
  <si>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</si>
  <si>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</si>
  <si>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</si>
  <si>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</si>
  <si>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</si>
  <si>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</si>
  <si>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</si>
  <si>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</si>
  <si>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</si>
  <si>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</si>
  <si>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</si>
  <si>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</si>
  <si>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</si>
  <si>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</si>
  <si>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</si>
  <si>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</si>
  <si>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</si>
  <si>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</si>
  <si>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</si>
  <si>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</si>
  <si>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</si>
  <si>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</si>
  <si>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</si>
  <si>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</si>
  <si>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</si>
  <si>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</si>
  <si>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</si>
  <si>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</si>
  <si>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</si>
  <si>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</si>
  <si>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</si>
  <si>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</si>
  <si>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</si>
  <si>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</si>
  <si>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</si>
  <si>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</si>
  <si>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</si>
  <si>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</si>
  <si>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</si>
  <si>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</si>
  <si>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</si>
  <si>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</si>
  <si>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</si>
  <si>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</si>
  <si>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</si>
  <si>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</si>
  <si>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</si>
  <si>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</si>
  <si>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</si>
  <si>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</si>
  <si>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</si>
  <si>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</si>
  <si>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</si>
  <si>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</si>
  <si>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</si>
  <si>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</si>
  <si>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</si>
  <si>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</si>
  <si>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</si>
  <si>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</si>
  <si>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</si>
  <si>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</si>
  <si>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</si>
  <si>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</si>
  <si>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</si>
  <si>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</si>
  <si>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</si>
  <si>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</si>
  <si>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</si>
  <si>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</si>
  <si>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</si>
  <si>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</si>
  <si>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</si>
  <si>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</si>
  <si>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</si>
  <si>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</si>
  <si>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</si>
  <si>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</si>
  <si>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</si>
  <si>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</si>
  <si>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</si>
  <si>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</si>
  <si>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</si>
  <si>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</si>
  <si>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</si>
  <si>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</si>
  <si>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</si>
  <si>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</si>
  <si>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</si>
  <si>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</si>
  <si>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</si>
  <si>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</si>
  <si>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</si>
  <si>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</si>
  <si>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</si>
  <si>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</si>
  <si>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</si>
  <si>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</si>
  <si>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</si>
  <si>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</si>
  <si>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</si>
  <si>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</si>
  <si>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</si>
  <si>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</si>
  <si>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</si>
  <si>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</si>
  <si>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</si>
  <si>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</si>
  <si>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</si>
  <si>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</si>
  <si>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</si>
  <si>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</si>
  <si>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</si>
  <si>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</si>
  <si>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</si>
  <si>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</si>
  <si>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</si>
  <si>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</si>
  <si>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</si>
  <si>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</si>
  <si>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</si>
  <si>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</si>
  <si>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</si>
  <si>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</si>
  <si>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</si>
  <si>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</si>
  <si>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</si>
  <si>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</si>
  <si>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</si>
  <si>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</si>
  <si>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</si>
  <si>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</si>
  <si>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</si>
  <si>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</si>
  <si>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</si>
  <si>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</si>
  <si>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</si>
  <si>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</si>
  <si>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</si>
  <si>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</si>
  <si>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</si>
  <si>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</si>
  <si>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</si>
  <si>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</si>
  <si>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</si>
  <si>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</si>
  <si>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</si>
  <si>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</si>
  <si>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</si>
  <si>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</si>
  <si>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</si>
  <si>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</si>
  <si>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</si>
  <si>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</si>
  <si>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</si>
  <si>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</si>
  <si>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</si>
  <si>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</si>
  <si>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</si>
  <si>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</si>
  <si>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</si>
  <si>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</si>
  <si>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</si>
  <si>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</si>
  <si>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</si>
  <si>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</si>
  <si>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</si>
  <si>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</si>
  <si>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</si>
  <si>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</si>
  <si>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</si>
  <si>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</si>
  <si>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</si>
  <si>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</si>
  <si>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</si>
  <si>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</si>
  <si>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</si>
  <si>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</si>
  <si>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</si>
  <si>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</si>
  <si>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</si>
  <si>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</si>
  <si>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</si>
  <si>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</si>
  <si>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</si>
  <si>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</si>
  <si>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</si>
  <si>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</si>
  <si>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</si>
  <si>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</si>
  <si>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</si>
  <si>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</si>
  <si>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</si>
  <si>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</si>
  <si>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</si>
  <si>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</si>
  <si>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</si>
  <si>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</si>
  <si>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</si>
  <si>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</si>
  <si>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</si>
  <si>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</si>
  <si>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</si>
  <si>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</si>
  <si>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</si>
  <si>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</si>
  <si>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</si>
  <si>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</si>
  <si>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</si>
  <si>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</si>
  <si>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</si>
  <si>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</si>
  <si>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</si>
  <si>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</si>
  <si>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</si>
  <si>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</si>
  <si>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</si>
  <si>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</si>
  <si>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</si>
  <si>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</si>
  <si>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</si>
  <si>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</si>
  <si>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</si>
  <si>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</si>
  <si>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</si>
  <si>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</si>
  <si>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</si>
  <si>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</si>
  <si>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</si>
  <si>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</si>
  <si>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</si>
  <si>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</si>
  <si>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</si>
  <si>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</si>
  <si>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</si>
  <si>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</si>
  <si>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</si>
  <si>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</si>
  <si>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</si>
  <si>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</si>
  <si>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</si>
  <si>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</si>
  <si>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</si>
  <si>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</si>
  <si>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</si>
  <si>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</si>
  <si>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</si>
  <si>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</si>
  <si>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</si>
  <si>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</si>
  <si>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</si>
  <si>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</si>
  <si>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</si>
  <si>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</si>
  <si>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</si>
  <si>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</si>
  <si>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</si>
  <si>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</si>
  <si>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</si>
  <si>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</si>
  <si>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</si>
  <si>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</si>
  <si>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</si>
  <si>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</si>
  <si>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</si>
  <si>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</si>
  <si>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</si>
  <si>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</si>
  <si>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</si>
  <si>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</si>
  <si>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</si>
  <si>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</si>
  <si>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xylem_cross_area_ratio</t>
  </si>
  <si>
    <t>ratio of water volume relative to segment volume. In principle &lt;1, but can be increased to prevent too harsh pressure and water content drop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</si>
  <si>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</si>
  <si>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</si>
  <si>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</si>
  <si>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</si>
  <si>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</si>
  <si>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</si>
  <si>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</si>
  <si>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</si>
  <si>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</si>
  <si>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</si>
  <si>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</si>
  <si>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</si>
  <si>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</si>
  <si>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</si>
  <si>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</si>
  <si>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</si>
  <si>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</si>
  <si>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</si>
  <si>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</si>
  <si>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</si>
  <si>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</si>
  <si>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</si>
  <si>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</si>
  <si>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</si>
  <si>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</si>
  <si>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</si>
  <si>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</si>
  <si>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</si>
  <si>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</si>
  <si>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</si>
  <si>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</si>
  <si>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</si>
  <si>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</si>
  <si>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</si>
  <si>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</si>
  <si>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</si>
  <si>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</si>
  <si>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</si>
  <si>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</si>
  <si>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</si>
  <si>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</si>
  <si>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</si>
  <si>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</si>
  <si>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</si>
  <si>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</si>
  <si>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</si>
  <si>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</si>
  <si>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</si>
  <si>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soil_moisture</t>
  </si>
  <si>
    <t>smax_AA</t>
  </si>
  <si>
    <t>Maximal rate of amino acid synthesis in the root segment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</si>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</sst>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7"/>
  <sheetViews>
    <sheetView tabSelected="1" zoomScale="83" zoomScaleNormal="70" workbookViewId="0">
      <pane xSplit="1" ySplit="1" topLeftCell="J204" activePane="bottomRight" state="frozen"/>
      <selection pane="topRight" activeCell="B1" sqref="B1"/>
      <selection pane="bottomLeft" activeCell="A2" sqref="A2"/>
      <selection pane="bottomRight" activeCell="A222" sqref="A222:XFD222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18.33203125" customWidth="1"/>
    <col min="6" max="6" width="22.6640625" customWidth="1"/>
    <col min="7" max="7" width="19.5546875" style="37" customWidth="1"/>
    <col min="8" max="8" width="39.88671875" style="1" customWidth="1"/>
    <col min="9" max="9" width="10.44140625" style="1" customWidth="1"/>
    <col min="10" max="41" width="39.88671875" style="1" customWidth="1"/>
  </cols>
  <sheetData>
    <row r="1" spans="1:41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566</v>
      </c>
      <c r="K1" s="36" t="s">
        <v>567</v>
      </c>
      <c r="L1" s="36" t="s">
        <v>568</v>
      </c>
      <c r="M1" s="36" t="s">
        <v>569</v>
      </c>
      <c r="N1" s="36" t="s">
        <v>570</v>
      </c>
      <c r="O1" s="36" t="s">
        <v>571</v>
      </c>
      <c r="P1" s="36" t="s">
        <v>572</v>
      </c>
      <c r="Q1" s="36" t="s">
        <v>578</v>
      </c>
      <c r="R1" s="36" t="s">
        <v>579</v>
      </c>
      <c r="S1" s="36" t="s">
        <v>580</v>
      </c>
      <c r="T1" s="36" t="s">
        <v>581</v>
      </c>
      <c r="U1" s="36" t="s">
        <v>586</v>
      </c>
      <c r="V1" s="36" t="s">
        <v>587</v>
      </c>
      <c r="W1" s="36" t="s">
        <v>588</v>
      </c>
      <c r="X1" s="36" t="s">
        <v>585</v>
      </c>
      <c r="Y1" s="36" t="s">
        <v>595</v>
      </c>
      <c r="Z1" s="36" t="s">
        <v>596</v>
      </c>
      <c r="AA1" s="36" t="s">
        <v>597</v>
      </c>
      <c r="AB1" s="36" t="s">
        <v>598</v>
      </c>
      <c r="AC1" s="36" t="s">
        <v>599</v>
      </c>
      <c r="AD1" s="36"/>
      <c r="AE1" s="36" t="s">
        <v>528</v>
      </c>
      <c r="AF1" s="36" t="s">
        <v>530</v>
      </c>
      <c r="AG1" s="36" t="s">
        <v>533</v>
      </c>
      <c r="AH1" s="36" t="s">
        <v>534</v>
      </c>
      <c r="AI1" s="36" t="s">
        <v>536</v>
      </c>
      <c r="AJ1" s="36" t="s">
        <v>540</v>
      </c>
      <c r="AK1" s="36" t="s">
        <v>544</v>
      </c>
      <c r="AL1" s="36" t="s">
        <v>542</v>
      </c>
      <c r="AM1" s="36" t="s">
        <v>554</v>
      </c>
      <c r="AN1" s="36" t="s">
        <v>556</v>
      </c>
      <c r="AO1" s="36" t="s">
        <v>557</v>
      </c>
    </row>
    <row r="2" spans="1:41" s="1" customFormat="1" x14ac:dyDescent="0.3">
      <c r="A2" s="74" t="s">
        <v>522</v>
      </c>
      <c r="B2" s="3" t="s">
        <v>523</v>
      </c>
      <c r="C2" s="3" t="s">
        <v>521</v>
      </c>
      <c r="D2" s="3" t="s">
        <v>565</v>
      </c>
      <c r="E2" s="75" t="s">
        <v>524</v>
      </c>
      <c r="F2" s="75" t="s">
        <v>91</v>
      </c>
      <c r="G2" s="76" t="s">
        <v>525</v>
      </c>
      <c r="H2" s="100" t="s">
        <v>526</v>
      </c>
      <c r="I2" s="100"/>
      <c r="J2" s="100" t="s">
        <v>576</v>
      </c>
      <c r="K2" s="100" t="s">
        <v>577</v>
      </c>
      <c r="L2" s="100" t="s">
        <v>527</v>
      </c>
      <c r="M2" s="100" t="s">
        <v>573</v>
      </c>
      <c r="N2" s="100" t="s">
        <v>574</v>
      </c>
      <c r="O2" s="100" t="s">
        <v>575</v>
      </c>
      <c r="P2" s="100" t="s">
        <v>531</v>
      </c>
      <c r="Q2" s="100" t="s">
        <v>582</v>
      </c>
      <c r="R2" s="100" t="s">
        <v>583</v>
      </c>
      <c r="S2" s="100" t="s">
        <v>584</v>
      </c>
      <c r="T2" s="100" t="s">
        <v>532</v>
      </c>
      <c r="U2" s="100" t="s">
        <v>589</v>
      </c>
      <c r="V2" s="100" t="s">
        <v>590</v>
      </c>
      <c r="W2" s="100" t="s">
        <v>591</v>
      </c>
      <c r="X2" s="100" t="s">
        <v>592</v>
      </c>
      <c r="Y2" s="100" t="s">
        <v>593</v>
      </c>
      <c r="Z2" s="100" t="s">
        <v>594</v>
      </c>
      <c r="AA2" s="100" t="s">
        <v>535</v>
      </c>
      <c r="AB2" s="100" t="s">
        <v>537</v>
      </c>
      <c r="AC2" s="100" t="s">
        <v>529</v>
      </c>
      <c r="AD2" s="100"/>
      <c r="AE2" s="100" t="s">
        <v>529</v>
      </c>
      <c r="AF2" s="100" t="s">
        <v>531</v>
      </c>
      <c r="AG2" s="100" t="s">
        <v>532</v>
      </c>
      <c r="AH2" s="100" t="s">
        <v>535</v>
      </c>
      <c r="AI2" s="100" t="s">
        <v>537</v>
      </c>
      <c r="AJ2" s="100" t="s">
        <v>541</v>
      </c>
      <c r="AK2" s="100" t="s">
        <v>543</v>
      </c>
      <c r="AL2" s="100" t="s">
        <v>545</v>
      </c>
      <c r="AM2" s="100" t="s">
        <v>555</v>
      </c>
      <c r="AN2" s="100" t="s">
        <v>558</v>
      </c>
      <c r="AO2" s="100" t="s">
        <v>559</v>
      </c>
    </row>
    <row r="3" spans="1:41" s="1" customFormat="1" ht="15" customHeight="1" x14ac:dyDescent="0.3">
      <c r="A3" s="2" t="s">
        <v>481</v>
      </c>
      <c r="B3" s="2" t="s">
        <v>471</v>
      </c>
      <c r="C3" s="2" t="s">
        <v>521</v>
      </c>
      <c r="D3" s="3" t="s">
        <v>565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3">
      <c r="A4" s="2" t="s">
        <v>480</v>
      </c>
      <c r="B4" s="2" t="s">
        <v>471</v>
      </c>
      <c r="C4" s="2" t="s">
        <v>521</v>
      </c>
      <c r="D4" s="3" t="s">
        <v>565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3">
      <c r="A5" s="2" t="s">
        <v>485</v>
      </c>
      <c r="B5" s="2" t="s">
        <v>471</v>
      </c>
      <c r="C5" s="2" t="s">
        <v>521</v>
      </c>
      <c r="D5" s="3" t="s">
        <v>565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3">
      <c r="A6" s="2" t="s">
        <v>482</v>
      </c>
      <c r="B6" s="2" t="s">
        <v>471</v>
      </c>
      <c r="C6" s="2" t="s">
        <v>521</v>
      </c>
      <c r="D6" s="3" t="s">
        <v>565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3">
      <c r="A7" s="2" t="s">
        <v>538</v>
      </c>
      <c r="B7" s="2" t="s">
        <v>470</v>
      </c>
      <c r="C7" s="2" t="s">
        <v>521</v>
      </c>
      <c r="D7" s="3" t="s">
        <v>565</v>
      </c>
      <c r="E7" s="8" t="s">
        <v>539</v>
      </c>
      <c r="F7" s="8" t="s">
        <v>613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3">
      <c r="A8" s="3" t="s">
        <v>2</v>
      </c>
      <c r="B8" s="3" t="s">
        <v>470</v>
      </c>
      <c r="C8" s="2" t="s">
        <v>521</v>
      </c>
      <c r="D8" s="3" t="s">
        <v>565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3">
      <c r="A9" s="3" t="s">
        <v>3</v>
      </c>
      <c r="B9" s="3" t="s">
        <v>470</v>
      </c>
      <c r="C9" s="2" t="s">
        <v>521</v>
      </c>
      <c r="D9" s="3" t="s">
        <v>565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3">
      <c r="A10" s="74" t="s">
        <v>443</v>
      </c>
      <c r="B10" s="3" t="s">
        <v>470</v>
      </c>
      <c r="C10" s="2" t="s">
        <v>521</v>
      </c>
      <c r="D10" s="3" t="s">
        <v>565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3">
      <c r="A11" s="5" t="s">
        <v>4</v>
      </c>
      <c r="B11" s="3" t="s">
        <v>470</v>
      </c>
      <c r="C11" s="2" t="s">
        <v>521</v>
      </c>
      <c r="D11" s="3" t="s">
        <v>565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3">
      <c r="A12" s="5" t="s">
        <v>5</v>
      </c>
      <c r="B12" s="3" t="s">
        <v>470</v>
      </c>
      <c r="C12" s="2" t="s">
        <v>521</v>
      </c>
      <c r="D12" s="3" t="s">
        <v>565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3">
      <c r="A13" s="5" t="s">
        <v>20</v>
      </c>
      <c r="B13" s="3" t="s">
        <v>470</v>
      </c>
      <c r="C13" s="2" t="s">
        <v>521</v>
      </c>
      <c r="D13" s="3" t="s">
        <v>565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3">
      <c r="A14" s="7" t="s">
        <v>1</v>
      </c>
      <c r="B14" s="3" t="s">
        <v>470</v>
      </c>
      <c r="C14" s="2" t="s">
        <v>521</v>
      </c>
      <c r="D14" s="3" t="s">
        <v>565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3">
      <c r="A15" s="7" t="s">
        <v>447</v>
      </c>
      <c r="B15" s="3" t="s">
        <v>470</v>
      </c>
      <c r="C15" s="2" t="s">
        <v>521</v>
      </c>
      <c r="D15" s="3" t="s">
        <v>565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3">
      <c r="A16" s="7" t="s">
        <v>6</v>
      </c>
      <c r="B16" s="3" t="s">
        <v>470</v>
      </c>
      <c r="C16" s="2" t="s">
        <v>521</v>
      </c>
      <c r="D16" s="3" t="s">
        <v>565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3">
      <c r="A17" s="7" t="s">
        <v>7</v>
      </c>
      <c r="B17" s="3" t="s">
        <v>470</v>
      </c>
      <c r="C17" s="2" t="s">
        <v>521</v>
      </c>
      <c r="D17" s="3" t="s">
        <v>565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3">
      <c r="A18" s="7" t="s">
        <v>8</v>
      </c>
      <c r="B18" s="3" t="s">
        <v>470</v>
      </c>
      <c r="C18" s="2" t="s">
        <v>521</v>
      </c>
      <c r="D18" s="3" t="s">
        <v>565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3">
      <c r="A19" s="7" t="s">
        <v>460</v>
      </c>
      <c r="B19" s="3" t="s">
        <v>470</v>
      </c>
      <c r="C19" s="2" t="s">
        <v>521</v>
      </c>
      <c r="D19" s="3" t="s">
        <v>565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3">
      <c r="A20" s="7" t="s">
        <v>461</v>
      </c>
      <c r="B20" s="3" t="s">
        <v>470</v>
      </c>
      <c r="C20" s="2" t="s">
        <v>521</v>
      </c>
      <c r="D20" s="3" t="s">
        <v>565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3">
      <c r="A21" s="7" t="s">
        <v>464</v>
      </c>
      <c r="B21" s="3" t="s">
        <v>470</v>
      </c>
      <c r="C21" s="2" t="s">
        <v>521</v>
      </c>
      <c r="D21" s="3" t="s">
        <v>565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3">
      <c r="A22" s="7" t="s">
        <v>466</v>
      </c>
      <c r="B22" s="3" t="s">
        <v>470</v>
      </c>
      <c r="C22" s="2" t="s">
        <v>521</v>
      </c>
      <c r="D22" s="3" t="s">
        <v>565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3">
      <c r="A23" s="9" t="s">
        <v>10</v>
      </c>
      <c r="B23" s="3" t="s">
        <v>470</v>
      </c>
      <c r="C23" s="2" t="s">
        <v>521</v>
      </c>
      <c r="D23" s="3" t="s">
        <v>565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3">
      <c r="A24" s="9" t="s">
        <v>11</v>
      </c>
      <c r="B24" s="3" t="s">
        <v>470</v>
      </c>
      <c r="C24" s="2" t="s">
        <v>521</v>
      </c>
      <c r="D24" s="3" t="s">
        <v>565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3">
      <c r="A25" s="9" t="s">
        <v>362</v>
      </c>
      <c r="B25" s="3" t="s">
        <v>470</v>
      </c>
      <c r="C25" s="2" t="s">
        <v>521</v>
      </c>
      <c r="D25" s="3" t="s">
        <v>565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3">
      <c r="A26" s="9" t="s">
        <v>364</v>
      </c>
      <c r="B26" s="3" t="s">
        <v>470</v>
      </c>
      <c r="C26" s="2" t="s">
        <v>521</v>
      </c>
      <c r="D26" s="3" t="s">
        <v>565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3">
      <c r="A27" s="9" t="s">
        <v>376</v>
      </c>
      <c r="B27" s="3" t="s">
        <v>470</v>
      </c>
      <c r="C27" s="2" t="s">
        <v>521</v>
      </c>
      <c r="D27" s="3" t="s">
        <v>565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3">
      <c r="A28" s="9" t="s">
        <v>375</v>
      </c>
      <c r="B28" s="3" t="s">
        <v>470</v>
      </c>
      <c r="C28" s="2" t="s">
        <v>521</v>
      </c>
      <c r="D28" s="3" t="s">
        <v>565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3">
      <c r="A29" s="9" t="s">
        <v>374</v>
      </c>
      <c r="B29" s="3" t="s">
        <v>470</v>
      </c>
      <c r="C29" s="2" t="s">
        <v>521</v>
      </c>
      <c r="D29" s="3" t="s">
        <v>565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3">
      <c r="A30" s="9" t="s">
        <v>12</v>
      </c>
      <c r="B30" s="3" t="s">
        <v>470</v>
      </c>
      <c r="C30" s="2" t="s">
        <v>521</v>
      </c>
      <c r="D30" s="3" t="s">
        <v>565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3">
      <c r="A31" s="9" t="s">
        <v>13</v>
      </c>
      <c r="B31" s="3" t="s">
        <v>470</v>
      </c>
      <c r="C31" s="2" t="s">
        <v>521</v>
      </c>
      <c r="D31" s="3" t="s">
        <v>565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3">
      <c r="A32" s="9" t="s">
        <v>14</v>
      </c>
      <c r="B32" s="3" t="s">
        <v>470</v>
      </c>
      <c r="C32" s="2" t="s">
        <v>521</v>
      </c>
      <c r="D32" s="3" t="s">
        <v>565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3">
      <c r="A33" s="9" t="s">
        <v>9</v>
      </c>
      <c r="B33" s="3" t="s">
        <v>470</v>
      </c>
      <c r="C33" s="2" t="s">
        <v>521</v>
      </c>
      <c r="D33" s="3" t="s">
        <v>565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3">
      <c r="A34" s="9" t="s">
        <v>453</v>
      </c>
      <c r="B34" s="3" t="s">
        <v>470</v>
      </c>
      <c r="C34" s="2" t="s">
        <v>521</v>
      </c>
      <c r="D34" s="3" t="s">
        <v>565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3">
      <c r="A35" s="13" t="s">
        <v>21</v>
      </c>
      <c r="B35" s="3" t="s">
        <v>470</v>
      </c>
      <c r="C35" s="2" t="s">
        <v>521</v>
      </c>
      <c r="D35" s="3" t="s">
        <v>565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3">
      <c r="A36" s="13" t="s">
        <v>22</v>
      </c>
      <c r="B36" s="3" t="s">
        <v>470</v>
      </c>
      <c r="C36" s="2" t="s">
        <v>521</v>
      </c>
      <c r="D36" s="3" t="s">
        <v>565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3">
      <c r="A37" s="13" t="s">
        <v>23</v>
      </c>
      <c r="B37" s="3" t="s">
        <v>470</v>
      </c>
      <c r="C37" s="2" t="s">
        <v>521</v>
      </c>
      <c r="D37" s="3" t="s">
        <v>565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3">
      <c r="A38" s="13" t="s">
        <v>24</v>
      </c>
      <c r="B38" s="3" t="s">
        <v>470</v>
      </c>
      <c r="C38" s="2" t="s">
        <v>521</v>
      </c>
      <c r="D38" s="3" t="s">
        <v>565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3">
      <c r="A39" s="13" t="s">
        <v>25</v>
      </c>
      <c r="B39" s="3" t="s">
        <v>470</v>
      </c>
      <c r="C39" s="2" t="s">
        <v>521</v>
      </c>
      <c r="D39" s="3" t="s">
        <v>565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3">
      <c r="A40" s="13" t="s">
        <v>26</v>
      </c>
      <c r="B40" s="3" t="s">
        <v>470</v>
      </c>
      <c r="C40" s="2" t="s">
        <v>521</v>
      </c>
      <c r="D40" s="3" t="s">
        <v>565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3">
      <c r="A41" s="13" t="s">
        <v>27</v>
      </c>
      <c r="B41" s="3" t="s">
        <v>470</v>
      </c>
      <c r="C41" s="2" t="s">
        <v>521</v>
      </c>
      <c r="D41" s="3" t="s">
        <v>565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3">
      <c r="A42" s="13" t="s">
        <v>28</v>
      </c>
      <c r="B42" s="3" t="s">
        <v>470</v>
      </c>
      <c r="C42" s="2" t="s">
        <v>521</v>
      </c>
      <c r="D42" s="3" t="s">
        <v>565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3">
      <c r="A43" s="13" t="s">
        <v>29</v>
      </c>
      <c r="B43" s="3" t="s">
        <v>470</v>
      </c>
      <c r="C43" s="2" t="s">
        <v>521</v>
      </c>
      <c r="D43" s="3" t="s">
        <v>565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3">
      <c r="A44" s="13" t="s">
        <v>30</v>
      </c>
      <c r="B44" s="3" t="s">
        <v>470</v>
      </c>
      <c r="C44" s="2" t="s">
        <v>521</v>
      </c>
      <c r="D44" s="3" t="s">
        <v>565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3">
      <c r="A45" s="13" t="s">
        <v>31</v>
      </c>
      <c r="B45" s="3" t="s">
        <v>470</v>
      </c>
      <c r="C45" s="2" t="s">
        <v>521</v>
      </c>
      <c r="D45" s="3" t="s">
        <v>565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3">
      <c r="A46" s="13" t="s">
        <v>32</v>
      </c>
      <c r="B46" s="3" t="s">
        <v>470</v>
      </c>
      <c r="C46" s="2" t="s">
        <v>521</v>
      </c>
      <c r="D46" s="3" t="s">
        <v>565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3">
      <c r="A47" s="13" t="s">
        <v>33</v>
      </c>
      <c r="B47" s="3" t="s">
        <v>470</v>
      </c>
      <c r="C47" s="2" t="s">
        <v>521</v>
      </c>
      <c r="D47" s="3" t="s">
        <v>565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3">
      <c r="A48" s="13" t="s">
        <v>34</v>
      </c>
      <c r="B48" s="3" t="s">
        <v>470</v>
      </c>
      <c r="C48" s="2" t="s">
        <v>521</v>
      </c>
      <c r="D48" s="3" t="s">
        <v>565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3">
      <c r="A49" s="13" t="s">
        <v>35</v>
      </c>
      <c r="B49" s="3" t="s">
        <v>470</v>
      </c>
      <c r="C49" s="2" t="s">
        <v>521</v>
      </c>
      <c r="D49" s="3" t="s">
        <v>565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3">
      <c r="A50" s="13" t="s">
        <v>433</v>
      </c>
      <c r="B50" s="3" t="s">
        <v>470</v>
      </c>
      <c r="C50" s="2" t="s">
        <v>521</v>
      </c>
      <c r="D50" s="3" t="s">
        <v>565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3">
      <c r="A51" s="13" t="s">
        <v>434</v>
      </c>
      <c r="B51" s="3" t="s">
        <v>470</v>
      </c>
      <c r="C51" s="2" t="s">
        <v>521</v>
      </c>
      <c r="D51" s="3" t="s">
        <v>565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3">
      <c r="A52" s="13" t="s">
        <v>456</v>
      </c>
      <c r="B52" s="3" t="s">
        <v>470</v>
      </c>
      <c r="C52" s="2" t="s">
        <v>521</v>
      </c>
      <c r="D52" s="3" t="s">
        <v>565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3">
      <c r="A53" s="13" t="s">
        <v>15</v>
      </c>
      <c r="B53" s="3" t="s">
        <v>470</v>
      </c>
      <c r="C53" s="2" t="s">
        <v>521</v>
      </c>
      <c r="D53" s="3" t="s">
        <v>565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3">
      <c r="A54" s="11" t="s">
        <v>16</v>
      </c>
      <c r="B54" s="3" t="s">
        <v>470</v>
      </c>
      <c r="C54" s="2" t="s">
        <v>521</v>
      </c>
      <c r="D54" s="3" t="s">
        <v>565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3">
      <c r="A55" s="11" t="s">
        <v>17</v>
      </c>
      <c r="B55" s="3" t="s">
        <v>470</v>
      </c>
      <c r="C55" s="2" t="s">
        <v>521</v>
      </c>
      <c r="D55" s="3" t="s">
        <v>565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3">
      <c r="A56" s="11" t="s">
        <v>18</v>
      </c>
      <c r="B56" s="3" t="s">
        <v>470</v>
      </c>
      <c r="C56" s="2" t="s">
        <v>521</v>
      </c>
      <c r="D56" s="3" t="s">
        <v>565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3">
      <c r="A57" s="11" t="s">
        <v>19</v>
      </c>
      <c r="B57" s="3" t="s">
        <v>470</v>
      </c>
      <c r="C57" s="2" t="s">
        <v>521</v>
      </c>
      <c r="D57" s="3" t="s">
        <v>565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3">
      <c r="A58" s="15" t="s">
        <v>36</v>
      </c>
      <c r="B58" s="3" t="s">
        <v>470</v>
      </c>
      <c r="C58" s="2" t="s">
        <v>521</v>
      </c>
      <c r="D58" s="3" t="s">
        <v>565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3">
      <c r="A59" s="15" t="s">
        <v>379</v>
      </c>
      <c r="B59" s="3" t="s">
        <v>470</v>
      </c>
      <c r="C59" s="2" t="s">
        <v>521</v>
      </c>
      <c r="D59" s="3" t="s">
        <v>565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3">
      <c r="A60" s="15" t="s">
        <v>37</v>
      </c>
      <c r="B60" s="3" t="s">
        <v>470</v>
      </c>
      <c r="C60" s="2" t="s">
        <v>521</v>
      </c>
      <c r="D60" s="3" t="s">
        <v>565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3">
      <c r="A61" s="15" t="s">
        <v>38</v>
      </c>
      <c r="B61" s="3" t="s">
        <v>470</v>
      </c>
      <c r="C61" s="2" t="s">
        <v>521</v>
      </c>
      <c r="D61" s="3" t="s">
        <v>565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3">
      <c r="A62" s="17" t="s">
        <v>39</v>
      </c>
      <c r="B62" s="3" t="s">
        <v>470</v>
      </c>
      <c r="C62" s="2" t="s">
        <v>521</v>
      </c>
      <c r="D62" s="3" t="s">
        <v>565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3">
      <c r="A63" s="17" t="s">
        <v>40</v>
      </c>
      <c r="B63" s="3" t="s">
        <v>470</v>
      </c>
      <c r="C63" s="2" t="s">
        <v>521</v>
      </c>
      <c r="D63" s="3" t="s">
        <v>565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3">
      <c r="A64" s="17" t="s">
        <v>206</v>
      </c>
      <c r="B64" s="3" t="s">
        <v>470</v>
      </c>
      <c r="C64" s="2" t="s">
        <v>521</v>
      </c>
      <c r="D64" s="3" t="s">
        <v>565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3">
      <c r="A65" s="17" t="s">
        <v>41</v>
      </c>
      <c r="B65" s="3" t="s">
        <v>470</v>
      </c>
      <c r="C65" s="2" t="s">
        <v>521</v>
      </c>
      <c r="D65" s="3" t="s">
        <v>565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3">
      <c r="A66" s="17" t="s">
        <v>405</v>
      </c>
      <c r="B66" s="3" t="s">
        <v>470</v>
      </c>
      <c r="C66" s="2" t="s">
        <v>521</v>
      </c>
      <c r="D66" s="3" t="s">
        <v>565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3">
      <c r="A67" s="17" t="s">
        <v>90</v>
      </c>
      <c r="B67" s="3" t="s">
        <v>470</v>
      </c>
      <c r="C67" s="2" t="s">
        <v>521</v>
      </c>
      <c r="D67" s="3" t="s">
        <v>565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3">
      <c r="A68" s="17" t="s">
        <v>407</v>
      </c>
      <c r="B68" s="3" t="s">
        <v>470</v>
      </c>
      <c r="C68" s="2" t="s">
        <v>521</v>
      </c>
      <c r="D68" s="3" t="s">
        <v>565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3">
      <c r="A69" s="17" t="s">
        <v>42</v>
      </c>
      <c r="B69" s="3" t="s">
        <v>470</v>
      </c>
      <c r="C69" s="2" t="s">
        <v>521</v>
      </c>
      <c r="D69" s="3" t="s">
        <v>565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3">
      <c r="A70" s="17" t="s">
        <v>207</v>
      </c>
      <c r="B70" s="3" t="s">
        <v>470</v>
      </c>
      <c r="C70" s="2" t="s">
        <v>521</v>
      </c>
      <c r="D70" s="3" t="s">
        <v>565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3">
      <c r="A71" s="17" t="s">
        <v>43</v>
      </c>
      <c r="B71" s="3" t="s">
        <v>470</v>
      </c>
      <c r="C71" s="2" t="s">
        <v>521</v>
      </c>
      <c r="D71" s="3" t="s">
        <v>565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3">
      <c r="A72" s="17" t="s">
        <v>44</v>
      </c>
      <c r="B72" s="3" t="s">
        <v>470</v>
      </c>
      <c r="C72" s="2" t="s">
        <v>521</v>
      </c>
      <c r="D72" s="3" t="s">
        <v>565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3">
      <c r="A73" s="17" t="s">
        <v>45</v>
      </c>
      <c r="B73" s="3" t="s">
        <v>470</v>
      </c>
      <c r="C73" s="2" t="s">
        <v>521</v>
      </c>
      <c r="D73" s="3" t="s">
        <v>565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3">
      <c r="A74" s="17" t="s">
        <v>46</v>
      </c>
      <c r="B74" s="3" t="s">
        <v>470</v>
      </c>
      <c r="C74" s="2" t="s">
        <v>521</v>
      </c>
      <c r="D74" s="3" t="s">
        <v>565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3">
      <c r="A75" s="17" t="s">
        <v>47</v>
      </c>
      <c r="B75" s="3" t="s">
        <v>470</v>
      </c>
      <c r="C75" s="2" t="s">
        <v>521</v>
      </c>
      <c r="D75" s="3" t="s">
        <v>565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3">
      <c r="A76" s="17" t="s">
        <v>48</v>
      </c>
      <c r="B76" s="3" t="s">
        <v>470</v>
      </c>
      <c r="C76" s="2" t="s">
        <v>521</v>
      </c>
      <c r="D76" s="3" t="s">
        <v>565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3">
      <c r="A77" s="17" t="s">
        <v>49</v>
      </c>
      <c r="B77" s="3" t="s">
        <v>470</v>
      </c>
      <c r="C77" s="2" t="s">
        <v>521</v>
      </c>
      <c r="D77" s="3" t="s">
        <v>565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3">
      <c r="A78" s="33" t="s">
        <v>50</v>
      </c>
      <c r="B78" s="3" t="s">
        <v>470</v>
      </c>
      <c r="C78" s="2" t="s">
        <v>521</v>
      </c>
      <c r="D78" s="3" t="s">
        <v>565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3">
      <c r="A79" s="33" t="s">
        <v>204</v>
      </c>
      <c r="B79" s="3" t="s">
        <v>470</v>
      </c>
      <c r="C79" s="2" t="s">
        <v>521</v>
      </c>
      <c r="D79" s="3" t="s">
        <v>565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3">
      <c r="A80" s="33" t="s">
        <v>413</v>
      </c>
      <c r="B80" s="3" t="s">
        <v>470</v>
      </c>
      <c r="C80" s="2" t="s">
        <v>521</v>
      </c>
      <c r="D80" s="3" t="s">
        <v>565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3">
      <c r="A81" s="33" t="s">
        <v>399</v>
      </c>
      <c r="B81" s="3" t="s">
        <v>470</v>
      </c>
      <c r="C81" s="2" t="s">
        <v>521</v>
      </c>
      <c r="D81" s="3" t="s">
        <v>565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3">
      <c r="A82" s="33" t="s">
        <v>409</v>
      </c>
      <c r="B82" s="3" t="s">
        <v>470</v>
      </c>
      <c r="C82" s="2" t="s">
        <v>521</v>
      </c>
      <c r="D82" s="3" t="s">
        <v>565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3">
      <c r="A83" s="33" t="s">
        <v>400</v>
      </c>
      <c r="B83" s="3" t="s">
        <v>470</v>
      </c>
      <c r="C83" s="2" t="s">
        <v>521</v>
      </c>
      <c r="D83" s="3" t="s">
        <v>565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3">
      <c r="A84" s="33" t="s">
        <v>410</v>
      </c>
      <c r="B84" s="3" t="s">
        <v>470</v>
      </c>
      <c r="C84" s="2" t="s">
        <v>521</v>
      </c>
      <c r="D84" s="3" t="s">
        <v>565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3">
      <c r="A85" s="33" t="s">
        <v>401</v>
      </c>
      <c r="B85" s="3" t="s">
        <v>470</v>
      </c>
      <c r="C85" s="2" t="s">
        <v>521</v>
      </c>
      <c r="D85" s="3" t="s">
        <v>565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3">
      <c r="A86" s="33" t="s">
        <v>411</v>
      </c>
      <c r="B86" s="3" t="s">
        <v>470</v>
      </c>
      <c r="C86" s="2" t="s">
        <v>521</v>
      </c>
      <c r="D86" s="3" t="s">
        <v>565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3">
      <c r="A87" s="17" t="s">
        <v>51</v>
      </c>
      <c r="B87" s="3" t="s">
        <v>470</v>
      </c>
      <c r="C87" s="2" t="s">
        <v>521</v>
      </c>
      <c r="D87" s="3" t="s">
        <v>565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3">
      <c r="A88" s="17" t="s">
        <v>52</v>
      </c>
      <c r="B88" s="3" t="s">
        <v>470</v>
      </c>
      <c r="C88" s="2" t="s">
        <v>521</v>
      </c>
      <c r="D88" s="3" t="s">
        <v>565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3">
      <c r="A89" s="17" t="s">
        <v>53</v>
      </c>
      <c r="B89" s="3" t="s">
        <v>470</v>
      </c>
      <c r="C89" s="2" t="s">
        <v>521</v>
      </c>
      <c r="D89" s="3" t="s">
        <v>565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3">
      <c r="A90" s="17" t="s">
        <v>54</v>
      </c>
      <c r="B90" s="3" t="s">
        <v>470</v>
      </c>
      <c r="C90" s="2" t="s">
        <v>521</v>
      </c>
      <c r="D90" s="3" t="s">
        <v>565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3">
      <c r="A91" s="17" t="s">
        <v>55</v>
      </c>
      <c r="B91" s="3" t="s">
        <v>470</v>
      </c>
      <c r="C91" s="2" t="s">
        <v>521</v>
      </c>
      <c r="D91" s="3" t="s">
        <v>565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3">
      <c r="A92" s="19" t="s">
        <v>213</v>
      </c>
      <c r="B92" s="3" t="s">
        <v>470</v>
      </c>
      <c r="C92" s="2" t="s">
        <v>521</v>
      </c>
      <c r="D92" s="3" t="s">
        <v>565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3">
      <c r="A93" s="19" t="s">
        <v>214</v>
      </c>
      <c r="B93" s="3" t="s">
        <v>470</v>
      </c>
      <c r="C93" s="2" t="s">
        <v>521</v>
      </c>
      <c r="D93" s="3" t="s">
        <v>565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3">
      <c r="A94" s="19" t="s">
        <v>215</v>
      </c>
      <c r="B94" s="3" t="s">
        <v>470</v>
      </c>
      <c r="C94" s="2" t="s">
        <v>521</v>
      </c>
      <c r="D94" s="3" t="s">
        <v>565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3">
      <c r="A95" s="19" t="s">
        <v>216</v>
      </c>
      <c r="B95" s="3" t="s">
        <v>470</v>
      </c>
      <c r="C95" s="2" t="s">
        <v>521</v>
      </c>
      <c r="D95" s="3" t="s">
        <v>565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3">
      <c r="A96" s="19" t="s">
        <v>217</v>
      </c>
      <c r="B96" s="3" t="s">
        <v>470</v>
      </c>
      <c r="C96" s="2" t="s">
        <v>521</v>
      </c>
      <c r="D96" s="3" t="s">
        <v>565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3">
      <c r="A97" s="13" t="s">
        <v>60</v>
      </c>
      <c r="B97" s="3" t="s">
        <v>470</v>
      </c>
      <c r="C97" s="2" t="s">
        <v>521</v>
      </c>
      <c r="D97" s="3" t="s">
        <v>565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3">
      <c r="A98" s="13" t="s">
        <v>208</v>
      </c>
      <c r="B98" s="3" t="s">
        <v>470</v>
      </c>
      <c r="C98" s="2" t="s">
        <v>521</v>
      </c>
      <c r="D98" s="3" t="s">
        <v>565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3">
      <c r="A99" s="13" t="s">
        <v>59</v>
      </c>
      <c r="B99" s="3" t="s">
        <v>470</v>
      </c>
      <c r="C99" s="2" t="s">
        <v>521</v>
      </c>
      <c r="D99" s="3" t="s">
        <v>565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3">
      <c r="A100" s="23" t="s">
        <v>65</v>
      </c>
      <c r="B100" s="3" t="s">
        <v>470</v>
      </c>
      <c r="C100" s="2" t="s">
        <v>521</v>
      </c>
      <c r="D100" s="3" t="s">
        <v>565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3">
      <c r="A101" s="23" t="s">
        <v>366</v>
      </c>
      <c r="B101" s="3" t="s">
        <v>470</v>
      </c>
      <c r="C101" s="2" t="s">
        <v>521</v>
      </c>
      <c r="D101" s="3" t="s">
        <v>565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3">
      <c r="A102" s="23" t="s">
        <v>367</v>
      </c>
      <c r="B102" s="3" t="s">
        <v>470</v>
      </c>
      <c r="C102" s="2" t="s">
        <v>521</v>
      </c>
      <c r="D102" s="3" t="s">
        <v>565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3">
      <c r="A103" s="23" t="s">
        <v>368</v>
      </c>
      <c r="B103" s="3" t="s">
        <v>470</v>
      </c>
      <c r="C103" s="2" t="s">
        <v>521</v>
      </c>
      <c r="D103" s="3" t="s">
        <v>565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3">
      <c r="A104" s="23" t="s">
        <v>498</v>
      </c>
      <c r="B104" s="3" t="s">
        <v>470</v>
      </c>
      <c r="C104" s="2" t="s">
        <v>521</v>
      </c>
      <c r="D104" s="3" t="s">
        <v>565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3">
      <c r="A105" s="23" t="s">
        <v>384</v>
      </c>
      <c r="B105" s="3" t="s">
        <v>470</v>
      </c>
      <c r="C105" s="2" t="s">
        <v>521</v>
      </c>
      <c r="D105" s="3" t="s">
        <v>565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3">
      <c r="A106" s="23" t="s">
        <v>499</v>
      </c>
      <c r="B106" s="3" t="s">
        <v>470</v>
      </c>
      <c r="C106" s="2" t="s">
        <v>521</v>
      </c>
      <c r="D106" s="3" t="s">
        <v>565</v>
      </c>
      <c r="E106" s="24" t="s">
        <v>503</v>
      </c>
      <c r="F106" s="24" t="s">
        <v>504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3">
      <c r="A107" s="23" t="s">
        <v>500</v>
      </c>
      <c r="B107" s="3" t="s">
        <v>470</v>
      </c>
      <c r="C107" s="2" t="s">
        <v>521</v>
      </c>
      <c r="D107" s="3" t="s">
        <v>565</v>
      </c>
      <c r="E107" s="24" t="s">
        <v>503</v>
      </c>
      <c r="F107" s="24" t="s">
        <v>504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3">
      <c r="A108" s="23" t="s">
        <v>501</v>
      </c>
      <c r="B108" s="3" t="s">
        <v>470</v>
      </c>
      <c r="C108" s="2" t="s">
        <v>521</v>
      </c>
      <c r="D108" s="3" t="s">
        <v>565</v>
      </c>
      <c r="E108" s="24" t="s">
        <v>503</v>
      </c>
      <c r="F108" s="24" t="s">
        <v>504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3">
      <c r="A109" s="23" t="s">
        <v>502</v>
      </c>
      <c r="B109" s="3" t="s">
        <v>470</v>
      </c>
      <c r="C109" s="2" t="s">
        <v>521</v>
      </c>
      <c r="D109" s="3" t="s">
        <v>565</v>
      </c>
      <c r="E109" s="24" t="s">
        <v>503</v>
      </c>
      <c r="F109" s="24" t="s">
        <v>504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3">
      <c r="A110" s="23" t="s">
        <v>386</v>
      </c>
      <c r="B110" s="3" t="s">
        <v>470</v>
      </c>
      <c r="C110" s="2" t="s">
        <v>521</v>
      </c>
      <c r="D110" s="3" t="s">
        <v>565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3">
      <c r="A111" s="23" t="s">
        <v>388</v>
      </c>
      <c r="B111" s="3" t="s">
        <v>470</v>
      </c>
      <c r="C111" s="2" t="s">
        <v>521</v>
      </c>
      <c r="D111" s="3" t="s">
        <v>565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3">
      <c r="A112" s="23" t="s">
        <v>390</v>
      </c>
      <c r="B112" s="3" t="s">
        <v>470</v>
      </c>
      <c r="C112" s="2" t="s">
        <v>521</v>
      </c>
      <c r="D112" s="3" t="s">
        <v>565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3">
      <c r="A113" s="23" t="s">
        <v>392</v>
      </c>
      <c r="B113" s="3" t="s">
        <v>470</v>
      </c>
      <c r="C113" s="2" t="s">
        <v>521</v>
      </c>
      <c r="D113" s="3" t="s">
        <v>565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3">
      <c r="A114" s="23" t="s">
        <v>420</v>
      </c>
      <c r="B114" s="3" t="s">
        <v>470</v>
      </c>
      <c r="C114" s="2" t="s">
        <v>521</v>
      </c>
      <c r="D114" s="3" t="s">
        <v>565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" customHeight="1" x14ac:dyDescent="0.3">
      <c r="A115" s="23" t="s">
        <v>422</v>
      </c>
      <c r="B115" s="3" t="s">
        <v>470</v>
      </c>
      <c r="C115" s="2" t="s">
        <v>521</v>
      </c>
      <c r="D115" s="3" t="s">
        <v>565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3">
      <c r="A116" s="23" t="s">
        <v>424</v>
      </c>
      <c r="B116" s="3" t="s">
        <v>470</v>
      </c>
      <c r="C116" s="2" t="s">
        <v>521</v>
      </c>
      <c r="D116" s="3" t="s">
        <v>565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3">
      <c r="A117" s="23" t="s">
        <v>495</v>
      </c>
      <c r="B117" s="3" t="s">
        <v>470</v>
      </c>
      <c r="C117" s="2" t="s">
        <v>521</v>
      </c>
      <c r="D117" s="3" t="s">
        <v>565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" customHeight="1" x14ac:dyDescent="0.3">
      <c r="A118" s="23" t="s">
        <v>496</v>
      </c>
      <c r="B118" s="3" t="s">
        <v>470</v>
      </c>
      <c r="C118" s="2" t="s">
        <v>521</v>
      </c>
      <c r="D118" s="3" t="s">
        <v>565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3">
      <c r="A119" s="23" t="s">
        <v>497</v>
      </c>
      <c r="B119" s="3" t="s">
        <v>470</v>
      </c>
      <c r="C119" s="2" t="s">
        <v>521</v>
      </c>
      <c r="D119" s="3" t="s">
        <v>565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3">
      <c r="A120" s="23" t="s">
        <v>394</v>
      </c>
      <c r="B120" s="3" t="s">
        <v>470</v>
      </c>
      <c r="C120" s="2" t="s">
        <v>521</v>
      </c>
      <c r="D120" s="3" t="s">
        <v>565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3">
      <c r="A121" s="23" t="s">
        <v>396</v>
      </c>
      <c r="B121" s="3" t="s">
        <v>470</v>
      </c>
      <c r="C121" s="2" t="s">
        <v>521</v>
      </c>
      <c r="D121" s="3" t="s">
        <v>565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3">
      <c r="A122" s="13" t="s">
        <v>61</v>
      </c>
      <c r="B122" s="3" t="s">
        <v>470</v>
      </c>
      <c r="C122" s="2" t="s">
        <v>521</v>
      </c>
      <c r="D122" s="3" t="s">
        <v>565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3">
      <c r="A123" s="13" t="s">
        <v>62</v>
      </c>
      <c r="B123" s="3" t="s">
        <v>470</v>
      </c>
      <c r="C123" s="2" t="s">
        <v>521</v>
      </c>
      <c r="D123" s="3" t="s">
        <v>565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3">
      <c r="A124" s="13" t="s">
        <v>63</v>
      </c>
      <c r="B124" s="3" t="s">
        <v>470</v>
      </c>
      <c r="C124" s="2" t="s">
        <v>521</v>
      </c>
      <c r="D124" s="3" t="s">
        <v>565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3">
      <c r="A125" s="13" t="s">
        <v>64</v>
      </c>
      <c r="B125" s="3" t="s">
        <v>470</v>
      </c>
      <c r="C125" s="2" t="s">
        <v>521</v>
      </c>
      <c r="D125" s="3" t="s">
        <v>565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3">
      <c r="A126" s="13" t="s">
        <v>449</v>
      </c>
      <c r="B126" s="3" t="s">
        <v>470</v>
      </c>
      <c r="C126" s="2" t="s">
        <v>521</v>
      </c>
      <c r="D126" s="3" t="s">
        <v>565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3">
      <c r="A127" s="13" t="s">
        <v>451</v>
      </c>
      <c r="B127" s="3" t="s">
        <v>470</v>
      </c>
      <c r="C127" s="2" t="s">
        <v>521</v>
      </c>
      <c r="D127" s="3" t="s">
        <v>565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3">
      <c r="A128" s="68" t="s">
        <v>440</v>
      </c>
      <c r="B128" s="3" t="s">
        <v>470</v>
      </c>
      <c r="C128" s="2" t="s">
        <v>521</v>
      </c>
      <c r="D128" s="3" t="s">
        <v>565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3">
      <c r="A129" s="68" t="s">
        <v>67</v>
      </c>
      <c r="B129" s="3" t="s">
        <v>470</v>
      </c>
      <c r="C129" s="2" t="s">
        <v>521</v>
      </c>
      <c r="D129" s="3" t="s">
        <v>565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3">
      <c r="A130" s="68" t="s">
        <v>445</v>
      </c>
      <c r="B130" s="3" t="s">
        <v>470</v>
      </c>
      <c r="C130" s="2" t="s">
        <v>521</v>
      </c>
      <c r="D130" s="3" t="s">
        <v>565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3">
      <c r="A131" s="21" t="s">
        <v>66</v>
      </c>
      <c r="B131" s="3" t="s">
        <v>470</v>
      </c>
      <c r="C131" s="2" t="s">
        <v>521</v>
      </c>
      <c r="D131" s="3" t="s">
        <v>565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3">
      <c r="A132" s="21" t="s">
        <v>437</v>
      </c>
      <c r="B132" s="3" t="s">
        <v>470</v>
      </c>
      <c r="C132" s="2" t="s">
        <v>521</v>
      </c>
      <c r="D132" s="3" t="s">
        <v>565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3">
      <c r="A133" s="21" t="s">
        <v>228</v>
      </c>
      <c r="B133" s="3" t="s">
        <v>470</v>
      </c>
      <c r="C133" s="2" t="s">
        <v>521</v>
      </c>
      <c r="D133" s="3" t="s">
        <v>565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3">
      <c r="A134" s="21" t="s">
        <v>229</v>
      </c>
      <c r="B134" s="3" t="s">
        <v>470</v>
      </c>
      <c r="C134" s="2" t="s">
        <v>521</v>
      </c>
      <c r="D134" s="3" t="s">
        <v>565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3">
      <c r="A135" s="21" t="s">
        <v>230</v>
      </c>
      <c r="B135" s="3" t="s">
        <v>470</v>
      </c>
      <c r="C135" s="2" t="s">
        <v>521</v>
      </c>
      <c r="D135" s="3" t="s">
        <v>565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3">
      <c r="A136" s="21" t="s">
        <v>231</v>
      </c>
      <c r="B136" s="3" t="s">
        <v>470</v>
      </c>
      <c r="C136" s="2" t="s">
        <v>521</v>
      </c>
      <c r="D136" s="3" t="s">
        <v>565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3">
      <c r="A137" s="21" t="s">
        <v>68</v>
      </c>
      <c r="B137" s="3" t="s">
        <v>470</v>
      </c>
      <c r="C137" s="2" t="s">
        <v>521</v>
      </c>
      <c r="D137" s="3" t="s">
        <v>565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3">
      <c r="A138" s="21" t="s">
        <v>232</v>
      </c>
      <c r="B138" s="3" t="s">
        <v>470</v>
      </c>
      <c r="C138" s="2" t="s">
        <v>521</v>
      </c>
      <c r="D138" s="3" t="s">
        <v>565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3">
      <c r="A139" s="21" t="s">
        <v>233</v>
      </c>
      <c r="B139" s="3" t="s">
        <v>470</v>
      </c>
      <c r="C139" s="2" t="s">
        <v>521</v>
      </c>
      <c r="D139" s="3" t="s">
        <v>565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3">
      <c r="A140" s="21" t="s">
        <v>234</v>
      </c>
      <c r="B140" s="3" t="s">
        <v>470</v>
      </c>
      <c r="C140" s="2" t="s">
        <v>521</v>
      </c>
      <c r="D140" s="3" t="s">
        <v>565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3">
      <c r="A141" s="21" t="s">
        <v>235</v>
      </c>
      <c r="B141" s="3" t="s">
        <v>470</v>
      </c>
      <c r="C141" s="2" t="s">
        <v>521</v>
      </c>
      <c r="D141" s="3" t="s">
        <v>565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3">
      <c r="A142" s="21" t="s">
        <v>69</v>
      </c>
      <c r="B142" s="3" t="s">
        <v>470</v>
      </c>
      <c r="C142" s="2" t="s">
        <v>521</v>
      </c>
      <c r="D142" s="3" t="s">
        <v>565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3">
      <c r="A143" s="72" t="s">
        <v>70</v>
      </c>
      <c r="B143" s="3" t="s">
        <v>470</v>
      </c>
      <c r="C143" s="2" t="s">
        <v>521</v>
      </c>
      <c r="D143" s="3" t="s">
        <v>565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3">
      <c r="A144" s="23" t="s">
        <v>56</v>
      </c>
      <c r="B144" s="3" t="s">
        <v>470</v>
      </c>
      <c r="C144" s="2" t="s">
        <v>521</v>
      </c>
      <c r="D144" s="3" t="s">
        <v>565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3">
      <c r="A145" s="23" t="s">
        <v>57</v>
      </c>
      <c r="B145" s="3" t="s">
        <v>470</v>
      </c>
      <c r="C145" s="2" t="s">
        <v>521</v>
      </c>
      <c r="D145" s="3" t="s">
        <v>565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3">
      <c r="A146" s="23" t="s">
        <v>58</v>
      </c>
      <c r="B146" s="3" t="s">
        <v>470</v>
      </c>
      <c r="C146" s="2" t="s">
        <v>521</v>
      </c>
      <c r="D146" s="3" t="s">
        <v>565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3">
      <c r="A147" s="23" t="s">
        <v>71</v>
      </c>
      <c r="B147" s="3" t="s">
        <v>470</v>
      </c>
      <c r="C147" s="2" t="s">
        <v>521</v>
      </c>
      <c r="D147" s="3" t="s">
        <v>565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3">
      <c r="A148" s="23" t="s">
        <v>236</v>
      </c>
      <c r="B148" s="3" t="s">
        <v>470</v>
      </c>
      <c r="C148" s="2" t="s">
        <v>521</v>
      </c>
      <c r="D148" s="3" t="s">
        <v>565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3">
      <c r="A149" s="23" t="s">
        <v>237</v>
      </c>
      <c r="B149" s="3" t="s">
        <v>470</v>
      </c>
      <c r="C149" s="2" t="s">
        <v>521</v>
      </c>
      <c r="D149" s="3" t="s">
        <v>565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3">
      <c r="A150" s="23" t="s">
        <v>238</v>
      </c>
      <c r="B150" s="3" t="s">
        <v>470</v>
      </c>
      <c r="C150" s="2" t="s">
        <v>521</v>
      </c>
      <c r="D150" s="3" t="s">
        <v>565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3">
      <c r="A151" s="23" t="s">
        <v>239</v>
      </c>
      <c r="B151" s="3" t="s">
        <v>470</v>
      </c>
      <c r="C151" s="2" t="s">
        <v>521</v>
      </c>
      <c r="D151" s="3" t="s">
        <v>565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3">
      <c r="A152" s="23" t="s">
        <v>72</v>
      </c>
      <c r="B152" s="3" t="s">
        <v>470</v>
      </c>
      <c r="C152" s="2" t="s">
        <v>521</v>
      </c>
      <c r="D152" s="3" t="s">
        <v>565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3">
      <c r="A153" s="13" t="s">
        <v>73</v>
      </c>
      <c r="B153" s="3" t="s">
        <v>470</v>
      </c>
      <c r="C153" s="2" t="s">
        <v>521</v>
      </c>
      <c r="D153" s="3" t="s">
        <v>565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3">
      <c r="A154" s="13" t="s">
        <v>240</v>
      </c>
      <c r="B154" s="3" t="s">
        <v>470</v>
      </c>
      <c r="C154" s="2" t="s">
        <v>521</v>
      </c>
      <c r="D154" s="3" t="s">
        <v>565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3">
      <c r="A155" s="13" t="s">
        <v>241</v>
      </c>
      <c r="B155" s="3" t="s">
        <v>470</v>
      </c>
      <c r="C155" s="2" t="s">
        <v>521</v>
      </c>
      <c r="D155" s="3" t="s">
        <v>565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3">
      <c r="A156" s="13" t="s">
        <v>242</v>
      </c>
      <c r="B156" s="3" t="s">
        <v>470</v>
      </c>
      <c r="C156" s="2" t="s">
        <v>521</v>
      </c>
      <c r="D156" s="3" t="s">
        <v>565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3">
      <c r="A157" s="13" t="s">
        <v>243</v>
      </c>
      <c r="B157" s="3" t="s">
        <v>470</v>
      </c>
      <c r="C157" s="2" t="s">
        <v>521</v>
      </c>
      <c r="D157" s="3" t="s">
        <v>565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3">
      <c r="A158" s="13" t="s">
        <v>74</v>
      </c>
      <c r="B158" s="3" t="s">
        <v>470</v>
      </c>
      <c r="C158" s="2" t="s">
        <v>521</v>
      </c>
      <c r="D158" s="3" t="s">
        <v>565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3">
      <c r="A159" s="9" t="s">
        <v>75</v>
      </c>
      <c r="B159" s="3" t="s">
        <v>470</v>
      </c>
      <c r="C159" s="2" t="s">
        <v>521</v>
      </c>
      <c r="D159" s="3" t="s">
        <v>565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3">
      <c r="A160" s="9" t="s">
        <v>218</v>
      </c>
      <c r="B160" s="3" t="s">
        <v>470</v>
      </c>
      <c r="C160" s="2" t="s">
        <v>521</v>
      </c>
      <c r="D160" s="3" t="s">
        <v>565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3">
      <c r="A161" s="9" t="s">
        <v>219</v>
      </c>
      <c r="B161" s="3" t="s">
        <v>470</v>
      </c>
      <c r="C161" s="2" t="s">
        <v>521</v>
      </c>
      <c r="D161" s="3" t="s">
        <v>565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3">
      <c r="A162" s="9" t="s">
        <v>220</v>
      </c>
      <c r="B162" s="3" t="s">
        <v>470</v>
      </c>
      <c r="C162" s="2" t="s">
        <v>521</v>
      </c>
      <c r="D162" s="3" t="s">
        <v>565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3">
      <c r="A163" s="9" t="s">
        <v>221</v>
      </c>
      <c r="B163" s="3" t="s">
        <v>470</v>
      </c>
      <c r="C163" s="2" t="s">
        <v>521</v>
      </c>
      <c r="D163" s="3" t="s">
        <v>565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3">
      <c r="A164" s="9" t="s">
        <v>76</v>
      </c>
      <c r="B164" s="3" t="s">
        <v>470</v>
      </c>
      <c r="C164" s="2" t="s">
        <v>521</v>
      </c>
      <c r="D164" s="3" t="s">
        <v>565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3">
      <c r="A165" s="25" t="s">
        <v>78</v>
      </c>
      <c r="B165" s="3" t="s">
        <v>470</v>
      </c>
      <c r="C165" s="2" t="s">
        <v>521</v>
      </c>
      <c r="D165" s="3" t="s">
        <v>565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3">
      <c r="A166" s="25" t="s">
        <v>245</v>
      </c>
      <c r="B166" s="3" t="s">
        <v>470</v>
      </c>
      <c r="C166" s="2" t="s">
        <v>521</v>
      </c>
      <c r="D166" s="3" t="s">
        <v>565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3">
      <c r="A167" s="25" t="s">
        <v>246</v>
      </c>
      <c r="B167" s="3" t="s">
        <v>470</v>
      </c>
      <c r="C167" s="2" t="s">
        <v>521</v>
      </c>
      <c r="D167" s="3" t="s">
        <v>565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3">
      <c r="A168" s="25" t="s">
        <v>247</v>
      </c>
      <c r="B168" s="3" t="s">
        <v>470</v>
      </c>
      <c r="C168" s="2" t="s">
        <v>521</v>
      </c>
      <c r="D168" s="3" t="s">
        <v>565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3">
      <c r="A169" s="25" t="s">
        <v>248</v>
      </c>
      <c r="B169" s="3" t="s">
        <v>470</v>
      </c>
      <c r="C169" s="2" t="s">
        <v>521</v>
      </c>
      <c r="D169" s="3" t="s">
        <v>565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3">
      <c r="A170" s="25" t="s">
        <v>79</v>
      </c>
      <c r="B170" s="3" t="s">
        <v>470</v>
      </c>
      <c r="C170" s="2" t="s">
        <v>521</v>
      </c>
      <c r="D170" s="3" t="s">
        <v>565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3">
      <c r="A171" s="31" t="s">
        <v>80</v>
      </c>
      <c r="B171" s="3" t="s">
        <v>470</v>
      </c>
      <c r="C171" s="2" t="s">
        <v>521</v>
      </c>
      <c r="D171" s="3" t="s">
        <v>565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3">
      <c r="A172" s="31" t="s">
        <v>249</v>
      </c>
      <c r="B172" s="3" t="s">
        <v>470</v>
      </c>
      <c r="C172" s="2" t="s">
        <v>521</v>
      </c>
      <c r="D172" s="3" t="s">
        <v>565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3">
      <c r="A173" s="31" t="s">
        <v>250</v>
      </c>
      <c r="B173" s="3" t="s">
        <v>470</v>
      </c>
      <c r="C173" s="2" t="s">
        <v>521</v>
      </c>
      <c r="D173" s="3" t="s">
        <v>565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3">
      <c r="A174" s="31" t="s">
        <v>251</v>
      </c>
      <c r="B174" s="3" t="s">
        <v>470</v>
      </c>
      <c r="C174" s="2" t="s">
        <v>521</v>
      </c>
      <c r="D174" s="3" t="s">
        <v>565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3">
      <c r="A175" s="31" t="s">
        <v>252</v>
      </c>
      <c r="B175" s="3" t="s">
        <v>470</v>
      </c>
      <c r="C175" s="2" t="s">
        <v>521</v>
      </c>
      <c r="D175" s="3" t="s">
        <v>565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3">
      <c r="A176" s="31" t="s">
        <v>81</v>
      </c>
      <c r="B176" s="3" t="s">
        <v>470</v>
      </c>
      <c r="C176" s="2" t="s">
        <v>521</v>
      </c>
      <c r="D176" s="3" t="s">
        <v>565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3">
      <c r="A177" s="11" t="s">
        <v>253</v>
      </c>
      <c r="B177" s="3" t="s">
        <v>470</v>
      </c>
      <c r="C177" s="2" t="s">
        <v>521</v>
      </c>
      <c r="D177" s="3" t="s">
        <v>565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3">
      <c r="A178" s="11" t="s">
        <v>254</v>
      </c>
      <c r="B178" s="3" t="s">
        <v>470</v>
      </c>
      <c r="C178" s="2" t="s">
        <v>521</v>
      </c>
      <c r="D178" s="3" t="s">
        <v>565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3">
      <c r="A179" s="11" t="s">
        <v>255</v>
      </c>
      <c r="B179" s="3" t="s">
        <v>470</v>
      </c>
      <c r="C179" s="2" t="s">
        <v>521</v>
      </c>
      <c r="D179" s="3" t="s">
        <v>565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3">
      <c r="A180" s="11" t="s">
        <v>256</v>
      </c>
      <c r="B180" s="3" t="s">
        <v>470</v>
      </c>
      <c r="C180" s="2" t="s">
        <v>521</v>
      </c>
      <c r="D180" s="3" t="s">
        <v>565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3">
      <c r="A181" s="11" t="s">
        <v>257</v>
      </c>
      <c r="B181" s="3" t="s">
        <v>470</v>
      </c>
      <c r="C181" s="2" t="s">
        <v>521</v>
      </c>
      <c r="D181" s="3" t="s">
        <v>565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3">
      <c r="A182" s="11" t="s">
        <v>258</v>
      </c>
      <c r="B182" s="3" t="s">
        <v>470</v>
      </c>
      <c r="C182" s="2" t="s">
        <v>521</v>
      </c>
      <c r="D182" s="3" t="s">
        <v>565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3">
      <c r="A183" s="11" t="s">
        <v>259</v>
      </c>
      <c r="B183" s="3" t="s">
        <v>470</v>
      </c>
      <c r="C183" s="2" t="s">
        <v>521</v>
      </c>
      <c r="D183" s="3" t="s">
        <v>565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3">
      <c r="A184" s="27" t="s">
        <v>260</v>
      </c>
      <c r="B184" s="3" t="s">
        <v>470</v>
      </c>
      <c r="C184" s="2" t="s">
        <v>521</v>
      </c>
      <c r="D184" s="3" t="s">
        <v>565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3">
      <c r="A185" s="27" t="s">
        <v>261</v>
      </c>
      <c r="B185" s="3" t="s">
        <v>470</v>
      </c>
      <c r="C185" s="2" t="s">
        <v>521</v>
      </c>
      <c r="D185" s="3" t="s">
        <v>565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3">
      <c r="A186" s="27" t="s">
        <v>262</v>
      </c>
      <c r="B186" s="3" t="s">
        <v>470</v>
      </c>
      <c r="C186" s="2" t="s">
        <v>521</v>
      </c>
      <c r="D186" s="3" t="s">
        <v>565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3">
      <c r="A187" s="27" t="s">
        <v>263</v>
      </c>
      <c r="B187" s="3" t="s">
        <v>470</v>
      </c>
      <c r="C187" s="2" t="s">
        <v>521</v>
      </c>
      <c r="D187" s="3" t="s">
        <v>565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3">
      <c r="A188" s="27" t="s">
        <v>264</v>
      </c>
      <c r="B188" s="3" t="s">
        <v>470</v>
      </c>
      <c r="C188" s="2" t="s">
        <v>521</v>
      </c>
      <c r="D188" s="3" t="s">
        <v>565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3">
      <c r="A189" s="27" t="s">
        <v>265</v>
      </c>
      <c r="B189" s="3" t="s">
        <v>470</v>
      </c>
      <c r="C189" s="2" t="s">
        <v>521</v>
      </c>
      <c r="D189" s="3" t="s">
        <v>565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3">
      <c r="A190" s="23" t="s">
        <v>266</v>
      </c>
      <c r="B190" s="3" t="s">
        <v>470</v>
      </c>
      <c r="C190" s="2" t="s">
        <v>521</v>
      </c>
      <c r="D190" s="3" t="s">
        <v>565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3">
      <c r="A191" s="23" t="s">
        <v>267</v>
      </c>
      <c r="B191" s="3" t="s">
        <v>470</v>
      </c>
      <c r="C191" s="2" t="s">
        <v>521</v>
      </c>
      <c r="D191" s="3" t="s">
        <v>565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3">
      <c r="A192" s="23" t="s">
        <v>268</v>
      </c>
      <c r="B192" s="3" t="s">
        <v>470</v>
      </c>
      <c r="C192" s="2" t="s">
        <v>521</v>
      </c>
      <c r="D192" s="3" t="s">
        <v>565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3">
      <c r="A193" s="23" t="s">
        <v>269</v>
      </c>
      <c r="B193" s="3" t="s">
        <v>470</v>
      </c>
      <c r="C193" s="2" t="s">
        <v>521</v>
      </c>
      <c r="D193" s="3" t="s">
        <v>565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3">
      <c r="A194" s="23" t="s">
        <v>270</v>
      </c>
      <c r="B194" s="3" t="s">
        <v>470</v>
      </c>
      <c r="C194" s="2" t="s">
        <v>521</v>
      </c>
      <c r="D194" s="3" t="s">
        <v>565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3">
      <c r="A195" s="23" t="s">
        <v>271</v>
      </c>
      <c r="B195" s="3" t="s">
        <v>470</v>
      </c>
      <c r="C195" s="2" t="s">
        <v>521</v>
      </c>
      <c r="D195" s="3" t="s">
        <v>565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3">
      <c r="A196" s="7" t="s">
        <v>272</v>
      </c>
      <c r="B196" s="3" t="s">
        <v>470</v>
      </c>
      <c r="C196" s="2" t="s">
        <v>521</v>
      </c>
      <c r="D196" s="3" t="s">
        <v>565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3">
      <c r="A197" s="7" t="s">
        <v>273</v>
      </c>
      <c r="B197" s="3" t="s">
        <v>470</v>
      </c>
      <c r="C197" s="2" t="s">
        <v>521</v>
      </c>
      <c r="D197" s="3" t="s">
        <v>565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3">
      <c r="A198" s="7" t="s">
        <v>274</v>
      </c>
      <c r="B198" s="3" t="s">
        <v>470</v>
      </c>
      <c r="C198" s="2" t="s">
        <v>521</v>
      </c>
      <c r="D198" s="3" t="s">
        <v>565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3">
      <c r="A199" s="7" t="s">
        <v>275</v>
      </c>
      <c r="B199" s="3" t="s">
        <v>470</v>
      </c>
      <c r="C199" s="2" t="s">
        <v>521</v>
      </c>
      <c r="D199" s="3" t="s">
        <v>565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3">
      <c r="A200" s="7" t="s">
        <v>276</v>
      </c>
      <c r="B200" s="3" t="s">
        <v>470</v>
      </c>
      <c r="C200" s="2" t="s">
        <v>521</v>
      </c>
      <c r="D200" s="3" t="s">
        <v>565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3">
      <c r="A201" s="7" t="s">
        <v>277</v>
      </c>
      <c r="B201" s="3" t="s">
        <v>470</v>
      </c>
      <c r="C201" s="2" t="s">
        <v>521</v>
      </c>
      <c r="D201" s="3" t="s">
        <v>565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3">
      <c r="A202" s="29" t="s">
        <v>278</v>
      </c>
      <c r="B202" s="3" t="s">
        <v>470</v>
      </c>
      <c r="C202" s="2" t="s">
        <v>521</v>
      </c>
      <c r="D202" s="3" t="s">
        <v>565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3">
      <c r="A203" s="29" t="s">
        <v>279</v>
      </c>
      <c r="B203" s="3" t="s">
        <v>470</v>
      </c>
      <c r="C203" s="2" t="s">
        <v>521</v>
      </c>
      <c r="D203" s="3" t="s">
        <v>565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3">
      <c r="A204" s="29" t="s">
        <v>280</v>
      </c>
      <c r="B204" s="3" t="s">
        <v>470</v>
      </c>
      <c r="C204" s="2" t="s">
        <v>521</v>
      </c>
      <c r="D204" s="3" t="s">
        <v>565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3">
      <c r="A205" s="29" t="s">
        <v>281</v>
      </c>
      <c r="B205" s="3" t="s">
        <v>470</v>
      </c>
      <c r="C205" s="2" t="s">
        <v>521</v>
      </c>
      <c r="D205" s="3" t="s">
        <v>565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3">
      <c r="A206" s="29" t="s">
        <v>282</v>
      </c>
      <c r="B206" s="3" t="s">
        <v>470</v>
      </c>
      <c r="C206" s="2" t="s">
        <v>521</v>
      </c>
      <c r="D206" s="3" t="s">
        <v>565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3">
      <c r="A207" s="29" t="s">
        <v>283</v>
      </c>
      <c r="B207" s="3" t="s">
        <v>470</v>
      </c>
      <c r="C207" s="2" t="s">
        <v>521</v>
      </c>
      <c r="D207" s="3" t="s">
        <v>565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3">
      <c r="A208" s="90" t="s">
        <v>361</v>
      </c>
      <c r="B208" s="91" t="s">
        <v>470</v>
      </c>
      <c r="C208" s="92" t="s">
        <v>521</v>
      </c>
      <c r="D208" s="3" t="s">
        <v>565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3">
      <c r="A209" s="2" t="s">
        <v>600</v>
      </c>
      <c r="B209" s="3" t="s">
        <v>470</v>
      </c>
      <c r="C209" s="2" t="s">
        <v>521</v>
      </c>
      <c r="D209" s="3" t="s">
        <v>565</v>
      </c>
      <c r="E209" s="30" t="s">
        <v>491</v>
      </c>
      <c r="F209" s="30" t="s">
        <v>490</v>
      </c>
      <c r="G209" s="2">
        <v>0.5</v>
      </c>
      <c r="H209" s="2">
        <f>0.00002 / 14</f>
        <v>1.4285714285714286E-6</v>
      </c>
      <c r="I209" s="2"/>
      <c r="J209" s="2">
        <f t="shared" ref="J209:K209" si="18">0.00002 / 14 / 5</f>
        <v>2.8571428571428575E-7</v>
      </c>
      <c r="K209" s="2">
        <f t="shared" si="18"/>
        <v>2.8571428571428575E-7</v>
      </c>
      <c r="L209" s="2">
        <f>0.00002 / 14 / 5</f>
        <v>2.8571428571428575E-7</v>
      </c>
      <c r="M209" s="2">
        <f t="shared" ref="M209:AC209" si="19">0.00002 / 14 / 5</f>
        <v>2.8571428571428575E-7</v>
      </c>
      <c r="N209" s="2">
        <f t="shared" si="19"/>
        <v>2.8571428571428575E-7</v>
      </c>
      <c r="O209" s="2">
        <f t="shared" si="19"/>
        <v>2.8571428571428575E-7</v>
      </c>
      <c r="P209" s="2">
        <f t="shared" si="19"/>
        <v>2.8571428571428575E-7</v>
      </c>
      <c r="Q209" s="2">
        <f t="shared" si="19"/>
        <v>2.8571428571428575E-7</v>
      </c>
      <c r="R209" s="2">
        <f t="shared" si="19"/>
        <v>2.8571428571428575E-7</v>
      </c>
      <c r="S209" s="2">
        <f t="shared" si="19"/>
        <v>2.8571428571428575E-7</v>
      </c>
      <c r="T209" s="2">
        <f t="shared" si="19"/>
        <v>2.8571428571428575E-7</v>
      </c>
      <c r="U209" s="2">
        <f t="shared" si="19"/>
        <v>2.8571428571428575E-7</v>
      </c>
      <c r="V209" s="2">
        <f t="shared" si="19"/>
        <v>2.8571428571428575E-7</v>
      </c>
      <c r="W209" s="2">
        <f t="shared" si="19"/>
        <v>2.8571428571428575E-7</v>
      </c>
      <c r="X209" s="2">
        <f t="shared" si="19"/>
        <v>2.8571428571428575E-7</v>
      </c>
      <c r="Y209" s="2">
        <f t="shared" si="19"/>
        <v>2.8571428571428575E-7</v>
      </c>
      <c r="Z209" s="2">
        <f t="shared" si="19"/>
        <v>2.8571428571428575E-7</v>
      </c>
      <c r="AA209" s="2">
        <f t="shared" si="19"/>
        <v>2.8571428571428575E-7</v>
      </c>
      <c r="AB209" s="2">
        <f t="shared" si="19"/>
        <v>2.8571428571428575E-7</v>
      </c>
      <c r="AC209" s="2">
        <f t="shared" si="19"/>
        <v>2.8571428571428575E-7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20">1.36+20</f>
        <v>21.36</v>
      </c>
      <c r="AK209" s="2">
        <f t="shared" si="20"/>
        <v>21.36</v>
      </c>
      <c r="AL209" s="2">
        <f t="shared" si="20"/>
        <v>21.36</v>
      </c>
      <c r="AM209" s="2">
        <f t="shared" si="20"/>
        <v>21.36</v>
      </c>
      <c r="AN209" s="2">
        <f t="shared" si="20"/>
        <v>21.36</v>
      </c>
      <c r="AO209" s="2">
        <f t="shared" si="20"/>
        <v>21.36</v>
      </c>
    </row>
    <row r="210" spans="1:41" x14ac:dyDescent="0.3">
      <c r="A210" s="2" t="s">
        <v>610</v>
      </c>
      <c r="B210" s="3" t="s">
        <v>470</v>
      </c>
      <c r="C210" s="2" t="s">
        <v>521</v>
      </c>
      <c r="D210" s="3" t="s">
        <v>565</v>
      </c>
      <c r="E210" s="30" t="s">
        <v>493</v>
      </c>
      <c r="F210" s="30" t="s">
        <v>494</v>
      </c>
      <c r="G210" s="97">
        <v>-100000</v>
      </c>
      <c r="H210" s="98">
        <v>0.25</v>
      </c>
      <c r="I210" s="98"/>
      <c r="J210" s="98">
        <v>0.3</v>
      </c>
      <c r="K210" s="98">
        <v>0.3</v>
      </c>
      <c r="L210" s="98">
        <v>0.3</v>
      </c>
      <c r="M210" s="98">
        <v>0.3</v>
      </c>
      <c r="N210" s="98">
        <v>0.3</v>
      </c>
      <c r="O210" s="98">
        <v>0.3</v>
      </c>
      <c r="P210" s="98">
        <v>0.3</v>
      </c>
      <c r="Q210" s="98">
        <v>0.3</v>
      </c>
      <c r="R210" s="98">
        <v>0.3</v>
      </c>
      <c r="S210" s="98">
        <v>0.3</v>
      </c>
      <c r="T210" s="98">
        <v>0.3</v>
      </c>
      <c r="U210" s="98">
        <v>0.3</v>
      </c>
      <c r="V210" s="98">
        <v>0.3</v>
      </c>
      <c r="W210" s="98">
        <v>0.3</v>
      </c>
      <c r="X210" s="98">
        <v>0.3</v>
      </c>
      <c r="Y210" s="98">
        <v>0.3</v>
      </c>
      <c r="Z210" s="98">
        <v>0.3</v>
      </c>
      <c r="AA210" s="98">
        <v>0.3</v>
      </c>
      <c r="AB210" s="98">
        <v>0.3</v>
      </c>
      <c r="AC210" s="98">
        <v>0.3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3">
      <c r="A211" s="2" t="s">
        <v>601</v>
      </c>
      <c r="B211" s="3" t="s">
        <v>470</v>
      </c>
      <c r="C211" s="2" t="s">
        <v>521</v>
      </c>
      <c r="D211" s="3" t="s">
        <v>565</v>
      </c>
      <c r="E211" s="96" t="s">
        <v>509</v>
      </c>
      <c r="F211" s="96" t="s">
        <v>490</v>
      </c>
      <c r="G211" s="99">
        <v>0.5</v>
      </c>
      <c r="H211" s="99">
        <v>0.5</v>
      </c>
      <c r="I211" s="99"/>
      <c r="J211" s="2">
        <f t="shared" ref="J211:AC211" si="21">0.00002 / 14</f>
        <v>1.4285714285714286E-6</v>
      </c>
      <c r="K211" s="2">
        <f t="shared" si="21"/>
        <v>1.4285714285714286E-6</v>
      </c>
      <c r="L211" s="2">
        <f t="shared" si="21"/>
        <v>1.4285714285714286E-6</v>
      </c>
      <c r="M211" s="2">
        <f t="shared" si="21"/>
        <v>1.4285714285714286E-6</v>
      </c>
      <c r="N211" s="2">
        <f t="shared" si="21"/>
        <v>1.4285714285714286E-6</v>
      </c>
      <c r="O211" s="2">
        <f t="shared" si="21"/>
        <v>1.4285714285714286E-6</v>
      </c>
      <c r="P211" s="2">
        <f t="shared" si="21"/>
        <v>1.4285714285714286E-6</v>
      </c>
      <c r="Q211" s="2">
        <f t="shared" si="21"/>
        <v>1.4285714285714286E-6</v>
      </c>
      <c r="R211" s="2">
        <f t="shared" si="21"/>
        <v>1.4285714285714286E-6</v>
      </c>
      <c r="S211" s="2">
        <f t="shared" si="21"/>
        <v>1.4285714285714286E-6</v>
      </c>
      <c r="T211" s="2">
        <f t="shared" si="21"/>
        <v>1.4285714285714286E-6</v>
      </c>
      <c r="U211" s="2">
        <f t="shared" si="21"/>
        <v>1.4285714285714286E-6</v>
      </c>
      <c r="V211" s="2">
        <f t="shared" si="21"/>
        <v>1.4285714285714286E-6</v>
      </c>
      <c r="W211" s="2">
        <f t="shared" si="21"/>
        <v>1.4285714285714286E-6</v>
      </c>
      <c r="X211" s="2">
        <f t="shared" si="21"/>
        <v>1.4285714285714286E-6</v>
      </c>
      <c r="Y211" s="2">
        <f t="shared" si="21"/>
        <v>1.4285714285714286E-6</v>
      </c>
      <c r="Z211" s="2">
        <f t="shared" si="21"/>
        <v>1.4285714285714286E-6</v>
      </c>
      <c r="AA211" s="2">
        <f t="shared" si="21"/>
        <v>1.4285714285714286E-6</v>
      </c>
      <c r="AB211" s="2">
        <f t="shared" si="21"/>
        <v>1.4285714285714286E-6</v>
      </c>
      <c r="AC211" s="2">
        <f t="shared" si="21"/>
        <v>1.4285714285714286E-6</v>
      </c>
      <c r="AD211" s="99"/>
      <c r="AE211" s="99">
        <v>0.5</v>
      </c>
      <c r="AF211" s="99">
        <v>0.5</v>
      </c>
      <c r="AG211" s="99">
        <v>0.5</v>
      </c>
      <c r="AH211" s="99">
        <v>0.5</v>
      </c>
      <c r="AI211" s="99">
        <v>0.5</v>
      </c>
      <c r="AJ211" s="99">
        <v>0.5</v>
      </c>
      <c r="AK211" s="99">
        <v>0.5</v>
      </c>
      <c r="AL211" s="99">
        <v>0.5</v>
      </c>
      <c r="AM211" s="99">
        <v>0.5</v>
      </c>
      <c r="AN211" s="99">
        <v>0.5</v>
      </c>
      <c r="AO211" s="99">
        <v>0.5</v>
      </c>
    </row>
    <row r="212" spans="1:41" x14ac:dyDescent="0.3">
      <c r="A212" s="2" t="s">
        <v>505</v>
      </c>
      <c r="B212" s="3" t="s">
        <v>470</v>
      </c>
      <c r="C212" s="2" t="s">
        <v>521</v>
      </c>
      <c r="D212" s="3" t="s">
        <v>565</v>
      </c>
      <c r="E212" s="96" t="s">
        <v>510</v>
      </c>
      <c r="F212" s="96" t="s">
        <v>508</v>
      </c>
      <c r="G212" s="99" t="s">
        <v>474</v>
      </c>
      <c r="H212" s="99" t="s">
        <v>474</v>
      </c>
      <c r="I212" s="99"/>
      <c r="J212" s="99" t="s">
        <v>474</v>
      </c>
      <c r="K212" s="99" t="s">
        <v>474</v>
      </c>
      <c r="L212" s="99" t="s">
        <v>474</v>
      </c>
      <c r="M212" s="99" t="s">
        <v>474</v>
      </c>
      <c r="N212" s="99" t="s">
        <v>474</v>
      </c>
      <c r="O212" s="99" t="s">
        <v>474</v>
      </c>
      <c r="P212" s="99" t="s">
        <v>474</v>
      </c>
      <c r="Q212" s="99" t="s">
        <v>474</v>
      </c>
      <c r="R212" s="99" t="s">
        <v>474</v>
      </c>
      <c r="S212" s="99" t="s">
        <v>474</v>
      </c>
      <c r="T212" s="99" t="s">
        <v>474</v>
      </c>
      <c r="U212" s="99" t="s">
        <v>474</v>
      </c>
      <c r="V212" s="99" t="s">
        <v>474</v>
      </c>
      <c r="W212" s="99" t="s">
        <v>474</v>
      </c>
      <c r="X212" s="99" t="s">
        <v>474</v>
      </c>
      <c r="Y212" s="99" t="s">
        <v>474</v>
      </c>
      <c r="Z212" s="99" t="s">
        <v>474</v>
      </c>
      <c r="AA212" s="99" t="s">
        <v>474</v>
      </c>
      <c r="AB212" s="99" t="s">
        <v>474</v>
      </c>
      <c r="AC212" s="99" t="s">
        <v>474</v>
      </c>
      <c r="AD212" s="99"/>
      <c r="AE212" s="99" t="s">
        <v>474</v>
      </c>
      <c r="AF212" s="99" t="s">
        <v>474</v>
      </c>
      <c r="AG212" s="99" t="s">
        <v>474</v>
      </c>
      <c r="AH212" s="99" t="s">
        <v>474</v>
      </c>
      <c r="AI212" s="99" t="s">
        <v>474</v>
      </c>
      <c r="AJ212" s="99" t="s">
        <v>474</v>
      </c>
      <c r="AK212" s="99" t="s">
        <v>474</v>
      </c>
      <c r="AL212" s="99" t="s">
        <v>474</v>
      </c>
      <c r="AM212" s="99" t="s">
        <v>474</v>
      </c>
      <c r="AN212" s="99" t="s">
        <v>474</v>
      </c>
      <c r="AO212" s="99" t="s">
        <v>474</v>
      </c>
    </row>
    <row r="213" spans="1:41" x14ac:dyDescent="0.3">
      <c r="A213" s="2" t="s">
        <v>506</v>
      </c>
      <c r="B213" s="3" t="s">
        <v>470</v>
      </c>
      <c r="C213" s="2" t="s">
        <v>521</v>
      </c>
      <c r="D213" s="3" t="s">
        <v>565</v>
      </c>
      <c r="E213" s="96" t="s">
        <v>511</v>
      </c>
      <c r="F213" s="96" t="s">
        <v>508</v>
      </c>
      <c r="G213" s="99">
        <v>0</v>
      </c>
      <c r="H213" s="99">
        <v>0</v>
      </c>
      <c r="I213" s="99"/>
      <c r="J213" s="99">
        <v>0.15</v>
      </c>
      <c r="K213" s="99">
        <v>0.15</v>
      </c>
      <c r="L213" s="99">
        <v>0.15</v>
      </c>
      <c r="M213" s="99">
        <v>0.15</v>
      </c>
      <c r="N213" s="99">
        <v>0.15</v>
      </c>
      <c r="O213" s="99">
        <v>0.15</v>
      </c>
      <c r="P213" s="99">
        <v>0.15</v>
      </c>
      <c r="Q213" s="99">
        <v>0.15</v>
      </c>
      <c r="R213" s="99">
        <v>0.15</v>
      </c>
      <c r="S213" s="99">
        <v>0.15</v>
      </c>
      <c r="T213" s="99">
        <v>0.15</v>
      </c>
      <c r="U213" s="99">
        <v>0.15</v>
      </c>
      <c r="V213" s="99">
        <v>0.15</v>
      </c>
      <c r="W213" s="99">
        <v>0.15</v>
      </c>
      <c r="X213" s="99">
        <v>0.15</v>
      </c>
      <c r="Y213" s="99">
        <v>0.15</v>
      </c>
      <c r="Z213" s="99">
        <v>0.15</v>
      </c>
      <c r="AA213" s="99">
        <v>0.15</v>
      </c>
      <c r="AB213" s="99">
        <v>0.15</v>
      </c>
      <c r="AC213" s="99">
        <v>0.15</v>
      </c>
      <c r="AD213" s="99"/>
      <c r="AE213" s="99">
        <v>0</v>
      </c>
      <c r="AF213" s="99">
        <v>0</v>
      </c>
      <c r="AG213" s="99">
        <v>0</v>
      </c>
      <c r="AH213" s="99">
        <v>0</v>
      </c>
      <c r="AI213" s="99">
        <v>0</v>
      </c>
      <c r="AJ213" s="99">
        <v>0</v>
      </c>
      <c r="AK213" s="99">
        <v>0</v>
      </c>
      <c r="AL213" s="99">
        <v>0</v>
      </c>
      <c r="AM213" s="99">
        <v>0</v>
      </c>
      <c r="AN213" s="99">
        <v>0</v>
      </c>
      <c r="AO213" s="99">
        <v>0</v>
      </c>
    </row>
    <row r="214" spans="1:41" x14ac:dyDescent="0.3">
      <c r="A214" s="2" t="s">
        <v>507</v>
      </c>
      <c r="B214" s="3" t="s">
        <v>470</v>
      </c>
      <c r="C214" s="2" t="s">
        <v>521</v>
      </c>
      <c r="D214" s="3" t="s">
        <v>565</v>
      </c>
      <c r="E214" s="96" t="s">
        <v>512</v>
      </c>
      <c r="F214" s="96" t="s">
        <v>508</v>
      </c>
      <c r="G214" s="99">
        <v>1E-3</v>
      </c>
      <c r="H214" s="99">
        <v>1E-3</v>
      </c>
      <c r="I214" s="99"/>
      <c r="J214" s="99">
        <v>1E-3</v>
      </c>
      <c r="K214" s="99">
        <v>1E-3</v>
      </c>
      <c r="L214" s="99">
        <v>1E-3</v>
      </c>
      <c r="M214" s="99">
        <v>1E-3</v>
      </c>
      <c r="N214" s="99">
        <v>1E-3</v>
      </c>
      <c r="O214" s="99">
        <v>1E-3</v>
      </c>
      <c r="P214" s="99">
        <v>1E-3</v>
      </c>
      <c r="Q214" s="99">
        <v>1E-3</v>
      </c>
      <c r="R214" s="99">
        <v>1E-3</v>
      </c>
      <c r="S214" s="99">
        <v>1E-3</v>
      </c>
      <c r="T214" s="99">
        <v>1E-3</v>
      </c>
      <c r="U214" s="99">
        <v>1E-3</v>
      </c>
      <c r="V214" s="99">
        <v>1E-3</v>
      </c>
      <c r="W214" s="99">
        <v>1E-3</v>
      </c>
      <c r="X214" s="99">
        <v>1E-3</v>
      </c>
      <c r="Y214" s="99">
        <v>1E-3</v>
      </c>
      <c r="Z214" s="99">
        <v>1E-3</v>
      </c>
      <c r="AA214" s="99">
        <v>1E-3</v>
      </c>
      <c r="AB214" s="99">
        <v>1E-3</v>
      </c>
      <c r="AC214" s="99">
        <v>1E-3</v>
      </c>
      <c r="AD214" s="99"/>
      <c r="AE214" s="99">
        <v>1E-3</v>
      </c>
      <c r="AF214" s="99">
        <v>1E-3</v>
      </c>
      <c r="AG214" s="99">
        <v>1E-3</v>
      </c>
      <c r="AH214" s="99">
        <v>1E-3</v>
      </c>
      <c r="AI214" s="99">
        <v>1E-3</v>
      </c>
      <c r="AJ214" s="99">
        <v>1E-3</v>
      </c>
      <c r="AK214" s="99">
        <v>1E-3</v>
      </c>
      <c r="AL214" s="99">
        <v>1E-3</v>
      </c>
      <c r="AM214" s="99">
        <v>1E-3</v>
      </c>
      <c r="AN214" s="99">
        <v>1E-3</v>
      </c>
      <c r="AO214" s="99">
        <v>1E-3</v>
      </c>
    </row>
    <row r="215" spans="1:41" x14ac:dyDescent="0.3">
      <c r="A215" s="2" t="s">
        <v>513</v>
      </c>
      <c r="B215" s="3" t="s">
        <v>470</v>
      </c>
      <c r="C215" s="2" t="s">
        <v>521</v>
      </c>
      <c r="D215" s="3" t="s">
        <v>565</v>
      </c>
      <c r="E215" s="96" t="s">
        <v>514</v>
      </c>
      <c r="F215" s="96" t="s">
        <v>504</v>
      </c>
      <c r="G215" s="99">
        <v>29</v>
      </c>
      <c r="H215" s="2">
        <v>29</v>
      </c>
      <c r="I215" s="2"/>
      <c r="J215" s="2">
        <v>29</v>
      </c>
      <c r="K215" s="2">
        <v>29</v>
      </c>
      <c r="L215" s="2">
        <v>29</v>
      </c>
      <c r="M215" s="2">
        <v>29</v>
      </c>
      <c r="N215" s="2">
        <v>29</v>
      </c>
      <c r="O215" s="2">
        <v>29</v>
      </c>
      <c r="P215" s="2">
        <v>29</v>
      </c>
      <c r="Q215" s="2">
        <v>29</v>
      </c>
      <c r="R215" s="2">
        <v>29</v>
      </c>
      <c r="S215" s="2">
        <v>29</v>
      </c>
      <c r="T215" s="2">
        <v>29</v>
      </c>
      <c r="U215" s="2">
        <v>29</v>
      </c>
      <c r="V215" s="2">
        <v>29</v>
      </c>
      <c r="W215" s="2">
        <v>29</v>
      </c>
      <c r="X215" s="2">
        <v>29</v>
      </c>
      <c r="Y215" s="2">
        <v>29</v>
      </c>
      <c r="Z215" s="2">
        <v>29</v>
      </c>
      <c r="AA215" s="2">
        <v>29</v>
      </c>
      <c r="AB215" s="2">
        <v>29</v>
      </c>
      <c r="AC215" s="2">
        <v>29</v>
      </c>
      <c r="AD215" s="2"/>
      <c r="AE215" s="2">
        <v>29</v>
      </c>
      <c r="AF215" s="2">
        <v>29</v>
      </c>
      <c r="AG215" s="2">
        <v>29</v>
      </c>
      <c r="AH215" s="2">
        <v>29</v>
      </c>
      <c r="AI215" s="2">
        <v>29</v>
      </c>
      <c r="AJ215" s="2">
        <v>29</v>
      </c>
      <c r="AK215" s="2">
        <v>29</v>
      </c>
      <c r="AL215" s="2">
        <v>29</v>
      </c>
      <c r="AM215" s="2">
        <v>29</v>
      </c>
      <c r="AN215" s="2">
        <v>29</v>
      </c>
      <c r="AO215" s="2">
        <v>29</v>
      </c>
    </row>
    <row r="216" spans="1:41" x14ac:dyDescent="0.3">
      <c r="A216" s="2" t="s">
        <v>515</v>
      </c>
      <c r="B216" s="3" t="s">
        <v>470</v>
      </c>
      <c r="C216" s="2" t="s">
        <v>521</v>
      </c>
      <c r="D216" s="3" t="s">
        <v>565</v>
      </c>
      <c r="E216" s="96" t="s">
        <v>516</v>
      </c>
      <c r="F216" s="96" t="s">
        <v>517</v>
      </c>
      <c r="G216" s="98">
        <f>1.25*0.000001</f>
        <v>1.2499999999999999E-6</v>
      </c>
      <c r="H216" s="98">
        <f t="shared" ref="H216:AO216" si="22">1250*0.000001/5</f>
        <v>2.5000000000000001E-4</v>
      </c>
      <c r="I216" s="98"/>
      <c r="J216" s="98">
        <f t="shared" si="22"/>
        <v>2.5000000000000001E-4</v>
      </c>
      <c r="K216" s="98">
        <f t="shared" si="22"/>
        <v>2.5000000000000001E-4</v>
      </c>
      <c r="L216" s="98">
        <f t="shared" si="22"/>
        <v>2.5000000000000001E-4</v>
      </c>
      <c r="M216" s="98">
        <f t="shared" si="22"/>
        <v>2.5000000000000001E-4</v>
      </c>
      <c r="N216" s="98">
        <f t="shared" si="22"/>
        <v>2.5000000000000001E-4</v>
      </c>
      <c r="O216" s="98">
        <f t="shared" si="22"/>
        <v>2.5000000000000001E-4</v>
      </c>
      <c r="P216" s="98">
        <f t="shared" si="22"/>
        <v>2.5000000000000001E-4</v>
      </c>
      <c r="Q216" s="98">
        <f t="shared" si="22"/>
        <v>2.5000000000000001E-4</v>
      </c>
      <c r="R216" s="98">
        <f t="shared" si="22"/>
        <v>2.5000000000000001E-4</v>
      </c>
      <c r="S216" s="98">
        <f t="shared" si="22"/>
        <v>2.5000000000000001E-4</v>
      </c>
      <c r="T216" s="98">
        <f t="shared" si="22"/>
        <v>2.5000000000000001E-4</v>
      </c>
      <c r="U216" s="98">
        <f t="shared" si="22"/>
        <v>2.5000000000000001E-4</v>
      </c>
      <c r="V216" s="98">
        <f t="shared" si="22"/>
        <v>2.5000000000000001E-4</v>
      </c>
      <c r="W216" s="98">
        <f t="shared" si="22"/>
        <v>2.5000000000000001E-4</v>
      </c>
      <c r="X216" s="98">
        <f t="shared" si="22"/>
        <v>2.5000000000000001E-4</v>
      </c>
      <c r="Y216" s="98">
        <f t="shared" si="22"/>
        <v>2.5000000000000001E-4</v>
      </c>
      <c r="Z216" s="98">
        <f t="shared" si="22"/>
        <v>2.5000000000000001E-4</v>
      </c>
      <c r="AA216" s="98">
        <f t="shared" si="22"/>
        <v>2.5000000000000001E-4</v>
      </c>
      <c r="AB216" s="98">
        <f t="shared" si="22"/>
        <v>2.5000000000000001E-4</v>
      </c>
      <c r="AC216" s="98">
        <f t="shared" si="22"/>
        <v>2.5000000000000001E-4</v>
      </c>
      <c r="AD216" s="98"/>
      <c r="AE216" s="98">
        <f t="shared" si="22"/>
        <v>2.5000000000000001E-4</v>
      </c>
      <c r="AF216" s="98">
        <f t="shared" si="22"/>
        <v>2.5000000000000001E-4</v>
      </c>
      <c r="AG216" s="98">
        <f t="shared" si="22"/>
        <v>2.5000000000000001E-4</v>
      </c>
      <c r="AH216" s="98">
        <f t="shared" si="22"/>
        <v>2.5000000000000001E-4</v>
      </c>
      <c r="AI216" s="98">
        <f t="shared" si="22"/>
        <v>2.5000000000000001E-4</v>
      </c>
      <c r="AJ216" s="98">
        <f t="shared" si="22"/>
        <v>2.5000000000000001E-4</v>
      </c>
      <c r="AK216" s="98">
        <f t="shared" si="22"/>
        <v>2.5000000000000001E-4</v>
      </c>
      <c r="AL216" s="98">
        <f t="shared" si="22"/>
        <v>2.5000000000000001E-4</v>
      </c>
      <c r="AM216" s="98">
        <f t="shared" si="22"/>
        <v>2.5000000000000001E-4</v>
      </c>
      <c r="AN216" s="98">
        <f t="shared" si="22"/>
        <v>2.5000000000000001E-4</v>
      </c>
      <c r="AO216" s="98">
        <f t="shared" si="22"/>
        <v>2.5000000000000001E-4</v>
      </c>
    </row>
    <row r="217" spans="1:41" x14ac:dyDescent="0.3">
      <c r="A217" s="2" t="s">
        <v>518</v>
      </c>
      <c r="B217" s="3" t="s">
        <v>470</v>
      </c>
      <c r="C217" s="2" t="s">
        <v>521</v>
      </c>
      <c r="D217" s="3" t="s">
        <v>565</v>
      </c>
      <c r="E217" s="96" t="s">
        <v>519</v>
      </c>
      <c r="F217" s="96" t="s">
        <v>520</v>
      </c>
      <c r="G217" s="98">
        <v>2.0000000000000001E-4</v>
      </c>
      <c r="H217" s="98">
        <v>2.0000000000000001E-4</v>
      </c>
      <c r="I217" s="98"/>
      <c r="J217" s="98">
        <v>2.0000000000000001E-4</v>
      </c>
      <c r="K217" s="98">
        <v>2.0000000000000001E-4</v>
      </c>
      <c r="L217" s="98">
        <v>2.0000000000000001E-4</v>
      </c>
      <c r="M217" s="98">
        <v>2.0000000000000001E-4</v>
      </c>
      <c r="N217" s="98">
        <v>2.0000000000000001E-4</v>
      </c>
      <c r="O217" s="98">
        <v>2.0000000000000001E-4</v>
      </c>
      <c r="P217" s="98">
        <v>2.0000000000000001E-4</v>
      </c>
      <c r="Q217" s="98">
        <v>2.0000000000000001E-4</v>
      </c>
      <c r="R217" s="98">
        <v>2.0000000000000001E-4</v>
      </c>
      <c r="S217" s="98">
        <v>2.0000000000000001E-4</v>
      </c>
      <c r="T217" s="98">
        <v>2.0000000000000001E-4</v>
      </c>
      <c r="U217" s="98">
        <v>2.0000000000000001E-4</v>
      </c>
      <c r="V217" s="98">
        <v>2.0000000000000001E-4</v>
      </c>
      <c r="W217" s="98">
        <v>2.0000000000000001E-4</v>
      </c>
      <c r="X217" s="98">
        <v>2.0000000000000001E-4</v>
      </c>
      <c r="Y217" s="98">
        <v>2.0000000000000001E-4</v>
      </c>
      <c r="Z217" s="98">
        <v>2.0000000000000001E-4</v>
      </c>
      <c r="AA217" s="98">
        <v>2.0000000000000001E-4</v>
      </c>
      <c r="AB217" s="98">
        <v>2.0000000000000001E-4</v>
      </c>
      <c r="AC217" s="98">
        <v>2.0000000000000001E-4</v>
      </c>
      <c r="AD217" s="98"/>
      <c r="AE217" s="98">
        <v>2.0000000000000001E-4</v>
      </c>
      <c r="AF217" s="98">
        <v>2.0000000000000001E-4</v>
      </c>
      <c r="AG217" s="98">
        <v>2.0000000000000001E-4</v>
      </c>
      <c r="AH217" s="98">
        <v>2.0000000000000001E-4</v>
      </c>
      <c r="AI217" s="98">
        <v>2.0000000000000001E-4</v>
      </c>
      <c r="AJ217" s="98">
        <v>2.0000000000000001E-4</v>
      </c>
      <c r="AK217" s="98">
        <v>2.0000000000000001E-4</v>
      </c>
      <c r="AL217" s="98">
        <v>2.0000000000000001E-4</v>
      </c>
      <c r="AM217" s="98">
        <v>2.0000000000000001E-4</v>
      </c>
      <c r="AN217" s="98">
        <v>2.0000000000000001E-4</v>
      </c>
      <c r="AO217" s="98">
        <v>2.0000000000000001E-4</v>
      </c>
    </row>
    <row r="218" spans="1:41" x14ac:dyDescent="0.3">
      <c r="A218" s="2" t="s">
        <v>546</v>
      </c>
      <c r="B218" s="3" t="s">
        <v>470</v>
      </c>
      <c r="C218" s="2" t="s">
        <v>521</v>
      </c>
      <c r="D218" s="3" t="s">
        <v>565</v>
      </c>
      <c r="E218" s="96" t="s">
        <v>547</v>
      </c>
      <c r="F218" s="96" t="s">
        <v>548</v>
      </c>
      <c r="G218" s="98">
        <v>2.4999999999999998E-12</v>
      </c>
      <c r="H218" s="98">
        <v>2.4999999999999998E-12</v>
      </c>
      <c r="I218" s="98"/>
      <c r="J218" s="98">
        <v>2.4999999999999999E-13</v>
      </c>
      <c r="K218" s="98">
        <v>2.4999999999999999E-13</v>
      </c>
      <c r="L218" s="98">
        <v>2.4999999999999999E-13</v>
      </c>
      <c r="M218" s="98">
        <v>2.4999999999999999E-13</v>
      </c>
      <c r="N218" s="98">
        <v>2.4999999999999999E-13</v>
      </c>
      <c r="O218" s="98">
        <v>2.4999999999999999E-13</v>
      </c>
      <c r="P218" s="98">
        <v>2.4999999999999999E-13</v>
      </c>
      <c r="Q218" s="98">
        <v>2.4999999999999999E-13</v>
      </c>
      <c r="R218" s="98">
        <v>2.4999999999999999E-13</v>
      </c>
      <c r="S218" s="98">
        <v>2.4999999999999999E-13</v>
      </c>
      <c r="T218" s="98">
        <v>2.4999999999999999E-13</v>
      </c>
      <c r="U218" s="98">
        <v>2.4999999999999999E-13</v>
      </c>
      <c r="V218" s="98">
        <v>2.4999999999999999E-13</v>
      </c>
      <c r="W218" s="98">
        <v>2.4999999999999999E-13</v>
      </c>
      <c r="X218" s="98">
        <v>2.4999999999999999E-13</v>
      </c>
      <c r="Y218" s="98">
        <v>2.4999999999999999E-13</v>
      </c>
      <c r="Z218" s="98">
        <v>2.4999999999999999E-13</v>
      </c>
      <c r="AA218" s="98">
        <v>2.4999999999999999E-13</v>
      </c>
      <c r="AB218" s="98">
        <v>2.4999999999999999E-13</v>
      </c>
      <c r="AC218" s="98">
        <v>2.4999999999999999E-13</v>
      </c>
      <c r="AD218" s="98"/>
      <c r="AE218" s="98">
        <v>2.4999999999999999E-13</v>
      </c>
      <c r="AF218" s="98">
        <v>2.4999999999999999E-13</v>
      </c>
      <c r="AG218" s="98">
        <v>2.4999999999999999E-13</v>
      </c>
      <c r="AH218" s="98">
        <v>2.4999999999999999E-13</v>
      </c>
      <c r="AI218" s="98">
        <v>2.4999999999999999E-13</v>
      </c>
      <c r="AJ218" s="98">
        <v>2.4999999999999999E-13</v>
      </c>
      <c r="AK218" s="98">
        <v>2.4999999999999999E-13</v>
      </c>
      <c r="AL218" s="98">
        <v>2.4999999999999999E-13</v>
      </c>
      <c r="AM218" s="98">
        <v>2.4999999999999999E-13</v>
      </c>
      <c r="AN218" s="98">
        <v>2.4999999999999999E-13</v>
      </c>
      <c r="AO218" s="98">
        <v>2.4999999999999999E-13</v>
      </c>
    </row>
    <row r="219" spans="1:41" x14ac:dyDescent="0.3">
      <c r="A219" s="2" t="s">
        <v>549</v>
      </c>
      <c r="B219" s="3" t="s">
        <v>470</v>
      </c>
      <c r="C219" s="2" t="s">
        <v>521</v>
      </c>
      <c r="D219" s="3" t="s">
        <v>565</v>
      </c>
      <c r="E219" s="96" t="s">
        <v>550</v>
      </c>
      <c r="F219" s="96" t="s">
        <v>548</v>
      </c>
      <c r="G219" s="98">
        <v>1.2E-8</v>
      </c>
      <c r="H219" s="98">
        <v>1.2E-8</v>
      </c>
      <c r="I219" s="98"/>
      <c r="J219" s="98">
        <f t="shared" ref="J219:AC219" si="23">0.00000012*100</f>
        <v>1.1999999999999999E-5</v>
      </c>
      <c r="K219" s="98">
        <f t="shared" si="23"/>
        <v>1.1999999999999999E-5</v>
      </c>
      <c r="L219" s="98">
        <f t="shared" si="23"/>
        <v>1.1999999999999999E-5</v>
      </c>
      <c r="M219" s="98">
        <f t="shared" si="23"/>
        <v>1.1999999999999999E-5</v>
      </c>
      <c r="N219" s="98">
        <f t="shared" si="23"/>
        <v>1.1999999999999999E-5</v>
      </c>
      <c r="O219" s="98">
        <f t="shared" si="23"/>
        <v>1.1999999999999999E-5</v>
      </c>
      <c r="P219" s="98">
        <f t="shared" si="23"/>
        <v>1.1999999999999999E-5</v>
      </c>
      <c r="Q219" s="98">
        <f t="shared" si="23"/>
        <v>1.1999999999999999E-5</v>
      </c>
      <c r="R219" s="98">
        <f t="shared" si="23"/>
        <v>1.1999999999999999E-5</v>
      </c>
      <c r="S219" s="98">
        <f t="shared" si="23"/>
        <v>1.1999999999999999E-5</v>
      </c>
      <c r="T219" s="98">
        <f t="shared" si="23"/>
        <v>1.1999999999999999E-5</v>
      </c>
      <c r="U219" s="98">
        <f t="shared" si="23"/>
        <v>1.1999999999999999E-5</v>
      </c>
      <c r="V219" s="98">
        <f t="shared" si="23"/>
        <v>1.1999999999999999E-5</v>
      </c>
      <c r="W219" s="98">
        <f t="shared" si="23"/>
        <v>1.1999999999999999E-5</v>
      </c>
      <c r="X219" s="98">
        <f t="shared" si="23"/>
        <v>1.1999999999999999E-5</v>
      </c>
      <c r="Y219" s="98">
        <f t="shared" si="23"/>
        <v>1.1999999999999999E-5</v>
      </c>
      <c r="Z219" s="98">
        <f t="shared" si="23"/>
        <v>1.1999999999999999E-5</v>
      </c>
      <c r="AA219" s="98">
        <f t="shared" si="23"/>
        <v>1.1999999999999999E-5</v>
      </c>
      <c r="AB219" s="98">
        <f t="shared" si="23"/>
        <v>1.1999999999999999E-5</v>
      </c>
      <c r="AC219" s="98">
        <f t="shared" si="23"/>
        <v>1.1999999999999999E-5</v>
      </c>
      <c r="AD219" s="98"/>
      <c r="AE219" s="98">
        <v>1.1999999999999999E-7</v>
      </c>
      <c r="AF219" s="98">
        <v>1.1999999999999999E-7</v>
      </c>
      <c r="AG219" s="98">
        <v>1.1999999999999999E-7</v>
      </c>
      <c r="AH219" s="98">
        <v>1.1999999999999999E-7</v>
      </c>
      <c r="AI219" s="98">
        <v>1.1999999999999999E-7</v>
      </c>
      <c r="AJ219" s="98">
        <v>1.1999999999999999E-7</v>
      </c>
      <c r="AK219" s="98">
        <v>1.1999999999999999E-7</v>
      </c>
      <c r="AL219" s="98">
        <v>1.1999999999999999E-7</v>
      </c>
      <c r="AM219" s="98">
        <v>1.1999999999999999E-7</v>
      </c>
      <c r="AN219" s="98">
        <v>1.1999999999999999E-7</v>
      </c>
      <c r="AO219" s="98">
        <v>1.1999999999999999E-7</v>
      </c>
    </row>
    <row r="220" spans="1:41" x14ac:dyDescent="0.3">
      <c r="A220" s="2" t="s">
        <v>562</v>
      </c>
      <c r="B220" s="3" t="s">
        <v>470</v>
      </c>
      <c r="C220" s="2" t="s">
        <v>521</v>
      </c>
      <c r="D220" s="3" t="s">
        <v>565</v>
      </c>
      <c r="E220" s="96" t="s">
        <v>564</v>
      </c>
      <c r="F220" s="96" t="s">
        <v>563</v>
      </c>
      <c r="G220" s="98">
        <v>9.9999999999999995E-8</v>
      </c>
      <c r="H220" s="98">
        <v>9.9999999999999995E-8</v>
      </c>
      <c r="I220" s="98"/>
      <c r="J220" s="98">
        <v>9.9999999999999995E-7</v>
      </c>
      <c r="K220" s="98">
        <v>9.9999999999999995E-7</v>
      </c>
      <c r="L220" s="98">
        <v>9.9999999999999995E-7</v>
      </c>
      <c r="M220" s="98">
        <v>9.9999999999999995E-7</v>
      </c>
      <c r="N220" s="98">
        <v>9.9999999999999995E-7</v>
      </c>
      <c r="O220" s="98">
        <v>9.9999999999999995E-7</v>
      </c>
      <c r="P220" s="98">
        <v>9.9999999999999995E-7</v>
      </c>
      <c r="Q220" s="98">
        <v>9.9999999999999995E-7</v>
      </c>
      <c r="R220" s="98">
        <v>9.9999999999999995E-7</v>
      </c>
      <c r="S220" s="98">
        <v>9.9999999999999995E-7</v>
      </c>
      <c r="T220" s="98">
        <v>9.9999999999999995E-7</v>
      </c>
      <c r="U220" s="98">
        <v>9.9999999999999995E-7</v>
      </c>
      <c r="V220" s="98">
        <v>9.9999999999999995E-7</v>
      </c>
      <c r="W220" s="98">
        <v>9.9999999999999995E-7</v>
      </c>
      <c r="X220" s="98">
        <v>9.9999999999999995E-7</v>
      </c>
      <c r="Y220" s="98">
        <v>9.9999999999999995E-7</v>
      </c>
      <c r="Z220" s="98">
        <v>9.9999999999999995E-7</v>
      </c>
      <c r="AA220" s="98">
        <v>9.9999999999999995E-7</v>
      </c>
      <c r="AB220" s="98">
        <v>9.9999999999999995E-7</v>
      </c>
      <c r="AC220" s="98">
        <v>9.9999999999999995E-7</v>
      </c>
      <c r="AD220" s="98"/>
      <c r="AE220" s="98">
        <v>1E-8</v>
      </c>
      <c r="AF220" s="98">
        <v>1E-8</v>
      </c>
      <c r="AG220" s="98">
        <v>1E-8</v>
      </c>
      <c r="AH220" s="98">
        <v>1E-8</v>
      </c>
      <c r="AI220" s="98">
        <v>1E-8</v>
      </c>
      <c r="AJ220" s="98">
        <v>1E-8</v>
      </c>
      <c r="AK220" s="98">
        <v>1E-8</v>
      </c>
      <c r="AL220" s="98">
        <v>1E-8</v>
      </c>
      <c r="AM220" s="98">
        <v>1E-8</v>
      </c>
      <c r="AN220" s="98">
        <v>1E-8</v>
      </c>
      <c r="AO220" s="98">
        <v>1E-8</v>
      </c>
    </row>
    <row r="221" spans="1:41" x14ac:dyDescent="0.3">
      <c r="A221" s="2" t="s">
        <v>551</v>
      </c>
      <c r="B221" s="3" t="s">
        <v>470</v>
      </c>
      <c r="C221" s="2" t="s">
        <v>521</v>
      </c>
      <c r="D221" s="3" t="s">
        <v>565</v>
      </c>
      <c r="E221" s="96" t="s">
        <v>552</v>
      </c>
      <c r="F221" s="96" t="s">
        <v>553</v>
      </c>
      <c r="G221" s="98">
        <f>2*0.00001</f>
        <v>2.0000000000000002E-5</v>
      </c>
      <c r="H221" s="98">
        <f>2*0.00001</f>
        <v>2.0000000000000002E-5</v>
      </c>
      <c r="I221" s="98"/>
      <c r="J221" s="98">
        <v>5.0000000000000002E-5</v>
      </c>
      <c r="K221" s="98">
        <v>5.0000000000000002E-5</v>
      </c>
      <c r="L221" s="98">
        <v>5.0000000000000002E-5</v>
      </c>
      <c r="M221" s="98">
        <v>5.0000000000000002E-5</v>
      </c>
      <c r="N221" s="98">
        <v>5.0000000000000002E-5</v>
      </c>
      <c r="O221" s="98">
        <v>5.0000000000000002E-5</v>
      </c>
      <c r="P221" s="98">
        <v>5.0000000000000002E-5</v>
      </c>
      <c r="Q221" s="98">
        <v>5.0000000000000002E-5</v>
      </c>
      <c r="R221" s="98">
        <v>5.0000000000000002E-5</v>
      </c>
      <c r="S221" s="98">
        <v>5.0000000000000002E-5</v>
      </c>
      <c r="T221" s="98">
        <v>5.0000000000000002E-5</v>
      </c>
      <c r="U221" s="98">
        <v>5.0000000000000002E-5</v>
      </c>
      <c r="V221" s="98">
        <v>5.0000000000000002E-5</v>
      </c>
      <c r="W221" s="98">
        <v>5.0000000000000002E-5</v>
      </c>
      <c r="X221" s="98">
        <v>5.0000000000000002E-5</v>
      </c>
      <c r="Y221" s="98">
        <v>5.0000000000000002E-5</v>
      </c>
      <c r="Z221" s="98">
        <v>5.0000000000000002E-5</v>
      </c>
      <c r="AA221" s="98">
        <v>5.0000000000000002E-5</v>
      </c>
      <c r="AB221" s="98">
        <v>5.0000000000000002E-5</v>
      </c>
      <c r="AC221" s="98">
        <v>5.0000000000000002E-5</v>
      </c>
      <c r="AD221" s="98"/>
      <c r="AE221" s="98">
        <v>5.0000000000000002E-5</v>
      </c>
      <c r="AF221" s="98">
        <v>5.0000000000000002E-5</v>
      </c>
      <c r="AG221" s="98">
        <v>5.0000000000000002E-5</v>
      </c>
      <c r="AH221" s="98">
        <v>5.0000000000000002E-5</v>
      </c>
      <c r="AI221" s="98">
        <v>5.0000000000000002E-5</v>
      </c>
      <c r="AJ221" s="98">
        <v>5.0000000000000002E-5</v>
      </c>
      <c r="AK221" s="98">
        <v>5.0000000000000002E-5</v>
      </c>
      <c r="AL221" s="98">
        <v>5.0000000000000002E-5</v>
      </c>
      <c r="AM221" s="98">
        <v>5.0000000000000002E-5</v>
      </c>
      <c r="AN221" s="98">
        <v>5.0000000000000002E-5</v>
      </c>
      <c r="AO221" s="98">
        <v>5.0000000000000002E-5</v>
      </c>
    </row>
    <row r="222" spans="1:41" x14ac:dyDescent="0.3">
      <c r="A222" s="2" t="s">
        <v>560</v>
      </c>
      <c r="B222" s="3" t="s">
        <v>470</v>
      </c>
      <c r="C222" s="2" t="s">
        <v>521</v>
      </c>
      <c r="D222" s="3" t="s">
        <v>565</v>
      </c>
      <c r="E222" s="96" t="s">
        <v>561</v>
      </c>
      <c r="F222" s="96" t="s">
        <v>504</v>
      </c>
      <c r="G222" s="98">
        <f>0.84*(0.36^2)</f>
        <v>0.10886399999999999</v>
      </c>
      <c r="H222" s="98">
        <f>0.84*(0.36^2)</f>
        <v>0.10886399999999999</v>
      </c>
      <c r="I222" s="98"/>
      <c r="J222" s="98">
        <f t="shared" ref="J222:AC222" si="24">0.84*(0.36^2)</f>
        <v>0.10886399999999999</v>
      </c>
      <c r="K222" s="98">
        <f t="shared" si="24"/>
        <v>0.10886399999999999</v>
      </c>
      <c r="L222" s="98">
        <f t="shared" si="24"/>
        <v>0.10886399999999999</v>
      </c>
      <c r="M222" s="98">
        <f t="shared" si="24"/>
        <v>0.10886399999999999</v>
      </c>
      <c r="N222" s="98">
        <f t="shared" si="24"/>
        <v>0.10886399999999999</v>
      </c>
      <c r="O222" s="98">
        <f t="shared" si="24"/>
        <v>0.10886399999999999</v>
      </c>
      <c r="P222" s="98">
        <f t="shared" si="24"/>
        <v>0.10886399999999999</v>
      </c>
      <c r="Q222" s="98">
        <f t="shared" si="24"/>
        <v>0.10886399999999999</v>
      </c>
      <c r="R222" s="98">
        <f t="shared" si="24"/>
        <v>0.10886399999999999</v>
      </c>
      <c r="S222" s="98">
        <f t="shared" si="24"/>
        <v>0.10886399999999999</v>
      </c>
      <c r="T222" s="98">
        <f t="shared" si="24"/>
        <v>0.10886399999999999</v>
      </c>
      <c r="U222" s="98">
        <f t="shared" si="24"/>
        <v>0.10886399999999999</v>
      </c>
      <c r="V222" s="98">
        <f t="shared" si="24"/>
        <v>0.10886399999999999</v>
      </c>
      <c r="W222" s="98">
        <f t="shared" si="24"/>
        <v>0.10886399999999999</v>
      </c>
      <c r="X222" s="98">
        <f t="shared" si="24"/>
        <v>0.10886399999999999</v>
      </c>
      <c r="Y222" s="98">
        <f t="shared" si="24"/>
        <v>0.10886399999999999</v>
      </c>
      <c r="Z222" s="98">
        <f t="shared" si="24"/>
        <v>0.10886399999999999</v>
      </c>
      <c r="AA222" s="98">
        <f t="shared" si="24"/>
        <v>0.10886399999999999</v>
      </c>
      <c r="AB222" s="98">
        <f t="shared" si="24"/>
        <v>0.10886399999999999</v>
      </c>
      <c r="AC222" s="98">
        <f t="shared" si="24"/>
        <v>0.10886399999999999</v>
      </c>
      <c r="AD222" s="98"/>
      <c r="AE222" s="98">
        <f t="shared" ref="AE222:AO222" si="25">0.84*(0.36^2)</f>
        <v>0.10886399999999999</v>
      </c>
      <c r="AF222" s="98">
        <f t="shared" si="25"/>
        <v>0.10886399999999999</v>
      </c>
      <c r="AG222" s="98">
        <f t="shared" si="25"/>
        <v>0.10886399999999999</v>
      </c>
      <c r="AH222" s="98">
        <f t="shared" si="25"/>
        <v>0.10886399999999999</v>
      </c>
      <c r="AI222" s="98">
        <f t="shared" si="25"/>
        <v>0.10886399999999999</v>
      </c>
      <c r="AJ222" s="98">
        <f t="shared" si="25"/>
        <v>0.10886399999999999</v>
      </c>
      <c r="AK222" s="98">
        <f t="shared" si="25"/>
        <v>0.10886399999999999</v>
      </c>
      <c r="AL222" s="98">
        <f t="shared" si="25"/>
        <v>0.10886399999999999</v>
      </c>
      <c r="AM222" s="98">
        <f t="shared" si="25"/>
        <v>0.10886399999999999</v>
      </c>
      <c r="AN222" s="98">
        <f t="shared" si="25"/>
        <v>0.10886399999999999</v>
      </c>
      <c r="AO222" s="98">
        <f t="shared" si="25"/>
        <v>0.10886399999999999</v>
      </c>
    </row>
    <row r="223" spans="1:41" x14ac:dyDescent="0.3">
      <c r="A223" s="2" t="s">
        <v>602</v>
      </c>
      <c r="B223" s="3" t="s">
        <v>470</v>
      </c>
      <c r="C223" s="2" t="s">
        <v>521</v>
      </c>
      <c r="D223" s="3" t="s">
        <v>565</v>
      </c>
      <c r="E223" s="96" t="s">
        <v>606</v>
      </c>
      <c r="F223" s="96" t="s">
        <v>490</v>
      </c>
      <c r="G223" s="99">
        <v>0.2</v>
      </c>
      <c r="H223" s="99">
        <v>0.2</v>
      </c>
      <c r="I223" s="99"/>
      <c r="J223" s="99">
        <v>0.1</v>
      </c>
      <c r="K223" s="99">
        <v>0.1</v>
      </c>
      <c r="L223" s="99">
        <v>0.1</v>
      </c>
      <c r="M223" s="99">
        <v>0.1</v>
      </c>
      <c r="N223" s="99">
        <v>0.1</v>
      </c>
      <c r="O223" s="99">
        <v>0.1</v>
      </c>
      <c r="P223" s="99">
        <v>0.1</v>
      </c>
      <c r="Q223" s="99">
        <v>0.1</v>
      </c>
      <c r="R223" s="99">
        <v>0.1</v>
      </c>
      <c r="S223" s="99">
        <v>0.1</v>
      </c>
      <c r="T223" s="99">
        <v>0.1</v>
      </c>
      <c r="U223" s="99">
        <v>0.1</v>
      </c>
      <c r="V223" s="99">
        <v>0.1</v>
      </c>
      <c r="W223" s="99">
        <v>0.1</v>
      </c>
      <c r="X223" s="99">
        <v>0.1</v>
      </c>
      <c r="Y223" s="99">
        <v>0.1</v>
      </c>
      <c r="Z223" s="99">
        <v>0.1</v>
      </c>
      <c r="AA223" s="99">
        <v>0.1</v>
      </c>
      <c r="AB223" s="99">
        <v>0.1</v>
      </c>
      <c r="AC223" s="99">
        <v>0.1</v>
      </c>
      <c r="AD223" s="99"/>
      <c r="AE223" s="99">
        <v>0.2</v>
      </c>
      <c r="AF223" s="99">
        <v>0.2</v>
      </c>
      <c r="AG223" s="99">
        <v>0.2</v>
      </c>
      <c r="AH223" s="99">
        <v>0.2</v>
      </c>
      <c r="AI223" s="99">
        <v>0.2</v>
      </c>
      <c r="AJ223" s="99">
        <v>0.2</v>
      </c>
      <c r="AK223" s="99">
        <v>0.2</v>
      </c>
      <c r="AL223" s="99">
        <v>0.2</v>
      </c>
      <c r="AM223" s="99">
        <v>0.2</v>
      </c>
      <c r="AN223" s="99">
        <v>0.2</v>
      </c>
      <c r="AO223" s="99">
        <v>0.2</v>
      </c>
    </row>
    <row r="224" spans="1:41" x14ac:dyDescent="0.3">
      <c r="A224" s="2" t="s">
        <v>603</v>
      </c>
      <c r="B224" s="3" t="s">
        <v>470</v>
      </c>
      <c r="C224" s="2" t="s">
        <v>521</v>
      </c>
      <c r="D224" s="3" t="s">
        <v>565</v>
      </c>
      <c r="E224" s="96" t="s">
        <v>607</v>
      </c>
      <c r="F224" s="96" t="s">
        <v>508</v>
      </c>
      <c r="G224" s="99" t="s">
        <v>474</v>
      </c>
      <c r="H224" s="99" t="s">
        <v>474</v>
      </c>
      <c r="I224" s="99"/>
      <c r="J224" s="99" t="s">
        <v>474</v>
      </c>
      <c r="K224" s="99" t="s">
        <v>474</v>
      </c>
      <c r="L224" s="99" t="s">
        <v>474</v>
      </c>
      <c r="M224" s="99" t="s">
        <v>474</v>
      </c>
      <c r="N224" s="99" t="s">
        <v>474</v>
      </c>
      <c r="O224" s="99" t="s">
        <v>474</v>
      </c>
      <c r="P224" s="99" t="s">
        <v>474</v>
      </c>
      <c r="Q224" s="99" t="s">
        <v>474</v>
      </c>
      <c r="R224" s="99" t="s">
        <v>474</v>
      </c>
      <c r="S224" s="99" t="s">
        <v>474</v>
      </c>
      <c r="T224" s="99" t="s">
        <v>474</v>
      </c>
      <c r="U224" s="99" t="s">
        <v>474</v>
      </c>
      <c r="V224" s="99" t="s">
        <v>474</v>
      </c>
      <c r="W224" s="99" t="s">
        <v>474</v>
      </c>
      <c r="X224" s="99" t="s">
        <v>474</v>
      </c>
      <c r="Y224" s="99" t="s">
        <v>474</v>
      </c>
      <c r="Z224" s="99" t="s">
        <v>474</v>
      </c>
      <c r="AA224" s="99" t="s">
        <v>474</v>
      </c>
      <c r="AB224" s="99" t="s">
        <v>474</v>
      </c>
      <c r="AC224" s="99" t="s">
        <v>474</v>
      </c>
      <c r="AD224" s="99"/>
      <c r="AE224" s="99" t="s">
        <v>474</v>
      </c>
      <c r="AF224" s="99" t="s">
        <v>474</v>
      </c>
      <c r="AG224" s="99" t="s">
        <v>474</v>
      </c>
      <c r="AH224" s="99" t="s">
        <v>474</v>
      </c>
      <c r="AI224" s="99" t="s">
        <v>474</v>
      </c>
      <c r="AJ224" s="99" t="s">
        <v>474</v>
      </c>
      <c r="AK224" s="99" t="s">
        <v>474</v>
      </c>
      <c r="AL224" s="99" t="s">
        <v>474</v>
      </c>
      <c r="AM224" s="99" t="s">
        <v>474</v>
      </c>
      <c r="AN224" s="99" t="s">
        <v>474</v>
      </c>
      <c r="AO224" s="99" t="s">
        <v>474</v>
      </c>
    </row>
    <row r="225" spans="1:41" x14ac:dyDescent="0.3">
      <c r="A225" s="2" t="s">
        <v>604</v>
      </c>
      <c r="B225" s="3" t="s">
        <v>470</v>
      </c>
      <c r="C225" s="2" t="s">
        <v>521</v>
      </c>
      <c r="D225" s="3" t="s">
        <v>565</v>
      </c>
      <c r="E225" s="96" t="s">
        <v>608</v>
      </c>
      <c r="F225" s="96" t="s">
        <v>508</v>
      </c>
      <c r="G225" s="99">
        <f>2*0.1</f>
        <v>0.2</v>
      </c>
      <c r="H225" s="99">
        <f>2*0.1</f>
        <v>0.2</v>
      </c>
      <c r="I225" s="99"/>
      <c r="J225" s="99">
        <f t="shared" ref="J225:K225" si="26">2*0.075</f>
        <v>0.15</v>
      </c>
      <c r="K225" s="99">
        <f t="shared" si="26"/>
        <v>0.15</v>
      </c>
      <c r="L225" s="99">
        <f>2*0.075</f>
        <v>0.15</v>
      </c>
      <c r="M225" s="99">
        <f t="shared" ref="M225:AC225" si="27">2*0.075</f>
        <v>0.15</v>
      </c>
      <c r="N225" s="99">
        <f t="shared" si="27"/>
        <v>0.15</v>
      </c>
      <c r="O225" s="99">
        <f t="shared" si="27"/>
        <v>0.15</v>
      </c>
      <c r="P225" s="99">
        <f t="shared" si="27"/>
        <v>0.15</v>
      </c>
      <c r="Q225" s="99">
        <f t="shared" si="27"/>
        <v>0.15</v>
      </c>
      <c r="R225" s="99">
        <f t="shared" si="27"/>
        <v>0.15</v>
      </c>
      <c r="S225" s="99">
        <f t="shared" si="27"/>
        <v>0.15</v>
      </c>
      <c r="T225" s="99">
        <f t="shared" si="27"/>
        <v>0.15</v>
      </c>
      <c r="U225" s="99">
        <f t="shared" si="27"/>
        <v>0.15</v>
      </c>
      <c r="V225" s="99">
        <f t="shared" si="27"/>
        <v>0.15</v>
      </c>
      <c r="W225" s="99">
        <f t="shared" si="27"/>
        <v>0.15</v>
      </c>
      <c r="X225" s="99">
        <f t="shared" si="27"/>
        <v>0.15</v>
      </c>
      <c r="Y225" s="99">
        <f t="shared" si="27"/>
        <v>0.15</v>
      </c>
      <c r="Z225" s="99">
        <f t="shared" si="27"/>
        <v>0.15</v>
      </c>
      <c r="AA225" s="99">
        <f t="shared" si="27"/>
        <v>0.15</v>
      </c>
      <c r="AB225" s="99">
        <f t="shared" si="27"/>
        <v>0.15</v>
      </c>
      <c r="AC225" s="99">
        <f t="shared" si="27"/>
        <v>0.15</v>
      </c>
      <c r="AD225" s="99"/>
      <c r="AE225" s="99">
        <f t="shared" ref="AE225:AO225" si="28">2*0.1</f>
        <v>0.2</v>
      </c>
      <c r="AF225" s="99">
        <f t="shared" si="28"/>
        <v>0.2</v>
      </c>
      <c r="AG225" s="99">
        <f t="shared" si="28"/>
        <v>0.2</v>
      </c>
      <c r="AH225" s="99">
        <f t="shared" si="28"/>
        <v>0.2</v>
      </c>
      <c r="AI225" s="99">
        <f t="shared" si="28"/>
        <v>0.2</v>
      </c>
      <c r="AJ225" s="99">
        <f t="shared" si="28"/>
        <v>0.2</v>
      </c>
      <c r="AK225" s="99">
        <f t="shared" si="28"/>
        <v>0.2</v>
      </c>
      <c r="AL225" s="99">
        <f t="shared" si="28"/>
        <v>0.2</v>
      </c>
      <c r="AM225" s="99">
        <f t="shared" si="28"/>
        <v>0.2</v>
      </c>
      <c r="AN225" s="99">
        <f t="shared" si="28"/>
        <v>0.2</v>
      </c>
      <c r="AO225" s="99">
        <f t="shared" si="28"/>
        <v>0.2</v>
      </c>
    </row>
    <row r="226" spans="1:41" x14ac:dyDescent="0.3">
      <c r="A226" s="2" t="s">
        <v>605</v>
      </c>
      <c r="B226" s="3" t="s">
        <v>470</v>
      </c>
      <c r="C226" s="2" t="s">
        <v>521</v>
      </c>
      <c r="D226" s="3" t="s">
        <v>565</v>
      </c>
      <c r="E226" s="96" t="s">
        <v>609</v>
      </c>
      <c r="F226" s="96" t="s">
        <v>508</v>
      </c>
      <c r="G226" s="99">
        <v>1E-3</v>
      </c>
      <c r="H226" s="99">
        <v>1E-3</v>
      </c>
      <c r="I226" s="99"/>
      <c r="J226" s="99">
        <v>1E-3</v>
      </c>
      <c r="K226" s="99">
        <v>1E-3</v>
      </c>
      <c r="L226" s="99">
        <v>1E-3</v>
      </c>
      <c r="M226" s="99">
        <v>1E-3</v>
      </c>
      <c r="N226" s="99">
        <v>1E-3</v>
      </c>
      <c r="O226" s="99">
        <v>1E-3</v>
      </c>
      <c r="P226" s="99">
        <v>1E-3</v>
      </c>
      <c r="Q226" s="99">
        <v>1E-3</v>
      </c>
      <c r="R226" s="99">
        <v>1E-3</v>
      </c>
      <c r="S226" s="99">
        <v>1E-3</v>
      </c>
      <c r="T226" s="99">
        <v>1E-3</v>
      </c>
      <c r="U226" s="99">
        <v>1E-3</v>
      </c>
      <c r="V226" s="99">
        <v>1E-3</v>
      </c>
      <c r="W226" s="99">
        <v>1E-3</v>
      </c>
      <c r="X226" s="99">
        <v>1E-3</v>
      </c>
      <c r="Y226" s="99">
        <v>1E-3</v>
      </c>
      <c r="Z226" s="99">
        <v>1E-3</v>
      </c>
      <c r="AA226" s="99">
        <v>1E-3</v>
      </c>
      <c r="AB226" s="99">
        <v>1E-3</v>
      </c>
      <c r="AC226" s="99">
        <v>1E-3</v>
      </c>
      <c r="AD226" s="99"/>
      <c r="AE226" s="99">
        <v>1E-3</v>
      </c>
      <c r="AF226" s="99">
        <v>1E-3</v>
      </c>
      <c r="AG226" s="99">
        <v>1E-3</v>
      </c>
      <c r="AH226" s="99">
        <v>1E-3</v>
      </c>
      <c r="AI226" s="99">
        <v>1E-3</v>
      </c>
      <c r="AJ226" s="99">
        <v>1E-3</v>
      </c>
      <c r="AK226" s="99">
        <v>1E-3</v>
      </c>
      <c r="AL226" s="99">
        <v>1E-3</v>
      </c>
      <c r="AM226" s="99">
        <v>1E-3</v>
      </c>
      <c r="AN226" s="99">
        <v>1E-3</v>
      </c>
      <c r="AO226" s="99">
        <v>1E-3</v>
      </c>
    </row>
    <row r="227" spans="1:41" x14ac:dyDescent="0.3">
      <c r="A227" s="2" t="s">
        <v>611</v>
      </c>
      <c r="B227" s="3" t="s">
        <v>470</v>
      </c>
      <c r="C227" s="2" t="s">
        <v>521</v>
      </c>
      <c r="D227" s="3" t="s">
        <v>565</v>
      </c>
      <c r="E227" s="96" t="s">
        <v>612</v>
      </c>
      <c r="F227" s="96" t="s">
        <v>508</v>
      </c>
      <c r="G227" s="97">
        <v>1.0000000000000001E-5</v>
      </c>
      <c r="H227" s="97">
        <v>1.0000000000000001E-5</v>
      </c>
      <c r="J227" s="97">
        <f t="shared" ref="J227:AC227" si="29">0.00001*10</f>
        <v>1E-4</v>
      </c>
      <c r="K227" s="97">
        <f t="shared" si="29"/>
        <v>1E-4</v>
      </c>
      <c r="L227" s="97">
        <f t="shared" si="29"/>
        <v>1E-4</v>
      </c>
      <c r="M227" s="97">
        <f t="shared" si="29"/>
        <v>1E-4</v>
      </c>
      <c r="N227" s="97">
        <f t="shared" si="29"/>
        <v>1E-4</v>
      </c>
      <c r="O227" s="97">
        <f t="shared" si="29"/>
        <v>1E-4</v>
      </c>
      <c r="P227" s="97">
        <f t="shared" si="29"/>
        <v>1E-4</v>
      </c>
      <c r="Q227" s="97">
        <f t="shared" si="29"/>
        <v>1E-4</v>
      </c>
      <c r="R227" s="97">
        <f t="shared" si="29"/>
        <v>1E-4</v>
      </c>
      <c r="S227" s="97">
        <f t="shared" si="29"/>
        <v>1E-4</v>
      </c>
      <c r="T227" s="97">
        <f t="shared" si="29"/>
        <v>1E-4</v>
      </c>
      <c r="U227" s="97">
        <f t="shared" si="29"/>
        <v>1E-4</v>
      </c>
      <c r="V227" s="97">
        <f t="shared" si="29"/>
        <v>1E-4</v>
      </c>
      <c r="W227" s="97">
        <f t="shared" si="29"/>
        <v>1E-4</v>
      </c>
      <c r="X227" s="97">
        <f t="shared" si="29"/>
        <v>1E-4</v>
      </c>
      <c r="Y227" s="97">
        <f t="shared" si="29"/>
        <v>1E-4</v>
      </c>
      <c r="Z227" s="97">
        <f t="shared" si="29"/>
        <v>1E-4</v>
      </c>
      <c r="AA227" s="97">
        <f t="shared" si="29"/>
        <v>1E-4</v>
      </c>
      <c r="AB227" s="97">
        <f t="shared" si="29"/>
        <v>1E-4</v>
      </c>
      <c r="AC227" s="97">
        <f t="shared" si="29"/>
        <v>1E-4</v>
      </c>
      <c r="AE227" s="97">
        <f t="shared" ref="AE227:AO227" si="30">0.00001</f>
        <v>1.0000000000000001E-5</v>
      </c>
      <c r="AF227" s="97">
        <f t="shared" si="30"/>
        <v>1.0000000000000001E-5</v>
      </c>
      <c r="AG227" s="97">
        <f t="shared" si="30"/>
        <v>1.0000000000000001E-5</v>
      </c>
      <c r="AH227" s="97">
        <f t="shared" si="30"/>
        <v>1.0000000000000001E-5</v>
      </c>
      <c r="AI227" s="97">
        <f t="shared" si="30"/>
        <v>1.0000000000000001E-5</v>
      </c>
      <c r="AJ227" s="97">
        <f t="shared" si="30"/>
        <v>1.0000000000000001E-5</v>
      </c>
      <c r="AK227" s="97">
        <f t="shared" si="30"/>
        <v>1.0000000000000001E-5</v>
      </c>
      <c r="AL227" s="97">
        <f t="shared" si="30"/>
        <v>1.0000000000000001E-5</v>
      </c>
      <c r="AM227" s="97">
        <f t="shared" si="30"/>
        <v>1.0000000000000001E-5</v>
      </c>
      <c r="AN227" s="97">
        <f t="shared" si="30"/>
        <v>1.0000000000000001E-5</v>
      </c>
      <c r="AO227" s="97">
        <f t="shared" si="30"/>
        <v>1.0000000000000001E-5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2025-03-10T05:31:31Z</dcterms:modified>
</cp:coreProperties>
</file>