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yedro/Nextcloud/Trabajo/Proyectos/Actuales/MadridGreen/"/>
    </mc:Choice>
  </mc:AlternateContent>
  <xr:revisionPtr revIDLastSave="0" documentId="13_ncr:1_{8F196CCD-2E8D-0C44-B9AC-3CE75ED22405}" xr6:coauthVersionLast="36" xr6:coauthVersionMax="36" xr10:uidLastSave="{00000000-0000-0000-0000-000000000000}"/>
  <bookViews>
    <workbookView xWindow="0" yWindow="500" windowWidth="38400" windowHeight="20160" activeTab="1" xr2:uid="{1201DB5F-5C45-2B46-8E29-D8265971834C}"/>
  </bookViews>
  <sheets>
    <sheet name="TotalTablas" sheetId="1" r:id="rId1"/>
    <sheet name="Reestructuradas" sheetId="2" r:id="rId2"/>
    <sheet name="Cubo-1" sheetId="4" r:id="rId3"/>
    <sheet name="Cubo-2" sheetId="5" r:id="rId4"/>
    <sheet name="Cubo-3" sheetId="6" r:id="rId5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8" i="2" l="1"/>
  <c r="AC9" i="2"/>
  <c r="AC10" i="2"/>
  <c r="AC11" i="2"/>
  <c r="AC12" i="2"/>
  <c r="AC7" i="2"/>
  <c r="AB8" i="2"/>
  <c r="AB9" i="2"/>
  <c r="AB10" i="2"/>
  <c r="AB11" i="2"/>
  <c r="AB12" i="2"/>
  <c r="AB7" i="2"/>
  <c r="AB13" i="2"/>
  <c r="AC13" i="2"/>
  <c r="AB14" i="2"/>
  <c r="AC14" i="2"/>
  <c r="AB15" i="2"/>
  <c r="AC15" i="2"/>
  <c r="AB16" i="2"/>
  <c r="AC16" i="2"/>
  <c r="AB17" i="2"/>
  <c r="AC17" i="2"/>
  <c r="AB18" i="2"/>
  <c r="AC18" i="2"/>
  <c r="AB19" i="2"/>
  <c r="AC19" i="2"/>
  <c r="AB20" i="2"/>
  <c r="AC20" i="2"/>
  <c r="AB21" i="2"/>
  <c r="AC21" i="2"/>
  <c r="AB22" i="2"/>
  <c r="AC22" i="2"/>
  <c r="AB23" i="2"/>
  <c r="AC23" i="2"/>
  <c r="AB24" i="2"/>
  <c r="AC24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65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6" i="2"/>
  <c r="F22" i="1" l="1"/>
  <c r="G17" i="1"/>
  <c r="G18" i="1"/>
  <c r="G19" i="1"/>
  <c r="G20" i="1"/>
  <c r="G21" i="1"/>
  <c r="G16" i="1"/>
  <c r="G22" i="1" l="1"/>
</calcChain>
</file>

<file path=xl/sharedStrings.xml><?xml version="1.0" encoding="utf-8"?>
<sst xmlns="http://schemas.openxmlformats.org/spreadsheetml/2006/main" count="293" uniqueCount="119">
  <si>
    <t>Año 2017</t>
  </si>
  <si>
    <t>Año</t>
  </si>
  <si>
    <t>Emisiones</t>
  </si>
  <si>
    <t>Contribución</t>
  </si>
  <si>
    <t>CO2</t>
  </si>
  <si>
    <t>Directas</t>
  </si>
  <si>
    <t>Indirectas</t>
  </si>
  <si>
    <t>TOTAL</t>
  </si>
  <si>
    <t>Contribución (%)</t>
  </si>
  <si>
    <t>Emisiones directas e indirectas de GEI (año 2017)</t>
  </si>
  <si>
    <t>Indicadores de emisión a nivel municipal y nacional (año 2017)</t>
  </si>
  <si>
    <t>Madrid</t>
  </si>
  <si>
    <t>España</t>
  </si>
  <si>
    <t>Ratio Madrid/España</t>
  </si>
  <si>
    <t>Emisión per cápita (t CO2 eq/hab)</t>
  </si>
  <si>
    <t>Emisión por unidad de PIB (t CO2eq / mill €2000)</t>
  </si>
  <si>
    <t>Desagregación sectorial del total de emisiones de GEI (año 2017)</t>
  </si>
  <si>
    <t>Sector</t>
  </si>
  <si>
    <t>Industria*</t>
  </si>
  <si>
    <t>Otros***</t>
  </si>
  <si>
    <t>Emisiones kt CO2 eq</t>
  </si>
  <si>
    <t>Residencial, Comercial e Institucional</t>
  </si>
  <si>
    <t>Transporte por carretera</t>
  </si>
  <si>
    <t>Otros modos de transporte</t>
  </si>
  <si>
    <t>Tratamiento y eliminación de residuos**</t>
  </si>
  <si>
    <t>Evolución de las emisiones de GEI respecto a 1990 (1990=100)</t>
  </si>
  <si>
    <t>T1</t>
  </si>
  <si>
    <t>T2</t>
  </si>
  <si>
    <t>T3</t>
  </si>
  <si>
    <t>T4</t>
  </si>
  <si>
    <t>Embebida en T4</t>
  </si>
  <si>
    <t>Emisiones directas e indirectas de GEI</t>
  </si>
  <si>
    <t>Emisión per cápita de GEI</t>
  </si>
  <si>
    <t>Indicador</t>
  </si>
  <si>
    <t>Evolución de los indicadores de emisión respecto a 2000 (Año 2000 = 100)</t>
  </si>
  <si>
    <t>Esta fila está embebida en T5, ver si interesa el dato de España al no tener el resto de comunidades</t>
  </si>
  <si>
    <t>T5</t>
  </si>
  <si>
    <t>02 Plantas de combustión no industrial</t>
  </si>
  <si>
    <t>03 Plantas de combustión industrial</t>
  </si>
  <si>
    <t xml:space="preserve">04 Procesos industriales sin combustión </t>
  </si>
  <si>
    <t>05 Extracción y distribución de combustibles fósiles y energía geotérmica</t>
  </si>
  <si>
    <t>06 Usos de disolventes y otros productos</t>
  </si>
  <si>
    <t>07 Transporte por carretera</t>
  </si>
  <si>
    <t>09 Tratamiento y eliminación de residuos</t>
  </si>
  <si>
    <t>08 Otros modos de transporte y maquinaria móvil</t>
  </si>
  <si>
    <t>10 Agricultura</t>
  </si>
  <si>
    <t xml:space="preserve">01 Combustión en la producción y transformación de energía (*) </t>
  </si>
  <si>
    <t>11 Otras fuentes y sumideros (Naturaleza)</t>
  </si>
  <si>
    <t>Nomenclatura SNAP. Grupos de actividad (ALCANCE 1, directas)</t>
  </si>
  <si>
    <t>Cálculo de las emisiones indirectas de GEI (“Alcance 2 + Alcance 3”)</t>
  </si>
  <si>
    <t>Se tienen en cuenta las derivadas del consumo eléctrico en el municipio</t>
  </si>
  <si>
    <t>FE (tCO2/MWh)</t>
  </si>
  <si>
    <t>Emisiones directas de GEI (alcance 1) del municipio de Madrid (kt de CO2 equivalente)*</t>
  </si>
  <si>
    <t>AÑO</t>
  </si>
  <si>
    <t>CH4</t>
  </si>
  <si>
    <t>HFC</t>
  </si>
  <si>
    <t>N2O</t>
  </si>
  <si>
    <t>PFC</t>
  </si>
  <si>
    <t>SF6</t>
  </si>
  <si>
    <t>Por compuestos</t>
  </si>
  <si>
    <t>Emisiones directas de GEI por sector de actividad (kt CO2 equivalente)</t>
  </si>
  <si>
    <t>RCI</t>
  </si>
  <si>
    <t>T6</t>
  </si>
  <si>
    <t>T7</t>
  </si>
  <si>
    <t>Viene de T7</t>
  </si>
  <si>
    <t>Emisiones indirectas derivadas del consumo de energía eléctrica en el municipio de Madrid</t>
  </si>
  <si>
    <t>Electricidad facturada, GWh</t>
  </si>
  <si>
    <t xml:space="preserve">FE, ktCO2/GWh </t>
  </si>
  <si>
    <t>Emisiones indirectas, kt CO2</t>
  </si>
  <si>
    <t>T8</t>
  </si>
  <si>
    <t>-</t>
  </si>
  <si>
    <t xml:space="preserve"> Emisiones indirectas derivadas del consumo de energía eléctrica por sector de actividad
(kt CO2</t>
  </si>
  <si>
    <t>T9</t>
  </si>
  <si>
    <t>Total</t>
  </si>
  <si>
    <t>Emisiones directas e indirectas de GEI en el municipio (kt CO2 equivalente)</t>
  </si>
  <si>
    <t>T10</t>
  </si>
  <si>
    <t>Distribución por sectores de las emisiones directas e indirectas de GEI en Madrid (año 2017)</t>
  </si>
  <si>
    <t>kt CO2 eq</t>
  </si>
  <si>
    <t>TOTALES</t>
  </si>
  <si>
    <t>Contribución por sectores (%)</t>
  </si>
  <si>
    <t>Emisiones de GEI por “Alcance” y por sector de actividad (kt CO2)</t>
  </si>
  <si>
    <t>Emisiones Alcance 1 (directas)</t>
  </si>
  <si>
    <t>Emisiones Alcance 2 (indirectas, generación eléctrica)</t>
  </si>
  <si>
    <t>Emisiones Alcance 3 (indirectas, pérdidas transporte de electricidad)</t>
  </si>
  <si>
    <t>Principales indicadores municipales de emisión</t>
  </si>
  <si>
    <t>Población</t>
  </si>
  <si>
    <t>PIB, millones
de €2000</t>
  </si>
  <si>
    <t>Emisiones
directas (kt CO2
eq)</t>
  </si>
  <si>
    <t>Emisiones
indirectas (kt
CO2 eq)</t>
  </si>
  <si>
    <t>Emisiones
totales (kt CO2
eq)</t>
  </si>
  <si>
    <t>Emisión per
cápita (t CO2
eq/hab)</t>
  </si>
  <si>
    <t>Emisión por unidad
de PIB (t CO2eq / mill
€2000)</t>
  </si>
  <si>
    <t>Comparación de los principales indicadores de emisión a nivel municipal y nacional (periodo 2000-2017)</t>
  </si>
  <si>
    <t>PIB, mill.
€2000</t>
  </si>
  <si>
    <t>Emisiones
totales de
GEI (kt CO2
eq)</t>
  </si>
  <si>
    <t>Emisión
por
unidad de
PIB (t
CO2eq /
mill €2000)</t>
  </si>
  <si>
    <t>Emisión
per cápita
(t CO2
eq/hab)
por
unidad de
PIB (t
CO2eq /
mill €2000)</t>
  </si>
  <si>
    <t>Total 2017 según T</t>
  </si>
  <si>
    <t>Municipio</t>
  </si>
  <si>
    <t>Habitantes</t>
  </si>
  <si>
    <t>T11</t>
  </si>
  <si>
    <t>T12</t>
  </si>
  <si>
    <t>Totales</t>
  </si>
  <si>
    <t>Alcance1</t>
  </si>
  <si>
    <t>Alcance2</t>
  </si>
  <si>
    <t>Alcance3</t>
  </si>
  <si>
    <t>DIRECTAS</t>
  </si>
  <si>
    <t>INDIRECTAS</t>
  </si>
  <si>
    <t>T13</t>
  </si>
  <si>
    <t>T14</t>
  </si>
  <si>
    <t>Engloba a T5</t>
  </si>
  <si>
    <t>Englobada en T14</t>
  </si>
  <si>
    <t>Estos tres indicadores los tengo en la primera tabla</t>
  </si>
  <si>
    <t>La columna del FE es solo la division de la columna P entre la columna N</t>
  </si>
  <si>
    <t xml:space="preserve">Cubo-1. Emisiones GEI en un distrito por año, sector y alcance </t>
  </si>
  <si>
    <t>Cubo-2. Emisiones GEI en un distrito por año de un compuesto contaminante</t>
  </si>
  <si>
    <t>Cubo-3. Electricidad facturada por año en un distrito</t>
  </si>
  <si>
    <t>En rojo son campos que se pueden calcular</t>
  </si>
  <si>
    <t>OJO, TODA ESTA TABLA ESTÁ EMBEBIDA EN LA PRIMERA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</si>
</sst>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3" fontId="0" fillId="0" borderId="1" xfId="0" applyNumberForma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3" fontId="3" fillId="0" borderId="1" xfId="0" applyNumberFormat="1" applyFont="1" applyBorder="1"/>
    <xf numFmtId="0" fontId="3" fillId="0" borderId="1" xfId="0" applyFont="1" applyBorder="1"/>
    <xf numFmtId="0" fontId="2" fillId="2" borderId="0" xfId="0" applyFont="1" applyFill="1" applyBorder="1" applyAlignment="1">
      <alignment horizontal="center" vertical="center" wrapText="1"/>
    </xf>
    <xf numFmtId="3" fontId="0" fillId="0" borderId="0" xfId="0" applyNumberFormat="1" applyBorder="1"/>
    <xf numFmtId="3" fontId="3" fillId="0" borderId="0" xfId="0" applyNumberFormat="1" applyFont="1" applyBorder="1"/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3" fontId="0" fillId="4" borderId="1" xfId="0" applyNumberFormat="1" applyFill="1" applyBorder="1"/>
    <xf numFmtId="0" fontId="2" fillId="0" borderId="0" xfId="0" applyFont="1"/>
    <xf numFmtId="0" fontId="4" fillId="0" borderId="0" xfId="0" applyFont="1"/>
    <xf numFmtId="0" fontId="2" fillId="4" borderId="1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0" fillId="0" borderId="1" xfId="0" applyNumberFormat="1" applyBorder="1"/>
    <xf numFmtId="164" fontId="0" fillId="4" borderId="1" xfId="0" applyNumberFormat="1" applyFill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7" xfId="0" applyBorder="1" applyAlignment="1"/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/>
    <xf numFmtId="1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203199</xdr:rowOff>
    </xdr:from>
    <xdr:to>
      <xdr:col>18</xdr:col>
      <xdr:colOff>457200</xdr:colOff>
      <xdr:row>80</xdr:row>
      <xdr:rowOff>114299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D778E6C-E3ED-D041-A1F4-192281D13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673099"/>
          <a:ext cx="14490700" cy="15760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825499</xdr:colOff>
      <xdr:row>3</xdr:row>
      <xdr:rowOff>0</xdr:rowOff>
    </xdr:from>
    <xdr:to>
      <xdr:col>18</xdr:col>
      <xdr:colOff>457199</xdr:colOff>
      <xdr:row>68</xdr:row>
      <xdr:rowOff>139700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04FCC4C-197D-EF41-A35E-AE00DB2E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99" y="673100"/>
          <a:ext cx="14490700" cy="13347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825499</xdr:colOff>
      <xdr:row>3</xdr:row>
      <xdr:rowOff>0</xdr:rowOff>
    </xdr:from>
    <xdr:to>
      <xdr:col>18</xdr:col>
      <xdr:colOff>457199</xdr:colOff>
      <xdr:row>68</xdr:row>
      <xdr:rowOff>139700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7911DE0-6059-9A49-8379-D68CCA934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99" y="673100"/>
          <a:ext cx="14490700" cy="133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DC9F-0C0F-384A-92AF-15057ED11AF2}">
  <dimension ref="A2:AT231"/>
  <sheetViews>
    <sheetView topLeftCell="A199" workbookViewId="0">
      <selection activeCell="L214" sqref="L214:M231"/>
    </sheetView>
  </sheetViews>
  <sheetFormatPr baseColWidth="10" defaultRowHeight="16" x14ac:dyDescent="0.2"/>
  <cols>
    <col min="2" max="2" width="55" bestFit="1" customWidth="1"/>
    <col min="3" max="3" width="15.83203125" bestFit="1" customWidth="1"/>
    <col min="4" max="4" width="14.83203125" bestFit="1" customWidth="1"/>
  </cols>
  <sheetData>
    <row r="2" spans="1:46" x14ac:dyDescent="0.2">
      <c r="B2" t="s">
        <v>9</v>
      </c>
      <c r="R2" t="s">
        <v>48</v>
      </c>
    </row>
    <row r="3" spans="1:46" s="2" customFormat="1" ht="34" x14ac:dyDescent="0.2">
      <c r="A3" s="2" t="s">
        <v>26</v>
      </c>
      <c r="B3" s="5" t="s">
        <v>0</v>
      </c>
      <c r="C3" s="5" t="s">
        <v>20</v>
      </c>
      <c r="D3" s="5" t="s">
        <v>8</v>
      </c>
      <c r="F3" s="7" t="s">
        <v>30</v>
      </c>
      <c r="R3" t="s">
        <v>46</v>
      </c>
    </row>
    <row r="4" spans="1:46" x14ac:dyDescent="0.2">
      <c r="B4" s="3" t="s">
        <v>5</v>
      </c>
      <c r="C4" s="9">
        <v>6823</v>
      </c>
      <c r="D4" s="3">
        <v>63.2</v>
      </c>
      <c r="R4" t="s">
        <v>37</v>
      </c>
    </row>
    <row r="5" spans="1:46" x14ac:dyDescent="0.2">
      <c r="B5" s="3" t="s">
        <v>6</v>
      </c>
      <c r="C5" s="4">
        <v>3967</v>
      </c>
      <c r="D5" s="3">
        <v>36.799999999999997</v>
      </c>
      <c r="R5" t="s">
        <v>38</v>
      </c>
    </row>
    <row r="6" spans="1:46" x14ac:dyDescent="0.2">
      <c r="B6" s="3" t="s">
        <v>7</v>
      </c>
      <c r="C6" s="4">
        <v>10789</v>
      </c>
      <c r="D6" s="3">
        <v>100</v>
      </c>
      <c r="R6" t="s">
        <v>39</v>
      </c>
    </row>
    <row r="7" spans="1:46" x14ac:dyDescent="0.2">
      <c r="R7" t="s">
        <v>40</v>
      </c>
    </row>
    <row r="8" spans="1:46" x14ac:dyDescent="0.2">
      <c r="B8" t="s">
        <v>10</v>
      </c>
      <c r="R8" t="s">
        <v>41</v>
      </c>
    </row>
    <row r="9" spans="1:46" s="2" customFormat="1" ht="68" x14ac:dyDescent="0.2">
      <c r="A9" s="2" t="s">
        <v>27</v>
      </c>
      <c r="B9" s="5" t="s">
        <v>0</v>
      </c>
      <c r="C9" s="5" t="s">
        <v>14</v>
      </c>
      <c r="D9" s="5" t="s">
        <v>15</v>
      </c>
      <c r="R9" s="2" t="s">
        <v>42</v>
      </c>
    </row>
    <row r="10" spans="1:46" x14ac:dyDescent="0.2">
      <c r="B10" s="3" t="s">
        <v>11</v>
      </c>
      <c r="C10" s="10">
        <v>3.4</v>
      </c>
      <c r="D10" s="10">
        <v>106</v>
      </c>
      <c r="F10" s="8" t="s">
        <v>35</v>
      </c>
      <c r="R10" t="s">
        <v>44</v>
      </c>
    </row>
    <row r="11" spans="1:46" x14ac:dyDescent="0.2">
      <c r="B11" s="3" t="s">
        <v>12</v>
      </c>
      <c r="C11" s="3">
        <v>7.3</v>
      </c>
      <c r="D11" s="3">
        <v>410</v>
      </c>
      <c r="R11" t="s">
        <v>43</v>
      </c>
    </row>
    <row r="12" spans="1:46" x14ac:dyDescent="0.2">
      <c r="B12" s="3" t="s">
        <v>13</v>
      </c>
      <c r="C12" s="3">
        <v>0.46</v>
      </c>
      <c r="D12" s="3">
        <v>0.26</v>
      </c>
      <c r="R12" t="s">
        <v>45</v>
      </c>
    </row>
    <row r="13" spans="1:46" x14ac:dyDescent="0.2">
      <c r="R13" t="s">
        <v>47</v>
      </c>
    </row>
    <row r="14" spans="1:46" x14ac:dyDescent="0.2">
      <c r="B14" t="s">
        <v>16</v>
      </c>
      <c r="F14" t="s">
        <v>64</v>
      </c>
    </row>
    <row r="15" spans="1:46" ht="34" x14ac:dyDescent="0.2">
      <c r="A15" t="s">
        <v>28</v>
      </c>
      <c r="B15" s="5" t="s">
        <v>17</v>
      </c>
      <c r="C15" s="5" t="s">
        <v>20</v>
      </c>
      <c r="D15" s="5" t="s">
        <v>8</v>
      </c>
      <c r="F15" s="11" t="s">
        <v>5</v>
      </c>
      <c r="G15" s="11" t="s">
        <v>5</v>
      </c>
      <c r="R15" t="s">
        <v>49</v>
      </c>
      <c r="X15" t="s">
        <v>50</v>
      </c>
    </row>
    <row r="16" spans="1:46" ht="17" x14ac:dyDescent="0.2">
      <c r="B16" s="3" t="s">
        <v>21</v>
      </c>
      <c r="C16" s="4">
        <v>5465</v>
      </c>
      <c r="D16" s="3">
        <v>50.7</v>
      </c>
      <c r="F16">
        <v>2072</v>
      </c>
      <c r="G16" s="1">
        <f>C16-F16</f>
        <v>3393</v>
      </c>
      <c r="R16" s="5" t="s">
        <v>1</v>
      </c>
      <c r="S16" s="5">
        <v>1990</v>
      </c>
      <c r="T16" s="5">
        <v>1991</v>
      </c>
      <c r="U16" s="5">
        <v>1992</v>
      </c>
      <c r="V16" s="5">
        <v>1993</v>
      </c>
      <c r="W16" s="5">
        <v>1994</v>
      </c>
      <c r="X16" s="5">
        <v>1995</v>
      </c>
      <c r="Y16" s="5">
        <v>1996</v>
      </c>
      <c r="Z16" s="5">
        <v>1997</v>
      </c>
      <c r="AA16" s="5">
        <v>1998</v>
      </c>
      <c r="AB16" s="5">
        <v>1999</v>
      </c>
      <c r="AC16" s="5">
        <v>2000</v>
      </c>
      <c r="AD16" s="5">
        <v>2001</v>
      </c>
      <c r="AE16" s="5">
        <v>2002</v>
      </c>
      <c r="AF16" s="5">
        <v>2003</v>
      </c>
      <c r="AG16" s="5">
        <v>2004</v>
      </c>
      <c r="AH16" s="5">
        <v>2005</v>
      </c>
      <c r="AI16" s="5">
        <v>2006</v>
      </c>
      <c r="AJ16" s="5">
        <v>2007</v>
      </c>
      <c r="AK16" s="5">
        <v>2008</v>
      </c>
      <c r="AL16" s="5">
        <v>2009</v>
      </c>
      <c r="AM16" s="5">
        <v>2010</v>
      </c>
      <c r="AN16" s="5">
        <v>2011</v>
      </c>
      <c r="AO16" s="5">
        <v>2012</v>
      </c>
      <c r="AP16" s="5">
        <v>2013</v>
      </c>
      <c r="AQ16" s="5">
        <v>2014</v>
      </c>
      <c r="AR16" s="5">
        <v>2015</v>
      </c>
      <c r="AS16" s="5">
        <v>2016</v>
      </c>
      <c r="AT16" s="5">
        <v>2017</v>
      </c>
    </row>
    <row r="17" spans="1:46" x14ac:dyDescent="0.2">
      <c r="B17" s="3" t="s">
        <v>18</v>
      </c>
      <c r="C17" s="3">
        <v>617</v>
      </c>
      <c r="D17" s="3">
        <v>5.7</v>
      </c>
      <c r="F17">
        <v>405</v>
      </c>
      <c r="G17" s="1">
        <f t="shared" ref="G17:G21" si="0">C17-F17</f>
        <v>212</v>
      </c>
      <c r="R17" s="3" t="s">
        <v>51</v>
      </c>
      <c r="S17" s="3">
        <v>0.53600000000000003</v>
      </c>
      <c r="T17" s="3">
        <v>0.53100000000000003</v>
      </c>
      <c r="U17" s="3">
        <v>0.57299999999999995</v>
      </c>
      <c r="V17" s="3">
        <v>0.53</v>
      </c>
      <c r="W17" s="3">
        <v>0.50800000000000001</v>
      </c>
      <c r="X17" s="3">
        <v>0.55600000000000005</v>
      </c>
      <c r="Y17" s="3">
        <v>0.433</v>
      </c>
      <c r="Z17" s="3">
        <v>0.48099999999999998</v>
      </c>
      <c r="AA17" s="3">
        <v>0.46400000000000002</v>
      </c>
      <c r="AB17" s="3">
        <v>0.54200000000000004</v>
      </c>
      <c r="AC17" s="3">
        <v>0.52100000000000002</v>
      </c>
      <c r="AD17" s="3">
        <v>0.45800000000000002</v>
      </c>
      <c r="AE17" s="3">
        <v>0.52300000000000002</v>
      </c>
      <c r="AF17" s="3">
        <v>0.46200000000000002</v>
      </c>
      <c r="AG17" s="3">
        <v>0.47599999999999998</v>
      </c>
      <c r="AH17" s="3">
        <v>0.495</v>
      </c>
      <c r="AI17" s="3">
        <v>0.45600000000000002</v>
      </c>
      <c r="AJ17" s="3">
        <v>0.46899999999999997</v>
      </c>
      <c r="AK17" s="3">
        <v>0.40100000000000002</v>
      </c>
      <c r="AL17" s="3">
        <v>0.36199999999999999</v>
      </c>
      <c r="AM17" s="3">
        <v>0.29199999999999998</v>
      </c>
      <c r="AN17" s="3">
        <v>0.35</v>
      </c>
      <c r="AO17" s="3">
        <v>0.374</v>
      </c>
      <c r="AP17" s="3">
        <v>0.3</v>
      </c>
      <c r="AQ17" s="3">
        <v>0.30599999999999999</v>
      </c>
      <c r="AR17" s="3">
        <v>0.34599999999999997</v>
      </c>
      <c r="AS17" s="3">
        <v>0.28100000000000003</v>
      </c>
      <c r="AT17" s="3">
        <v>0.32100000000000001</v>
      </c>
    </row>
    <row r="18" spans="1:46" x14ac:dyDescent="0.2">
      <c r="B18" s="3" t="s">
        <v>22</v>
      </c>
      <c r="C18" s="4">
        <v>2442</v>
      </c>
      <c r="D18" s="3">
        <v>22.6</v>
      </c>
      <c r="F18">
        <v>2441</v>
      </c>
      <c r="G18" s="1">
        <f t="shared" si="0"/>
        <v>1</v>
      </c>
    </row>
    <row r="19" spans="1:46" x14ac:dyDescent="0.2">
      <c r="B19" s="3" t="s">
        <v>23</v>
      </c>
      <c r="C19" s="4">
        <v>1112</v>
      </c>
      <c r="D19" s="3">
        <v>10.3</v>
      </c>
      <c r="F19">
        <v>763</v>
      </c>
      <c r="G19" s="1">
        <f t="shared" si="0"/>
        <v>349</v>
      </c>
    </row>
    <row r="20" spans="1:46" x14ac:dyDescent="0.2">
      <c r="B20" s="3" t="s">
        <v>24</v>
      </c>
      <c r="C20" s="3">
        <v>605</v>
      </c>
      <c r="D20" s="3">
        <v>5.6</v>
      </c>
      <c r="F20">
        <v>605</v>
      </c>
      <c r="G20" s="1">
        <f t="shared" si="0"/>
        <v>0</v>
      </c>
    </row>
    <row r="21" spans="1:46" x14ac:dyDescent="0.2">
      <c r="B21" s="3" t="s">
        <v>19</v>
      </c>
      <c r="C21" s="3">
        <v>549</v>
      </c>
      <c r="D21" s="3">
        <v>5.0999999999999996</v>
      </c>
      <c r="F21">
        <v>536</v>
      </c>
      <c r="G21" s="1">
        <f t="shared" si="0"/>
        <v>13</v>
      </c>
    </row>
    <row r="22" spans="1:46" x14ac:dyDescent="0.2">
      <c r="B22" s="3" t="s">
        <v>7</v>
      </c>
      <c r="C22" s="9">
        <v>10789</v>
      </c>
      <c r="D22" s="3">
        <v>100</v>
      </c>
      <c r="F22">
        <f>SUM(F16:F21)</f>
        <v>6822</v>
      </c>
      <c r="G22">
        <f>SUM(G16:G21)</f>
        <v>3968</v>
      </c>
    </row>
    <row r="24" spans="1:46" x14ac:dyDescent="0.2">
      <c r="B24" t="s">
        <v>31</v>
      </c>
    </row>
    <row r="25" spans="1:46" ht="17" x14ac:dyDescent="0.2">
      <c r="A25" t="s">
        <v>29</v>
      </c>
      <c r="B25" s="5" t="s">
        <v>20</v>
      </c>
      <c r="C25" s="5">
        <v>1990</v>
      </c>
      <c r="D25" s="5">
        <v>1999</v>
      </c>
      <c r="E25" s="5">
        <v>2000</v>
      </c>
      <c r="F25" s="5">
        <v>2001</v>
      </c>
      <c r="G25" s="5">
        <v>2002</v>
      </c>
      <c r="H25" s="5">
        <v>2003</v>
      </c>
      <c r="I25" s="5">
        <v>2004</v>
      </c>
      <c r="J25" s="5">
        <v>2005</v>
      </c>
      <c r="K25" s="5">
        <v>2006</v>
      </c>
      <c r="L25" s="5">
        <v>2007</v>
      </c>
      <c r="M25" s="6"/>
      <c r="N25" s="6"/>
      <c r="O25" s="5">
        <v>2008</v>
      </c>
      <c r="P25" s="5">
        <v>2009</v>
      </c>
      <c r="Q25" s="5">
        <v>2010</v>
      </c>
      <c r="R25" s="5">
        <v>2011</v>
      </c>
      <c r="S25" s="5">
        <v>2012</v>
      </c>
      <c r="T25" s="5">
        <v>2013</v>
      </c>
      <c r="U25" s="5">
        <v>2014</v>
      </c>
      <c r="V25" s="5">
        <v>2015</v>
      </c>
      <c r="W25" s="5">
        <v>2016</v>
      </c>
      <c r="X25" s="5">
        <v>2017</v>
      </c>
    </row>
    <row r="26" spans="1:46" x14ac:dyDescent="0.2">
      <c r="B26" s="3" t="s">
        <v>5</v>
      </c>
      <c r="C26" s="4">
        <v>8283</v>
      </c>
      <c r="D26" s="4">
        <v>9140</v>
      </c>
      <c r="E26" s="4">
        <v>9251</v>
      </c>
      <c r="F26" s="4">
        <v>9110</v>
      </c>
      <c r="G26" s="4">
        <v>9139</v>
      </c>
      <c r="H26" s="4">
        <v>9260</v>
      </c>
      <c r="I26" s="4">
        <v>9211</v>
      </c>
      <c r="J26" s="4">
        <v>9381</v>
      </c>
      <c r="K26" s="4">
        <v>9441</v>
      </c>
      <c r="L26" s="4">
        <v>9418</v>
      </c>
      <c r="M26" s="4"/>
      <c r="N26" s="4"/>
      <c r="O26" s="4">
        <v>9318</v>
      </c>
      <c r="P26" s="4">
        <v>8821</v>
      </c>
      <c r="Q26" s="4">
        <v>8448</v>
      </c>
      <c r="R26" s="4">
        <v>7870</v>
      </c>
      <c r="S26" s="4">
        <v>7674</v>
      </c>
      <c r="T26" s="4">
        <v>7445</v>
      </c>
      <c r="U26" s="4">
        <v>7071</v>
      </c>
      <c r="V26" s="4">
        <v>6739</v>
      </c>
      <c r="W26" s="4">
        <v>7093</v>
      </c>
      <c r="X26" s="4">
        <v>6823</v>
      </c>
    </row>
    <row r="27" spans="1:46" x14ac:dyDescent="0.2">
      <c r="B27" s="3" t="s">
        <v>6</v>
      </c>
      <c r="C27" s="4">
        <v>4670</v>
      </c>
      <c r="D27" s="4">
        <v>5917</v>
      </c>
      <c r="E27" s="4">
        <v>5968</v>
      </c>
      <c r="F27" s="4">
        <v>6173</v>
      </c>
      <c r="G27" s="4">
        <v>6426</v>
      </c>
      <c r="H27" s="4">
        <v>5925</v>
      </c>
      <c r="I27" s="4">
        <v>6320</v>
      </c>
      <c r="J27" s="4">
        <v>6760</v>
      </c>
      <c r="K27" s="4">
        <v>6359</v>
      </c>
      <c r="L27" s="4">
        <v>6661</v>
      </c>
      <c r="M27" s="4"/>
      <c r="N27" s="4"/>
      <c r="O27" s="4">
        <v>5844</v>
      </c>
      <c r="P27" s="4">
        <v>5211</v>
      </c>
      <c r="Q27" s="4">
        <v>4148</v>
      </c>
      <c r="R27" s="4">
        <v>4846</v>
      </c>
      <c r="S27" s="4">
        <v>5131</v>
      </c>
      <c r="T27" s="4">
        <v>3902</v>
      </c>
      <c r="U27" s="4">
        <v>3851</v>
      </c>
      <c r="V27" s="4">
        <v>4374</v>
      </c>
      <c r="W27" s="4">
        <v>3531</v>
      </c>
      <c r="X27" s="4">
        <v>3967</v>
      </c>
    </row>
    <row r="28" spans="1:46" x14ac:dyDescent="0.2">
      <c r="B28" s="3" t="s">
        <v>7</v>
      </c>
      <c r="C28" s="4">
        <v>12953</v>
      </c>
      <c r="D28" s="4">
        <v>15057</v>
      </c>
      <c r="E28" s="4">
        <v>15219</v>
      </c>
      <c r="F28" s="4">
        <v>15283</v>
      </c>
      <c r="G28" s="4">
        <v>15565</v>
      </c>
      <c r="H28" s="4">
        <v>15184</v>
      </c>
      <c r="I28" s="4">
        <v>15532</v>
      </c>
      <c r="J28" s="4">
        <v>16141</v>
      </c>
      <c r="K28" s="4">
        <v>15800</v>
      </c>
      <c r="L28" s="4">
        <v>16079</v>
      </c>
      <c r="M28" s="4"/>
      <c r="N28" s="4"/>
      <c r="O28" s="4">
        <v>15163</v>
      </c>
      <c r="P28" s="4">
        <v>14032</v>
      </c>
      <c r="Q28" s="4">
        <v>12596</v>
      </c>
      <c r="R28" s="4">
        <v>12716</v>
      </c>
      <c r="S28" s="4">
        <v>12805</v>
      </c>
      <c r="T28" s="4">
        <v>11347</v>
      </c>
      <c r="U28" s="4">
        <v>10922</v>
      </c>
      <c r="V28" s="4">
        <v>11113</v>
      </c>
      <c r="W28" s="4">
        <v>10624</v>
      </c>
      <c r="X28" s="9">
        <v>10789</v>
      </c>
    </row>
    <row r="29" spans="1:46" x14ac:dyDescent="0.2">
      <c r="B29" s="33" t="s">
        <v>25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5"/>
      <c r="P29" s="35"/>
      <c r="Q29" s="35"/>
      <c r="R29" s="35"/>
      <c r="S29" s="35"/>
      <c r="T29" s="35"/>
      <c r="U29" s="35"/>
      <c r="V29" s="35"/>
      <c r="W29" s="35"/>
      <c r="X29" s="35"/>
    </row>
    <row r="30" spans="1:46" x14ac:dyDescent="0.2">
      <c r="B30" s="3" t="s">
        <v>5</v>
      </c>
      <c r="C30" s="3">
        <v>100</v>
      </c>
      <c r="D30" s="3">
        <v>110.3</v>
      </c>
      <c r="E30" s="3">
        <v>111.7</v>
      </c>
      <c r="F30" s="3">
        <v>110</v>
      </c>
      <c r="G30" s="3">
        <v>110.3</v>
      </c>
      <c r="H30" s="3">
        <v>111.8</v>
      </c>
      <c r="I30" s="3">
        <v>111.2</v>
      </c>
      <c r="J30" s="3">
        <v>113.3</v>
      </c>
      <c r="K30" s="3">
        <v>114</v>
      </c>
      <c r="L30" s="3">
        <v>113.7</v>
      </c>
      <c r="M30" s="3"/>
      <c r="N30" s="3"/>
      <c r="O30" s="3">
        <v>112.5</v>
      </c>
      <c r="P30" s="3">
        <v>106.5</v>
      </c>
      <c r="Q30" s="3">
        <v>102</v>
      </c>
      <c r="R30" s="3">
        <v>95</v>
      </c>
      <c r="S30" s="3">
        <v>92.6</v>
      </c>
      <c r="T30" s="3">
        <v>89.9</v>
      </c>
      <c r="U30" s="3">
        <v>85.4</v>
      </c>
      <c r="V30" s="3">
        <v>81.400000000000006</v>
      </c>
      <c r="W30" s="3">
        <v>85.6</v>
      </c>
      <c r="X30" s="3">
        <v>82.4</v>
      </c>
    </row>
    <row r="31" spans="1:46" x14ac:dyDescent="0.2">
      <c r="B31" s="3" t="s">
        <v>6</v>
      </c>
      <c r="C31" s="3">
        <v>100</v>
      </c>
      <c r="D31" s="3">
        <v>126.7</v>
      </c>
      <c r="E31" s="3">
        <v>127.8</v>
      </c>
      <c r="F31" s="3">
        <v>132.19999999999999</v>
      </c>
      <c r="G31" s="3">
        <v>137.6</v>
      </c>
      <c r="H31" s="3">
        <v>126.9</v>
      </c>
      <c r="I31" s="3">
        <v>135.30000000000001</v>
      </c>
      <c r="J31" s="3">
        <v>144.69999999999999</v>
      </c>
      <c r="K31" s="3">
        <v>136.19999999999999</v>
      </c>
      <c r="L31" s="3">
        <v>142.6</v>
      </c>
      <c r="M31" s="3"/>
      <c r="N31" s="3"/>
      <c r="O31" s="3">
        <v>125.1</v>
      </c>
      <c r="P31" s="3">
        <v>111.6</v>
      </c>
      <c r="Q31" s="3">
        <v>88.8</v>
      </c>
      <c r="R31" s="3">
        <v>103.8</v>
      </c>
      <c r="S31" s="3">
        <v>109.9</v>
      </c>
      <c r="T31" s="3">
        <v>83.6</v>
      </c>
      <c r="U31" s="3">
        <v>82.5</v>
      </c>
      <c r="V31" s="3">
        <v>93.7</v>
      </c>
      <c r="W31" s="3">
        <v>75.599999999999994</v>
      </c>
      <c r="X31" s="3">
        <v>84.9</v>
      </c>
    </row>
    <row r="32" spans="1:46" x14ac:dyDescent="0.2">
      <c r="B32" s="3" t="s">
        <v>7</v>
      </c>
      <c r="C32" s="3">
        <v>100</v>
      </c>
      <c r="D32" s="3">
        <v>116.2</v>
      </c>
      <c r="E32" s="3">
        <v>117.5</v>
      </c>
      <c r="F32" s="3">
        <v>118</v>
      </c>
      <c r="G32" s="3">
        <v>120.2</v>
      </c>
      <c r="H32" s="3">
        <v>117.2</v>
      </c>
      <c r="I32" s="3">
        <v>119.9</v>
      </c>
      <c r="J32" s="3">
        <v>124.6</v>
      </c>
      <c r="K32" s="3">
        <v>122</v>
      </c>
      <c r="L32" s="3">
        <v>124.1</v>
      </c>
      <c r="M32" s="3"/>
      <c r="N32" s="3"/>
      <c r="O32" s="3">
        <v>117.1</v>
      </c>
      <c r="P32" s="3">
        <v>108.3</v>
      </c>
      <c r="Q32" s="3">
        <v>97.2</v>
      </c>
      <c r="R32" s="3">
        <v>98.2</v>
      </c>
      <c r="S32" s="3">
        <v>98.9</v>
      </c>
      <c r="T32" s="3">
        <v>87.6</v>
      </c>
      <c r="U32" s="3">
        <v>84.3</v>
      </c>
      <c r="V32" s="3">
        <v>85.8</v>
      </c>
      <c r="W32" s="3">
        <v>82</v>
      </c>
      <c r="X32" s="3">
        <v>83.3</v>
      </c>
    </row>
    <row r="34" spans="1:22" x14ac:dyDescent="0.2">
      <c r="A34" t="s">
        <v>36</v>
      </c>
      <c r="B34" t="s">
        <v>32</v>
      </c>
    </row>
    <row r="35" spans="1:22" ht="17" x14ac:dyDescent="0.2">
      <c r="B35" s="5" t="s">
        <v>33</v>
      </c>
      <c r="C35" s="5">
        <v>2000</v>
      </c>
      <c r="D35" s="5">
        <v>2001</v>
      </c>
      <c r="E35" s="5">
        <v>2002</v>
      </c>
      <c r="F35" s="5">
        <v>2003</v>
      </c>
      <c r="G35" s="5">
        <v>2004</v>
      </c>
      <c r="H35" s="5">
        <v>2005</v>
      </c>
      <c r="I35" s="5">
        <v>2006</v>
      </c>
      <c r="J35" s="5">
        <v>2007</v>
      </c>
      <c r="K35" s="5">
        <v>2008</v>
      </c>
      <c r="L35" s="5">
        <v>2009</v>
      </c>
      <c r="M35" s="6"/>
      <c r="N35" s="6"/>
      <c r="O35" s="5">
        <v>2010</v>
      </c>
      <c r="P35" s="5">
        <v>2011</v>
      </c>
      <c r="Q35" s="5">
        <v>2012</v>
      </c>
      <c r="R35" s="5">
        <v>2013</v>
      </c>
      <c r="S35" s="5">
        <v>2014</v>
      </c>
      <c r="T35" s="5">
        <v>2015</v>
      </c>
      <c r="U35" s="5">
        <v>2016</v>
      </c>
      <c r="V35" s="5">
        <v>2017</v>
      </c>
    </row>
    <row r="36" spans="1:22" x14ac:dyDescent="0.2">
      <c r="A36" t="s">
        <v>111</v>
      </c>
      <c r="B36" s="3" t="s">
        <v>14</v>
      </c>
      <c r="C36" s="3">
        <v>5.3</v>
      </c>
      <c r="D36" s="3">
        <v>5.2</v>
      </c>
      <c r="E36" s="3">
        <v>5.2</v>
      </c>
      <c r="F36" s="3">
        <v>4.9000000000000004</v>
      </c>
      <c r="G36" s="3">
        <v>5</v>
      </c>
      <c r="H36" s="3">
        <v>5.0999999999999996</v>
      </c>
      <c r="I36" s="3">
        <v>5.0999999999999996</v>
      </c>
      <c r="J36" s="3">
        <v>5.0999999999999996</v>
      </c>
      <c r="K36" s="3">
        <v>4.7</v>
      </c>
      <c r="L36" s="3">
        <v>4.3</v>
      </c>
      <c r="M36" s="3"/>
      <c r="N36" s="3"/>
      <c r="O36" s="3">
        <v>3.8</v>
      </c>
      <c r="P36" s="3">
        <v>3.9</v>
      </c>
      <c r="Q36" s="3">
        <v>4</v>
      </c>
      <c r="R36" s="3">
        <v>3.5</v>
      </c>
      <c r="S36" s="3">
        <v>3.5</v>
      </c>
      <c r="T36" s="3">
        <v>3.5</v>
      </c>
      <c r="U36" s="3">
        <v>3.4</v>
      </c>
      <c r="V36" s="10">
        <v>3.4</v>
      </c>
    </row>
    <row r="37" spans="1:22" x14ac:dyDescent="0.2">
      <c r="B37" s="3" t="s">
        <v>15</v>
      </c>
      <c r="C37" s="3">
        <v>214</v>
      </c>
      <c r="D37" s="3">
        <v>202</v>
      </c>
      <c r="E37" s="3">
        <v>199</v>
      </c>
      <c r="F37" s="3">
        <v>188</v>
      </c>
      <c r="G37" s="3">
        <v>186</v>
      </c>
      <c r="H37" s="3">
        <v>183</v>
      </c>
      <c r="I37" s="3">
        <v>171</v>
      </c>
      <c r="J37" s="3">
        <v>168</v>
      </c>
      <c r="K37" s="3">
        <v>155</v>
      </c>
      <c r="L37" s="3">
        <v>147</v>
      </c>
      <c r="M37" s="3"/>
      <c r="N37" s="3"/>
      <c r="O37" s="3">
        <v>133</v>
      </c>
      <c r="P37" s="3">
        <v>133</v>
      </c>
      <c r="Q37" s="3">
        <v>137</v>
      </c>
      <c r="R37" s="3">
        <v>125</v>
      </c>
      <c r="S37" s="3">
        <v>118</v>
      </c>
      <c r="T37" s="3">
        <v>116</v>
      </c>
      <c r="U37" s="3">
        <v>108</v>
      </c>
      <c r="V37" s="10">
        <v>106</v>
      </c>
    </row>
    <row r="38" spans="1:22" x14ac:dyDescent="0.2">
      <c r="B38" s="28" t="s">
        <v>34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7"/>
    </row>
    <row r="39" spans="1:22" x14ac:dyDescent="0.2">
      <c r="B39" s="3" t="s">
        <v>14</v>
      </c>
      <c r="C39" s="3">
        <v>100</v>
      </c>
      <c r="D39" s="3">
        <v>97.9</v>
      </c>
      <c r="E39" s="3">
        <v>97.7</v>
      </c>
      <c r="F39" s="3">
        <v>93</v>
      </c>
      <c r="G39" s="3">
        <v>94.9</v>
      </c>
      <c r="H39" s="3">
        <v>96.9</v>
      </c>
      <c r="I39" s="3">
        <v>95.7</v>
      </c>
      <c r="J39" s="3">
        <v>97.2</v>
      </c>
      <c r="K39" s="3">
        <v>89.4</v>
      </c>
      <c r="L39" s="3">
        <v>81.599999999999994</v>
      </c>
      <c r="M39" s="3"/>
      <c r="N39" s="3"/>
      <c r="O39" s="3">
        <v>72.900000000000006</v>
      </c>
      <c r="P39" s="3">
        <v>73.8</v>
      </c>
      <c r="Q39" s="3">
        <v>75</v>
      </c>
      <c r="R39" s="3">
        <v>67</v>
      </c>
      <c r="S39" s="3">
        <v>65.400000000000006</v>
      </c>
      <c r="T39" s="3">
        <v>67</v>
      </c>
      <c r="U39" s="3">
        <v>63.6</v>
      </c>
      <c r="V39" s="3">
        <v>64.2</v>
      </c>
    </row>
    <row r="40" spans="1:22" x14ac:dyDescent="0.2">
      <c r="B40" s="3" t="s">
        <v>15</v>
      </c>
      <c r="C40" s="3">
        <v>100</v>
      </c>
      <c r="D40" s="3">
        <v>94.6</v>
      </c>
      <c r="E40" s="3">
        <v>93.3</v>
      </c>
      <c r="F40" s="3">
        <v>88.1</v>
      </c>
      <c r="G40" s="3">
        <v>87</v>
      </c>
      <c r="H40" s="3">
        <v>85.7</v>
      </c>
      <c r="I40" s="3">
        <v>80.2</v>
      </c>
      <c r="J40" s="3">
        <v>78.400000000000006</v>
      </c>
      <c r="K40" s="3">
        <v>72.400000000000006</v>
      </c>
      <c r="L40" s="3">
        <v>69</v>
      </c>
      <c r="M40" s="3"/>
      <c r="N40" s="3"/>
      <c r="O40" s="3">
        <v>62.2</v>
      </c>
      <c r="P40" s="3">
        <v>62.4</v>
      </c>
      <c r="Q40" s="3">
        <v>64.099999999999994</v>
      </c>
      <c r="R40" s="3">
        <v>58.4</v>
      </c>
      <c r="S40" s="3">
        <v>55.4</v>
      </c>
      <c r="T40" s="3">
        <v>54.5</v>
      </c>
      <c r="U40" s="3">
        <v>50.5</v>
      </c>
      <c r="V40" s="3">
        <v>49.7</v>
      </c>
    </row>
    <row r="42" spans="1:22" x14ac:dyDescent="0.2">
      <c r="B42" t="s">
        <v>62</v>
      </c>
      <c r="C42" t="s">
        <v>52</v>
      </c>
      <c r="I42" t="s">
        <v>59</v>
      </c>
    </row>
    <row r="43" spans="1:22" ht="17" x14ac:dyDescent="0.2">
      <c r="C43" s="5" t="s">
        <v>53</v>
      </c>
      <c r="D43" s="5" t="s">
        <v>54</v>
      </c>
      <c r="E43" s="5" t="s">
        <v>4</v>
      </c>
      <c r="F43" s="5" t="s">
        <v>55</v>
      </c>
      <c r="G43" s="5" t="s">
        <v>56</v>
      </c>
      <c r="H43" s="5" t="s">
        <v>57</v>
      </c>
      <c r="I43" s="5" t="s">
        <v>58</v>
      </c>
      <c r="J43" s="5" t="s">
        <v>7</v>
      </c>
    </row>
    <row r="44" spans="1:22" x14ac:dyDescent="0.2">
      <c r="C44" s="3">
        <v>1990</v>
      </c>
      <c r="D44" s="3">
        <v>944</v>
      </c>
      <c r="E44" s="3">
        <v>7.2</v>
      </c>
      <c r="F44" s="3">
        <v>0</v>
      </c>
      <c r="G44" s="3">
        <v>134</v>
      </c>
      <c r="H44" s="3">
        <v>0</v>
      </c>
      <c r="I44" s="3">
        <v>4</v>
      </c>
      <c r="J44" s="4">
        <v>8283</v>
      </c>
    </row>
    <row r="45" spans="1:22" x14ac:dyDescent="0.2">
      <c r="C45" s="3">
        <v>1999</v>
      </c>
      <c r="D45" s="4">
        <v>1190</v>
      </c>
      <c r="E45" s="4">
        <v>7476</v>
      </c>
      <c r="F45" s="3">
        <v>218</v>
      </c>
      <c r="G45" s="3">
        <v>250</v>
      </c>
      <c r="H45" s="3">
        <v>0</v>
      </c>
      <c r="I45" s="3">
        <v>6</v>
      </c>
      <c r="J45" s="4">
        <v>9140</v>
      </c>
    </row>
    <row r="46" spans="1:22" x14ac:dyDescent="0.2">
      <c r="C46" s="3">
        <v>2000</v>
      </c>
      <c r="D46" s="4">
        <v>1194</v>
      </c>
      <c r="E46" s="4">
        <v>7497</v>
      </c>
      <c r="F46" s="3">
        <v>297</v>
      </c>
      <c r="G46" s="3">
        <v>256</v>
      </c>
      <c r="H46" s="3">
        <v>0</v>
      </c>
      <c r="I46" s="3">
        <v>7</v>
      </c>
      <c r="J46" s="4">
        <v>9251</v>
      </c>
    </row>
    <row r="47" spans="1:22" x14ac:dyDescent="0.2">
      <c r="C47" s="3">
        <v>2001</v>
      </c>
      <c r="D47" s="4">
        <v>1127</v>
      </c>
      <c r="E47" s="4">
        <v>7357</v>
      </c>
      <c r="F47" s="3">
        <v>379</v>
      </c>
      <c r="G47" s="3">
        <v>240</v>
      </c>
      <c r="H47" s="3">
        <v>0</v>
      </c>
      <c r="I47" s="3">
        <v>7</v>
      </c>
      <c r="J47" s="4">
        <v>9110</v>
      </c>
    </row>
    <row r="48" spans="1:22" x14ac:dyDescent="0.2">
      <c r="C48" s="3">
        <v>2002</v>
      </c>
      <c r="D48" s="4">
        <v>1058</v>
      </c>
      <c r="E48" s="4">
        <v>7384</v>
      </c>
      <c r="F48" s="3">
        <v>452</v>
      </c>
      <c r="G48" s="3">
        <v>237</v>
      </c>
      <c r="H48" s="3">
        <v>0</v>
      </c>
      <c r="I48" s="3">
        <v>7</v>
      </c>
      <c r="J48" s="4">
        <v>9139</v>
      </c>
    </row>
    <row r="49" spans="3:10" x14ac:dyDescent="0.2">
      <c r="C49" s="3">
        <v>2003</v>
      </c>
      <c r="D49" s="3">
        <v>930</v>
      </c>
      <c r="E49" s="4">
        <v>7528</v>
      </c>
      <c r="F49" s="3">
        <v>553</v>
      </c>
      <c r="G49" s="3">
        <v>241</v>
      </c>
      <c r="H49" s="3">
        <v>0</v>
      </c>
      <c r="I49" s="3">
        <v>8</v>
      </c>
      <c r="J49" s="4">
        <v>9260</v>
      </c>
    </row>
    <row r="50" spans="3:10" x14ac:dyDescent="0.2">
      <c r="C50" s="3">
        <v>2004</v>
      </c>
      <c r="D50" s="3">
        <v>497</v>
      </c>
      <c r="E50" s="4">
        <v>7844</v>
      </c>
      <c r="F50" s="3">
        <v>629</v>
      </c>
      <c r="G50" s="3">
        <v>232</v>
      </c>
      <c r="H50" s="3">
        <v>0</v>
      </c>
      <c r="I50" s="3">
        <v>9</v>
      </c>
      <c r="J50" s="4">
        <v>9211</v>
      </c>
    </row>
    <row r="51" spans="3:10" x14ac:dyDescent="0.2">
      <c r="C51" s="3">
        <v>2005</v>
      </c>
      <c r="D51" s="3">
        <v>520</v>
      </c>
      <c r="E51" s="4">
        <v>7878</v>
      </c>
      <c r="F51" s="3">
        <v>729</v>
      </c>
      <c r="G51" s="3">
        <v>244</v>
      </c>
      <c r="H51" s="3">
        <v>0</v>
      </c>
      <c r="I51" s="3">
        <v>10</v>
      </c>
      <c r="J51" s="4">
        <v>9381</v>
      </c>
    </row>
    <row r="52" spans="3:10" x14ac:dyDescent="0.2">
      <c r="C52" s="3">
        <v>2006</v>
      </c>
      <c r="D52" s="3">
        <v>514</v>
      </c>
      <c r="E52" s="4">
        <v>7772</v>
      </c>
      <c r="F52" s="3">
        <v>879</v>
      </c>
      <c r="G52" s="3">
        <v>265</v>
      </c>
      <c r="H52" s="3">
        <v>0</v>
      </c>
      <c r="I52" s="3">
        <v>11</v>
      </c>
      <c r="J52" s="4">
        <v>9441</v>
      </c>
    </row>
    <row r="53" spans="3:10" x14ac:dyDescent="0.2">
      <c r="C53" s="3">
        <v>2007</v>
      </c>
      <c r="D53" s="3">
        <v>486</v>
      </c>
      <c r="E53" s="4">
        <v>7635</v>
      </c>
      <c r="F53" s="4">
        <v>1026</v>
      </c>
      <c r="G53" s="3">
        <v>259</v>
      </c>
      <c r="H53" s="3">
        <v>0</v>
      </c>
      <c r="I53" s="3">
        <v>12</v>
      </c>
      <c r="J53" s="4">
        <v>9418</v>
      </c>
    </row>
    <row r="54" spans="3:10" x14ac:dyDescent="0.2">
      <c r="C54" s="3">
        <v>2008</v>
      </c>
      <c r="D54" s="3">
        <v>485</v>
      </c>
      <c r="E54" s="4">
        <v>7458</v>
      </c>
      <c r="F54" s="4">
        <v>1105</v>
      </c>
      <c r="G54" s="3">
        <v>258</v>
      </c>
      <c r="H54" s="3">
        <v>0.1</v>
      </c>
      <c r="I54" s="3">
        <v>12</v>
      </c>
      <c r="J54" s="4">
        <v>9318</v>
      </c>
    </row>
    <row r="55" spans="3:10" x14ac:dyDescent="0.2">
      <c r="C55" s="3">
        <v>2009</v>
      </c>
      <c r="D55" s="3">
        <v>489</v>
      </c>
      <c r="E55" s="4">
        <v>7046</v>
      </c>
      <c r="F55" s="4">
        <v>1027</v>
      </c>
      <c r="G55" s="3">
        <v>246</v>
      </c>
      <c r="H55" s="3">
        <v>0</v>
      </c>
      <c r="I55" s="3">
        <v>13</v>
      </c>
      <c r="J55" s="4">
        <v>8821</v>
      </c>
    </row>
    <row r="56" spans="3:10" x14ac:dyDescent="0.2">
      <c r="C56" s="3">
        <v>2010</v>
      </c>
      <c r="D56" s="3">
        <v>497</v>
      </c>
      <c r="E56" s="4">
        <v>6669</v>
      </c>
      <c r="F56" s="4">
        <v>1027</v>
      </c>
      <c r="G56" s="3">
        <v>242</v>
      </c>
      <c r="H56" s="3">
        <v>0</v>
      </c>
      <c r="I56" s="3">
        <v>13</v>
      </c>
      <c r="J56" s="4">
        <v>8448</v>
      </c>
    </row>
    <row r="57" spans="3:10" x14ac:dyDescent="0.2">
      <c r="C57" s="3">
        <v>2011</v>
      </c>
      <c r="D57" s="3">
        <v>475</v>
      </c>
      <c r="E57" s="4">
        <v>6134</v>
      </c>
      <c r="F57" s="4">
        <v>1020</v>
      </c>
      <c r="G57" s="3">
        <v>229</v>
      </c>
      <c r="H57" s="3">
        <v>0</v>
      </c>
      <c r="I57" s="3">
        <v>13</v>
      </c>
      <c r="J57" s="4">
        <v>7870</v>
      </c>
    </row>
    <row r="58" spans="3:10" x14ac:dyDescent="0.2">
      <c r="C58" s="3">
        <v>2012</v>
      </c>
      <c r="D58" s="3">
        <v>464</v>
      </c>
      <c r="E58" s="4">
        <v>5982</v>
      </c>
      <c r="F58" s="4">
        <v>1017</v>
      </c>
      <c r="G58" s="3">
        <v>198</v>
      </c>
      <c r="H58" s="3">
        <v>0</v>
      </c>
      <c r="I58" s="3">
        <v>13</v>
      </c>
      <c r="J58" s="4">
        <v>7674</v>
      </c>
    </row>
    <row r="59" spans="3:10" x14ac:dyDescent="0.2">
      <c r="C59" s="3">
        <v>2013</v>
      </c>
      <c r="D59" s="3">
        <v>437</v>
      </c>
      <c r="E59" s="4">
        <v>5799</v>
      </c>
      <c r="F59" s="4">
        <v>1017</v>
      </c>
      <c r="G59" s="3">
        <v>179</v>
      </c>
      <c r="H59" s="3">
        <v>0</v>
      </c>
      <c r="I59" s="3">
        <v>13</v>
      </c>
      <c r="J59" s="4">
        <v>7445</v>
      </c>
    </row>
    <row r="60" spans="3:10" x14ac:dyDescent="0.2">
      <c r="C60" s="3">
        <v>2014</v>
      </c>
      <c r="D60" s="3">
        <v>411</v>
      </c>
      <c r="E60" s="4">
        <v>5466</v>
      </c>
      <c r="F60" s="4">
        <v>1007</v>
      </c>
      <c r="G60" s="3">
        <v>175</v>
      </c>
      <c r="H60" s="3">
        <v>0.1</v>
      </c>
      <c r="I60" s="3">
        <v>13</v>
      </c>
      <c r="J60" s="4">
        <v>7071</v>
      </c>
    </row>
    <row r="61" spans="3:10" x14ac:dyDescent="0.2">
      <c r="C61" s="3">
        <v>2015</v>
      </c>
      <c r="D61" s="3">
        <v>399</v>
      </c>
      <c r="E61" s="4">
        <v>5595</v>
      </c>
      <c r="F61" s="3">
        <v>563</v>
      </c>
      <c r="G61" s="3">
        <v>168</v>
      </c>
      <c r="H61" s="3">
        <v>0.5</v>
      </c>
      <c r="I61" s="3">
        <v>14</v>
      </c>
      <c r="J61" s="4">
        <v>6739</v>
      </c>
    </row>
    <row r="62" spans="3:10" x14ac:dyDescent="0.2">
      <c r="C62" s="3">
        <v>2016</v>
      </c>
      <c r="D62" s="3">
        <v>409</v>
      </c>
      <c r="E62" s="4">
        <v>5943</v>
      </c>
      <c r="F62" s="3">
        <v>552</v>
      </c>
      <c r="G62" s="3">
        <v>174</v>
      </c>
      <c r="H62" s="3">
        <v>0.4</v>
      </c>
      <c r="I62" s="3">
        <v>14</v>
      </c>
      <c r="J62" s="4">
        <v>7093</v>
      </c>
    </row>
    <row r="63" spans="3:10" x14ac:dyDescent="0.2">
      <c r="C63" s="3">
        <v>2017</v>
      </c>
      <c r="D63" s="3">
        <v>350</v>
      </c>
      <c r="E63" s="4">
        <v>5854</v>
      </c>
      <c r="F63" s="3">
        <v>426</v>
      </c>
      <c r="G63" s="3">
        <v>178</v>
      </c>
      <c r="H63" s="3">
        <v>0.5</v>
      </c>
      <c r="I63" s="3">
        <v>14</v>
      </c>
      <c r="J63" s="9">
        <v>6823</v>
      </c>
    </row>
    <row r="65" spans="2:28" x14ac:dyDescent="0.2">
      <c r="C65" t="s">
        <v>60</v>
      </c>
      <c r="O65" t="s">
        <v>65</v>
      </c>
      <c r="V65" s="38" t="s">
        <v>71</v>
      </c>
      <c r="W65" s="39"/>
      <c r="X65" s="39"/>
      <c r="Y65" s="39"/>
      <c r="Z65" s="39"/>
      <c r="AA65" s="39"/>
      <c r="AB65" s="39"/>
    </row>
    <row r="66" spans="2:28" ht="85" x14ac:dyDescent="0.2">
      <c r="B66" t="s">
        <v>63</v>
      </c>
      <c r="C66" s="5" t="s">
        <v>53</v>
      </c>
      <c r="D66" s="5" t="s">
        <v>61</v>
      </c>
      <c r="E66" s="5" t="s">
        <v>18</v>
      </c>
      <c r="F66" s="5" t="s">
        <v>22</v>
      </c>
      <c r="G66" s="5" t="s">
        <v>23</v>
      </c>
      <c r="H66" s="5" t="s">
        <v>24</v>
      </c>
      <c r="I66" s="5" t="s">
        <v>19</v>
      </c>
      <c r="J66" s="5" t="s">
        <v>7</v>
      </c>
      <c r="L66" t="s">
        <v>69</v>
      </c>
      <c r="O66" s="5" t="s">
        <v>53</v>
      </c>
      <c r="P66" s="5" t="s">
        <v>66</v>
      </c>
      <c r="Q66" s="5" t="s">
        <v>67</v>
      </c>
      <c r="R66" s="5" t="s">
        <v>68</v>
      </c>
      <c r="T66" t="s">
        <v>72</v>
      </c>
      <c r="U66" s="5" t="s">
        <v>53</v>
      </c>
      <c r="V66" s="5" t="s">
        <v>61</v>
      </c>
      <c r="W66" s="5" t="s">
        <v>18</v>
      </c>
      <c r="X66" s="5" t="s">
        <v>22</v>
      </c>
      <c r="Y66" s="5" t="s">
        <v>23</v>
      </c>
      <c r="Z66" s="5" t="s">
        <v>24</v>
      </c>
      <c r="AA66" s="5" t="s">
        <v>19</v>
      </c>
      <c r="AB66" s="5" t="s">
        <v>7</v>
      </c>
    </row>
    <row r="67" spans="2:28" x14ac:dyDescent="0.2">
      <c r="C67" s="3">
        <v>1999</v>
      </c>
      <c r="D67" s="4">
        <v>2595</v>
      </c>
      <c r="E67" s="3">
        <v>623</v>
      </c>
      <c r="F67" s="4">
        <v>3436</v>
      </c>
      <c r="G67" s="3">
        <v>676</v>
      </c>
      <c r="H67" s="4">
        <v>1414</v>
      </c>
      <c r="I67" s="3">
        <v>396</v>
      </c>
      <c r="J67" s="4">
        <v>9140</v>
      </c>
      <c r="K67" s="12"/>
      <c r="O67" s="3">
        <v>1990</v>
      </c>
      <c r="P67" s="4">
        <v>8712</v>
      </c>
      <c r="Q67" s="3">
        <v>0.53600000000000003</v>
      </c>
      <c r="R67" s="4">
        <v>4670</v>
      </c>
      <c r="U67" s="3">
        <v>2006</v>
      </c>
      <c r="V67" s="4">
        <v>5187</v>
      </c>
      <c r="W67" s="3">
        <v>734</v>
      </c>
      <c r="X67" s="3" t="s">
        <v>70</v>
      </c>
      <c r="Y67" s="3">
        <v>407</v>
      </c>
      <c r="Z67" s="3" t="s">
        <v>70</v>
      </c>
      <c r="AA67" s="3">
        <v>32</v>
      </c>
      <c r="AB67" s="4">
        <v>6359</v>
      </c>
    </row>
    <row r="68" spans="2:28" x14ac:dyDescent="0.2">
      <c r="C68" s="3">
        <v>2000</v>
      </c>
      <c r="D68" s="4">
        <v>2550</v>
      </c>
      <c r="E68" s="3">
        <v>579</v>
      </c>
      <c r="F68" s="4">
        <v>3471</v>
      </c>
      <c r="G68" s="3">
        <v>743</v>
      </c>
      <c r="H68" s="4">
        <v>1431</v>
      </c>
      <c r="I68" s="3">
        <v>477</v>
      </c>
      <c r="J68" s="4">
        <v>9251</v>
      </c>
      <c r="K68" s="12"/>
      <c r="O68" s="3">
        <v>1991</v>
      </c>
      <c r="P68" s="4">
        <v>9424</v>
      </c>
      <c r="Q68" s="3">
        <v>0.53100000000000003</v>
      </c>
      <c r="R68" s="4">
        <v>5009</v>
      </c>
      <c r="U68" s="3">
        <v>2007</v>
      </c>
      <c r="V68" s="4">
        <v>5420</v>
      </c>
      <c r="W68" s="3">
        <v>726</v>
      </c>
      <c r="X68" s="3" t="s">
        <v>70</v>
      </c>
      <c r="Y68" s="3">
        <v>479</v>
      </c>
      <c r="Z68" s="3" t="s">
        <v>70</v>
      </c>
      <c r="AA68" s="3">
        <v>37</v>
      </c>
      <c r="AB68" s="4">
        <v>6661</v>
      </c>
    </row>
    <row r="69" spans="2:28" x14ac:dyDescent="0.2">
      <c r="C69" s="3">
        <v>2001</v>
      </c>
      <c r="D69" s="4">
        <v>2479</v>
      </c>
      <c r="E69" s="3">
        <v>516</v>
      </c>
      <c r="F69" s="4">
        <v>3423</v>
      </c>
      <c r="G69" s="3">
        <v>762</v>
      </c>
      <c r="H69" s="4">
        <v>1374</v>
      </c>
      <c r="I69" s="3">
        <v>558</v>
      </c>
      <c r="J69" s="4">
        <v>9110</v>
      </c>
      <c r="K69" s="12"/>
      <c r="O69" s="3">
        <v>1992</v>
      </c>
      <c r="P69" s="4">
        <v>9393</v>
      </c>
      <c r="Q69" s="3">
        <v>0.57299999999999995</v>
      </c>
      <c r="R69" s="4">
        <v>5384</v>
      </c>
      <c r="U69" s="3">
        <v>2008</v>
      </c>
      <c r="V69" s="4">
        <v>4802</v>
      </c>
      <c r="W69" s="3">
        <v>572</v>
      </c>
      <c r="X69" s="3">
        <v>0.1</v>
      </c>
      <c r="Y69" s="3">
        <v>442</v>
      </c>
      <c r="Z69" s="3" t="s">
        <v>70</v>
      </c>
      <c r="AA69" s="3">
        <v>29</v>
      </c>
      <c r="AB69" s="4">
        <v>5844</v>
      </c>
    </row>
    <row r="70" spans="2:28" x14ac:dyDescent="0.2">
      <c r="C70" s="3">
        <v>2002</v>
      </c>
      <c r="D70" s="4">
        <v>2358</v>
      </c>
      <c r="E70" s="3">
        <v>471</v>
      </c>
      <c r="F70" s="4">
        <v>3543</v>
      </c>
      <c r="G70" s="3">
        <v>718</v>
      </c>
      <c r="H70" s="4">
        <v>1426</v>
      </c>
      <c r="I70" s="3">
        <v>623</v>
      </c>
      <c r="J70" s="4">
        <v>9139</v>
      </c>
      <c r="K70" s="12"/>
      <c r="O70" s="3">
        <v>1993</v>
      </c>
      <c r="P70" s="4">
        <v>9418</v>
      </c>
      <c r="Q70" s="3">
        <v>0.53</v>
      </c>
      <c r="R70" s="4">
        <v>4989</v>
      </c>
      <c r="U70" s="3">
        <v>2009</v>
      </c>
      <c r="V70" s="4">
        <v>4502</v>
      </c>
      <c r="W70" s="3">
        <v>414</v>
      </c>
      <c r="X70" s="3">
        <v>0.1</v>
      </c>
      <c r="Y70" s="3">
        <v>268</v>
      </c>
      <c r="Z70" s="3" t="s">
        <v>70</v>
      </c>
      <c r="AA70" s="3">
        <v>27</v>
      </c>
      <c r="AB70" s="4">
        <v>5211</v>
      </c>
    </row>
    <row r="71" spans="2:28" x14ac:dyDescent="0.2">
      <c r="C71" s="3">
        <v>2003</v>
      </c>
      <c r="D71" s="4">
        <v>2559</v>
      </c>
      <c r="E71" s="3">
        <v>517</v>
      </c>
      <c r="F71" s="4">
        <v>3442</v>
      </c>
      <c r="G71" s="3">
        <v>669</v>
      </c>
      <c r="H71" s="4">
        <v>1355</v>
      </c>
      <c r="I71" s="3">
        <v>718</v>
      </c>
      <c r="J71" s="4">
        <v>9260</v>
      </c>
      <c r="K71" s="12"/>
      <c r="O71" s="3">
        <v>1994</v>
      </c>
      <c r="P71" s="4">
        <v>9490</v>
      </c>
      <c r="Q71" s="3">
        <v>0.50800000000000001</v>
      </c>
      <c r="R71" s="4">
        <v>4818</v>
      </c>
      <c r="U71" s="3">
        <v>2010</v>
      </c>
      <c r="V71" s="4">
        <v>3438</v>
      </c>
      <c r="W71" s="3">
        <v>348</v>
      </c>
      <c r="X71" s="3">
        <v>0.1</v>
      </c>
      <c r="Y71" s="3">
        <v>344</v>
      </c>
      <c r="Z71" s="3" t="s">
        <v>70</v>
      </c>
      <c r="AA71" s="3">
        <v>18</v>
      </c>
      <c r="AB71" s="4">
        <v>4148</v>
      </c>
    </row>
    <row r="72" spans="2:28" x14ac:dyDescent="0.2">
      <c r="C72" s="3">
        <v>2004</v>
      </c>
      <c r="D72" s="4">
        <v>2676</v>
      </c>
      <c r="E72" s="3">
        <v>485</v>
      </c>
      <c r="F72" s="4">
        <v>3602</v>
      </c>
      <c r="G72" s="3">
        <v>706</v>
      </c>
      <c r="H72" s="3">
        <v>957</v>
      </c>
      <c r="I72" s="3">
        <v>785</v>
      </c>
      <c r="J72" s="4">
        <v>9211</v>
      </c>
      <c r="K72" s="12"/>
      <c r="O72" s="3">
        <v>1995</v>
      </c>
      <c r="P72" s="4">
        <v>9519</v>
      </c>
      <c r="Q72" s="3">
        <v>0.55600000000000005</v>
      </c>
      <c r="R72" s="4">
        <v>5294</v>
      </c>
      <c r="U72" s="3">
        <v>2011</v>
      </c>
      <c r="V72" s="4">
        <v>4016</v>
      </c>
      <c r="W72" s="3">
        <v>380</v>
      </c>
      <c r="X72" s="3">
        <v>0.1</v>
      </c>
      <c r="Y72" s="3">
        <v>430</v>
      </c>
      <c r="Z72" s="3" t="s">
        <v>70</v>
      </c>
      <c r="AA72" s="3">
        <v>20</v>
      </c>
      <c r="AB72" s="4">
        <v>4846</v>
      </c>
    </row>
    <row r="73" spans="2:28" x14ac:dyDescent="0.2">
      <c r="C73" s="3">
        <v>2005</v>
      </c>
      <c r="D73" s="4">
        <v>2695</v>
      </c>
      <c r="E73" s="3">
        <v>482</v>
      </c>
      <c r="F73" s="4">
        <v>3592</v>
      </c>
      <c r="G73" s="3">
        <v>729</v>
      </c>
      <c r="H73" s="3">
        <v>990</v>
      </c>
      <c r="I73" s="3">
        <v>893</v>
      </c>
      <c r="J73" s="4">
        <v>9381</v>
      </c>
      <c r="K73" s="12"/>
      <c r="O73" s="3">
        <v>1996</v>
      </c>
      <c r="P73" s="4">
        <v>9737</v>
      </c>
      <c r="Q73" s="3">
        <v>0.433</v>
      </c>
      <c r="R73" s="4">
        <v>4213</v>
      </c>
      <c r="U73" s="3">
        <v>2012</v>
      </c>
      <c r="V73" s="4">
        <v>4373</v>
      </c>
      <c r="W73" s="3">
        <v>301</v>
      </c>
      <c r="X73" s="3">
        <v>0.1</v>
      </c>
      <c r="Y73" s="3">
        <v>437</v>
      </c>
      <c r="Z73" s="3" t="s">
        <v>70</v>
      </c>
      <c r="AA73" s="3">
        <v>20</v>
      </c>
      <c r="AB73" s="4">
        <v>5131</v>
      </c>
    </row>
    <row r="74" spans="2:28" x14ac:dyDescent="0.2">
      <c r="C74" s="3">
        <v>2006</v>
      </c>
      <c r="D74" s="4">
        <v>2557</v>
      </c>
      <c r="E74" s="3">
        <v>491</v>
      </c>
      <c r="F74" s="4">
        <v>3467</v>
      </c>
      <c r="G74" s="3">
        <v>899</v>
      </c>
      <c r="H74" s="3">
        <v>971</v>
      </c>
      <c r="I74" s="4">
        <v>1056</v>
      </c>
      <c r="J74" s="4">
        <v>9441</v>
      </c>
      <c r="K74" s="12"/>
      <c r="O74" s="3">
        <v>1997</v>
      </c>
      <c r="P74" s="4">
        <v>9756</v>
      </c>
      <c r="Q74" s="3">
        <v>0.48099999999999998</v>
      </c>
      <c r="R74" s="4">
        <v>4690</v>
      </c>
      <c r="U74" s="3">
        <v>2013</v>
      </c>
      <c r="V74" s="4">
        <v>3351</v>
      </c>
      <c r="W74" s="3">
        <v>218</v>
      </c>
      <c r="X74" s="3">
        <v>0.1</v>
      </c>
      <c r="Y74" s="3">
        <v>319</v>
      </c>
      <c r="Z74" s="3" t="s">
        <v>70</v>
      </c>
      <c r="AA74" s="3">
        <v>14</v>
      </c>
      <c r="AB74" s="4">
        <v>3902</v>
      </c>
    </row>
    <row r="75" spans="2:28" x14ac:dyDescent="0.2">
      <c r="C75" s="3">
        <v>2007</v>
      </c>
      <c r="D75" s="4">
        <v>2614</v>
      </c>
      <c r="E75" s="3">
        <v>514</v>
      </c>
      <c r="F75" s="4">
        <v>3233</v>
      </c>
      <c r="G75" s="3">
        <v>928</v>
      </c>
      <c r="H75" s="3">
        <v>927</v>
      </c>
      <c r="I75" s="4">
        <v>1201</v>
      </c>
      <c r="J75" s="4">
        <v>9418</v>
      </c>
      <c r="K75" s="12"/>
      <c r="O75" s="3">
        <v>1998</v>
      </c>
      <c r="P75" s="4">
        <v>10370</v>
      </c>
      <c r="Q75" s="3">
        <v>0.46400000000000002</v>
      </c>
      <c r="R75" s="4">
        <v>4815</v>
      </c>
      <c r="U75" s="3">
        <v>2014</v>
      </c>
      <c r="V75" s="4">
        <v>3311</v>
      </c>
      <c r="W75" s="3">
        <v>215</v>
      </c>
      <c r="X75" s="3">
        <v>0.1</v>
      </c>
      <c r="Y75" s="3">
        <v>313</v>
      </c>
      <c r="Z75" s="3" t="s">
        <v>70</v>
      </c>
      <c r="AA75" s="3">
        <v>12</v>
      </c>
      <c r="AB75" s="4">
        <v>3851</v>
      </c>
    </row>
    <row r="76" spans="2:28" x14ac:dyDescent="0.2">
      <c r="C76" s="3">
        <v>2008</v>
      </c>
      <c r="D76" s="4">
        <v>2611</v>
      </c>
      <c r="E76" s="3">
        <v>506</v>
      </c>
      <c r="F76" s="4">
        <v>3110</v>
      </c>
      <c r="G76" s="3">
        <v>865</v>
      </c>
      <c r="H76" s="3">
        <v>956</v>
      </c>
      <c r="I76" s="4">
        <v>1270</v>
      </c>
      <c r="J76" s="4">
        <v>9318</v>
      </c>
      <c r="K76" s="12"/>
      <c r="O76" s="3">
        <v>1999</v>
      </c>
      <c r="P76" s="4">
        <v>10914</v>
      </c>
      <c r="Q76" s="3">
        <v>0.54200000000000004</v>
      </c>
      <c r="R76" s="4">
        <v>5917</v>
      </c>
      <c r="U76" s="3">
        <v>2015</v>
      </c>
      <c r="V76" s="4">
        <v>3759</v>
      </c>
      <c r="W76" s="3">
        <v>244</v>
      </c>
      <c r="X76" s="3">
        <v>0.1</v>
      </c>
      <c r="Y76" s="3">
        <v>359</v>
      </c>
      <c r="Z76" s="3" t="s">
        <v>70</v>
      </c>
      <c r="AA76" s="3">
        <v>12</v>
      </c>
      <c r="AB76" s="4">
        <v>4374</v>
      </c>
    </row>
    <row r="77" spans="2:28" x14ac:dyDescent="0.2">
      <c r="C77" s="3">
        <v>2009</v>
      </c>
      <c r="D77" s="4">
        <v>2508</v>
      </c>
      <c r="E77" s="3">
        <v>393</v>
      </c>
      <c r="F77" s="4">
        <v>2948</v>
      </c>
      <c r="G77" s="3">
        <v>793</v>
      </c>
      <c r="H77" s="3">
        <v>999</v>
      </c>
      <c r="I77" s="4">
        <v>1180</v>
      </c>
      <c r="J77" s="4">
        <v>8821</v>
      </c>
      <c r="K77" s="12"/>
      <c r="O77" s="3">
        <v>2000</v>
      </c>
      <c r="P77" s="4">
        <v>11462</v>
      </c>
      <c r="Q77" s="3">
        <v>0.52100000000000002</v>
      </c>
      <c r="R77" s="4">
        <v>5968</v>
      </c>
      <c r="U77" s="3">
        <v>2016</v>
      </c>
      <c r="V77" s="4">
        <v>3030</v>
      </c>
      <c r="W77" s="3">
        <v>194</v>
      </c>
      <c r="X77" s="3">
        <v>0.1</v>
      </c>
      <c r="Y77" s="3">
        <v>297</v>
      </c>
      <c r="Z77" s="3" t="s">
        <v>70</v>
      </c>
      <c r="AA77" s="3">
        <v>10</v>
      </c>
      <c r="AB77" s="4">
        <v>3531</v>
      </c>
    </row>
    <row r="78" spans="2:28" x14ac:dyDescent="0.2">
      <c r="C78" s="3">
        <v>2010</v>
      </c>
      <c r="D78" s="4">
        <v>2372</v>
      </c>
      <c r="E78" s="3">
        <v>384</v>
      </c>
      <c r="F78" s="4">
        <v>2796</v>
      </c>
      <c r="G78" s="3">
        <v>734</v>
      </c>
      <c r="H78" s="3">
        <v>989</v>
      </c>
      <c r="I78" s="4">
        <v>1173</v>
      </c>
      <c r="J78" s="4">
        <v>8448</v>
      </c>
      <c r="K78" s="12"/>
      <c r="O78" s="3">
        <v>2001</v>
      </c>
      <c r="P78" s="4">
        <v>13465</v>
      </c>
      <c r="Q78" s="3">
        <v>0.45800000000000002</v>
      </c>
      <c r="R78" s="4">
        <v>6173</v>
      </c>
      <c r="U78" s="3">
        <v>2017</v>
      </c>
      <c r="V78" s="4">
        <v>3393</v>
      </c>
      <c r="W78" s="3">
        <v>211</v>
      </c>
      <c r="X78" s="3">
        <v>0.7</v>
      </c>
      <c r="Y78" s="3">
        <v>349</v>
      </c>
      <c r="Z78" s="3" t="s">
        <v>70</v>
      </c>
      <c r="AA78" s="3">
        <v>13</v>
      </c>
      <c r="AB78" s="9">
        <v>3967</v>
      </c>
    </row>
    <row r="79" spans="2:28" x14ac:dyDescent="0.2">
      <c r="C79" s="3">
        <v>2011</v>
      </c>
      <c r="D79" s="4">
        <v>2235</v>
      </c>
      <c r="E79" s="3">
        <v>366</v>
      </c>
      <c r="F79" s="4">
        <v>2461</v>
      </c>
      <c r="G79" s="3">
        <v>732</v>
      </c>
      <c r="H79" s="3">
        <v>921</v>
      </c>
      <c r="I79" s="4">
        <v>1156</v>
      </c>
      <c r="J79" s="4">
        <v>7870</v>
      </c>
      <c r="K79" s="12"/>
      <c r="O79" s="3">
        <v>2002</v>
      </c>
      <c r="P79" s="4">
        <v>12276</v>
      </c>
      <c r="Q79" s="3">
        <v>0.52300000000000002</v>
      </c>
      <c r="R79" s="4">
        <v>6426</v>
      </c>
    </row>
    <row r="80" spans="2:28" x14ac:dyDescent="0.2">
      <c r="C80" s="3">
        <v>2012</v>
      </c>
      <c r="D80" s="4">
        <v>2326</v>
      </c>
      <c r="E80" s="3">
        <v>324</v>
      </c>
      <c r="F80" s="4">
        <v>2327</v>
      </c>
      <c r="G80" s="3">
        <v>681</v>
      </c>
      <c r="H80" s="3">
        <v>875</v>
      </c>
      <c r="I80" s="4">
        <v>1140</v>
      </c>
      <c r="J80" s="4">
        <v>7674</v>
      </c>
      <c r="K80" s="12"/>
      <c r="O80" s="3">
        <v>2003</v>
      </c>
      <c r="P80" s="4">
        <v>12815</v>
      </c>
      <c r="Q80" s="3">
        <v>0.46200000000000002</v>
      </c>
      <c r="R80" s="4">
        <v>5925</v>
      </c>
    </row>
    <row r="81" spans="3:18" x14ac:dyDescent="0.2">
      <c r="C81" s="3">
        <v>2013</v>
      </c>
      <c r="D81" s="4">
        <v>2341</v>
      </c>
      <c r="E81" s="3">
        <v>367</v>
      </c>
      <c r="F81" s="4">
        <v>2236</v>
      </c>
      <c r="G81" s="3">
        <v>603</v>
      </c>
      <c r="H81" s="3">
        <v>768</v>
      </c>
      <c r="I81" s="4">
        <v>1131</v>
      </c>
      <c r="J81" s="4">
        <v>7445</v>
      </c>
      <c r="K81" s="12"/>
      <c r="O81" s="3">
        <v>2004</v>
      </c>
      <c r="P81" s="4">
        <v>13278</v>
      </c>
      <c r="Q81" s="3">
        <v>0.47599999999999998</v>
      </c>
      <c r="R81" s="4">
        <v>6320</v>
      </c>
    </row>
    <row r="82" spans="3:18" x14ac:dyDescent="0.2">
      <c r="C82" s="3">
        <v>2014</v>
      </c>
      <c r="D82" s="4">
        <v>2106</v>
      </c>
      <c r="E82" s="3">
        <v>363</v>
      </c>
      <c r="F82" s="4">
        <v>2240</v>
      </c>
      <c r="G82" s="3">
        <v>609</v>
      </c>
      <c r="H82" s="3">
        <v>635</v>
      </c>
      <c r="I82" s="4">
        <v>1118</v>
      </c>
      <c r="J82" s="4">
        <v>7071</v>
      </c>
      <c r="K82" s="12"/>
      <c r="O82" s="3">
        <v>2005</v>
      </c>
      <c r="P82" s="4">
        <v>13661</v>
      </c>
      <c r="Q82" s="3">
        <v>0.495</v>
      </c>
      <c r="R82" s="4">
        <v>6760</v>
      </c>
    </row>
    <row r="83" spans="3:18" x14ac:dyDescent="0.2">
      <c r="C83" s="3">
        <v>2015</v>
      </c>
      <c r="D83" s="4">
        <v>2045</v>
      </c>
      <c r="E83" s="3">
        <v>375</v>
      </c>
      <c r="F83" s="4">
        <v>2372</v>
      </c>
      <c r="G83" s="3">
        <v>666</v>
      </c>
      <c r="H83" s="3">
        <v>613</v>
      </c>
      <c r="I83" s="3">
        <v>668</v>
      </c>
      <c r="J83" s="4">
        <v>6739</v>
      </c>
      <c r="K83" s="12"/>
      <c r="O83" s="3">
        <v>2006</v>
      </c>
      <c r="P83" s="4">
        <v>13948</v>
      </c>
      <c r="Q83" s="3">
        <v>0.45600000000000002</v>
      </c>
      <c r="R83" s="4">
        <v>6359</v>
      </c>
    </row>
    <row r="84" spans="3:18" x14ac:dyDescent="0.2">
      <c r="C84" s="3">
        <v>2016</v>
      </c>
      <c r="D84" s="4">
        <v>2202</v>
      </c>
      <c r="E84" s="3">
        <v>411</v>
      </c>
      <c r="F84" s="4">
        <v>2450</v>
      </c>
      <c r="G84" s="3">
        <v>735</v>
      </c>
      <c r="H84" s="3">
        <v>633</v>
      </c>
      <c r="I84" s="3">
        <v>662</v>
      </c>
      <c r="J84" s="4">
        <v>7093</v>
      </c>
      <c r="K84" s="12"/>
      <c r="O84" s="3">
        <v>2007</v>
      </c>
      <c r="P84" s="4">
        <v>14201</v>
      </c>
      <c r="Q84" s="3">
        <v>0.46899999999999997</v>
      </c>
      <c r="R84" s="4">
        <v>6661</v>
      </c>
    </row>
    <row r="85" spans="3:18" x14ac:dyDescent="0.2">
      <c r="C85" s="3">
        <v>2017</v>
      </c>
      <c r="D85" s="4">
        <v>2072</v>
      </c>
      <c r="E85" s="3">
        <v>405</v>
      </c>
      <c r="F85" s="4">
        <v>2441</v>
      </c>
      <c r="G85" s="3">
        <v>763</v>
      </c>
      <c r="H85" s="3">
        <v>605</v>
      </c>
      <c r="I85" s="3">
        <v>536</v>
      </c>
      <c r="J85" s="9">
        <v>6823</v>
      </c>
      <c r="K85" s="13"/>
      <c r="O85" s="3">
        <v>2008</v>
      </c>
      <c r="P85" s="4">
        <v>14590</v>
      </c>
      <c r="Q85" s="3">
        <v>0.40100000000000002</v>
      </c>
      <c r="R85" s="4">
        <v>5844</v>
      </c>
    </row>
    <row r="86" spans="3:18" x14ac:dyDescent="0.2">
      <c r="C86" t="s">
        <v>97</v>
      </c>
      <c r="D86">
        <v>5465</v>
      </c>
      <c r="E86">
        <v>617</v>
      </c>
      <c r="F86">
        <v>2442</v>
      </c>
      <c r="G86">
        <v>1112</v>
      </c>
      <c r="H86">
        <v>605</v>
      </c>
      <c r="I86">
        <v>549</v>
      </c>
      <c r="J86">
        <v>10789</v>
      </c>
      <c r="O86" s="3">
        <v>2009</v>
      </c>
      <c r="P86" s="4">
        <v>14413</v>
      </c>
      <c r="Q86" s="3">
        <v>0.36199999999999999</v>
      </c>
      <c r="R86" s="4">
        <v>5211</v>
      </c>
    </row>
    <row r="87" spans="3:18" x14ac:dyDescent="0.2">
      <c r="O87" s="3">
        <v>2010</v>
      </c>
      <c r="P87" s="4">
        <v>14228</v>
      </c>
      <c r="Q87" s="3">
        <v>0.29199999999999998</v>
      </c>
      <c r="R87" s="4">
        <v>4148</v>
      </c>
    </row>
    <row r="88" spans="3:18" x14ac:dyDescent="0.2">
      <c r="O88" s="3">
        <v>2011</v>
      </c>
      <c r="P88" s="4">
        <v>13842</v>
      </c>
      <c r="Q88" s="3">
        <v>0.35</v>
      </c>
      <c r="R88" s="4">
        <v>4846</v>
      </c>
    </row>
    <row r="89" spans="3:18" x14ac:dyDescent="0.2">
      <c r="O89" s="3">
        <v>2012</v>
      </c>
      <c r="P89" s="4">
        <v>13716</v>
      </c>
      <c r="Q89" s="3">
        <v>0.374</v>
      </c>
      <c r="R89" s="4">
        <v>5131</v>
      </c>
    </row>
    <row r="90" spans="3:18" x14ac:dyDescent="0.2">
      <c r="O90" s="3">
        <v>2013</v>
      </c>
      <c r="P90" s="4">
        <v>13004</v>
      </c>
      <c r="Q90" s="3">
        <v>0.3</v>
      </c>
      <c r="R90" s="4">
        <v>3902</v>
      </c>
    </row>
    <row r="91" spans="3:18" x14ac:dyDescent="0.2">
      <c r="O91" s="3">
        <v>2014</v>
      </c>
      <c r="P91" s="4">
        <v>12575</v>
      </c>
      <c r="Q91" s="3">
        <v>0.30599999999999999</v>
      </c>
      <c r="R91" s="4">
        <v>3851</v>
      </c>
    </row>
    <row r="92" spans="3:18" x14ac:dyDescent="0.2">
      <c r="O92" s="3">
        <v>2015</v>
      </c>
      <c r="P92" s="4">
        <v>12630</v>
      </c>
      <c r="Q92" s="3">
        <v>0.34599999999999997</v>
      </c>
      <c r="R92" s="4">
        <v>4374</v>
      </c>
    </row>
    <row r="93" spans="3:18" x14ac:dyDescent="0.2">
      <c r="O93" s="3">
        <v>2016</v>
      </c>
      <c r="P93" s="4">
        <v>12573</v>
      </c>
      <c r="Q93" s="3">
        <v>0.28100000000000003</v>
      </c>
      <c r="R93" s="4">
        <v>3531</v>
      </c>
    </row>
    <row r="94" spans="3:18" x14ac:dyDescent="0.2">
      <c r="O94" s="3">
        <v>2017</v>
      </c>
      <c r="P94" s="4">
        <v>12366</v>
      </c>
      <c r="Q94" s="3">
        <v>0.32100000000000001</v>
      </c>
      <c r="R94" s="9">
        <v>3967</v>
      </c>
    </row>
    <row r="97" spans="2:9" x14ac:dyDescent="0.2">
      <c r="C97" t="s">
        <v>74</v>
      </c>
    </row>
    <row r="98" spans="2:9" ht="16" customHeight="1" x14ac:dyDescent="0.2">
      <c r="C98" s="31" t="s">
        <v>53</v>
      </c>
      <c r="D98" s="28" t="s">
        <v>2</v>
      </c>
      <c r="E98" s="29"/>
      <c r="F98" s="30"/>
      <c r="G98" s="28" t="s">
        <v>3</v>
      </c>
      <c r="H98" s="29"/>
      <c r="I98" s="30"/>
    </row>
    <row r="99" spans="2:9" ht="17" x14ac:dyDescent="0.2">
      <c r="B99" t="s">
        <v>75</v>
      </c>
      <c r="C99" s="32"/>
      <c r="D99" s="6" t="s">
        <v>5</v>
      </c>
      <c r="E99" s="6" t="s">
        <v>6</v>
      </c>
      <c r="F99" s="6" t="s">
        <v>73</v>
      </c>
      <c r="G99" s="6" t="s">
        <v>5</v>
      </c>
      <c r="H99" s="6" t="s">
        <v>6</v>
      </c>
      <c r="I99" s="6" t="s">
        <v>73</v>
      </c>
    </row>
    <row r="100" spans="2:9" x14ac:dyDescent="0.2">
      <c r="C100" s="3">
        <v>1990</v>
      </c>
      <c r="D100" s="4">
        <v>8283</v>
      </c>
      <c r="E100" s="4">
        <v>4670</v>
      </c>
      <c r="F100" s="4">
        <v>12953</v>
      </c>
      <c r="G100" s="3">
        <v>63.9</v>
      </c>
      <c r="H100" s="3">
        <v>36.1</v>
      </c>
      <c r="I100" s="3">
        <v>100</v>
      </c>
    </row>
    <row r="101" spans="2:9" x14ac:dyDescent="0.2">
      <c r="C101" s="3">
        <v>1999</v>
      </c>
      <c r="D101" s="4">
        <v>9140</v>
      </c>
      <c r="E101" s="4">
        <v>5917</v>
      </c>
      <c r="F101" s="4">
        <v>15057</v>
      </c>
      <c r="G101" s="3">
        <v>60.7</v>
      </c>
      <c r="H101" s="3">
        <v>39.299999999999997</v>
      </c>
      <c r="I101" s="3">
        <v>100</v>
      </c>
    </row>
    <row r="102" spans="2:9" x14ac:dyDescent="0.2">
      <c r="C102" s="3">
        <v>2000</v>
      </c>
      <c r="D102" s="4">
        <v>9251</v>
      </c>
      <c r="E102" s="4">
        <v>5968</v>
      </c>
      <c r="F102" s="4">
        <v>15219</v>
      </c>
      <c r="G102" s="3">
        <v>60.8</v>
      </c>
      <c r="H102" s="3">
        <v>39.200000000000003</v>
      </c>
      <c r="I102" s="3">
        <v>100</v>
      </c>
    </row>
    <row r="103" spans="2:9" x14ac:dyDescent="0.2">
      <c r="C103" s="3">
        <v>2001</v>
      </c>
      <c r="D103" s="4">
        <v>9110</v>
      </c>
      <c r="E103" s="4">
        <v>6173</v>
      </c>
      <c r="F103" s="4">
        <v>15283</v>
      </c>
      <c r="G103" s="3">
        <v>59.6</v>
      </c>
      <c r="H103" s="3">
        <v>40.4</v>
      </c>
      <c r="I103" s="3">
        <v>100</v>
      </c>
    </row>
    <row r="104" spans="2:9" x14ac:dyDescent="0.2">
      <c r="C104" s="3">
        <v>2002</v>
      </c>
      <c r="D104" s="4">
        <v>9139</v>
      </c>
      <c r="E104" s="4">
        <v>6426</v>
      </c>
      <c r="F104" s="4">
        <v>15565</v>
      </c>
      <c r="G104" s="3">
        <v>58.7</v>
      </c>
      <c r="H104" s="3">
        <v>41.3</v>
      </c>
      <c r="I104" s="3">
        <v>100</v>
      </c>
    </row>
    <row r="105" spans="2:9" x14ac:dyDescent="0.2">
      <c r="C105" s="3">
        <v>2003</v>
      </c>
      <c r="D105" s="4">
        <v>9260</v>
      </c>
      <c r="E105" s="4">
        <v>5925</v>
      </c>
      <c r="F105" s="4">
        <v>15184</v>
      </c>
      <c r="G105" s="3">
        <v>61</v>
      </c>
      <c r="H105" s="3">
        <v>39</v>
      </c>
      <c r="I105" s="3">
        <v>100</v>
      </c>
    </row>
    <row r="106" spans="2:9" x14ac:dyDescent="0.2">
      <c r="C106" s="3">
        <v>2004</v>
      </c>
      <c r="D106" s="4">
        <v>9211</v>
      </c>
      <c r="E106" s="4">
        <v>6320</v>
      </c>
      <c r="F106" s="4">
        <v>15532</v>
      </c>
      <c r="G106" s="3">
        <v>59.3</v>
      </c>
      <c r="H106" s="3">
        <v>40.700000000000003</v>
      </c>
      <c r="I106" s="3">
        <v>100</v>
      </c>
    </row>
    <row r="107" spans="2:9" x14ac:dyDescent="0.2">
      <c r="C107" s="3">
        <v>2005</v>
      </c>
      <c r="D107" s="4">
        <v>9381</v>
      </c>
      <c r="E107" s="4">
        <v>6760</v>
      </c>
      <c r="F107" s="4">
        <v>16141</v>
      </c>
      <c r="G107" s="3">
        <v>58.1</v>
      </c>
      <c r="H107" s="3">
        <v>41.9</v>
      </c>
      <c r="I107" s="3">
        <v>100</v>
      </c>
    </row>
    <row r="108" spans="2:9" x14ac:dyDescent="0.2">
      <c r="C108" s="3">
        <v>2006</v>
      </c>
      <c r="D108" s="4">
        <v>9441</v>
      </c>
      <c r="E108" s="4">
        <v>6359</v>
      </c>
      <c r="F108" s="4">
        <v>15800</v>
      </c>
      <c r="G108" s="3">
        <v>59.8</v>
      </c>
      <c r="H108" s="3">
        <v>40.200000000000003</v>
      </c>
      <c r="I108" s="3">
        <v>100</v>
      </c>
    </row>
    <row r="109" spans="2:9" x14ac:dyDescent="0.2">
      <c r="C109" s="3">
        <v>2007</v>
      </c>
      <c r="D109" s="4">
        <v>9418</v>
      </c>
      <c r="E109" s="4">
        <v>6661</v>
      </c>
      <c r="F109" s="4">
        <v>16079</v>
      </c>
      <c r="G109" s="3">
        <v>58.6</v>
      </c>
      <c r="H109" s="3">
        <v>41.4</v>
      </c>
      <c r="I109" s="3">
        <v>100</v>
      </c>
    </row>
    <row r="110" spans="2:9" x14ac:dyDescent="0.2">
      <c r="C110" s="3">
        <v>2008</v>
      </c>
      <c r="D110" s="4">
        <v>9318</v>
      </c>
      <c r="E110" s="4">
        <v>5844</v>
      </c>
      <c r="F110" s="4">
        <v>15163</v>
      </c>
      <c r="G110" s="3">
        <v>61.5</v>
      </c>
      <c r="H110" s="3">
        <v>38.5</v>
      </c>
      <c r="I110" s="3">
        <v>100</v>
      </c>
    </row>
    <row r="111" spans="2:9" x14ac:dyDescent="0.2">
      <c r="C111" s="3">
        <v>2009</v>
      </c>
      <c r="D111" s="4">
        <v>8821</v>
      </c>
      <c r="E111" s="4">
        <v>5211</v>
      </c>
      <c r="F111" s="4">
        <v>14032</v>
      </c>
      <c r="G111" s="3">
        <v>62.9</v>
      </c>
      <c r="H111" s="3">
        <v>37.1</v>
      </c>
      <c r="I111" s="3">
        <v>100</v>
      </c>
    </row>
    <row r="112" spans="2:9" x14ac:dyDescent="0.2">
      <c r="C112" s="3">
        <v>2010</v>
      </c>
      <c r="D112" s="4">
        <v>8448</v>
      </c>
      <c r="E112" s="4">
        <v>4148</v>
      </c>
      <c r="F112" s="4">
        <v>12596</v>
      </c>
      <c r="G112" s="3">
        <v>67.099999999999994</v>
      </c>
      <c r="H112" s="3">
        <v>32.9</v>
      </c>
      <c r="I112" s="3">
        <v>100</v>
      </c>
    </row>
    <row r="113" spans="2:10" x14ac:dyDescent="0.2">
      <c r="C113" s="3">
        <v>2011</v>
      </c>
      <c r="D113" s="4">
        <v>7870</v>
      </c>
      <c r="E113" s="4">
        <v>4846</v>
      </c>
      <c r="F113" s="4">
        <v>12716</v>
      </c>
      <c r="G113" s="3">
        <v>61.9</v>
      </c>
      <c r="H113" s="3">
        <v>38.1</v>
      </c>
      <c r="I113" s="3">
        <v>100</v>
      </c>
    </row>
    <row r="114" spans="2:10" x14ac:dyDescent="0.2">
      <c r="C114" s="3">
        <v>2012</v>
      </c>
      <c r="D114" s="4">
        <v>7674</v>
      </c>
      <c r="E114" s="4">
        <v>5131</v>
      </c>
      <c r="F114" s="4">
        <v>12805</v>
      </c>
      <c r="G114" s="3">
        <v>59.9</v>
      </c>
      <c r="H114" s="3">
        <v>40.1</v>
      </c>
      <c r="I114" s="3">
        <v>100</v>
      </c>
    </row>
    <row r="115" spans="2:10" x14ac:dyDescent="0.2">
      <c r="C115" s="3">
        <v>2013</v>
      </c>
      <c r="D115" s="4">
        <v>7445</v>
      </c>
      <c r="E115" s="4">
        <v>3902</v>
      </c>
      <c r="F115" s="4">
        <v>11347</v>
      </c>
      <c r="G115" s="3">
        <v>65.599999999999994</v>
      </c>
      <c r="H115" s="3">
        <v>34.4</v>
      </c>
      <c r="I115" s="3">
        <v>100</v>
      </c>
    </row>
    <row r="116" spans="2:10" x14ac:dyDescent="0.2">
      <c r="C116" s="3">
        <v>2014</v>
      </c>
      <c r="D116" s="4">
        <v>7071</v>
      </c>
      <c r="E116" s="4">
        <v>3851</v>
      </c>
      <c r="F116" s="4">
        <v>10922</v>
      </c>
      <c r="G116" s="3">
        <v>64.7</v>
      </c>
      <c r="H116" s="3">
        <v>35.299999999999997</v>
      </c>
      <c r="I116" s="3">
        <v>100</v>
      </c>
    </row>
    <row r="117" spans="2:10" x14ac:dyDescent="0.2">
      <c r="C117" s="3">
        <v>2015</v>
      </c>
      <c r="D117" s="4">
        <v>6739</v>
      </c>
      <c r="E117" s="4">
        <v>4374</v>
      </c>
      <c r="F117" s="4">
        <v>11113</v>
      </c>
      <c r="G117" s="3">
        <v>60.6</v>
      </c>
      <c r="H117" s="3">
        <v>39.4</v>
      </c>
      <c r="I117" s="3">
        <v>100</v>
      </c>
    </row>
    <row r="118" spans="2:10" x14ac:dyDescent="0.2">
      <c r="C118" s="3">
        <v>2016</v>
      </c>
      <c r="D118" s="4">
        <v>7093</v>
      </c>
      <c r="E118" s="4">
        <v>3531</v>
      </c>
      <c r="F118" s="4">
        <v>10624</v>
      </c>
      <c r="G118" s="3">
        <v>66.8</v>
      </c>
      <c r="H118" s="3">
        <v>33.200000000000003</v>
      </c>
      <c r="I118" s="3">
        <v>100</v>
      </c>
    </row>
    <row r="119" spans="2:10" x14ac:dyDescent="0.2">
      <c r="C119" s="3">
        <v>2017</v>
      </c>
      <c r="D119" s="4">
        <v>6823</v>
      </c>
      <c r="E119" s="4">
        <v>3967</v>
      </c>
      <c r="F119" s="4">
        <v>10789</v>
      </c>
      <c r="G119" s="3">
        <v>63.2</v>
      </c>
      <c r="H119" s="3">
        <v>36.799999999999997</v>
      </c>
      <c r="I119" s="3">
        <v>100</v>
      </c>
    </row>
    <row r="122" spans="2:10" x14ac:dyDescent="0.2">
      <c r="C122" t="s">
        <v>76</v>
      </c>
    </row>
    <row r="123" spans="2:10" ht="85" x14ac:dyDescent="0.2">
      <c r="B123" t="s">
        <v>100</v>
      </c>
      <c r="C123" s="5" t="s">
        <v>53</v>
      </c>
      <c r="D123" s="5" t="s">
        <v>61</v>
      </c>
      <c r="E123" s="5" t="s">
        <v>18</v>
      </c>
      <c r="F123" s="5" t="s">
        <v>22</v>
      </c>
      <c r="G123" s="5" t="s">
        <v>23</v>
      </c>
      <c r="H123" s="5" t="s">
        <v>24</v>
      </c>
      <c r="I123" s="5" t="s">
        <v>19</v>
      </c>
      <c r="J123" s="5" t="s">
        <v>7</v>
      </c>
    </row>
    <row r="124" spans="2:10" x14ac:dyDescent="0.2">
      <c r="C124" s="26" t="s">
        <v>77</v>
      </c>
      <c r="D124" s="27"/>
      <c r="E124" s="27"/>
      <c r="F124" s="27"/>
      <c r="G124" s="27"/>
      <c r="H124" s="27"/>
      <c r="I124" s="27"/>
      <c r="J124" s="27"/>
    </row>
    <row r="125" spans="2:10" x14ac:dyDescent="0.2">
      <c r="C125" s="3" t="s">
        <v>5</v>
      </c>
      <c r="D125" s="4">
        <v>2072</v>
      </c>
      <c r="E125" s="3">
        <v>405</v>
      </c>
      <c r="F125" s="4">
        <v>2441</v>
      </c>
      <c r="G125" s="3">
        <v>763</v>
      </c>
      <c r="H125" s="3">
        <v>605</v>
      </c>
      <c r="I125" s="3">
        <v>536</v>
      </c>
      <c r="J125" s="4">
        <v>6823</v>
      </c>
    </row>
    <row r="126" spans="2:10" x14ac:dyDescent="0.2">
      <c r="C126" s="3" t="s">
        <v>6</v>
      </c>
      <c r="D126" s="4">
        <v>3393</v>
      </c>
      <c r="E126" s="3">
        <v>211</v>
      </c>
      <c r="F126" s="3">
        <v>0.7</v>
      </c>
      <c r="G126" s="3">
        <v>349</v>
      </c>
      <c r="H126" s="3">
        <v>13</v>
      </c>
      <c r="I126" s="3">
        <v>0</v>
      </c>
      <c r="J126" s="4">
        <v>3967</v>
      </c>
    </row>
    <row r="127" spans="2:10" x14ac:dyDescent="0.2">
      <c r="C127" s="3" t="s">
        <v>78</v>
      </c>
      <c r="D127" s="4">
        <v>5465</v>
      </c>
      <c r="E127" s="3">
        <v>617</v>
      </c>
      <c r="F127" s="4">
        <v>2442</v>
      </c>
      <c r="G127" s="4">
        <v>1112</v>
      </c>
      <c r="H127" s="3">
        <v>618</v>
      </c>
      <c r="I127" s="3">
        <v>536</v>
      </c>
      <c r="J127" s="4">
        <v>10789</v>
      </c>
    </row>
    <row r="128" spans="2:10" x14ac:dyDescent="0.2">
      <c r="C128" s="26" t="s">
        <v>79</v>
      </c>
      <c r="D128" s="27"/>
      <c r="E128" s="27"/>
      <c r="F128" s="27"/>
      <c r="G128" s="27"/>
      <c r="H128" s="27"/>
      <c r="I128" s="27"/>
      <c r="J128" s="27"/>
    </row>
    <row r="129" spans="2:10" x14ac:dyDescent="0.2">
      <c r="C129" s="3" t="s">
        <v>5</v>
      </c>
      <c r="D129" s="3">
        <v>30.4</v>
      </c>
      <c r="E129" s="3">
        <v>5.9</v>
      </c>
      <c r="F129" s="3">
        <v>35.799999999999997</v>
      </c>
      <c r="G129" s="3">
        <v>11.2</v>
      </c>
      <c r="H129" s="3">
        <v>8.9</v>
      </c>
      <c r="I129" s="3">
        <v>7.9</v>
      </c>
      <c r="J129" s="3">
        <v>100</v>
      </c>
    </row>
    <row r="130" spans="2:10" x14ac:dyDescent="0.2">
      <c r="C130" s="3" t="s">
        <v>6</v>
      </c>
      <c r="D130" s="3">
        <v>85.5</v>
      </c>
      <c r="E130" s="3">
        <v>5.3</v>
      </c>
      <c r="F130" s="3">
        <v>0.02</v>
      </c>
      <c r="G130" s="3">
        <v>8.8000000000000007</v>
      </c>
      <c r="H130" s="3">
        <v>0.3</v>
      </c>
      <c r="I130" s="3">
        <v>0.3</v>
      </c>
      <c r="J130" s="3">
        <v>100</v>
      </c>
    </row>
    <row r="131" spans="2:10" x14ac:dyDescent="0.2">
      <c r="C131" s="3" t="s">
        <v>78</v>
      </c>
      <c r="D131" s="3">
        <v>50.7</v>
      </c>
      <c r="E131" s="3">
        <v>5.7</v>
      </c>
      <c r="F131" s="3">
        <v>22.6</v>
      </c>
      <c r="G131" s="3">
        <v>10.3</v>
      </c>
      <c r="H131" s="3">
        <v>5.7</v>
      </c>
      <c r="I131" s="3">
        <v>5</v>
      </c>
      <c r="J131" s="3">
        <v>100</v>
      </c>
    </row>
    <row r="134" spans="2:10" x14ac:dyDescent="0.2">
      <c r="C134" t="s">
        <v>80</v>
      </c>
    </row>
    <row r="135" spans="2:10" ht="85" x14ac:dyDescent="0.2">
      <c r="B135" t="s">
        <v>101</v>
      </c>
      <c r="C135" s="5" t="s">
        <v>53</v>
      </c>
      <c r="D135" s="5" t="s">
        <v>61</v>
      </c>
      <c r="E135" s="5" t="s">
        <v>18</v>
      </c>
      <c r="F135" s="5" t="s">
        <v>22</v>
      </c>
      <c r="G135" s="5" t="s">
        <v>23</v>
      </c>
      <c r="H135" s="5" t="s">
        <v>24</v>
      </c>
      <c r="I135" s="5" t="s">
        <v>19</v>
      </c>
      <c r="J135" s="5" t="s">
        <v>7</v>
      </c>
    </row>
    <row r="136" spans="2:10" x14ac:dyDescent="0.2">
      <c r="C136" s="26" t="s">
        <v>81</v>
      </c>
      <c r="D136" s="27"/>
      <c r="E136" s="27"/>
      <c r="F136" s="27"/>
      <c r="G136" s="27"/>
      <c r="H136" s="27"/>
      <c r="I136" s="27"/>
      <c r="J136" s="27"/>
    </row>
    <row r="137" spans="2:10" x14ac:dyDescent="0.2">
      <c r="C137" s="3">
        <v>2006</v>
      </c>
      <c r="D137" s="4">
        <v>2557</v>
      </c>
      <c r="E137" s="3">
        <v>491</v>
      </c>
      <c r="F137" s="4">
        <v>3467</v>
      </c>
      <c r="G137" s="3">
        <v>899</v>
      </c>
      <c r="H137" s="3">
        <v>971</v>
      </c>
      <c r="I137" s="4">
        <v>1056</v>
      </c>
      <c r="J137" s="4">
        <v>9441</v>
      </c>
    </row>
    <row r="138" spans="2:10" x14ac:dyDescent="0.2">
      <c r="C138" s="3">
        <v>2007</v>
      </c>
      <c r="D138" s="4">
        <v>2614</v>
      </c>
      <c r="E138" s="3">
        <v>514</v>
      </c>
      <c r="F138" s="4">
        <v>3233</v>
      </c>
      <c r="G138" s="3">
        <v>928</v>
      </c>
      <c r="H138" s="3">
        <v>927</v>
      </c>
      <c r="I138" s="4">
        <v>1201</v>
      </c>
      <c r="J138" s="4">
        <v>9418</v>
      </c>
    </row>
    <row r="139" spans="2:10" x14ac:dyDescent="0.2">
      <c r="C139" s="3">
        <v>2008</v>
      </c>
      <c r="D139" s="4">
        <v>2611</v>
      </c>
      <c r="E139" s="3">
        <v>506</v>
      </c>
      <c r="F139" s="4">
        <v>3110</v>
      </c>
      <c r="G139" s="3">
        <v>865</v>
      </c>
      <c r="H139" s="3">
        <v>956</v>
      </c>
      <c r="I139" s="4">
        <v>1270</v>
      </c>
      <c r="J139" s="4">
        <v>9318</v>
      </c>
    </row>
    <row r="140" spans="2:10" x14ac:dyDescent="0.2">
      <c r="C140" s="3">
        <v>2009</v>
      </c>
      <c r="D140" s="4">
        <v>2508</v>
      </c>
      <c r="E140" s="3">
        <v>393</v>
      </c>
      <c r="F140" s="4">
        <v>2948</v>
      </c>
      <c r="G140" s="3">
        <v>793</v>
      </c>
      <c r="H140" s="3">
        <v>999</v>
      </c>
      <c r="I140" s="4">
        <v>1180</v>
      </c>
      <c r="J140" s="4">
        <v>8821</v>
      </c>
    </row>
    <row r="141" spans="2:10" x14ac:dyDescent="0.2">
      <c r="C141" s="3">
        <v>2010</v>
      </c>
      <c r="D141" s="4">
        <v>2372</v>
      </c>
      <c r="E141" s="3">
        <v>384</v>
      </c>
      <c r="F141" s="4">
        <v>2796</v>
      </c>
      <c r="G141" s="3">
        <v>734</v>
      </c>
      <c r="H141" s="3">
        <v>989</v>
      </c>
      <c r="I141" s="4">
        <v>1173</v>
      </c>
      <c r="J141" s="4">
        <v>8448</v>
      </c>
    </row>
    <row r="142" spans="2:10" x14ac:dyDescent="0.2">
      <c r="C142" s="3">
        <v>2011</v>
      </c>
      <c r="D142" s="4">
        <v>2235</v>
      </c>
      <c r="E142" s="3">
        <v>366</v>
      </c>
      <c r="F142" s="4">
        <v>2461</v>
      </c>
      <c r="G142" s="3">
        <v>732</v>
      </c>
      <c r="H142" s="3">
        <v>921</v>
      </c>
      <c r="I142" s="4">
        <v>1156</v>
      </c>
      <c r="J142" s="4">
        <v>7870</v>
      </c>
    </row>
    <row r="143" spans="2:10" x14ac:dyDescent="0.2">
      <c r="C143" s="3">
        <v>2012</v>
      </c>
      <c r="D143" s="4">
        <v>2326</v>
      </c>
      <c r="E143" s="3">
        <v>324</v>
      </c>
      <c r="F143" s="4">
        <v>2327</v>
      </c>
      <c r="G143" s="3">
        <v>681</v>
      </c>
      <c r="H143" s="3">
        <v>875</v>
      </c>
      <c r="I143" s="4">
        <v>1140</v>
      </c>
      <c r="J143" s="4">
        <v>7674</v>
      </c>
    </row>
    <row r="144" spans="2:10" x14ac:dyDescent="0.2">
      <c r="C144" s="3">
        <v>2013</v>
      </c>
      <c r="D144" s="4">
        <v>2341</v>
      </c>
      <c r="E144" s="3">
        <v>367</v>
      </c>
      <c r="F144" s="4">
        <v>2236</v>
      </c>
      <c r="G144" s="3">
        <v>603</v>
      </c>
      <c r="H144" s="3">
        <v>768</v>
      </c>
      <c r="I144" s="4">
        <v>1131</v>
      </c>
      <c r="J144" s="4">
        <v>7445</v>
      </c>
    </row>
    <row r="145" spans="3:10" x14ac:dyDescent="0.2">
      <c r="C145" s="3">
        <v>2014</v>
      </c>
      <c r="D145" s="4">
        <v>2106</v>
      </c>
      <c r="E145" s="3">
        <v>363</v>
      </c>
      <c r="F145" s="4">
        <v>2240</v>
      </c>
      <c r="G145" s="3">
        <v>609</v>
      </c>
      <c r="H145" s="3">
        <v>635</v>
      </c>
      <c r="I145" s="4">
        <v>1118</v>
      </c>
      <c r="J145" s="4">
        <v>7071</v>
      </c>
    </row>
    <row r="146" spans="3:10" x14ac:dyDescent="0.2">
      <c r="C146" s="3">
        <v>2015</v>
      </c>
      <c r="D146" s="4">
        <v>2045</v>
      </c>
      <c r="E146" s="3">
        <v>375</v>
      </c>
      <c r="F146" s="4">
        <v>2372</v>
      </c>
      <c r="G146" s="3">
        <v>666</v>
      </c>
      <c r="H146" s="3">
        <v>613</v>
      </c>
      <c r="I146" s="3">
        <v>668</v>
      </c>
      <c r="J146" s="4">
        <v>6739</v>
      </c>
    </row>
    <row r="147" spans="3:10" x14ac:dyDescent="0.2">
      <c r="C147" s="3">
        <v>2016</v>
      </c>
      <c r="D147" s="4">
        <v>2202</v>
      </c>
      <c r="E147" s="3">
        <v>411</v>
      </c>
      <c r="F147" s="4">
        <v>2450</v>
      </c>
      <c r="G147" s="3">
        <v>735</v>
      </c>
      <c r="H147" s="3">
        <v>633</v>
      </c>
      <c r="I147" s="3">
        <v>662</v>
      </c>
      <c r="J147" s="4">
        <v>7093</v>
      </c>
    </row>
    <row r="148" spans="3:10" x14ac:dyDescent="0.2">
      <c r="C148" s="3">
        <v>2017</v>
      </c>
      <c r="D148" s="4">
        <v>2072</v>
      </c>
      <c r="E148" s="3">
        <v>405</v>
      </c>
      <c r="F148" s="4">
        <v>2441</v>
      </c>
      <c r="G148" s="3">
        <v>763</v>
      </c>
      <c r="H148" s="3">
        <v>605</v>
      </c>
      <c r="I148" s="3">
        <v>536</v>
      </c>
      <c r="J148" s="4">
        <v>6823</v>
      </c>
    </row>
    <row r="149" spans="3:10" x14ac:dyDescent="0.2">
      <c r="C149" s="26" t="s">
        <v>82</v>
      </c>
      <c r="D149" s="27"/>
      <c r="E149" s="27"/>
      <c r="F149" s="27"/>
      <c r="G149" s="27"/>
      <c r="H149" s="27"/>
      <c r="I149" s="27"/>
      <c r="J149" s="27"/>
    </row>
    <row r="150" spans="3:10" x14ac:dyDescent="0.2">
      <c r="C150" s="3">
        <v>2006</v>
      </c>
      <c r="D150" s="4">
        <v>4520</v>
      </c>
      <c r="E150" s="3">
        <v>639</v>
      </c>
      <c r="F150" s="3">
        <v>0</v>
      </c>
      <c r="G150" s="3">
        <v>354</v>
      </c>
      <c r="H150" s="3">
        <v>28</v>
      </c>
      <c r="I150" s="3">
        <v>0</v>
      </c>
      <c r="J150" s="4">
        <v>5542</v>
      </c>
    </row>
    <row r="151" spans="3:10" x14ac:dyDescent="0.2">
      <c r="C151" s="3">
        <v>2007</v>
      </c>
      <c r="D151" s="4">
        <v>4686</v>
      </c>
      <c r="E151" s="3">
        <v>627</v>
      </c>
      <c r="F151" s="3">
        <v>0</v>
      </c>
      <c r="G151" s="3">
        <v>414</v>
      </c>
      <c r="H151" s="3">
        <v>32</v>
      </c>
      <c r="I151" s="3">
        <v>0</v>
      </c>
      <c r="J151" s="4">
        <v>5759</v>
      </c>
    </row>
    <row r="152" spans="3:10" x14ac:dyDescent="0.2">
      <c r="C152" s="3">
        <v>2008</v>
      </c>
      <c r="D152" s="4">
        <v>4203</v>
      </c>
      <c r="E152" s="3">
        <v>501</v>
      </c>
      <c r="F152" s="3">
        <v>0.05</v>
      </c>
      <c r="G152" s="3">
        <v>387</v>
      </c>
      <c r="H152" s="3">
        <v>25</v>
      </c>
      <c r="I152" s="3">
        <v>0</v>
      </c>
      <c r="J152" s="4">
        <v>5116</v>
      </c>
    </row>
    <row r="153" spans="3:10" x14ac:dyDescent="0.2">
      <c r="C153" s="3">
        <v>2009</v>
      </c>
      <c r="D153" s="4">
        <v>3943</v>
      </c>
      <c r="E153" s="3">
        <v>363</v>
      </c>
      <c r="F153" s="3">
        <v>0.08</v>
      </c>
      <c r="G153" s="3">
        <v>235</v>
      </c>
      <c r="H153" s="3">
        <v>23</v>
      </c>
      <c r="I153" s="3">
        <v>0</v>
      </c>
      <c r="J153" s="4">
        <v>4564</v>
      </c>
    </row>
    <row r="154" spans="3:10" x14ac:dyDescent="0.2">
      <c r="C154" s="3">
        <v>2010</v>
      </c>
      <c r="D154" s="4">
        <v>3014</v>
      </c>
      <c r="E154" s="3">
        <v>305</v>
      </c>
      <c r="F154" s="3">
        <v>0.06</v>
      </c>
      <c r="G154" s="3">
        <v>301</v>
      </c>
      <c r="H154" s="3">
        <v>16</v>
      </c>
      <c r="I154" s="3">
        <v>0</v>
      </c>
      <c r="J154" s="4">
        <v>3636</v>
      </c>
    </row>
    <row r="155" spans="3:10" x14ac:dyDescent="0.2">
      <c r="C155" s="3">
        <v>2011</v>
      </c>
      <c r="D155" s="4">
        <v>3570</v>
      </c>
      <c r="E155" s="3">
        <v>337</v>
      </c>
      <c r="F155" s="3">
        <v>7.0000000000000007E-2</v>
      </c>
      <c r="G155" s="3">
        <v>382</v>
      </c>
      <c r="H155" s="3">
        <v>18</v>
      </c>
      <c r="I155" s="3">
        <v>0</v>
      </c>
      <c r="J155" s="4">
        <v>4307</v>
      </c>
    </row>
    <row r="156" spans="3:10" x14ac:dyDescent="0.2">
      <c r="C156" s="3">
        <v>2012</v>
      </c>
      <c r="D156" s="4">
        <v>3886</v>
      </c>
      <c r="E156" s="3">
        <v>267</v>
      </c>
      <c r="F156" s="3">
        <v>0.09</v>
      </c>
      <c r="G156" s="3">
        <v>388</v>
      </c>
      <c r="H156" s="3">
        <v>18</v>
      </c>
      <c r="I156" s="3">
        <v>0</v>
      </c>
      <c r="J156" s="4">
        <v>4559</v>
      </c>
    </row>
    <row r="157" spans="3:10" x14ac:dyDescent="0.2">
      <c r="C157" s="3">
        <v>2013</v>
      </c>
      <c r="D157" s="4">
        <v>2971</v>
      </c>
      <c r="E157" s="3">
        <v>193</v>
      </c>
      <c r="F157" s="3">
        <v>0.1</v>
      </c>
      <c r="G157" s="3">
        <v>283</v>
      </c>
      <c r="H157" s="3">
        <v>12</v>
      </c>
      <c r="I157" s="3">
        <v>0</v>
      </c>
      <c r="J157" s="4">
        <v>3459</v>
      </c>
    </row>
    <row r="158" spans="3:10" x14ac:dyDescent="0.2">
      <c r="C158" s="3">
        <v>2014</v>
      </c>
      <c r="D158" s="4">
        <v>2892</v>
      </c>
      <c r="E158" s="3">
        <v>188</v>
      </c>
      <c r="F158" s="3">
        <v>0.1</v>
      </c>
      <c r="G158" s="3">
        <v>273</v>
      </c>
      <c r="H158" s="3">
        <v>10</v>
      </c>
      <c r="I158" s="3">
        <v>0</v>
      </c>
      <c r="J158" s="4">
        <v>3364</v>
      </c>
    </row>
    <row r="159" spans="3:10" x14ac:dyDescent="0.2">
      <c r="C159" s="3">
        <v>2015</v>
      </c>
      <c r="D159" s="4">
        <v>3291</v>
      </c>
      <c r="E159" s="3">
        <v>213</v>
      </c>
      <c r="F159" s="3">
        <v>0.1</v>
      </c>
      <c r="G159" s="3">
        <v>314</v>
      </c>
      <c r="H159" s="3">
        <v>11</v>
      </c>
      <c r="I159" s="3">
        <v>0</v>
      </c>
      <c r="J159" s="4">
        <v>3829</v>
      </c>
    </row>
    <row r="160" spans="3:10" x14ac:dyDescent="0.2">
      <c r="C160" s="3">
        <v>2016</v>
      </c>
      <c r="D160" s="4">
        <v>2653</v>
      </c>
      <c r="E160" s="3">
        <v>170</v>
      </c>
      <c r="F160" s="3">
        <v>0.08</v>
      </c>
      <c r="G160" s="3">
        <v>260</v>
      </c>
      <c r="H160" s="3">
        <v>9</v>
      </c>
      <c r="I160" s="3">
        <v>0</v>
      </c>
      <c r="J160" s="4">
        <v>3092</v>
      </c>
    </row>
    <row r="161" spans="3:10" x14ac:dyDescent="0.2">
      <c r="C161" s="3">
        <v>2017</v>
      </c>
      <c r="D161" s="4">
        <v>3052</v>
      </c>
      <c r="E161" s="3">
        <v>190</v>
      </c>
      <c r="F161" s="3">
        <v>0.67</v>
      </c>
      <c r="G161" s="3">
        <v>314</v>
      </c>
      <c r="H161" s="3">
        <v>12</v>
      </c>
      <c r="I161" s="3">
        <v>0</v>
      </c>
      <c r="J161" s="4">
        <v>3569</v>
      </c>
    </row>
    <row r="162" spans="3:10" x14ac:dyDescent="0.2">
      <c r="C162" s="26" t="s">
        <v>83</v>
      </c>
      <c r="D162" s="27"/>
      <c r="E162" s="27"/>
      <c r="F162" s="27"/>
      <c r="G162" s="27"/>
      <c r="H162" s="27"/>
      <c r="I162" s="27"/>
      <c r="J162" s="27"/>
    </row>
    <row r="163" spans="3:10" x14ac:dyDescent="0.2">
      <c r="C163" s="3">
        <v>2006</v>
      </c>
      <c r="D163" s="3">
        <v>666</v>
      </c>
      <c r="E163" s="3">
        <v>94</v>
      </c>
      <c r="F163" s="3">
        <v>0</v>
      </c>
      <c r="G163" s="3">
        <v>52</v>
      </c>
      <c r="H163" s="3">
        <v>4</v>
      </c>
      <c r="I163" s="3">
        <v>0</v>
      </c>
      <c r="J163" s="3">
        <v>817</v>
      </c>
    </row>
    <row r="164" spans="3:10" x14ac:dyDescent="0.2">
      <c r="C164" s="3">
        <v>2007</v>
      </c>
      <c r="D164" s="3">
        <v>735</v>
      </c>
      <c r="E164" s="3">
        <v>98</v>
      </c>
      <c r="F164" s="3">
        <v>0</v>
      </c>
      <c r="G164" s="3">
        <v>65</v>
      </c>
      <c r="H164" s="3">
        <v>5</v>
      </c>
      <c r="I164" s="3">
        <v>0</v>
      </c>
      <c r="J164" s="3">
        <v>903</v>
      </c>
    </row>
    <row r="165" spans="3:10" x14ac:dyDescent="0.2">
      <c r="C165" s="3">
        <v>2008</v>
      </c>
      <c r="D165" s="3">
        <v>599</v>
      </c>
      <c r="E165" s="3">
        <v>71</v>
      </c>
      <c r="F165" s="3">
        <v>0.01</v>
      </c>
      <c r="G165" s="3">
        <v>55</v>
      </c>
      <c r="H165" s="3">
        <v>4</v>
      </c>
      <c r="I165" s="3">
        <v>0</v>
      </c>
      <c r="J165" s="3">
        <v>728</v>
      </c>
    </row>
    <row r="166" spans="3:10" x14ac:dyDescent="0.2">
      <c r="C166" s="3">
        <v>2009</v>
      </c>
      <c r="D166" s="3">
        <v>559</v>
      </c>
      <c r="E166" s="3">
        <v>51</v>
      </c>
      <c r="F166" s="3">
        <v>0.01</v>
      </c>
      <c r="G166" s="3">
        <v>33</v>
      </c>
      <c r="H166" s="3">
        <v>3</v>
      </c>
      <c r="I166" s="3">
        <v>0</v>
      </c>
      <c r="J166" s="3">
        <v>647</v>
      </c>
    </row>
    <row r="167" spans="3:10" x14ac:dyDescent="0.2">
      <c r="C167" s="3">
        <v>2010</v>
      </c>
      <c r="D167" s="3">
        <v>425</v>
      </c>
      <c r="E167" s="3">
        <v>43</v>
      </c>
      <c r="F167" s="3">
        <v>0.01</v>
      </c>
      <c r="G167" s="3">
        <v>42</v>
      </c>
      <c r="H167" s="3">
        <v>2</v>
      </c>
      <c r="I167" s="3">
        <v>0</v>
      </c>
      <c r="J167" s="3">
        <v>512</v>
      </c>
    </row>
    <row r="168" spans="3:10" x14ac:dyDescent="0.2">
      <c r="C168" s="3">
        <v>2011</v>
      </c>
      <c r="D168" s="3">
        <v>446</v>
      </c>
      <c r="E168" s="3">
        <v>42</v>
      </c>
      <c r="F168" s="3">
        <v>0.01</v>
      </c>
      <c r="G168" s="3">
        <v>48</v>
      </c>
      <c r="H168" s="3">
        <v>2</v>
      </c>
      <c r="I168" s="3">
        <v>0</v>
      </c>
      <c r="J168" s="3">
        <v>539</v>
      </c>
    </row>
    <row r="169" spans="3:10" x14ac:dyDescent="0.2">
      <c r="C169" s="3">
        <v>2012</v>
      </c>
      <c r="D169" s="3">
        <v>487</v>
      </c>
      <c r="E169" s="3">
        <v>33</v>
      </c>
      <c r="F169" s="3">
        <v>0.01</v>
      </c>
      <c r="G169" s="3">
        <v>49</v>
      </c>
      <c r="H169" s="3">
        <v>2</v>
      </c>
      <c r="I169" s="3">
        <v>0</v>
      </c>
      <c r="J169" s="3">
        <v>571</v>
      </c>
    </row>
    <row r="170" spans="3:10" x14ac:dyDescent="0.2">
      <c r="C170" s="3">
        <v>2013</v>
      </c>
      <c r="D170" s="3">
        <v>381</v>
      </c>
      <c r="E170" s="3">
        <v>25</v>
      </c>
      <c r="F170" s="3">
        <v>0.01</v>
      </c>
      <c r="G170" s="3">
        <v>36</v>
      </c>
      <c r="H170" s="3">
        <v>2</v>
      </c>
      <c r="I170" s="3">
        <v>0</v>
      </c>
      <c r="J170" s="3">
        <v>443</v>
      </c>
    </row>
    <row r="171" spans="3:10" x14ac:dyDescent="0.2">
      <c r="C171" s="3">
        <v>2014</v>
      </c>
      <c r="D171" s="3">
        <v>419</v>
      </c>
      <c r="E171" s="3">
        <v>27</v>
      </c>
      <c r="F171" s="3">
        <v>0.01</v>
      </c>
      <c r="G171" s="3">
        <v>40</v>
      </c>
      <c r="H171" s="3">
        <v>1</v>
      </c>
      <c r="I171" s="3">
        <v>0</v>
      </c>
      <c r="J171" s="3">
        <v>487</v>
      </c>
    </row>
    <row r="172" spans="3:10" x14ac:dyDescent="0.2">
      <c r="C172" s="3">
        <v>2015</v>
      </c>
      <c r="D172" s="3">
        <v>469</v>
      </c>
      <c r="E172" s="3">
        <v>30</v>
      </c>
      <c r="F172" s="3">
        <v>0.01</v>
      </c>
      <c r="G172" s="3">
        <v>45</v>
      </c>
      <c r="H172" s="3">
        <v>2</v>
      </c>
      <c r="I172" s="3">
        <v>0</v>
      </c>
      <c r="J172" s="3">
        <v>546</v>
      </c>
    </row>
    <row r="173" spans="3:10" x14ac:dyDescent="0.2">
      <c r="C173" s="3">
        <v>2016</v>
      </c>
      <c r="D173" s="3">
        <v>377</v>
      </c>
      <c r="E173" s="3">
        <v>24</v>
      </c>
      <c r="F173" s="3">
        <v>0.01</v>
      </c>
      <c r="G173" s="3">
        <v>37</v>
      </c>
      <c r="H173" s="3">
        <v>1</v>
      </c>
      <c r="I173" s="3">
        <v>0</v>
      </c>
      <c r="J173" s="3">
        <v>440</v>
      </c>
    </row>
    <row r="174" spans="3:10" x14ac:dyDescent="0.2">
      <c r="C174" s="3">
        <v>2017</v>
      </c>
      <c r="D174" s="3">
        <v>341</v>
      </c>
      <c r="E174" s="3">
        <v>21</v>
      </c>
      <c r="F174" s="3">
        <v>0.08</v>
      </c>
      <c r="G174" s="3">
        <v>35</v>
      </c>
      <c r="H174" s="3">
        <v>1</v>
      </c>
      <c r="I174" s="3">
        <v>0</v>
      </c>
      <c r="J174" s="3">
        <v>398</v>
      </c>
    </row>
    <row r="175" spans="3:10" x14ac:dyDescent="0.2">
      <c r="C175" s="26" t="s">
        <v>102</v>
      </c>
      <c r="D175" s="27"/>
      <c r="E175" s="27"/>
      <c r="F175" s="27"/>
      <c r="G175" s="27"/>
      <c r="H175" s="27"/>
      <c r="I175" s="27"/>
      <c r="J175" s="27"/>
    </row>
    <row r="176" spans="3:10" x14ac:dyDescent="0.2">
      <c r="C176" s="3">
        <v>2006</v>
      </c>
      <c r="D176" s="4">
        <v>7744</v>
      </c>
      <c r="E176" s="4">
        <v>1225</v>
      </c>
      <c r="F176" s="4">
        <v>3467</v>
      </c>
      <c r="G176" s="4">
        <v>1306</v>
      </c>
      <c r="H176" s="4">
        <v>1004</v>
      </c>
      <c r="I176" s="4">
        <v>1056</v>
      </c>
      <c r="J176" s="4">
        <v>15800</v>
      </c>
    </row>
    <row r="177" spans="2:10" x14ac:dyDescent="0.2">
      <c r="C177" s="3">
        <v>2007</v>
      </c>
      <c r="D177" s="4">
        <v>8034</v>
      </c>
      <c r="E177" s="4">
        <v>1240</v>
      </c>
      <c r="F177" s="4">
        <v>3233</v>
      </c>
      <c r="G177" s="4">
        <v>1408</v>
      </c>
      <c r="H177" s="3">
        <v>963</v>
      </c>
      <c r="I177" s="4">
        <v>1201</v>
      </c>
      <c r="J177" s="4">
        <v>16079</v>
      </c>
    </row>
    <row r="178" spans="2:10" x14ac:dyDescent="0.2">
      <c r="C178" s="3">
        <v>2008</v>
      </c>
      <c r="D178" s="4">
        <v>7413</v>
      </c>
      <c r="E178" s="4">
        <v>1078</v>
      </c>
      <c r="F178" s="4">
        <v>3110</v>
      </c>
      <c r="G178" s="4">
        <v>1307</v>
      </c>
      <c r="H178" s="3">
        <v>984</v>
      </c>
      <c r="I178" s="4">
        <v>1270</v>
      </c>
      <c r="J178" s="4">
        <v>15163</v>
      </c>
    </row>
    <row r="179" spans="2:10" x14ac:dyDescent="0.2">
      <c r="C179" s="3">
        <v>2009</v>
      </c>
      <c r="D179" s="4">
        <v>7009</v>
      </c>
      <c r="E179" s="3">
        <v>807</v>
      </c>
      <c r="F179" s="4">
        <v>2948</v>
      </c>
      <c r="G179" s="4">
        <v>1061</v>
      </c>
      <c r="H179" s="4">
        <v>1026</v>
      </c>
      <c r="I179" s="4">
        <v>1180</v>
      </c>
      <c r="J179" s="4">
        <v>14032</v>
      </c>
    </row>
    <row r="180" spans="2:10" x14ac:dyDescent="0.2">
      <c r="C180" s="3">
        <v>2010</v>
      </c>
      <c r="D180" s="4">
        <v>5810</v>
      </c>
      <c r="E180" s="3">
        <v>732</v>
      </c>
      <c r="F180" s="4">
        <v>2796</v>
      </c>
      <c r="G180" s="4">
        <v>1077</v>
      </c>
      <c r="H180" s="4">
        <v>1007</v>
      </c>
      <c r="I180" s="4">
        <v>1173</v>
      </c>
      <c r="J180" s="4">
        <v>12596</v>
      </c>
    </row>
    <row r="181" spans="2:10" x14ac:dyDescent="0.2">
      <c r="C181" s="3">
        <v>2011</v>
      </c>
      <c r="D181" s="4">
        <v>6252</v>
      </c>
      <c r="E181" s="3">
        <v>746</v>
      </c>
      <c r="F181" s="4">
        <v>2461</v>
      </c>
      <c r="G181" s="4">
        <v>1162</v>
      </c>
      <c r="H181" s="3">
        <v>941</v>
      </c>
      <c r="I181" s="4">
        <v>1156</v>
      </c>
      <c r="J181" s="4">
        <v>12716</v>
      </c>
    </row>
    <row r="182" spans="2:10" x14ac:dyDescent="0.2">
      <c r="C182" s="3">
        <v>2012</v>
      </c>
      <c r="D182" s="4">
        <v>6699</v>
      </c>
      <c r="E182" s="3">
        <v>625</v>
      </c>
      <c r="F182" s="4">
        <v>2327</v>
      </c>
      <c r="G182" s="4">
        <v>1118</v>
      </c>
      <c r="H182" s="3">
        <v>895</v>
      </c>
      <c r="I182" s="4">
        <v>1140</v>
      </c>
      <c r="J182" s="4">
        <v>12805</v>
      </c>
    </row>
    <row r="183" spans="2:10" x14ac:dyDescent="0.2">
      <c r="C183" s="3">
        <v>2013</v>
      </c>
      <c r="D183" s="4">
        <v>5692</v>
      </c>
      <c r="E183" s="3">
        <v>585</v>
      </c>
      <c r="F183" s="4">
        <v>2236</v>
      </c>
      <c r="G183" s="3">
        <v>922</v>
      </c>
      <c r="H183" s="3">
        <v>782</v>
      </c>
      <c r="I183" s="4">
        <v>1131</v>
      </c>
      <c r="J183" s="4">
        <v>11347</v>
      </c>
    </row>
    <row r="184" spans="2:10" x14ac:dyDescent="0.2">
      <c r="C184" s="3">
        <v>2014</v>
      </c>
      <c r="D184" s="4">
        <v>5418</v>
      </c>
      <c r="E184" s="3">
        <v>578</v>
      </c>
      <c r="F184" s="4">
        <v>2240</v>
      </c>
      <c r="G184" s="3">
        <v>923</v>
      </c>
      <c r="H184" s="3">
        <v>647</v>
      </c>
      <c r="I184" s="4">
        <v>1118</v>
      </c>
      <c r="J184" s="4">
        <v>10922</v>
      </c>
    </row>
    <row r="185" spans="2:10" x14ac:dyDescent="0.2">
      <c r="C185" s="3">
        <v>2015</v>
      </c>
      <c r="D185" s="4">
        <v>5804</v>
      </c>
      <c r="E185" s="3">
        <v>619</v>
      </c>
      <c r="F185" s="4">
        <v>2372</v>
      </c>
      <c r="G185" s="4">
        <v>1024</v>
      </c>
      <c r="H185" s="3">
        <v>625</v>
      </c>
      <c r="I185" s="3">
        <v>668</v>
      </c>
      <c r="J185" s="4">
        <v>11113</v>
      </c>
    </row>
    <row r="186" spans="2:10" x14ac:dyDescent="0.2">
      <c r="C186" s="3">
        <v>2016</v>
      </c>
      <c r="D186" s="4">
        <v>5232</v>
      </c>
      <c r="E186" s="3">
        <v>605</v>
      </c>
      <c r="F186" s="4">
        <v>2450</v>
      </c>
      <c r="G186" s="4">
        <v>1032</v>
      </c>
      <c r="H186" s="3">
        <v>643</v>
      </c>
      <c r="I186" s="3">
        <v>662</v>
      </c>
      <c r="J186" s="4">
        <v>10624</v>
      </c>
    </row>
    <row r="187" spans="2:10" x14ac:dyDescent="0.2">
      <c r="C187" s="3">
        <v>2017</v>
      </c>
      <c r="D187" s="4">
        <v>5465</v>
      </c>
      <c r="E187" s="3">
        <v>617</v>
      </c>
      <c r="F187" s="4">
        <v>2442</v>
      </c>
      <c r="G187" s="4">
        <v>1112</v>
      </c>
      <c r="H187" s="3">
        <v>618</v>
      </c>
      <c r="I187" s="3">
        <v>536</v>
      </c>
      <c r="J187" s="4">
        <v>10789</v>
      </c>
    </row>
    <row r="190" spans="2:10" x14ac:dyDescent="0.2">
      <c r="C190" t="s">
        <v>84</v>
      </c>
    </row>
    <row r="191" spans="2:10" ht="102" x14ac:dyDescent="0.2">
      <c r="B191" t="s">
        <v>108</v>
      </c>
      <c r="C191" s="5" t="s">
        <v>1</v>
      </c>
      <c r="D191" s="5" t="s">
        <v>85</v>
      </c>
      <c r="E191" s="5" t="s">
        <v>86</v>
      </c>
      <c r="F191" s="5" t="s">
        <v>87</v>
      </c>
      <c r="G191" s="5" t="s">
        <v>88</v>
      </c>
      <c r="H191" s="5" t="s">
        <v>89</v>
      </c>
      <c r="I191" s="5" t="s">
        <v>90</v>
      </c>
      <c r="J191" s="5" t="s">
        <v>91</v>
      </c>
    </row>
    <row r="192" spans="2:10" x14ac:dyDescent="0.2">
      <c r="C192" s="3">
        <v>2000</v>
      </c>
      <c r="D192" s="4">
        <v>2882860</v>
      </c>
      <c r="E192" s="4">
        <v>71254</v>
      </c>
      <c r="F192" s="4">
        <v>9251</v>
      </c>
      <c r="G192" s="4">
        <v>5968</v>
      </c>
      <c r="H192" s="4">
        <v>15219</v>
      </c>
      <c r="I192" s="3">
        <v>5.3</v>
      </c>
      <c r="J192" s="3">
        <v>214</v>
      </c>
    </row>
    <row r="193" spans="3:10" x14ac:dyDescent="0.2">
      <c r="C193" s="3">
        <v>2001</v>
      </c>
      <c r="D193" s="4">
        <v>2957058</v>
      </c>
      <c r="E193" s="4">
        <v>75644</v>
      </c>
      <c r="F193" s="4">
        <v>9110</v>
      </c>
      <c r="G193" s="4">
        <v>6173</v>
      </c>
      <c r="H193" s="4">
        <v>15283</v>
      </c>
      <c r="I193" s="3">
        <v>5.2</v>
      </c>
      <c r="J193" s="3">
        <v>202</v>
      </c>
    </row>
    <row r="194" spans="3:10" x14ac:dyDescent="0.2">
      <c r="C194" s="3">
        <v>2002</v>
      </c>
      <c r="D194" s="4">
        <v>3016788</v>
      </c>
      <c r="E194" s="4">
        <v>78126</v>
      </c>
      <c r="F194" s="4">
        <v>9139</v>
      </c>
      <c r="G194" s="4">
        <v>6426</v>
      </c>
      <c r="H194" s="4">
        <v>15565</v>
      </c>
      <c r="I194" s="3">
        <v>5.2</v>
      </c>
      <c r="J194" s="3">
        <v>199</v>
      </c>
    </row>
    <row r="195" spans="3:10" x14ac:dyDescent="0.2">
      <c r="C195" s="3">
        <v>2003</v>
      </c>
      <c r="D195" s="4">
        <v>3092759</v>
      </c>
      <c r="E195" s="4">
        <v>80741</v>
      </c>
      <c r="F195" s="4">
        <v>9260</v>
      </c>
      <c r="G195" s="4">
        <v>5925</v>
      </c>
      <c r="H195" s="4">
        <v>15184</v>
      </c>
      <c r="I195" s="3">
        <v>4.9000000000000004</v>
      </c>
      <c r="J195" s="3">
        <v>188</v>
      </c>
    </row>
    <row r="196" spans="3:10" x14ac:dyDescent="0.2">
      <c r="C196" s="3">
        <v>2004</v>
      </c>
      <c r="D196" s="4">
        <v>3099834</v>
      </c>
      <c r="E196" s="4">
        <v>83597</v>
      </c>
      <c r="F196" s="4">
        <v>9211</v>
      </c>
      <c r="G196" s="4">
        <v>6320</v>
      </c>
      <c r="H196" s="4">
        <v>15532</v>
      </c>
      <c r="I196" s="3">
        <v>5</v>
      </c>
      <c r="J196" s="3">
        <v>186</v>
      </c>
    </row>
    <row r="197" spans="3:10" x14ac:dyDescent="0.2">
      <c r="C197" s="3">
        <v>2005</v>
      </c>
      <c r="D197" s="4">
        <v>3155359</v>
      </c>
      <c r="E197" s="4">
        <v>88219</v>
      </c>
      <c r="F197" s="4">
        <v>9381</v>
      </c>
      <c r="G197" s="4">
        <v>6760</v>
      </c>
      <c r="H197" s="4">
        <v>16141</v>
      </c>
      <c r="I197" s="3">
        <v>5.0999999999999996</v>
      </c>
      <c r="J197" s="3">
        <v>183</v>
      </c>
    </row>
    <row r="198" spans="3:10" x14ac:dyDescent="0.2">
      <c r="C198" s="3">
        <v>2006</v>
      </c>
      <c r="D198" s="4">
        <v>3128600</v>
      </c>
      <c r="E198" s="4">
        <v>92254</v>
      </c>
      <c r="F198" s="4">
        <v>9441</v>
      </c>
      <c r="G198" s="4">
        <v>6359</v>
      </c>
      <c r="H198" s="4">
        <v>15800</v>
      </c>
      <c r="I198" s="3">
        <v>5.0999999999999996</v>
      </c>
      <c r="J198" s="3">
        <v>171</v>
      </c>
    </row>
    <row r="199" spans="3:10" x14ac:dyDescent="0.2">
      <c r="C199" s="3">
        <v>2007</v>
      </c>
      <c r="D199" s="4">
        <v>3132463</v>
      </c>
      <c r="E199" s="4">
        <v>95975</v>
      </c>
      <c r="F199" s="4">
        <v>9418</v>
      </c>
      <c r="G199" s="4">
        <v>6661</v>
      </c>
      <c r="H199" s="4">
        <v>16079</v>
      </c>
      <c r="I199" s="3">
        <v>5.0999999999999996</v>
      </c>
      <c r="J199" s="3">
        <v>168</v>
      </c>
    </row>
    <row r="200" spans="3:10" x14ac:dyDescent="0.2">
      <c r="C200" s="3">
        <v>2008</v>
      </c>
      <c r="D200" s="4">
        <v>3213271</v>
      </c>
      <c r="E200" s="4">
        <v>98076</v>
      </c>
      <c r="F200" s="4">
        <v>9318</v>
      </c>
      <c r="G200" s="4">
        <v>5844</v>
      </c>
      <c r="H200" s="4">
        <v>15163</v>
      </c>
      <c r="I200" s="3">
        <v>4.7</v>
      </c>
      <c r="J200" s="3">
        <v>155</v>
      </c>
    </row>
    <row r="201" spans="3:10" x14ac:dyDescent="0.2">
      <c r="C201" s="3">
        <v>2009</v>
      </c>
      <c r="D201" s="4">
        <v>3255944</v>
      </c>
      <c r="E201" s="4">
        <v>95265</v>
      </c>
      <c r="F201" s="4">
        <v>8821</v>
      </c>
      <c r="G201" s="4">
        <v>5211</v>
      </c>
      <c r="H201" s="4">
        <v>14032</v>
      </c>
      <c r="I201" s="3">
        <v>4.3</v>
      </c>
      <c r="J201" s="3">
        <v>147</v>
      </c>
    </row>
    <row r="202" spans="3:10" x14ac:dyDescent="0.2">
      <c r="C202" s="3">
        <v>2010</v>
      </c>
      <c r="D202" s="4">
        <v>3273049</v>
      </c>
      <c r="E202" s="4">
        <v>94765</v>
      </c>
      <c r="F202" s="4">
        <v>8448</v>
      </c>
      <c r="G202" s="4">
        <v>4148</v>
      </c>
      <c r="H202" s="4">
        <v>12596</v>
      </c>
      <c r="I202" s="3">
        <v>3.8</v>
      </c>
      <c r="J202" s="3">
        <v>133</v>
      </c>
    </row>
    <row r="203" spans="3:10" x14ac:dyDescent="0.2">
      <c r="C203" s="3">
        <v>2011</v>
      </c>
      <c r="D203" s="4">
        <v>3265038</v>
      </c>
      <c r="E203" s="4">
        <v>95459</v>
      </c>
      <c r="F203" s="4">
        <v>7870</v>
      </c>
      <c r="G203" s="4">
        <v>4846</v>
      </c>
      <c r="H203" s="4">
        <v>12716</v>
      </c>
      <c r="I203" s="3">
        <v>3.9</v>
      </c>
      <c r="J203" s="3">
        <v>133</v>
      </c>
    </row>
    <row r="204" spans="3:10" x14ac:dyDescent="0.2">
      <c r="C204" s="3">
        <v>2012</v>
      </c>
      <c r="D204" s="4">
        <v>3233527</v>
      </c>
      <c r="E204" s="4">
        <v>93554</v>
      </c>
      <c r="F204" s="4">
        <v>7674</v>
      </c>
      <c r="G204" s="4">
        <v>5131</v>
      </c>
      <c r="H204" s="4">
        <v>12805</v>
      </c>
      <c r="I204" s="3">
        <v>4</v>
      </c>
      <c r="J204" s="3">
        <v>137</v>
      </c>
    </row>
    <row r="205" spans="3:10" x14ac:dyDescent="0.2">
      <c r="C205" s="3">
        <v>2013</v>
      </c>
      <c r="D205" s="4">
        <v>3207247</v>
      </c>
      <c r="E205" s="4">
        <v>90995</v>
      </c>
      <c r="F205" s="4">
        <v>7445</v>
      </c>
      <c r="G205" s="4">
        <v>3902</v>
      </c>
      <c r="H205" s="4">
        <v>11347</v>
      </c>
      <c r="I205" s="3">
        <v>3.5</v>
      </c>
      <c r="J205" s="3">
        <v>125</v>
      </c>
    </row>
    <row r="206" spans="3:10" x14ac:dyDescent="0.2">
      <c r="C206" s="3">
        <v>2014</v>
      </c>
      <c r="D206" s="4">
        <v>3165235</v>
      </c>
      <c r="E206" s="4">
        <v>92228</v>
      </c>
      <c r="F206" s="4">
        <v>7071</v>
      </c>
      <c r="G206" s="4">
        <v>3851</v>
      </c>
      <c r="H206" s="4">
        <v>10922</v>
      </c>
      <c r="I206" s="3">
        <v>3.5</v>
      </c>
      <c r="J206" s="3">
        <v>118</v>
      </c>
    </row>
    <row r="207" spans="3:10" x14ac:dyDescent="0.2">
      <c r="C207" s="3">
        <v>2015</v>
      </c>
      <c r="D207" s="4">
        <v>3141991</v>
      </c>
      <c r="E207" s="4">
        <v>95424</v>
      </c>
      <c r="F207" s="4">
        <v>6739</v>
      </c>
      <c r="G207" s="4">
        <v>4374</v>
      </c>
      <c r="H207" s="4">
        <v>11113</v>
      </c>
      <c r="I207" s="3">
        <v>3.5</v>
      </c>
      <c r="J207" s="3">
        <v>116</v>
      </c>
    </row>
    <row r="208" spans="3:10" x14ac:dyDescent="0.2">
      <c r="C208" s="3">
        <v>2016</v>
      </c>
      <c r="D208" s="4">
        <v>3165541</v>
      </c>
      <c r="E208" s="4">
        <v>98425</v>
      </c>
      <c r="F208" s="4">
        <v>7093</v>
      </c>
      <c r="G208" s="4">
        <v>3531</v>
      </c>
      <c r="H208" s="4">
        <v>10624</v>
      </c>
      <c r="I208" s="3">
        <v>3.4</v>
      </c>
      <c r="J208" s="3">
        <v>108</v>
      </c>
    </row>
    <row r="209" spans="2:15" x14ac:dyDescent="0.2">
      <c r="C209" s="3">
        <v>2017</v>
      </c>
      <c r="D209" s="4">
        <v>3182981</v>
      </c>
      <c r="E209" s="4">
        <v>101684</v>
      </c>
      <c r="F209" s="4">
        <v>6823</v>
      </c>
      <c r="G209" s="4">
        <v>3967</v>
      </c>
      <c r="H209" s="4">
        <v>10789</v>
      </c>
      <c r="I209" s="3">
        <v>3.4</v>
      </c>
      <c r="J209" s="3">
        <v>106</v>
      </c>
    </row>
    <row r="211" spans="2:15" x14ac:dyDescent="0.2">
      <c r="C211" t="s">
        <v>92</v>
      </c>
    </row>
    <row r="212" spans="2:15" x14ac:dyDescent="0.2">
      <c r="C212" s="26" t="s">
        <v>1</v>
      </c>
      <c r="D212" s="26" t="s">
        <v>11</v>
      </c>
      <c r="E212" s="27"/>
      <c r="F212" s="27"/>
      <c r="G212" s="27"/>
      <c r="H212" s="27"/>
      <c r="I212" s="26" t="s">
        <v>12</v>
      </c>
      <c r="J212" s="27"/>
      <c r="K212" s="27"/>
      <c r="L212" s="27"/>
      <c r="M212" s="27"/>
      <c r="N212" s="15"/>
      <c r="O212" s="15"/>
    </row>
    <row r="213" spans="2:15" ht="153" x14ac:dyDescent="0.2">
      <c r="B213" t="s">
        <v>109</v>
      </c>
      <c r="C213" s="27"/>
      <c r="D213" s="5" t="s">
        <v>85</v>
      </c>
      <c r="E213" s="5" t="s">
        <v>93</v>
      </c>
      <c r="F213" s="5" t="s">
        <v>94</v>
      </c>
      <c r="G213" s="5" t="s">
        <v>96</v>
      </c>
      <c r="H213" s="5" t="s">
        <v>95</v>
      </c>
      <c r="I213" s="5" t="s">
        <v>85</v>
      </c>
      <c r="J213" s="5" t="s">
        <v>93</v>
      </c>
      <c r="K213" s="5" t="s">
        <v>94</v>
      </c>
      <c r="L213" s="5" t="s">
        <v>96</v>
      </c>
      <c r="M213" s="5" t="s">
        <v>95</v>
      </c>
    </row>
    <row r="214" spans="2:15" x14ac:dyDescent="0.2">
      <c r="C214" s="3">
        <v>2000</v>
      </c>
      <c r="D214" s="4">
        <v>2882860</v>
      </c>
      <c r="E214" s="4">
        <v>71254</v>
      </c>
      <c r="F214" s="4">
        <v>15219</v>
      </c>
      <c r="G214" s="3">
        <v>5.3</v>
      </c>
      <c r="H214" s="3">
        <v>214</v>
      </c>
      <c r="I214" s="4">
        <v>40499791</v>
      </c>
      <c r="J214" s="4">
        <v>629943</v>
      </c>
      <c r="K214" s="4">
        <v>387528</v>
      </c>
      <c r="L214" s="3">
        <v>9.6</v>
      </c>
      <c r="M214" s="3">
        <v>615</v>
      </c>
    </row>
    <row r="215" spans="2:15" x14ac:dyDescent="0.2">
      <c r="C215" s="3">
        <v>2001</v>
      </c>
      <c r="D215" s="4">
        <v>2957058</v>
      </c>
      <c r="E215" s="4">
        <v>75644</v>
      </c>
      <c r="F215" s="4">
        <v>15283</v>
      </c>
      <c r="G215" s="3">
        <v>5.2</v>
      </c>
      <c r="H215" s="3">
        <v>202</v>
      </c>
      <c r="I215" s="4">
        <v>41116842</v>
      </c>
      <c r="J215" s="4">
        <v>652607</v>
      </c>
      <c r="K215" s="4">
        <v>385241</v>
      </c>
      <c r="L215" s="3">
        <v>9.4</v>
      </c>
      <c r="M215" s="3">
        <v>590</v>
      </c>
    </row>
    <row r="216" spans="2:15" x14ac:dyDescent="0.2">
      <c r="C216" s="3">
        <v>2002</v>
      </c>
      <c r="D216" s="4">
        <v>3016788</v>
      </c>
      <c r="E216" s="4">
        <v>78126</v>
      </c>
      <c r="F216" s="4">
        <v>15565</v>
      </c>
      <c r="G216" s="3">
        <v>5.2</v>
      </c>
      <c r="H216" s="3">
        <v>199</v>
      </c>
      <c r="I216" s="4">
        <v>41837894</v>
      </c>
      <c r="J216" s="4">
        <v>670256</v>
      </c>
      <c r="K216" s="4">
        <v>403569</v>
      </c>
      <c r="L216" s="3">
        <v>9.6</v>
      </c>
      <c r="M216" s="3">
        <v>602</v>
      </c>
    </row>
    <row r="217" spans="2:15" x14ac:dyDescent="0.2">
      <c r="C217" s="3">
        <v>2003</v>
      </c>
      <c r="D217" s="4">
        <v>3092759</v>
      </c>
      <c r="E217" s="4">
        <v>80741</v>
      </c>
      <c r="F217" s="4">
        <v>15184</v>
      </c>
      <c r="G217" s="3">
        <v>4.9000000000000004</v>
      </c>
      <c r="H217" s="3">
        <v>188</v>
      </c>
      <c r="I217" s="4">
        <v>42717064</v>
      </c>
      <c r="J217" s="4">
        <v>690764</v>
      </c>
      <c r="K217" s="4">
        <v>410975</v>
      </c>
      <c r="L217" s="3">
        <v>9.6</v>
      </c>
      <c r="M217" s="3">
        <v>595</v>
      </c>
    </row>
    <row r="218" spans="2:15" x14ac:dyDescent="0.2">
      <c r="B218" t="s">
        <v>110</v>
      </c>
      <c r="C218" s="3">
        <v>2004</v>
      </c>
      <c r="D218" s="4">
        <v>3099834</v>
      </c>
      <c r="E218" s="4">
        <v>83597</v>
      </c>
      <c r="F218" s="4">
        <v>15532</v>
      </c>
      <c r="G218" s="3">
        <v>5</v>
      </c>
      <c r="H218" s="3">
        <v>186</v>
      </c>
      <c r="I218" s="4">
        <v>43197684</v>
      </c>
      <c r="J218" s="4">
        <v>713354</v>
      </c>
      <c r="K218" s="4">
        <v>426793</v>
      </c>
      <c r="L218" s="3">
        <v>9.9</v>
      </c>
      <c r="M218" s="3">
        <v>598</v>
      </c>
    </row>
    <row r="219" spans="2:15" x14ac:dyDescent="0.2">
      <c r="C219" s="3">
        <v>2005</v>
      </c>
      <c r="D219" s="4">
        <v>3155359</v>
      </c>
      <c r="E219" s="4">
        <v>88219</v>
      </c>
      <c r="F219" s="4">
        <v>16141</v>
      </c>
      <c r="G219" s="3">
        <v>5.0999999999999996</v>
      </c>
      <c r="H219" s="3">
        <v>183</v>
      </c>
      <c r="I219" s="4">
        <v>44108530</v>
      </c>
      <c r="J219" s="4">
        <v>738653</v>
      </c>
      <c r="K219" s="4">
        <v>441038</v>
      </c>
      <c r="L219" s="3">
        <v>10</v>
      </c>
      <c r="M219" s="3">
        <v>597</v>
      </c>
    </row>
    <row r="220" spans="2:15" x14ac:dyDescent="0.2">
      <c r="C220" s="3">
        <v>2006</v>
      </c>
      <c r="D220" s="4">
        <v>3128600</v>
      </c>
      <c r="E220" s="4">
        <v>92254</v>
      </c>
      <c r="F220" s="4">
        <v>15800</v>
      </c>
      <c r="G220" s="3">
        <v>5.0999999999999996</v>
      </c>
      <c r="H220" s="3">
        <v>171</v>
      </c>
      <c r="I220" s="4">
        <v>44708964</v>
      </c>
      <c r="J220" s="4">
        <v>767826</v>
      </c>
      <c r="K220" s="4">
        <v>434006</v>
      </c>
      <c r="L220" s="3">
        <v>9.6999999999999993</v>
      </c>
      <c r="M220" s="3">
        <v>565</v>
      </c>
    </row>
    <row r="221" spans="2:15" x14ac:dyDescent="0.2">
      <c r="C221" s="3">
        <v>2007</v>
      </c>
      <c r="D221" s="4">
        <v>3132463</v>
      </c>
      <c r="E221" s="4">
        <v>95975</v>
      </c>
      <c r="F221" s="4">
        <v>16079</v>
      </c>
      <c r="G221" s="3">
        <v>5.0999999999999996</v>
      </c>
      <c r="H221" s="3">
        <v>168</v>
      </c>
      <c r="I221" s="4">
        <v>45200737</v>
      </c>
      <c r="J221" s="4">
        <v>794418</v>
      </c>
      <c r="K221" s="4">
        <v>445158</v>
      </c>
      <c r="L221" s="3">
        <v>9.8000000000000007</v>
      </c>
      <c r="M221" s="3">
        <v>560</v>
      </c>
    </row>
    <row r="222" spans="2:15" x14ac:dyDescent="0.2">
      <c r="C222" s="3">
        <v>2008</v>
      </c>
      <c r="D222" s="4">
        <v>3213271</v>
      </c>
      <c r="E222" s="4">
        <v>98076</v>
      </c>
      <c r="F222" s="4">
        <v>15163</v>
      </c>
      <c r="G222" s="3">
        <v>4.7</v>
      </c>
      <c r="H222" s="3">
        <v>155</v>
      </c>
      <c r="I222" s="4">
        <v>46157822</v>
      </c>
      <c r="J222" s="4">
        <v>801682</v>
      </c>
      <c r="K222" s="4">
        <v>411404</v>
      </c>
      <c r="L222" s="3">
        <v>8.9</v>
      </c>
      <c r="M222" s="3">
        <v>513</v>
      </c>
    </row>
    <row r="223" spans="2:15" x14ac:dyDescent="0.2">
      <c r="C223" s="3">
        <v>2009</v>
      </c>
      <c r="D223" s="4">
        <v>3255944</v>
      </c>
      <c r="E223" s="4">
        <v>95265</v>
      </c>
      <c r="F223" s="4">
        <v>14032</v>
      </c>
      <c r="G223" s="3">
        <v>4.3</v>
      </c>
      <c r="H223" s="3">
        <v>147</v>
      </c>
      <c r="I223" s="4">
        <v>46745807</v>
      </c>
      <c r="J223" s="4">
        <v>772106</v>
      </c>
      <c r="K223" s="4">
        <v>372107</v>
      </c>
      <c r="L223" s="3">
        <v>8</v>
      </c>
      <c r="M223" s="3">
        <v>482</v>
      </c>
    </row>
    <row r="224" spans="2:15" x14ac:dyDescent="0.2">
      <c r="C224" s="3">
        <v>2010</v>
      </c>
      <c r="D224" s="4">
        <v>3273049</v>
      </c>
      <c r="E224" s="4">
        <v>94765</v>
      </c>
      <c r="F224" s="4">
        <v>12596</v>
      </c>
      <c r="G224" s="3">
        <v>3.8</v>
      </c>
      <c r="H224" s="3">
        <v>133</v>
      </c>
      <c r="I224" s="4">
        <v>47021031</v>
      </c>
      <c r="J224" s="4">
        <v>769711</v>
      </c>
      <c r="K224" s="4">
        <v>357677</v>
      </c>
      <c r="L224" s="3">
        <v>7.6</v>
      </c>
      <c r="M224" s="3">
        <v>465</v>
      </c>
    </row>
    <row r="225" spans="3:13" x14ac:dyDescent="0.2">
      <c r="C225" s="3">
        <v>2011</v>
      </c>
      <c r="D225" s="4">
        <v>3265038</v>
      </c>
      <c r="E225" s="4">
        <v>95459</v>
      </c>
      <c r="F225" s="4">
        <v>12716</v>
      </c>
      <c r="G225" s="3">
        <v>3.9</v>
      </c>
      <c r="H225" s="3">
        <v>133</v>
      </c>
      <c r="I225" s="4">
        <v>47190493</v>
      </c>
      <c r="J225" s="4">
        <v>774174</v>
      </c>
      <c r="K225" s="4">
        <v>357344</v>
      </c>
      <c r="L225" s="3">
        <v>7.6</v>
      </c>
      <c r="M225" s="3">
        <v>462</v>
      </c>
    </row>
    <row r="226" spans="3:13" x14ac:dyDescent="0.2">
      <c r="C226" s="3">
        <v>2012</v>
      </c>
      <c r="D226" s="4">
        <v>3233527</v>
      </c>
      <c r="E226" s="4">
        <v>93554</v>
      </c>
      <c r="F226" s="4">
        <v>12805</v>
      </c>
      <c r="G226" s="3">
        <v>4</v>
      </c>
      <c r="H226" s="3">
        <v>137</v>
      </c>
      <c r="I226" s="4">
        <v>47265321</v>
      </c>
      <c r="J226" s="4">
        <v>760793</v>
      </c>
      <c r="K226" s="4">
        <v>350672</v>
      </c>
      <c r="L226" s="3">
        <v>7.4</v>
      </c>
      <c r="M226" s="3">
        <v>461</v>
      </c>
    </row>
    <row r="227" spans="3:13" x14ac:dyDescent="0.2">
      <c r="C227" s="3">
        <v>2013</v>
      </c>
      <c r="D227" s="4">
        <v>3207247</v>
      </c>
      <c r="E227" s="4">
        <v>90995</v>
      </c>
      <c r="F227" s="4">
        <v>11347</v>
      </c>
      <c r="G227" s="3">
        <v>3.5</v>
      </c>
      <c r="H227" s="3">
        <v>125</v>
      </c>
      <c r="I227" s="4">
        <v>47129783</v>
      </c>
      <c r="J227" s="4">
        <v>752294</v>
      </c>
      <c r="K227" s="4">
        <v>323441</v>
      </c>
      <c r="L227" s="3">
        <v>6.9</v>
      </c>
      <c r="M227" s="3">
        <v>430</v>
      </c>
    </row>
    <row r="228" spans="3:13" x14ac:dyDescent="0.2">
      <c r="C228" s="3">
        <v>2014</v>
      </c>
      <c r="D228" s="4">
        <v>3165235</v>
      </c>
      <c r="E228" s="4">
        <v>92228</v>
      </c>
      <c r="F228" s="4">
        <v>10922</v>
      </c>
      <c r="G228" s="3">
        <v>3.5</v>
      </c>
      <c r="H228" s="3">
        <v>118</v>
      </c>
      <c r="I228" s="4">
        <v>46771341</v>
      </c>
      <c r="J228" s="4">
        <v>795127</v>
      </c>
      <c r="K228" s="4">
        <v>326121</v>
      </c>
      <c r="L228" s="3">
        <v>7</v>
      </c>
      <c r="M228" s="3">
        <v>410</v>
      </c>
    </row>
    <row r="229" spans="3:13" x14ac:dyDescent="0.2">
      <c r="C229" s="3">
        <v>2015</v>
      </c>
      <c r="D229" s="4">
        <v>3141991</v>
      </c>
      <c r="E229" s="4">
        <v>95424</v>
      </c>
      <c r="F229" s="4">
        <v>11113</v>
      </c>
      <c r="G229" s="3">
        <v>3.5</v>
      </c>
      <c r="H229" s="3">
        <v>116</v>
      </c>
      <c r="I229" s="4">
        <v>46624382</v>
      </c>
      <c r="J229" s="4">
        <v>779040</v>
      </c>
      <c r="K229" s="4">
        <v>337599</v>
      </c>
      <c r="L229" s="3">
        <v>7.2</v>
      </c>
      <c r="M229" s="3">
        <v>433</v>
      </c>
    </row>
    <row r="230" spans="3:13" x14ac:dyDescent="0.2">
      <c r="C230" s="3">
        <v>2016</v>
      </c>
      <c r="D230" s="4">
        <v>3165541</v>
      </c>
      <c r="E230" s="4">
        <v>98425</v>
      </c>
      <c r="F230" s="4">
        <v>10624</v>
      </c>
      <c r="G230" s="3">
        <v>3.4</v>
      </c>
      <c r="H230" s="3">
        <v>108</v>
      </c>
      <c r="I230" s="4">
        <v>46557008</v>
      </c>
      <c r="J230" s="4">
        <v>803720</v>
      </c>
      <c r="K230" s="4">
        <v>326383</v>
      </c>
      <c r="L230" s="3">
        <v>7</v>
      </c>
      <c r="M230" s="3">
        <v>406</v>
      </c>
    </row>
    <row r="231" spans="3:13" x14ac:dyDescent="0.2">
      <c r="C231" s="3">
        <v>2017</v>
      </c>
      <c r="D231" s="4">
        <v>3182981</v>
      </c>
      <c r="E231" s="4">
        <v>101684</v>
      </c>
      <c r="F231" s="4">
        <v>10789</v>
      </c>
      <c r="G231" s="3">
        <v>3.4</v>
      </c>
      <c r="H231" s="3">
        <v>106</v>
      </c>
      <c r="I231" s="4">
        <v>46572132</v>
      </c>
      <c r="J231" s="4">
        <v>830221</v>
      </c>
      <c r="K231" s="4">
        <v>340231</v>
      </c>
      <c r="L231" s="3">
        <v>7.3</v>
      </c>
      <c r="M231" s="3">
        <v>410</v>
      </c>
    </row>
  </sheetData>
  <mergeCells count="15">
    <mergeCell ref="I212:M212"/>
    <mergeCell ref="G98:I98"/>
    <mergeCell ref="D98:F98"/>
    <mergeCell ref="C98:C99"/>
    <mergeCell ref="B29:X29"/>
    <mergeCell ref="B38:V38"/>
    <mergeCell ref="V65:AB65"/>
    <mergeCell ref="C212:C213"/>
    <mergeCell ref="D212:H212"/>
    <mergeCell ref="C124:J124"/>
    <mergeCell ref="C128:J128"/>
    <mergeCell ref="C136:J136"/>
    <mergeCell ref="C149:J149"/>
    <mergeCell ref="C162:J162"/>
    <mergeCell ref="C175:J1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B6ED9-93BD-DB46-A0FC-9C164C424BF6}">
  <dimension ref="A1:AC85"/>
  <sheetViews>
    <sheetView tabSelected="1" topLeftCell="B1" workbookViewId="0">
      <selection activeCell="F5" sqref="F5:K5"/>
    </sheetView>
  </sheetViews>
  <sheetFormatPr baseColWidth="10" defaultRowHeight="16" x14ac:dyDescent="0.2"/>
  <sheetData>
    <row r="1" spans="1:29" x14ac:dyDescent="0.2">
      <c r="A1" t="s">
        <v>117</v>
      </c>
    </row>
    <row r="3" spans="1:29" x14ac:dyDescent="0.2">
      <c r="F3" s="40" t="s">
        <v>106</v>
      </c>
      <c r="G3" s="41"/>
      <c r="H3" s="41"/>
      <c r="I3" s="41"/>
      <c r="J3" s="41"/>
      <c r="K3" s="41"/>
      <c r="L3" s="41"/>
      <c r="M3" s="40" t="s">
        <v>107</v>
      </c>
      <c r="N3" s="41"/>
      <c r="O3" s="41"/>
      <c r="P3" s="41"/>
      <c r="Q3" s="41"/>
      <c r="R3" s="41"/>
      <c r="S3" s="41"/>
      <c r="T3" s="42"/>
      <c r="U3" s="42"/>
      <c r="V3" s="42"/>
      <c r="W3" s="42"/>
      <c r="X3" s="42"/>
      <c r="Y3" s="42"/>
      <c r="Z3" s="42"/>
    </row>
    <row r="4" spans="1:29" ht="16" customHeight="1" x14ac:dyDescent="0.2">
      <c r="F4" s="40" t="s">
        <v>103</v>
      </c>
      <c r="G4" s="41"/>
      <c r="H4" s="41"/>
      <c r="I4" s="41"/>
      <c r="J4" s="41"/>
      <c r="K4" s="41"/>
      <c r="L4" s="41"/>
      <c r="M4" s="40" t="s">
        <v>104</v>
      </c>
      <c r="N4" s="41"/>
      <c r="O4" s="41"/>
      <c r="P4" s="41"/>
      <c r="Q4" s="41"/>
      <c r="R4" s="41"/>
      <c r="S4" s="41"/>
      <c r="T4" s="40" t="s">
        <v>105</v>
      </c>
      <c r="U4" s="41"/>
      <c r="V4" s="41"/>
      <c r="W4" s="41"/>
      <c r="X4" s="41"/>
      <c r="Y4" s="41"/>
      <c r="Z4" s="41"/>
    </row>
    <row r="5" spans="1:29" ht="102" x14ac:dyDescent="0.2">
      <c r="B5" s="14" t="s">
        <v>53</v>
      </c>
      <c r="C5" s="14" t="s">
        <v>98</v>
      </c>
      <c r="D5" s="17" t="s">
        <v>99</v>
      </c>
      <c r="E5" s="14" t="s">
        <v>86</v>
      </c>
      <c r="F5" s="14" t="s">
        <v>61</v>
      </c>
      <c r="G5" s="14" t="s">
        <v>18</v>
      </c>
      <c r="H5" s="14" t="s">
        <v>22</v>
      </c>
      <c r="I5" s="14" t="s">
        <v>23</v>
      </c>
      <c r="J5" s="14" t="s">
        <v>24</v>
      </c>
      <c r="K5" s="14" t="s">
        <v>19</v>
      </c>
      <c r="L5" s="22" t="s">
        <v>7</v>
      </c>
      <c r="M5" s="14" t="s">
        <v>61</v>
      </c>
      <c r="N5" s="14" t="s">
        <v>18</v>
      </c>
      <c r="O5" s="14" t="s">
        <v>22</v>
      </c>
      <c r="P5" s="14" t="s">
        <v>23</v>
      </c>
      <c r="Q5" s="14" t="s">
        <v>24</v>
      </c>
      <c r="R5" s="14" t="s">
        <v>19</v>
      </c>
      <c r="S5" s="22" t="s">
        <v>7</v>
      </c>
      <c r="T5" s="14" t="s">
        <v>61</v>
      </c>
      <c r="U5" s="14" t="s">
        <v>18</v>
      </c>
      <c r="V5" s="14" t="s">
        <v>22</v>
      </c>
      <c r="W5" s="14" t="s">
        <v>23</v>
      </c>
      <c r="X5" s="14" t="s">
        <v>24</v>
      </c>
      <c r="Y5" s="14" t="s">
        <v>19</v>
      </c>
      <c r="Z5" s="22" t="s">
        <v>7</v>
      </c>
      <c r="AA5" s="22" t="s">
        <v>7</v>
      </c>
      <c r="AB5" s="22" t="s">
        <v>90</v>
      </c>
      <c r="AC5" s="22" t="s">
        <v>91</v>
      </c>
    </row>
    <row r="6" spans="1:29" x14ac:dyDescent="0.2">
      <c r="B6" s="3">
        <v>1999</v>
      </c>
      <c r="C6" s="3" t="s">
        <v>11</v>
      </c>
      <c r="D6" s="3"/>
      <c r="E6" s="3"/>
      <c r="F6" s="4">
        <v>2595</v>
      </c>
      <c r="G6" s="3">
        <v>623</v>
      </c>
      <c r="H6" s="4">
        <v>3436</v>
      </c>
      <c r="I6" s="3">
        <v>676</v>
      </c>
      <c r="J6" s="4">
        <v>1414</v>
      </c>
      <c r="K6" s="3">
        <v>396</v>
      </c>
      <c r="L6" s="4">
        <v>9140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>
        <v>5917</v>
      </c>
      <c r="AA6" s="4" t="str">
        <f>IF(S6&gt;0,L6+S6+Z6,"")</f>
        <v/>
      </c>
      <c r="AB6" s="23"/>
      <c r="AC6" s="24"/>
    </row>
    <row r="7" spans="1:29" x14ac:dyDescent="0.2">
      <c r="B7" s="3">
        <v>2000</v>
      </c>
      <c r="C7" s="3" t="s">
        <v>11</v>
      </c>
      <c r="D7" s="4">
        <v>2882860</v>
      </c>
      <c r="E7" s="4">
        <v>71254</v>
      </c>
      <c r="F7" s="4">
        <v>2550</v>
      </c>
      <c r="G7" s="3">
        <v>579</v>
      </c>
      <c r="H7" s="4">
        <v>3471</v>
      </c>
      <c r="I7" s="3">
        <v>743</v>
      </c>
      <c r="J7" s="4">
        <v>1431</v>
      </c>
      <c r="K7" s="3">
        <v>477</v>
      </c>
      <c r="L7" s="4">
        <v>9251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>
        <v>5968</v>
      </c>
      <c r="AA7" s="4" t="str">
        <f t="shared" ref="AA7:AA24" si="0">IF(S7&gt;0,L7+S7+Z7,"")</f>
        <v/>
      </c>
      <c r="AB7" s="23">
        <f>(L7+Z7)*1000/D7</f>
        <v>5.2791325281144417</v>
      </c>
      <c r="AC7" s="24">
        <f>((L7+Z7))*1000/E7</f>
        <v>213.58800909422629</v>
      </c>
    </row>
    <row r="8" spans="1:29" x14ac:dyDescent="0.2">
      <c r="B8" s="3">
        <v>2001</v>
      </c>
      <c r="C8" s="3" t="s">
        <v>11</v>
      </c>
      <c r="D8" s="4">
        <v>2957058</v>
      </c>
      <c r="E8" s="4">
        <v>75644</v>
      </c>
      <c r="F8" s="4">
        <v>2479</v>
      </c>
      <c r="G8" s="3">
        <v>516</v>
      </c>
      <c r="H8" s="4">
        <v>3423</v>
      </c>
      <c r="I8" s="3">
        <v>762</v>
      </c>
      <c r="J8" s="4">
        <v>1374</v>
      </c>
      <c r="K8" s="3">
        <v>558</v>
      </c>
      <c r="L8" s="4">
        <v>9110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>
        <v>6173</v>
      </c>
      <c r="AA8" s="4" t="str">
        <f t="shared" si="0"/>
        <v/>
      </c>
      <c r="AB8" s="23">
        <f t="shared" ref="AB8:AB12" si="1">(L8+Z8)*1000/D8</f>
        <v>5.1683125593072576</v>
      </c>
      <c r="AC8" s="24">
        <f t="shared" ref="AC8:AC12" si="2">((L8+Z8))*1000/E8</f>
        <v>202.03849611337316</v>
      </c>
    </row>
    <row r="9" spans="1:29" x14ac:dyDescent="0.2">
      <c r="B9" s="3">
        <v>2002</v>
      </c>
      <c r="C9" s="3" t="s">
        <v>11</v>
      </c>
      <c r="D9" s="4">
        <v>3016788</v>
      </c>
      <c r="E9" s="4">
        <v>78126</v>
      </c>
      <c r="F9" s="4">
        <v>2358</v>
      </c>
      <c r="G9" s="3">
        <v>471</v>
      </c>
      <c r="H9" s="4">
        <v>3543</v>
      </c>
      <c r="I9" s="3">
        <v>718</v>
      </c>
      <c r="J9" s="4">
        <v>1426</v>
      </c>
      <c r="K9" s="3">
        <v>623</v>
      </c>
      <c r="L9" s="4">
        <v>9139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>
        <v>6426</v>
      </c>
      <c r="AA9" s="4" t="str">
        <f t="shared" si="0"/>
        <v/>
      </c>
      <c r="AB9" s="23">
        <f t="shared" si="1"/>
        <v>5.1594609896353338</v>
      </c>
      <c r="AC9" s="24">
        <f t="shared" si="2"/>
        <v>199.22944986304176</v>
      </c>
    </row>
    <row r="10" spans="1:29" x14ac:dyDescent="0.2">
      <c r="B10" s="3">
        <v>2003</v>
      </c>
      <c r="C10" s="3" t="s">
        <v>11</v>
      </c>
      <c r="D10" s="4">
        <v>3092759</v>
      </c>
      <c r="E10" s="4">
        <v>80741</v>
      </c>
      <c r="F10" s="4">
        <v>2559</v>
      </c>
      <c r="G10" s="3">
        <v>517</v>
      </c>
      <c r="H10" s="4">
        <v>3442</v>
      </c>
      <c r="I10" s="3">
        <v>669</v>
      </c>
      <c r="J10" s="4">
        <v>1355</v>
      </c>
      <c r="K10" s="3">
        <v>718</v>
      </c>
      <c r="L10" s="4">
        <v>9260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>
        <v>5925</v>
      </c>
      <c r="AA10" s="4" t="str">
        <f t="shared" si="0"/>
        <v/>
      </c>
      <c r="AB10" s="23">
        <f t="shared" si="1"/>
        <v>4.9098555690889594</v>
      </c>
      <c r="AC10" s="24">
        <f t="shared" si="2"/>
        <v>188.07049702133983</v>
      </c>
    </row>
    <row r="11" spans="1:29" x14ac:dyDescent="0.2">
      <c r="B11" s="3">
        <v>2004</v>
      </c>
      <c r="C11" s="3" t="s">
        <v>11</v>
      </c>
      <c r="D11" s="4">
        <v>3099834</v>
      </c>
      <c r="E11" s="4">
        <v>83597</v>
      </c>
      <c r="F11" s="4">
        <v>2676</v>
      </c>
      <c r="G11" s="3">
        <v>485</v>
      </c>
      <c r="H11" s="4">
        <v>3602</v>
      </c>
      <c r="I11" s="3">
        <v>706</v>
      </c>
      <c r="J11" s="3">
        <v>957</v>
      </c>
      <c r="K11" s="3">
        <v>785</v>
      </c>
      <c r="L11" s="4">
        <v>9211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>
        <v>6320</v>
      </c>
      <c r="AA11" s="4" t="str">
        <f t="shared" si="0"/>
        <v/>
      </c>
      <c r="AB11" s="23">
        <f t="shared" si="1"/>
        <v>5.0102682917859473</v>
      </c>
      <c r="AC11" s="24">
        <f t="shared" si="2"/>
        <v>185.78417885809299</v>
      </c>
    </row>
    <row r="12" spans="1:29" x14ac:dyDescent="0.2">
      <c r="B12" s="3">
        <v>2005</v>
      </c>
      <c r="C12" s="3" t="s">
        <v>11</v>
      </c>
      <c r="D12" s="4">
        <v>3155359</v>
      </c>
      <c r="E12" s="4">
        <v>88219</v>
      </c>
      <c r="F12" s="4">
        <v>2695</v>
      </c>
      <c r="G12" s="3">
        <v>482</v>
      </c>
      <c r="H12" s="4">
        <v>3592</v>
      </c>
      <c r="I12" s="3">
        <v>729</v>
      </c>
      <c r="J12" s="3">
        <v>990</v>
      </c>
      <c r="K12" s="3">
        <v>893</v>
      </c>
      <c r="L12" s="4">
        <v>9381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>
        <v>6760</v>
      </c>
      <c r="AA12" s="4" t="str">
        <f t="shared" si="0"/>
        <v/>
      </c>
      <c r="AB12" s="23">
        <f t="shared" si="1"/>
        <v>5.1154242670960741</v>
      </c>
      <c r="AC12" s="24">
        <f t="shared" si="2"/>
        <v>182.96512089232479</v>
      </c>
    </row>
    <row r="13" spans="1:29" x14ac:dyDescent="0.2">
      <c r="B13" s="3">
        <v>2006</v>
      </c>
      <c r="C13" s="3" t="s">
        <v>11</v>
      </c>
      <c r="D13" s="4">
        <v>3128600</v>
      </c>
      <c r="E13" s="4">
        <v>92254</v>
      </c>
      <c r="F13" s="4">
        <v>2557</v>
      </c>
      <c r="G13" s="3">
        <v>491</v>
      </c>
      <c r="H13" s="4">
        <v>3467</v>
      </c>
      <c r="I13" s="3">
        <v>899</v>
      </c>
      <c r="J13" s="3">
        <v>971</v>
      </c>
      <c r="K13" s="4">
        <v>1056</v>
      </c>
      <c r="L13" s="4">
        <v>9441</v>
      </c>
      <c r="M13" s="4">
        <v>4520</v>
      </c>
      <c r="N13" s="3">
        <v>639</v>
      </c>
      <c r="O13" s="3">
        <v>0</v>
      </c>
      <c r="P13" s="3">
        <v>354</v>
      </c>
      <c r="Q13" s="3">
        <v>28</v>
      </c>
      <c r="R13" s="3">
        <v>0</v>
      </c>
      <c r="S13" s="4">
        <v>5542</v>
      </c>
      <c r="T13" s="4">
        <v>666</v>
      </c>
      <c r="U13" s="3">
        <v>94</v>
      </c>
      <c r="V13" s="3">
        <v>0</v>
      </c>
      <c r="W13" s="3">
        <v>52</v>
      </c>
      <c r="X13" s="3">
        <v>4</v>
      </c>
      <c r="Y13" s="3">
        <v>0</v>
      </c>
      <c r="Z13" s="4">
        <v>817</v>
      </c>
      <c r="AA13" s="4">
        <f t="shared" si="0"/>
        <v>15800</v>
      </c>
      <c r="AB13" s="23">
        <f t="shared" ref="AB13:AB24" si="3">(SUM(F13:K13)+SUM(M13:R13)+SUM(T13:Y13))*1000/D13</f>
        <v>5.0495429265486163</v>
      </c>
      <c r="AC13" s="24">
        <f t="shared" ref="AC13:AC24" si="4">(SUM(F13:K13)+SUM(M13:R13)+SUM(T13:Y13))*1000/E13</f>
        <v>171.24460727990115</v>
      </c>
    </row>
    <row r="14" spans="1:29" x14ac:dyDescent="0.2">
      <c r="A14" t="s">
        <v>26</v>
      </c>
      <c r="B14" s="3">
        <v>2007</v>
      </c>
      <c r="C14" s="3" t="s">
        <v>11</v>
      </c>
      <c r="D14" s="4">
        <v>3132463</v>
      </c>
      <c r="E14" s="4">
        <v>95975</v>
      </c>
      <c r="F14" s="4">
        <v>2614</v>
      </c>
      <c r="G14" s="3">
        <v>514</v>
      </c>
      <c r="H14" s="4">
        <v>3233</v>
      </c>
      <c r="I14" s="3">
        <v>928</v>
      </c>
      <c r="J14" s="3">
        <v>927</v>
      </c>
      <c r="K14" s="4">
        <v>1201</v>
      </c>
      <c r="L14" s="4">
        <v>9418</v>
      </c>
      <c r="M14" s="4">
        <v>4686</v>
      </c>
      <c r="N14" s="3">
        <v>627</v>
      </c>
      <c r="O14" s="3">
        <v>0</v>
      </c>
      <c r="P14" s="3">
        <v>414</v>
      </c>
      <c r="Q14" s="3">
        <v>32</v>
      </c>
      <c r="R14" s="3">
        <v>0</v>
      </c>
      <c r="S14" s="4">
        <v>5759</v>
      </c>
      <c r="T14" s="4">
        <v>735</v>
      </c>
      <c r="U14" s="3">
        <v>98</v>
      </c>
      <c r="V14" s="3">
        <v>0</v>
      </c>
      <c r="W14" s="3">
        <v>65</v>
      </c>
      <c r="X14" s="3">
        <v>5</v>
      </c>
      <c r="Y14" s="3">
        <v>0</v>
      </c>
      <c r="Z14" s="4">
        <v>903</v>
      </c>
      <c r="AA14" s="4">
        <f t="shared" si="0"/>
        <v>16080</v>
      </c>
      <c r="AB14" s="23">
        <f t="shared" si="3"/>
        <v>5.1330215233188712</v>
      </c>
      <c r="AC14" s="24">
        <f t="shared" si="4"/>
        <v>167.53321177389947</v>
      </c>
    </row>
    <row r="15" spans="1:29" x14ac:dyDescent="0.2">
      <c r="A15" t="s">
        <v>28</v>
      </c>
      <c r="B15" s="3">
        <v>2008</v>
      </c>
      <c r="C15" s="3" t="s">
        <v>11</v>
      </c>
      <c r="D15" s="4">
        <v>3213271</v>
      </c>
      <c r="E15" s="4">
        <v>98076</v>
      </c>
      <c r="F15" s="4">
        <v>2611</v>
      </c>
      <c r="G15" s="3">
        <v>506</v>
      </c>
      <c r="H15" s="4">
        <v>3110</v>
      </c>
      <c r="I15" s="3">
        <v>865</v>
      </c>
      <c r="J15" s="3">
        <v>956</v>
      </c>
      <c r="K15" s="4">
        <v>1270</v>
      </c>
      <c r="L15" s="4">
        <v>9318</v>
      </c>
      <c r="M15" s="4">
        <v>4203</v>
      </c>
      <c r="N15" s="3">
        <v>501</v>
      </c>
      <c r="O15" s="3">
        <v>0.05</v>
      </c>
      <c r="P15" s="3">
        <v>387</v>
      </c>
      <c r="Q15" s="3">
        <v>25</v>
      </c>
      <c r="R15" s="3">
        <v>0</v>
      </c>
      <c r="S15" s="4">
        <v>5116</v>
      </c>
      <c r="T15" s="4">
        <v>599</v>
      </c>
      <c r="U15" s="3">
        <v>71</v>
      </c>
      <c r="V15" s="3">
        <v>0.01</v>
      </c>
      <c r="W15" s="3">
        <v>55</v>
      </c>
      <c r="X15" s="3">
        <v>4</v>
      </c>
      <c r="Y15" s="3">
        <v>0</v>
      </c>
      <c r="Z15" s="4">
        <v>728</v>
      </c>
      <c r="AA15" s="4">
        <f t="shared" si="0"/>
        <v>15162</v>
      </c>
      <c r="AB15" s="23">
        <f t="shared" si="3"/>
        <v>4.7188861443681533</v>
      </c>
      <c r="AC15" s="24">
        <f t="shared" si="4"/>
        <v>154.60520412741138</v>
      </c>
    </row>
    <row r="16" spans="1:29" x14ac:dyDescent="0.2">
      <c r="A16" t="s">
        <v>29</v>
      </c>
      <c r="B16" s="3">
        <v>2009</v>
      </c>
      <c r="C16" s="3" t="s">
        <v>11</v>
      </c>
      <c r="D16" s="4">
        <v>3255944</v>
      </c>
      <c r="E16" s="4">
        <v>95265</v>
      </c>
      <c r="F16" s="4">
        <v>2508</v>
      </c>
      <c r="G16" s="3">
        <v>393</v>
      </c>
      <c r="H16" s="4">
        <v>2948</v>
      </c>
      <c r="I16" s="3">
        <v>793</v>
      </c>
      <c r="J16" s="3">
        <v>999</v>
      </c>
      <c r="K16" s="4">
        <v>1180</v>
      </c>
      <c r="L16" s="4">
        <v>8821</v>
      </c>
      <c r="M16" s="4">
        <v>3943</v>
      </c>
      <c r="N16" s="3">
        <v>363</v>
      </c>
      <c r="O16" s="3">
        <v>0.08</v>
      </c>
      <c r="P16" s="3">
        <v>235</v>
      </c>
      <c r="Q16" s="3">
        <v>23</v>
      </c>
      <c r="R16" s="3">
        <v>0</v>
      </c>
      <c r="S16" s="4">
        <v>4564</v>
      </c>
      <c r="T16" s="4">
        <v>559</v>
      </c>
      <c r="U16" s="3">
        <v>51</v>
      </c>
      <c r="V16" s="3">
        <v>0.01</v>
      </c>
      <c r="W16" s="3">
        <v>33</v>
      </c>
      <c r="X16" s="3">
        <v>3</v>
      </c>
      <c r="Y16" s="3">
        <v>0</v>
      </c>
      <c r="Z16" s="4">
        <v>647</v>
      </c>
      <c r="AA16" s="4">
        <f t="shared" si="0"/>
        <v>14032</v>
      </c>
      <c r="AB16" s="23">
        <f t="shared" si="3"/>
        <v>4.309376942600978</v>
      </c>
      <c r="AC16" s="24">
        <f t="shared" si="4"/>
        <v>147.28483703353803</v>
      </c>
    </row>
    <row r="17" spans="1:29" x14ac:dyDescent="0.2">
      <c r="A17" t="s">
        <v>63</v>
      </c>
      <c r="B17" s="3">
        <v>2010</v>
      </c>
      <c r="C17" s="3" t="s">
        <v>11</v>
      </c>
      <c r="D17" s="4">
        <v>3273049</v>
      </c>
      <c r="E17" s="4">
        <v>94765</v>
      </c>
      <c r="F17" s="4">
        <v>2372</v>
      </c>
      <c r="G17" s="3">
        <v>384</v>
      </c>
      <c r="H17" s="4">
        <v>2796</v>
      </c>
      <c r="I17" s="3">
        <v>734</v>
      </c>
      <c r="J17" s="3">
        <v>989</v>
      </c>
      <c r="K17" s="4">
        <v>1173</v>
      </c>
      <c r="L17" s="4">
        <v>8448</v>
      </c>
      <c r="M17" s="4">
        <v>3014</v>
      </c>
      <c r="N17" s="3">
        <v>305</v>
      </c>
      <c r="O17" s="3">
        <v>0.06</v>
      </c>
      <c r="P17" s="3">
        <v>301</v>
      </c>
      <c r="Q17" s="3">
        <v>16</v>
      </c>
      <c r="R17" s="3">
        <v>0</v>
      </c>
      <c r="S17" s="4">
        <v>3636</v>
      </c>
      <c r="T17" s="4">
        <v>425</v>
      </c>
      <c r="U17" s="3">
        <v>43</v>
      </c>
      <c r="V17" s="3">
        <v>0.01</v>
      </c>
      <c r="W17" s="3">
        <v>42</v>
      </c>
      <c r="X17" s="3">
        <v>2</v>
      </c>
      <c r="Y17" s="3">
        <v>0</v>
      </c>
      <c r="Z17" s="4">
        <v>512</v>
      </c>
      <c r="AA17" s="4">
        <f t="shared" si="0"/>
        <v>12596</v>
      </c>
      <c r="AB17" s="23">
        <f t="shared" si="3"/>
        <v>3.8484208455174365</v>
      </c>
      <c r="AC17" s="24">
        <f t="shared" si="4"/>
        <v>132.91901018308448</v>
      </c>
    </row>
    <row r="18" spans="1:29" x14ac:dyDescent="0.2">
      <c r="A18" t="s">
        <v>72</v>
      </c>
      <c r="B18" s="3">
        <v>2011</v>
      </c>
      <c r="C18" s="3" t="s">
        <v>11</v>
      </c>
      <c r="D18" s="4">
        <v>3265038</v>
      </c>
      <c r="E18" s="4">
        <v>95459</v>
      </c>
      <c r="F18" s="4">
        <v>2235</v>
      </c>
      <c r="G18" s="3">
        <v>366</v>
      </c>
      <c r="H18" s="4">
        <v>2461</v>
      </c>
      <c r="I18" s="3">
        <v>732</v>
      </c>
      <c r="J18" s="3">
        <v>921</v>
      </c>
      <c r="K18" s="4">
        <v>1156</v>
      </c>
      <c r="L18" s="4">
        <v>7870</v>
      </c>
      <c r="M18" s="4">
        <v>3570</v>
      </c>
      <c r="N18" s="3">
        <v>337</v>
      </c>
      <c r="O18" s="3">
        <v>7.0000000000000007E-2</v>
      </c>
      <c r="P18" s="3">
        <v>382</v>
      </c>
      <c r="Q18" s="3">
        <v>18</v>
      </c>
      <c r="R18" s="3">
        <v>0</v>
      </c>
      <c r="S18" s="4">
        <v>4307</v>
      </c>
      <c r="T18" s="4">
        <v>446</v>
      </c>
      <c r="U18" s="3">
        <v>42</v>
      </c>
      <c r="V18" s="3">
        <v>0.01</v>
      </c>
      <c r="W18" s="3">
        <v>48</v>
      </c>
      <c r="X18" s="3">
        <v>2</v>
      </c>
      <c r="Y18" s="3">
        <v>0</v>
      </c>
      <c r="Z18" s="4">
        <v>539</v>
      </c>
      <c r="AA18" s="4">
        <f t="shared" si="0"/>
        <v>12716</v>
      </c>
      <c r="AB18" s="23">
        <f t="shared" si="3"/>
        <v>3.894619296927019</v>
      </c>
      <c r="AC18" s="24">
        <f t="shared" si="4"/>
        <v>133.20985973035545</v>
      </c>
    </row>
    <row r="19" spans="1:29" x14ac:dyDescent="0.2">
      <c r="A19" t="s">
        <v>75</v>
      </c>
      <c r="B19" s="3">
        <v>2012</v>
      </c>
      <c r="C19" s="3" t="s">
        <v>11</v>
      </c>
      <c r="D19" s="4">
        <v>3233527</v>
      </c>
      <c r="E19" s="4">
        <v>93554</v>
      </c>
      <c r="F19" s="4">
        <v>2326</v>
      </c>
      <c r="G19" s="3">
        <v>324</v>
      </c>
      <c r="H19" s="4">
        <v>2327</v>
      </c>
      <c r="I19" s="3">
        <v>681</v>
      </c>
      <c r="J19" s="3">
        <v>875</v>
      </c>
      <c r="K19" s="4">
        <v>1140</v>
      </c>
      <c r="L19" s="4">
        <v>7674</v>
      </c>
      <c r="M19" s="4">
        <v>3886</v>
      </c>
      <c r="N19" s="3">
        <v>267</v>
      </c>
      <c r="O19" s="3">
        <v>0.09</v>
      </c>
      <c r="P19" s="3">
        <v>388</v>
      </c>
      <c r="Q19" s="3">
        <v>18</v>
      </c>
      <c r="R19" s="3">
        <v>0</v>
      </c>
      <c r="S19" s="4">
        <v>4559</v>
      </c>
      <c r="T19" s="4">
        <v>487</v>
      </c>
      <c r="U19" s="3">
        <v>33</v>
      </c>
      <c r="V19" s="3">
        <v>0.01</v>
      </c>
      <c r="W19" s="3">
        <v>49</v>
      </c>
      <c r="X19" s="3">
        <v>2</v>
      </c>
      <c r="Y19" s="3">
        <v>0</v>
      </c>
      <c r="Z19" s="4">
        <v>571</v>
      </c>
      <c r="AA19" s="4">
        <f t="shared" si="0"/>
        <v>12804</v>
      </c>
      <c r="AB19" s="23">
        <f t="shared" si="3"/>
        <v>3.9594844886094966</v>
      </c>
      <c r="AC19" s="24">
        <f t="shared" si="4"/>
        <v>136.85251298715181</v>
      </c>
    </row>
    <row r="20" spans="1:29" x14ac:dyDescent="0.2">
      <c r="A20" t="s">
        <v>100</v>
      </c>
      <c r="B20" s="3">
        <v>2013</v>
      </c>
      <c r="C20" s="3" t="s">
        <v>11</v>
      </c>
      <c r="D20" s="4">
        <v>3207247</v>
      </c>
      <c r="E20" s="4">
        <v>90995</v>
      </c>
      <c r="F20" s="4">
        <v>2341</v>
      </c>
      <c r="G20" s="3">
        <v>367</v>
      </c>
      <c r="H20" s="4">
        <v>2236</v>
      </c>
      <c r="I20" s="3">
        <v>603</v>
      </c>
      <c r="J20" s="3">
        <v>768</v>
      </c>
      <c r="K20" s="4">
        <v>1131</v>
      </c>
      <c r="L20" s="4">
        <v>7445</v>
      </c>
      <c r="M20" s="4">
        <v>2971</v>
      </c>
      <c r="N20" s="3">
        <v>193</v>
      </c>
      <c r="O20" s="3">
        <v>0.1</v>
      </c>
      <c r="P20" s="3">
        <v>283</v>
      </c>
      <c r="Q20" s="3">
        <v>12</v>
      </c>
      <c r="R20" s="3">
        <v>0</v>
      </c>
      <c r="S20" s="4">
        <v>3459</v>
      </c>
      <c r="T20" s="4">
        <v>381</v>
      </c>
      <c r="U20" s="3">
        <v>25</v>
      </c>
      <c r="V20" s="3">
        <v>0.01</v>
      </c>
      <c r="W20" s="3">
        <v>36</v>
      </c>
      <c r="X20" s="3">
        <v>2</v>
      </c>
      <c r="Y20" s="3">
        <v>0</v>
      </c>
      <c r="Z20" s="4">
        <v>443</v>
      </c>
      <c r="AA20" s="4">
        <f t="shared" si="0"/>
        <v>11347</v>
      </c>
      <c r="AB20" s="23">
        <f t="shared" si="3"/>
        <v>3.5385830901081206</v>
      </c>
      <c r="AC20" s="24">
        <f t="shared" si="4"/>
        <v>124.72234738172428</v>
      </c>
    </row>
    <row r="21" spans="1:29" x14ac:dyDescent="0.2">
      <c r="A21" t="s">
        <v>101</v>
      </c>
      <c r="B21" s="3">
        <v>2014</v>
      </c>
      <c r="C21" s="3" t="s">
        <v>11</v>
      </c>
      <c r="D21" s="4">
        <v>3165235</v>
      </c>
      <c r="E21" s="4">
        <v>92228</v>
      </c>
      <c r="F21" s="4">
        <v>2106</v>
      </c>
      <c r="G21" s="3">
        <v>363</v>
      </c>
      <c r="H21" s="4">
        <v>2240</v>
      </c>
      <c r="I21" s="3">
        <v>609</v>
      </c>
      <c r="J21" s="3">
        <v>635</v>
      </c>
      <c r="K21" s="4">
        <v>1118</v>
      </c>
      <c r="L21" s="4">
        <v>7071</v>
      </c>
      <c r="M21" s="4">
        <v>2892</v>
      </c>
      <c r="N21" s="3">
        <v>188</v>
      </c>
      <c r="O21" s="3">
        <v>0.1</v>
      </c>
      <c r="P21" s="3">
        <v>273</v>
      </c>
      <c r="Q21" s="3">
        <v>10</v>
      </c>
      <c r="R21" s="3">
        <v>0</v>
      </c>
      <c r="S21" s="4">
        <v>3364</v>
      </c>
      <c r="T21" s="4">
        <v>419</v>
      </c>
      <c r="U21" s="3">
        <v>27</v>
      </c>
      <c r="V21" s="3">
        <v>0.01</v>
      </c>
      <c r="W21" s="3">
        <v>40</v>
      </c>
      <c r="X21" s="3">
        <v>1</v>
      </c>
      <c r="Y21" s="3">
        <v>0</v>
      </c>
      <c r="Z21" s="4">
        <v>487</v>
      </c>
      <c r="AA21" s="4">
        <f t="shared" si="0"/>
        <v>10922</v>
      </c>
      <c r="AB21" s="25">
        <f t="shared" si="3"/>
        <v>3.4503314919745294</v>
      </c>
      <c r="AC21" s="43">
        <f t="shared" si="4"/>
        <v>118.4142559743245</v>
      </c>
    </row>
    <row r="22" spans="1:29" x14ac:dyDescent="0.2">
      <c r="B22" s="3">
        <v>2015</v>
      </c>
      <c r="C22" s="3" t="s">
        <v>11</v>
      </c>
      <c r="D22" s="4">
        <v>3141991</v>
      </c>
      <c r="E22" s="4">
        <v>95424</v>
      </c>
      <c r="F22" s="4">
        <v>2045</v>
      </c>
      <c r="G22" s="3">
        <v>375</v>
      </c>
      <c r="H22" s="4">
        <v>2372</v>
      </c>
      <c r="I22" s="3">
        <v>666</v>
      </c>
      <c r="J22" s="3">
        <v>613</v>
      </c>
      <c r="K22" s="3">
        <v>668</v>
      </c>
      <c r="L22" s="4">
        <v>6739</v>
      </c>
      <c r="M22" s="4">
        <v>3291</v>
      </c>
      <c r="N22" s="3">
        <v>213</v>
      </c>
      <c r="O22" s="3">
        <v>0.1</v>
      </c>
      <c r="P22" s="3">
        <v>314</v>
      </c>
      <c r="Q22" s="3">
        <v>11</v>
      </c>
      <c r="R22" s="3">
        <v>0</v>
      </c>
      <c r="S22" s="4">
        <v>3829</v>
      </c>
      <c r="T22" s="4">
        <v>469</v>
      </c>
      <c r="U22" s="3">
        <v>30</v>
      </c>
      <c r="V22" s="3">
        <v>0.01</v>
      </c>
      <c r="W22" s="3">
        <v>45</v>
      </c>
      <c r="X22" s="3">
        <v>2</v>
      </c>
      <c r="Y22" s="3">
        <v>0</v>
      </c>
      <c r="Z22" s="4">
        <v>546</v>
      </c>
      <c r="AA22" s="4">
        <f t="shared" si="0"/>
        <v>11114</v>
      </c>
      <c r="AB22" s="23">
        <f t="shared" si="3"/>
        <v>3.5372825701919579</v>
      </c>
      <c r="AC22" s="24">
        <f t="shared" si="4"/>
        <v>116.47080399061034</v>
      </c>
    </row>
    <row r="23" spans="1:29" x14ac:dyDescent="0.2">
      <c r="B23" s="3">
        <v>2016</v>
      </c>
      <c r="C23" s="3" t="s">
        <v>11</v>
      </c>
      <c r="D23" s="4">
        <v>3165541</v>
      </c>
      <c r="E23" s="4">
        <v>98425</v>
      </c>
      <c r="F23" s="4">
        <v>2202</v>
      </c>
      <c r="G23" s="18">
        <v>411</v>
      </c>
      <c r="H23" s="4">
        <v>2450</v>
      </c>
      <c r="I23" s="3">
        <v>735</v>
      </c>
      <c r="J23" s="3">
        <v>633</v>
      </c>
      <c r="K23" s="3">
        <v>662</v>
      </c>
      <c r="L23" s="4">
        <v>7093</v>
      </c>
      <c r="M23" s="4">
        <v>2653</v>
      </c>
      <c r="N23" s="3">
        <v>170</v>
      </c>
      <c r="O23" s="3">
        <v>0.08</v>
      </c>
      <c r="P23" s="3">
        <v>260</v>
      </c>
      <c r="Q23" s="3">
        <v>9</v>
      </c>
      <c r="R23" s="3">
        <v>0</v>
      </c>
      <c r="S23" s="4">
        <v>3092</v>
      </c>
      <c r="T23" s="4">
        <v>377</v>
      </c>
      <c r="U23" s="3">
        <v>24</v>
      </c>
      <c r="V23" s="3">
        <v>0.01</v>
      </c>
      <c r="W23" s="3">
        <v>37</v>
      </c>
      <c r="X23" s="3">
        <v>1</v>
      </c>
      <c r="Y23" s="3">
        <v>0</v>
      </c>
      <c r="Z23" s="4">
        <v>440</v>
      </c>
      <c r="AA23" s="4">
        <f t="shared" si="0"/>
        <v>10625</v>
      </c>
      <c r="AB23" s="23">
        <f t="shared" si="3"/>
        <v>3.3561688191686665</v>
      </c>
      <c r="AC23" s="24">
        <f t="shared" si="4"/>
        <v>107.94097028194057</v>
      </c>
    </row>
    <row r="24" spans="1:29" x14ac:dyDescent="0.2">
      <c r="B24" s="3">
        <v>2017</v>
      </c>
      <c r="C24" s="3" t="s">
        <v>11</v>
      </c>
      <c r="D24" s="4">
        <v>3182981</v>
      </c>
      <c r="E24" s="4">
        <v>101684</v>
      </c>
      <c r="F24" s="4">
        <v>2072</v>
      </c>
      <c r="G24" s="3">
        <v>405</v>
      </c>
      <c r="H24" s="4">
        <v>2441</v>
      </c>
      <c r="I24" s="3">
        <v>763</v>
      </c>
      <c r="J24" s="3">
        <v>605</v>
      </c>
      <c r="K24" s="3">
        <v>536</v>
      </c>
      <c r="L24" s="4">
        <v>6823</v>
      </c>
      <c r="M24" s="4">
        <v>3052</v>
      </c>
      <c r="N24" s="3">
        <v>190</v>
      </c>
      <c r="O24" s="3">
        <v>0.67</v>
      </c>
      <c r="P24" s="3">
        <v>314</v>
      </c>
      <c r="Q24" s="3">
        <v>12</v>
      </c>
      <c r="R24" s="3">
        <v>0</v>
      </c>
      <c r="S24" s="4">
        <v>3569</v>
      </c>
      <c r="T24" s="4">
        <v>341</v>
      </c>
      <c r="U24" s="3">
        <v>21</v>
      </c>
      <c r="V24" s="3">
        <v>0.08</v>
      </c>
      <c r="W24" s="3">
        <v>35</v>
      </c>
      <c r="X24" s="3">
        <v>1</v>
      </c>
      <c r="Y24" s="3">
        <v>0</v>
      </c>
      <c r="Z24" s="4">
        <v>398</v>
      </c>
      <c r="AA24" s="4">
        <f t="shared" si="0"/>
        <v>10790</v>
      </c>
      <c r="AB24" s="23">
        <f t="shared" si="3"/>
        <v>3.3895112788923338</v>
      </c>
      <c r="AC24" s="24">
        <f t="shared" si="4"/>
        <v>106.10076314857795</v>
      </c>
    </row>
    <row r="27" spans="1:29" x14ac:dyDescent="0.2">
      <c r="B27" t="s">
        <v>52</v>
      </c>
      <c r="H27" t="s">
        <v>59</v>
      </c>
    </row>
    <row r="28" spans="1:29" ht="51" x14ac:dyDescent="0.2">
      <c r="A28" s="11" t="s">
        <v>62</v>
      </c>
      <c r="B28" s="6" t="s">
        <v>53</v>
      </c>
      <c r="C28" s="6" t="s">
        <v>54</v>
      </c>
      <c r="D28" s="6" t="s">
        <v>4</v>
      </c>
      <c r="E28" s="6" t="s">
        <v>55</v>
      </c>
      <c r="F28" s="6" t="s">
        <v>56</v>
      </c>
      <c r="G28" s="6" t="s">
        <v>57</v>
      </c>
      <c r="H28" s="6" t="s">
        <v>58</v>
      </c>
      <c r="I28" s="6" t="s">
        <v>7</v>
      </c>
      <c r="L28" s="11" t="s">
        <v>69</v>
      </c>
      <c r="M28" s="6" t="s">
        <v>53</v>
      </c>
      <c r="N28" s="6" t="s">
        <v>66</v>
      </c>
      <c r="O28" s="6" t="s">
        <v>67</v>
      </c>
      <c r="P28" s="6" t="s">
        <v>68</v>
      </c>
    </row>
    <row r="29" spans="1:29" x14ac:dyDescent="0.2">
      <c r="B29" s="3">
        <v>1990</v>
      </c>
      <c r="C29" s="3">
        <v>944</v>
      </c>
      <c r="D29" s="3">
        <v>7.2</v>
      </c>
      <c r="E29" s="3">
        <v>0</v>
      </c>
      <c r="F29" s="3">
        <v>134</v>
      </c>
      <c r="G29" s="3">
        <v>0</v>
      </c>
      <c r="H29" s="3">
        <v>4</v>
      </c>
      <c r="I29" s="4">
        <v>8283</v>
      </c>
      <c r="M29" s="3">
        <v>1990</v>
      </c>
      <c r="N29" s="4">
        <v>8712</v>
      </c>
      <c r="O29" s="3">
        <v>0.53600000000000003</v>
      </c>
      <c r="P29" s="4">
        <v>4670</v>
      </c>
      <c r="Q29" t="s">
        <v>113</v>
      </c>
    </row>
    <row r="30" spans="1:29" x14ac:dyDescent="0.2">
      <c r="B30" s="3">
        <v>1999</v>
      </c>
      <c r="C30" s="4">
        <v>1190</v>
      </c>
      <c r="D30" s="4">
        <v>7476</v>
      </c>
      <c r="E30" s="3">
        <v>218</v>
      </c>
      <c r="F30" s="3">
        <v>250</v>
      </c>
      <c r="G30" s="3">
        <v>0</v>
      </c>
      <c r="H30" s="3">
        <v>6</v>
      </c>
      <c r="I30" s="4">
        <v>9140</v>
      </c>
      <c r="M30" s="3">
        <v>1991</v>
      </c>
      <c r="N30" s="4">
        <v>9424</v>
      </c>
      <c r="O30" s="3">
        <v>0.53100000000000003</v>
      </c>
      <c r="P30" s="4">
        <v>5009</v>
      </c>
    </row>
    <row r="31" spans="1:29" x14ac:dyDescent="0.2">
      <c r="B31" s="3">
        <v>2000</v>
      </c>
      <c r="C31" s="4">
        <v>1194</v>
      </c>
      <c r="D31" s="4">
        <v>7497</v>
      </c>
      <c r="E31" s="3">
        <v>297</v>
      </c>
      <c r="F31" s="3">
        <v>256</v>
      </c>
      <c r="G31" s="3">
        <v>0</v>
      </c>
      <c r="H31" s="3">
        <v>7</v>
      </c>
      <c r="I31" s="4">
        <v>9251</v>
      </c>
      <c r="M31" s="3">
        <v>1992</v>
      </c>
      <c r="N31" s="4">
        <v>9393</v>
      </c>
      <c r="O31" s="3">
        <v>0.57299999999999995</v>
      </c>
      <c r="P31" s="4">
        <v>5384</v>
      </c>
    </row>
    <row r="32" spans="1:29" x14ac:dyDescent="0.2">
      <c r="B32" s="3">
        <v>2001</v>
      </c>
      <c r="C32" s="4">
        <v>1127</v>
      </c>
      <c r="D32" s="4">
        <v>7357</v>
      </c>
      <c r="E32" s="3">
        <v>379</v>
      </c>
      <c r="F32" s="3">
        <v>240</v>
      </c>
      <c r="G32" s="3">
        <v>0</v>
      </c>
      <c r="H32" s="3">
        <v>7</v>
      </c>
      <c r="I32" s="4">
        <v>9110</v>
      </c>
      <c r="M32" s="3">
        <v>1993</v>
      </c>
      <c r="N32" s="4">
        <v>9418</v>
      </c>
      <c r="O32" s="3">
        <v>0.53</v>
      </c>
      <c r="P32" s="4">
        <v>4989</v>
      </c>
    </row>
    <row r="33" spans="2:16" x14ac:dyDescent="0.2">
      <c r="B33" s="3">
        <v>2002</v>
      </c>
      <c r="C33" s="4">
        <v>1058</v>
      </c>
      <c r="D33" s="4">
        <v>7384</v>
      </c>
      <c r="E33" s="3">
        <v>452</v>
      </c>
      <c r="F33" s="3">
        <v>237</v>
      </c>
      <c r="G33" s="3">
        <v>0</v>
      </c>
      <c r="H33" s="3">
        <v>7</v>
      </c>
      <c r="I33" s="4">
        <v>9139</v>
      </c>
      <c r="M33" s="3">
        <v>1994</v>
      </c>
      <c r="N33" s="4">
        <v>9490</v>
      </c>
      <c r="O33" s="3">
        <v>0.50800000000000001</v>
      </c>
      <c r="P33" s="4">
        <v>4818</v>
      </c>
    </row>
    <row r="34" spans="2:16" x14ac:dyDescent="0.2">
      <c r="B34" s="3">
        <v>2003</v>
      </c>
      <c r="C34" s="3">
        <v>930</v>
      </c>
      <c r="D34" s="4">
        <v>7528</v>
      </c>
      <c r="E34" s="3">
        <v>553</v>
      </c>
      <c r="F34" s="3">
        <v>241</v>
      </c>
      <c r="G34" s="3">
        <v>0</v>
      </c>
      <c r="H34" s="3">
        <v>8</v>
      </c>
      <c r="I34" s="4">
        <v>9260</v>
      </c>
      <c r="M34" s="3">
        <v>1995</v>
      </c>
      <c r="N34" s="4">
        <v>9519</v>
      </c>
      <c r="O34" s="3">
        <v>0.55600000000000005</v>
      </c>
      <c r="P34" s="4">
        <v>5294</v>
      </c>
    </row>
    <row r="35" spans="2:16" x14ac:dyDescent="0.2">
      <c r="B35" s="3">
        <v>2004</v>
      </c>
      <c r="C35" s="3">
        <v>497</v>
      </c>
      <c r="D35" s="4">
        <v>7844</v>
      </c>
      <c r="E35" s="3">
        <v>629</v>
      </c>
      <c r="F35" s="3">
        <v>232</v>
      </c>
      <c r="G35" s="3">
        <v>0</v>
      </c>
      <c r="H35" s="3">
        <v>9</v>
      </c>
      <c r="I35" s="4">
        <v>9211</v>
      </c>
      <c r="M35" s="3">
        <v>1996</v>
      </c>
      <c r="N35" s="4">
        <v>9737</v>
      </c>
      <c r="O35" s="3">
        <v>0.433</v>
      </c>
      <c r="P35" s="4">
        <v>4213</v>
      </c>
    </row>
    <row r="36" spans="2:16" x14ac:dyDescent="0.2">
      <c r="B36" s="3">
        <v>2005</v>
      </c>
      <c r="C36" s="3">
        <v>520</v>
      </c>
      <c r="D36" s="4">
        <v>7878</v>
      </c>
      <c r="E36" s="3">
        <v>729</v>
      </c>
      <c r="F36" s="3">
        <v>244</v>
      </c>
      <c r="G36" s="3">
        <v>0</v>
      </c>
      <c r="H36" s="3">
        <v>10</v>
      </c>
      <c r="I36" s="4">
        <v>9381</v>
      </c>
      <c r="M36" s="3">
        <v>1997</v>
      </c>
      <c r="N36" s="4">
        <v>9756</v>
      </c>
      <c r="O36" s="3">
        <v>0.48099999999999998</v>
      </c>
      <c r="P36" s="4">
        <v>4690</v>
      </c>
    </row>
    <row r="37" spans="2:16" x14ac:dyDescent="0.2">
      <c r="B37" s="3">
        <v>2006</v>
      </c>
      <c r="C37" s="3">
        <v>514</v>
      </c>
      <c r="D37" s="4">
        <v>7772</v>
      </c>
      <c r="E37" s="3">
        <v>879</v>
      </c>
      <c r="F37" s="3">
        <v>265</v>
      </c>
      <c r="G37" s="3">
        <v>0</v>
      </c>
      <c r="H37" s="3">
        <v>11</v>
      </c>
      <c r="I37" s="4">
        <v>9441</v>
      </c>
      <c r="M37" s="3">
        <v>1998</v>
      </c>
      <c r="N37" s="4">
        <v>10370</v>
      </c>
      <c r="O37" s="3">
        <v>0.46400000000000002</v>
      </c>
      <c r="P37" s="4">
        <v>4815</v>
      </c>
    </row>
    <row r="38" spans="2:16" x14ac:dyDescent="0.2">
      <c r="B38" s="3">
        <v>2007</v>
      </c>
      <c r="C38" s="3">
        <v>486</v>
      </c>
      <c r="D38" s="4">
        <v>7635</v>
      </c>
      <c r="E38" s="4">
        <v>1026</v>
      </c>
      <c r="F38" s="3">
        <v>259</v>
      </c>
      <c r="G38" s="3">
        <v>0</v>
      </c>
      <c r="H38" s="3">
        <v>12</v>
      </c>
      <c r="I38" s="4">
        <v>9418</v>
      </c>
      <c r="M38" s="3">
        <v>1999</v>
      </c>
      <c r="N38" s="4">
        <v>10914</v>
      </c>
      <c r="O38" s="3">
        <v>0.54200000000000004</v>
      </c>
      <c r="P38" s="4">
        <v>5917</v>
      </c>
    </row>
    <row r="39" spans="2:16" x14ac:dyDescent="0.2">
      <c r="B39" s="3">
        <v>2008</v>
      </c>
      <c r="C39" s="3">
        <v>485</v>
      </c>
      <c r="D39" s="4">
        <v>7458</v>
      </c>
      <c r="E39" s="4">
        <v>1105</v>
      </c>
      <c r="F39" s="3">
        <v>258</v>
      </c>
      <c r="G39" s="3">
        <v>0.1</v>
      </c>
      <c r="H39" s="3">
        <v>12</v>
      </c>
      <c r="I39" s="4">
        <v>9318</v>
      </c>
      <c r="M39" s="3">
        <v>2000</v>
      </c>
      <c r="N39" s="4">
        <v>11462</v>
      </c>
      <c r="O39" s="3">
        <v>0.52100000000000002</v>
      </c>
      <c r="P39" s="4">
        <v>5968</v>
      </c>
    </row>
    <row r="40" spans="2:16" x14ac:dyDescent="0.2">
      <c r="B40" s="3">
        <v>2009</v>
      </c>
      <c r="C40" s="3">
        <v>489</v>
      </c>
      <c r="D40" s="4">
        <v>7046</v>
      </c>
      <c r="E40" s="4">
        <v>1027</v>
      </c>
      <c r="F40" s="3">
        <v>246</v>
      </c>
      <c r="G40" s="3">
        <v>0</v>
      </c>
      <c r="H40" s="3">
        <v>13</v>
      </c>
      <c r="I40" s="4">
        <v>8821</v>
      </c>
      <c r="M40" s="3">
        <v>2001</v>
      </c>
      <c r="N40" s="4">
        <v>13465</v>
      </c>
      <c r="O40" s="3">
        <v>0.45800000000000002</v>
      </c>
      <c r="P40" s="4">
        <v>6173</v>
      </c>
    </row>
    <row r="41" spans="2:16" x14ac:dyDescent="0.2">
      <c r="B41" s="3">
        <v>2010</v>
      </c>
      <c r="C41" s="3">
        <v>497</v>
      </c>
      <c r="D41" s="4">
        <v>6669</v>
      </c>
      <c r="E41" s="4">
        <v>1027</v>
      </c>
      <c r="F41" s="3">
        <v>242</v>
      </c>
      <c r="G41" s="3">
        <v>0</v>
      </c>
      <c r="H41" s="3">
        <v>13</v>
      </c>
      <c r="I41" s="4">
        <v>8448</v>
      </c>
      <c r="M41" s="3">
        <v>2002</v>
      </c>
      <c r="N41" s="4">
        <v>12276</v>
      </c>
      <c r="O41" s="3">
        <v>0.52300000000000002</v>
      </c>
      <c r="P41" s="4">
        <v>6426</v>
      </c>
    </row>
    <row r="42" spans="2:16" x14ac:dyDescent="0.2">
      <c r="B42" s="3">
        <v>2011</v>
      </c>
      <c r="C42" s="3">
        <v>475</v>
      </c>
      <c r="D42" s="4">
        <v>6134</v>
      </c>
      <c r="E42" s="4">
        <v>1020</v>
      </c>
      <c r="F42" s="3">
        <v>229</v>
      </c>
      <c r="G42" s="3">
        <v>0</v>
      </c>
      <c r="H42" s="3">
        <v>13</v>
      </c>
      <c r="I42" s="4">
        <v>7870</v>
      </c>
      <c r="M42" s="3">
        <v>2003</v>
      </c>
      <c r="N42" s="4">
        <v>12815</v>
      </c>
      <c r="O42" s="3">
        <v>0.46200000000000002</v>
      </c>
      <c r="P42" s="4">
        <v>5925</v>
      </c>
    </row>
    <row r="43" spans="2:16" x14ac:dyDescent="0.2">
      <c r="B43" s="3">
        <v>2012</v>
      </c>
      <c r="C43" s="3">
        <v>464</v>
      </c>
      <c r="D43" s="4">
        <v>5982</v>
      </c>
      <c r="E43" s="4">
        <v>1017</v>
      </c>
      <c r="F43" s="3">
        <v>198</v>
      </c>
      <c r="G43" s="3">
        <v>0</v>
      </c>
      <c r="H43" s="3">
        <v>13</v>
      </c>
      <c r="I43" s="4">
        <v>7674</v>
      </c>
      <c r="M43" s="3">
        <v>2004</v>
      </c>
      <c r="N43" s="4">
        <v>13278</v>
      </c>
      <c r="O43" s="3">
        <v>0.47599999999999998</v>
      </c>
      <c r="P43" s="4">
        <v>6320</v>
      </c>
    </row>
    <row r="44" spans="2:16" x14ac:dyDescent="0.2">
      <c r="B44" s="3">
        <v>2013</v>
      </c>
      <c r="C44" s="3">
        <v>437</v>
      </c>
      <c r="D44" s="4">
        <v>5799</v>
      </c>
      <c r="E44" s="4">
        <v>1017</v>
      </c>
      <c r="F44" s="3">
        <v>179</v>
      </c>
      <c r="G44" s="3">
        <v>0</v>
      </c>
      <c r="H44" s="3">
        <v>13</v>
      </c>
      <c r="I44" s="4">
        <v>7445</v>
      </c>
      <c r="M44" s="3">
        <v>2005</v>
      </c>
      <c r="N44" s="4">
        <v>13661</v>
      </c>
      <c r="O44" s="3">
        <v>0.495</v>
      </c>
      <c r="P44" s="4">
        <v>6760</v>
      </c>
    </row>
    <row r="45" spans="2:16" x14ac:dyDescent="0.2">
      <c r="B45" s="3">
        <v>2014</v>
      </c>
      <c r="C45" s="3">
        <v>411</v>
      </c>
      <c r="D45" s="4">
        <v>5466</v>
      </c>
      <c r="E45" s="4">
        <v>1007</v>
      </c>
      <c r="F45" s="3">
        <v>175</v>
      </c>
      <c r="G45" s="3">
        <v>0.1</v>
      </c>
      <c r="H45" s="3">
        <v>13</v>
      </c>
      <c r="I45" s="4">
        <v>7071</v>
      </c>
      <c r="M45" s="3">
        <v>2006</v>
      </c>
      <c r="N45" s="4">
        <v>13948</v>
      </c>
      <c r="O45" s="3">
        <v>0.45600000000000002</v>
      </c>
      <c r="P45" s="4">
        <v>6359</v>
      </c>
    </row>
    <row r="46" spans="2:16" x14ac:dyDescent="0.2">
      <c r="B46" s="3">
        <v>2015</v>
      </c>
      <c r="C46" s="3">
        <v>399</v>
      </c>
      <c r="D46" s="4">
        <v>5595</v>
      </c>
      <c r="E46" s="3">
        <v>563</v>
      </c>
      <c r="F46" s="3">
        <v>168</v>
      </c>
      <c r="G46" s="3">
        <v>0.5</v>
      </c>
      <c r="H46" s="3">
        <v>14</v>
      </c>
      <c r="I46" s="4">
        <v>6739</v>
      </c>
      <c r="M46" s="3">
        <v>2007</v>
      </c>
      <c r="N46" s="4">
        <v>14201</v>
      </c>
      <c r="O46" s="3">
        <v>0.46899999999999997</v>
      </c>
      <c r="P46" s="4">
        <v>6661</v>
      </c>
    </row>
    <row r="47" spans="2:16" x14ac:dyDescent="0.2">
      <c r="B47" s="3">
        <v>2016</v>
      </c>
      <c r="C47" s="3">
        <v>409</v>
      </c>
      <c r="D47" s="4">
        <v>5943</v>
      </c>
      <c r="E47" s="3">
        <v>552</v>
      </c>
      <c r="F47" s="3">
        <v>174</v>
      </c>
      <c r="G47" s="3">
        <v>0.4</v>
      </c>
      <c r="H47" s="3">
        <v>14</v>
      </c>
      <c r="I47" s="4">
        <v>7093</v>
      </c>
      <c r="M47" s="3">
        <v>2008</v>
      </c>
      <c r="N47" s="4">
        <v>14590</v>
      </c>
      <c r="O47" s="3">
        <v>0.40100000000000002</v>
      </c>
      <c r="P47" s="4">
        <v>5844</v>
      </c>
    </row>
    <row r="48" spans="2:16" x14ac:dyDescent="0.2">
      <c r="B48" s="3">
        <v>2017</v>
      </c>
      <c r="C48" s="18">
        <v>350</v>
      </c>
      <c r="D48" s="4">
        <v>5854</v>
      </c>
      <c r="E48" s="3">
        <v>426</v>
      </c>
      <c r="F48" s="3">
        <v>178</v>
      </c>
      <c r="G48" s="3">
        <v>0.5</v>
      </c>
      <c r="H48" s="3">
        <v>14</v>
      </c>
      <c r="I48" s="9">
        <v>6823</v>
      </c>
      <c r="M48" s="3">
        <v>2009</v>
      </c>
      <c r="N48" s="4">
        <v>14413</v>
      </c>
      <c r="O48" s="3">
        <v>0.36199999999999999</v>
      </c>
      <c r="P48" s="4">
        <v>5211</v>
      </c>
    </row>
    <row r="49" spans="2:16" x14ac:dyDescent="0.2">
      <c r="M49" s="3">
        <v>2010</v>
      </c>
      <c r="N49" s="4">
        <v>14228</v>
      </c>
      <c r="O49" s="3">
        <v>0.29199999999999998</v>
      </c>
      <c r="P49" s="4">
        <v>4148</v>
      </c>
    </row>
    <row r="50" spans="2:16" x14ac:dyDescent="0.2">
      <c r="M50" s="3">
        <v>2011</v>
      </c>
      <c r="N50" s="4">
        <v>13842</v>
      </c>
      <c r="O50" s="3">
        <v>0.35</v>
      </c>
      <c r="P50" s="4">
        <v>4846</v>
      </c>
    </row>
    <row r="51" spans="2:16" x14ac:dyDescent="0.2">
      <c r="M51" s="3">
        <v>2012</v>
      </c>
      <c r="N51" s="4">
        <v>13716</v>
      </c>
      <c r="O51" s="3">
        <v>0.374</v>
      </c>
      <c r="P51" s="4">
        <v>5131</v>
      </c>
    </row>
    <row r="52" spans="2:16" x14ac:dyDescent="0.2">
      <c r="M52" s="3">
        <v>2013</v>
      </c>
      <c r="N52" s="4">
        <v>13004</v>
      </c>
      <c r="O52" s="3">
        <v>0.3</v>
      </c>
      <c r="P52" s="4">
        <v>3902</v>
      </c>
    </row>
    <row r="53" spans="2:16" x14ac:dyDescent="0.2">
      <c r="M53" s="3">
        <v>2014</v>
      </c>
      <c r="N53" s="4">
        <v>12575</v>
      </c>
      <c r="O53" s="3">
        <v>0.30599999999999999</v>
      </c>
      <c r="P53" s="4">
        <v>3851</v>
      </c>
    </row>
    <row r="54" spans="2:16" x14ac:dyDescent="0.2">
      <c r="M54" s="3">
        <v>2015</v>
      </c>
      <c r="N54" s="19">
        <v>12630</v>
      </c>
      <c r="O54" s="3">
        <v>0.34599999999999997</v>
      </c>
      <c r="P54" s="4">
        <v>4374</v>
      </c>
    </row>
    <row r="55" spans="2:16" x14ac:dyDescent="0.2">
      <c r="M55" s="3">
        <v>2016</v>
      </c>
      <c r="N55" s="4">
        <v>12573</v>
      </c>
      <c r="O55" s="3">
        <v>0.28100000000000003</v>
      </c>
      <c r="P55" s="4">
        <v>3531</v>
      </c>
    </row>
    <row r="56" spans="2:16" x14ac:dyDescent="0.2">
      <c r="M56" s="3">
        <v>2017</v>
      </c>
      <c r="N56" s="4">
        <v>12366</v>
      </c>
      <c r="O56" s="3">
        <v>0.32100000000000001</v>
      </c>
      <c r="P56" s="9">
        <v>3967</v>
      </c>
    </row>
    <row r="62" spans="2:16" x14ac:dyDescent="0.2">
      <c r="B62" t="s">
        <v>84</v>
      </c>
    </row>
    <row r="63" spans="2:16" x14ac:dyDescent="0.2">
      <c r="C63" s="28" t="s">
        <v>11</v>
      </c>
      <c r="D63" s="36"/>
      <c r="E63" s="36"/>
      <c r="F63" s="36"/>
      <c r="G63" s="36"/>
      <c r="H63" s="36"/>
      <c r="I63" s="37"/>
      <c r="J63" s="28" t="s">
        <v>12</v>
      </c>
      <c r="K63" s="36"/>
      <c r="L63" s="36"/>
      <c r="M63" s="36"/>
      <c r="N63" s="36"/>
      <c r="O63" s="36"/>
      <c r="P63" s="37"/>
    </row>
    <row r="64" spans="2:16" ht="102" x14ac:dyDescent="0.2">
      <c r="B64" s="16" t="s">
        <v>1</v>
      </c>
      <c r="C64" s="16" t="s">
        <v>85</v>
      </c>
      <c r="D64" s="16" t="s">
        <v>86</v>
      </c>
      <c r="E64" s="16" t="s">
        <v>87</v>
      </c>
      <c r="F64" s="16" t="s">
        <v>88</v>
      </c>
      <c r="G64" s="16" t="s">
        <v>89</v>
      </c>
      <c r="H64" s="16" t="s">
        <v>90</v>
      </c>
      <c r="I64" s="16" t="s">
        <v>91</v>
      </c>
      <c r="J64" s="16" t="s">
        <v>85</v>
      </c>
      <c r="K64" s="16" t="s">
        <v>86</v>
      </c>
      <c r="L64" s="16" t="s">
        <v>87</v>
      </c>
      <c r="M64" s="16" t="s">
        <v>88</v>
      </c>
      <c r="N64" s="16" t="s">
        <v>89</v>
      </c>
      <c r="O64" s="16" t="s">
        <v>90</v>
      </c>
      <c r="P64" s="16" t="s">
        <v>91</v>
      </c>
    </row>
    <row r="65" spans="1:19" x14ac:dyDescent="0.2">
      <c r="A65" t="s">
        <v>36</v>
      </c>
      <c r="B65" s="3">
        <v>2000</v>
      </c>
      <c r="C65" s="4">
        <v>2882860</v>
      </c>
      <c r="D65" s="4">
        <v>71254</v>
      </c>
      <c r="E65" s="4">
        <v>9251</v>
      </c>
      <c r="F65" s="4">
        <v>5968</v>
      </c>
      <c r="G65" s="4">
        <v>15219</v>
      </c>
      <c r="H65" s="3">
        <v>5.3</v>
      </c>
      <c r="I65" s="3">
        <v>214</v>
      </c>
      <c r="J65" s="4">
        <v>40499791</v>
      </c>
      <c r="K65" s="4">
        <v>629943</v>
      </c>
      <c r="L65" s="4"/>
      <c r="M65" s="4"/>
      <c r="N65" s="4">
        <v>387528</v>
      </c>
      <c r="O65" s="3">
        <v>9.6</v>
      </c>
      <c r="P65" s="3">
        <v>615</v>
      </c>
      <c r="R65">
        <f>G65*1000/C65</f>
        <v>5.2791325281144417</v>
      </c>
      <c r="S65">
        <f>G65*1000/D65</f>
        <v>213.58800909422629</v>
      </c>
    </row>
    <row r="66" spans="1:19" x14ac:dyDescent="0.2">
      <c r="A66" t="s">
        <v>108</v>
      </c>
      <c r="B66" s="3">
        <v>2001</v>
      </c>
      <c r="C66" s="4">
        <v>2957058</v>
      </c>
      <c r="D66" s="4">
        <v>75644</v>
      </c>
      <c r="E66" s="4">
        <v>9110</v>
      </c>
      <c r="F66" s="4">
        <v>6173</v>
      </c>
      <c r="G66" s="4">
        <v>15283</v>
      </c>
      <c r="H66" s="3">
        <v>5.2</v>
      </c>
      <c r="I66" s="3">
        <v>202</v>
      </c>
      <c r="J66" s="4">
        <v>41116842</v>
      </c>
      <c r="K66" s="4">
        <v>652607</v>
      </c>
      <c r="L66" s="4"/>
      <c r="M66" s="4"/>
      <c r="N66" s="4">
        <v>385241</v>
      </c>
      <c r="O66" s="3">
        <v>9.4</v>
      </c>
      <c r="P66" s="3">
        <v>590</v>
      </c>
      <c r="R66">
        <f t="shared" ref="R66:R82" si="5">G66*1000/C66</f>
        <v>5.1683125593072576</v>
      </c>
      <c r="S66">
        <f t="shared" ref="S66:S82" si="6">G66*1000/D66</f>
        <v>202.03849611337316</v>
      </c>
    </row>
    <row r="67" spans="1:19" x14ac:dyDescent="0.2">
      <c r="A67" t="s">
        <v>109</v>
      </c>
      <c r="B67" s="3">
        <v>2002</v>
      </c>
      <c r="C67" s="4">
        <v>3016788</v>
      </c>
      <c r="D67" s="4">
        <v>78126</v>
      </c>
      <c r="E67" s="4">
        <v>9139</v>
      </c>
      <c r="F67" s="4">
        <v>6426</v>
      </c>
      <c r="G67" s="4">
        <v>15565</v>
      </c>
      <c r="H67" s="3">
        <v>5.2</v>
      </c>
      <c r="I67" s="3">
        <v>199</v>
      </c>
      <c r="J67" s="4">
        <v>41837894</v>
      </c>
      <c r="K67" s="4">
        <v>670256</v>
      </c>
      <c r="L67" s="4"/>
      <c r="M67" s="4"/>
      <c r="N67" s="4">
        <v>403569</v>
      </c>
      <c r="O67" s="3">
        <v>9.6</v>
      </c>
      <c r="P67" s="3">
        <v>602</v>
      </c>
      <c r="R67">
        <f t="shared" si="5"/>
        <v>5.1594609896353338</v>
      </c>
      <c r="S67">
        <f t="shared" si="6"/>
        <v>199.22944986304176</v>
      </c>
    </row>
    <row r="68" spans="1:19" x14ac:dyDescent="0.2">
      <c r="B68" s="3">
        <v>2003</v>
      </c>
      <c r="C68" s="4">
        <v>3092759</v>
      </c>
      <c r="D68" s="4">
        <v>80741</v>
      </c>
      <c r="E68" s="4">
        <v>9260</v>
      </c>
      <c r="F68" s="4">
        <v>5925</v>
      </c>
      <c r="G68" s="4">
        <v>15184</v>
      </c>
      <c r="H68" s="3">
        <v>4.9000000000000004</v>
      </c>
      <c r="I68" s="3">
        <v>188</v>
      </c>
      <c r="J68" s="4">
        <v>42717064</v>
      </c>
      <c r="K68" s="4">
        <v>690764</v>
      </c>
      <c r="L68" s="4"/>
      <c r="M68" s="4"/>
      <c r="N68" s="4">
        <v>410975</v>
      </c>
      <c r="O68" s="3">
        <v>9.6</v>
      </c>
      <c r="P68" s="3">
        <v>595</v>
      </c>
      <c r="R68">
        <f t="shared" si="5"/>
        <v>4.9095322331937279</v>
      </c>
      <c r="S68">
        <f t="shared" si="6"/>
        <v>188.05811174000817</v>
      </c>
    </row>
    <row r="69" spans="1:19" x14ac:dyDescent="0.2">
      <c r="B69" s="3">
        <v>2004</v>
      </c>
      <c r="C69" s="4">
        <v>3099834</v>
      </c>
      <c r="D69" s="4">
        <v>83597</v>
      </c>
      <c r="E69" s="4">
        <v>9211</v>
      </c>
      <c r="F69" s="4">
        <v>6320</v>
      </c>
      <c r="G69" s="4">
        <v>15532</v>
      </c>
      <c r="H69" s="3">
        <v>5</v>
      </c>
      <c r="I69" s="3">
        <v>186</v>
      </c>
      <c r="J69" s="4">
        <v>43197684</v>
      </c>
      <c r="K69" s="4">
        <v>713354</v>
      </c>
      <c r="L69" s="4"/>
      <c r="M69" s="4"/>
      <c r="N69" s="4">
        <v>426793</v>
      </c>
      <c r="O69" s="3">
        <v>9.9</v>
      </c>
      <c r="P69" s="3">
        <v>598</v>
      </c>
      <c r="R69">
        <f t="shared" si="5"/>
        <v>5.010590889705707</v>
      </c>
      <c r="S69">
        <f t="shared" si="6"/>
        <v>185.79614100984486</v>
      </c>
    </row>
    <row r="70" spans="1:19" x14ac:dyDescent="0.2">
      <c r="B70" s="3">
        <v>2005</v>
      </c>
      <c r="C70" s="4">
        <v>3155359</v>
      </c>
      <c r="D70" s="4">
        <v>88219</v>
      </c>
      <c r="E70" s="4">
        <v>9381</v>
      </c>
      <c r="F70" s="4">
        <v>6760</v>
      </c>
      <c r="G70" s="4">
        <v>16141</v>
      </c>
      <c r="H70" s="3">
        <v>5.0999999999999996</v>
      </c>
      <c r="I70" s="3">
        <v>183</v>
      </c>
      <c r="J70" s="4">
        <v>44108530</v>
      </c>
      <c r="K70" s="4">
        <v>738653</v>
      </c>
      <c r="L70" s="4"/>
      <c r="M70" s="4"/>
      <c r="N70" s="4">
        <v>441038</v>
      </c>
      <c r="O70" s="3">
        <v>10</v>
      </c>
      <c r="P70" s="3">
        <v>597</v>
      </c>
      <c r="R70">
        <f t="shared" si="5"/>
        <v>5.1154242670960741</v>
      </c>
      <c r="S70">
        <f t="shared" si="6"/>
        <v>182.96512089232479</v>
      </c>
    </row>
    <row r="71" spans="1:19" x14ac:dyDescent="0.2">
      <c r="B71" s="3">
        <v>2006</v>
      </c>
      <c r="C71" s="4">
        <v>3128600</v>
      </c>
      <c r="D71" s="4">
        <v>92254</v>
      </c>
      <c r="E71" s="4">
        <v>9441</v>
      </c>
      <c r="F71" s="4">
        <v>6359</v>
      </c>
      <c r="G71" s="4">
        <v>15800</v>
      </c>
      <c r="H71" s="3">
        <v>5.0999999999999996</v>
      </c>
      <c r="I71" s="3">
        <v>171</v>
      </c>
      <c r="J71" s="4">
        <v>44708964</v>
      </c>
      <c r="K71" s="4">
        <v>767826</v>
      </c>
      <c r="L71" s="4"/>
      <c r="M71" s="4"/>
      <c r="N71" s="4">
        <v>434006</v>
      </c>
      <c r="O71" s="3">
        <v>9.6999999999999993</v>
      </c>
      <c r="P71" s="3">
        <v>565</v>
      </c>
      <c r="R71">
        <f t="shared" si="5"/>
        <v>5.0501821901169857</v>
      </c>
      <c r="S71">
        <f t="shared" si="6"/>
        <v>171.26628655668046</v>
      </c>
    </row>
    <row r="72" spans="1:19" x14ac:dyDescent="0.2">
      <c r="B72" s="3">
        <v>2007</v>
      </c>
      <c r="C72" s="4">
        <v>3132463</v>
      </c>
      <c r="D72" s="4">
        <v>95975</v>
      </c>
      <c r="E72" s="4">
        <v>9418</v>
      </c>
      <c r="F72" s="4">
        <v>6661</v>
      </c>
      <c r="G72" s="4">
        <v>16079</v>
      </c>
      <c r="H72" s="3">
        <v>5.0999999999999996</v>
      </c>
      <c r="I72" s="3">
        <v>168</v>
      </c>
      <c r="J72" s="4">
        <v>45200737</v>
      </c>
      <c r="K72" s="4">
        <v>794418</v>
      </c>
      <c r="L72" s="4"/>
      <c r="M72" s="4"/>
      <c r="N72" s="4">
        <v>445158</v>
      </c>
      <c r="O72" s="3">
        <v>9.8000000000000007</v>
      </c>
      <c r="P72" s="3">
        <v>560</v>
      </c>
      <c r="R72">
        <f t="shared" si="5"/>
        <v>5.1330215233188712</v>
      </c>
      <c r="S72">
        <f t="shared" si="6"/>
        <v>167.53321177389947</v>
      </c>
    </row>
    <row r="73" spans="1:19" x14ac:dyDescent="0.2">
      <c r="B73" s="3">
        <v>2008</v>
      </c>
      <c r="C73" s="4">
        <v>3213271</v>
      </c>
      <c r="D73" s="4">
        <v>98076</v>
      </c>
      <c r="E73" s="4">
        <v>9318</v>
      </c>
      <c r="F73" s="4">
        <v>5844</v>
      </c>
      <c r="G73" s="4">
        <v>15163</v>
      </c>
      <c r="H73" s="3">
        <v>4.7</v>
      </c>
      <c r="I73" s="3">
        <v>155</v>
      </c>
      <c r="J73" s="4">
        <v>46157822</v>
      </c>
      <c r="K73" s="4">
        <v>801682</v>
      </c>
      <c r="L73" s="4"/>
      <c r="M73" s="4"/>
      <c r="N73" s="4">
        <v>411404</v>
      </c>
      <c r="O73" s="3">
        <v>8.9</v>
      </c>
      <c r="P73" s="3">
        <v>513</v>
      </c>
      <c r="R73">
        <f t="shared" si="5"/>
        <v>4.7188674718067665</v>
      </c>
      <c r="S73">
        <f t="shared" si="6"/>
        <v>154.60459235694768</v>
      </c>
    </row>
    <row r="74" spans="1:19" x14ac:dyDescent="0.2">
      <c r="B74" s="3">
        <v>2009</v>
      </c>
      <c r="C74" s="4">
        <v>3255944</v>
      </c>
      <c r="D74" s="4">
        <v>95265</v>
      </c>
      <c r="E74" s="4">
        <v>8821</v>
      </c>
      <c r="F74" s="4">
        <v>5211</v>
      </c>
      <c r="G74" s="4">
        <v>14032</v>
      </c>
      <c r="H74" s="3">
        <v>4.3</v>
      </c>
      <c r="I74" s="3">
        <v>147</v>
      </c>
      <c r="J74" s="4">
        <v>46745807</v>
      </c>
      <c r="K74" s="4">
        <v>772106</v>
      </c>
      <c r="L74" s="4"/>
      <c r="M74" s="4"/>
      <c r="N74" s="4">
        <v>372107</v>
      </c>
      <c r="O74" s="3">
        <v>8</v>
      </c>
      <c r="P74" s="3">
        <v>482</v>
      </c>
      <c r="R74">
        <f t="shared" si="5"/>
        <v>4.3096564314373955</v>
      </c>
      <c r="S74">
        <f t="shared" si="6"/>
        <v>147.29438933501285</v>
      </c>
    </row>
    <row r="75" spans="1:19" x14ac:dyDescent="0.2">
      <c r="B75" s="3">
        <v>2010</v>
      </c>
      <c r="C75" s="4">
        <v>3273049</v>
      </c>
      <c r="D75" s="4">
        <v>94765</v>
      </c>
      <c r="E75" s="4">
        <v>8448</v>
      </c>
      <c r="F75" s="4">
        <v>4148</v>
      </c>
      <c r="G75" s="4">
        <v>12596</v>
      </c>
      <c r="H75" s="3">
        <v>3.8</v>
      </c>
      <c r="I75" s="3">
        <v>133</v>
      </c>
      <c r="J75" s="4">
        <v>47021031</v>
      </c>
      <c r="K75" s="4">
        <v>769711</v>
      </c>
      <c r="L75" s="4"/>
      <c r="M75" s="4"/>
      <c r="N75" s="4">
        <v>357677</v>
      </c>
      <c r="O75" s="3">
        <v>7.6</v>
      </c>
      <c r="P75" s="3">
        <v>465</v>
      </c>
      <c r="R75">
        <f t="shared" si="5"/>
        <v>3.8483994587309875</v>
      </c>
      <c r="S75">
        <f t="shared" si="6"/>
        <v>132.91827151374451</v>
      </c>
    </row>
    <row r="76" spans="1:19" x14ac:dyDescent="0.2">
      <c r="B76" s="3">
        <v>2011</v>
      </c>
      <c r="C76" s="4">
        <v>3265038</v>
      </c>
      <c r="D76" s="4">
        <v>95459</v>
      </c>
      <c r="E76" s="4">
        <v>7870</v>
      </c>
      <c r="F76" s="4">
        <v>4846</v>
      </c>
      <c r="G76" s="4">
        <v>12716</v>
      </c>
      <c r="H76" s="3">
        <v>3.9</v>
      </c>
      <c r="I76" s="3">
        <v>133</v>
      </c>
      <c r="J76" s="4">
        <v>47190493</v>
      </c>
      <c r="K76" s="4">
        <v>774174</v>
      </c>
      <c r="L76" s="4"/>
      <c r="M76" s="4"/>
      <c r="N76" s="4">
        <v>357344</v>
      </c>
      <c r="O76" s="3">
        <v>7.6</v>
      </c>
      <c r="P76" s="3">
        <v>462</v>
      </c>
      <c r="R76">
        <f t="shared" si="5"/>
        <v>3.8945947949150974</v>
      </c>
      <c r="S76">
        <f t="shared" si="6"/>
        <v>133.20902167422662</v>
      </c>
    </row>
    <row r="77" spans="1:19" x14ac:dyDescent="0.2">
      <c r="B77" s="3">
        <v>2012</v>
      </c>
      <c r="C77" s="4">
        <v>3233527</v>
      </c>
      <c r="D77" s="4">
        <v>93554</v>
      </c>
      <c r="E77" s="4">
        <v>7674</v>
      </c>
      <c r="F77" s="4">
        <v>5131</v>
      </c>
      <c r="G77" s="4">
        <v>12805</v>
      </c>
      <c r="H77" s="3">
        <v>4</v>
      </c>
      <c r="I77" s="3">
        <v>137</v>
      </c>
      <c r="J77" s="4">
        <v>47265321</v>
      </c>
      <c r="K77" s="4">
        <v>760793</v>
      </c>
      <c r="L77" s="4"/>
      <c r="M77" s="4"/>
      <c r="N77" s="4">
        <v>350672</v>
      </c>
      <c r="O77" s="3">
        <v>7.4</v>
      </c>
      <c r="P77" s="3">
        <v>461</v>
      </c>
      <c r="R77">
        <f t="shared" si="5"/>
        <v>3.9600720822804325</v>
      </c>
      <c r="S77">
        <f t="shared" si="6"/>
        <v>136.87282211343182</v>
      </c>
    </row>
    <row r="78" spans="1:19" x14ac:dyDescent="0.2">
      <c r="B78" s="3">
        <v>2013</v>
      </c>
      <c r="C78" s="4">
        <v>3207247</v>
      </c>
      <c r="D78" s="4">
        <v>90995</v>
      </c>
      <c r="E78" s="4">
        <v>7445</v>
      </c>
      <c r="F78" s="4">
        <v>3902</v>
      </c>
      <c r="G78" s="4">
        <v>11347</v>
      </c>
      <c r="H78" s="3">
        <v>3.5</v>
      </c>
      <c r="I78" s="3">
        <v>125</v>
      </c>
      <c r="J78" s="4">
        <v>47129783</v>
      </c>
      <c r="K78" s="4">
        <v>752294</v>
      </c>
      <c r="L78" s="4"/>
      <c r="M78" s="4"/>
      <c r="N78" s="4">
        <v>323441</v>
      </c>
      <c r="O78" s="3">
        <v>6.9</v>
      </c>
      <c r="P78" s="3">
        <v>430</v>
      </c>
      <c r="R78">
        <f t="shared" si="5"/>
        <v>3.5379252050122738</v>
      </c>
      <c r="S78">
        <f t="shared" si="6"/>
        <v>124.69915929446672</v>
      </c>
    </row>
    <row r="79" spans="1:19" x14ac:dyDescent="0.2">
      <c r="B79" s="3">
        <v>2014</v>
      </c>
      <c r="C79" s="4">
        <v>3165235</v>
      </c>
      <c r="D79" s="4">
        <v>92228</v>
      </c>
      <c r="E79" s="4">
        <v>7071</v>
      </c>
      <c r="F79" s="4">
        <v>3851</v>
      </c>
      <c r="G79" s="4">
        <v>10922</v>
      </c>
      <c r="H79" s="3">
        <v>3.5</v>
      </c>
      <c r="I79" s="3">
        <v>118</v>
      </c>
      <c r="J79" s="4">
        <v>46771341</v>
      </c>
      <c r="K79" s="4">
        <v>795127</v>
      </c>
      <c r="L79" s="4"/>
      <c r="M79" s="4"/>
      <c r="N79" s="4">
        <v>326121</v>
      </c>
      <c r="O79" s="3">
        <v>7</v>
      </c>
      <c r="P79" s="3">
        <v>410</v>
      </c>
      <c r="R79">
        <f t="shared" si="5"/>
        <v>3.4506126717289551</v>
      </c>
      <c r="S79">
        <f t="shared" si="6"/>
        <v>118.42390597215596</v>
      </c>
    </row>
    <row r="80" spans="1:19" x14ac:dyDescent="0.2">
      <c r="B80" s="3">
        <v>2015</v>
      </c>
      <c r="C80" s="4">
        <v>3141991</v>
      </c>
      <c r="D80" s="4">
        <v>95424</v>
      </c>
      <c r="E80" s="4">
        <v>6739</v>
      </c>
      <c r="F80" s="4">
        <v>4374</v>
      </c>
      <c r="G80" s="4">
        <v>11113</v>
      </c>
      <c r="H80" s="3">
        <v>3.5</v>
      </c>
      <c r="I80" s="3">
        <v>116</v>
      </c>
      <c r="J80" s="4">
        <v>46624382</v>
      </c>
      <c r="K80" s="4">
        <v>779040</v>
      </c>
      <c r="L80" s="4"/>
      <c r="M80" s="4"/>
      <c r="N80" s="4">
        <v>337599</v>
      </c>
      <c r="O80" s="3">
        <v>7.2</v>
      </c>
      <c r="P80" s="3">
        <v>433</v>
      </c>
      <c r="R80">
        <f t="shared" si="5"/>
        <v>3.5369292910132462</v>
      </c>
      <c r="S80">
        <f t="shared" si="6"/>
        <v>116.45917169684775</v>
      </c>
    </row>
    <row r="81" spans="2:19" x14ac:dyDescent="0.2">
      <c r="B81" s="3">
        <v>2016</v>
      </c>
      <c r="C81" s="4">
        <v>3165541</v>
      </c>
      <c r="D81" s="4">
        <v>98425</v>
      </c>
      <c r="E81" s="4">
        <v>7093</v>
      </c>
      <c r="F81" s="4">
        <v>3531</v>
      </c>
      <c r="G81" s="4">
        <v>10624</v>
      </c>
      <c r="H81" s="3">
        <v>3.4</v>
      </c>
      <c r="I81" s="3">
        <v>108</v>
      </c>
      <c r="J81" s="4">
        <v>46557008</v>
      </c>
      <c r="K81" s="4">
        <v>803720</v>
      </c>
      <c r="L81" s="4"/>
      <c r="M81" s="4"/>
      <c r="N81" s="4">
        <v>326383</v>
      </c>
      <c r="O81" s="3">
        <v>7</v>
      </c>
      <c r="P81" s="3">
        <v>406</v>
      </c>
      <c r="R81">
        <f t="shared" si="5"/>
        <v>3.3561403880095062</v>
      </c>
      <c r="S81">
        <f t="shared" si="6"/>
        <v>107.94005588011176</v>
      </c>
    </row>
    <row r="82" spans="2:19" x14ac:dyDescent="0.2">
      <c r="B82" s="3">
        <v>2017</v>
      </c>
      <c r="C82" s="4">
        <v>3182981</v>
      </c>
      <c r="D82" s="4">
        <v>101684</v>
      </c>
      <c r="E82" s="4">
        <v>6823</v>
      </c>
      <c r="F82" s="4">
        <v>3967</v>
      </c>
      <c r="G82" s="4">
        <v>10789</v>
      </c>
      <c r="H82" s="3">
        <v>3.4</v>
      </c>
      <c r="I82" s="3">
        <v>106</v>
      </c>
      <c r="J82" s="4">
        <v>46572132</v>
      </c>
      <c r="K82" s="4">
        <v>830221</v>
      </c>
      <c r="L82" s="4"/>
      <c r="M82" s="4"/>
      <c r="N82" s="4">
        <v>340231</v>
      </c>
      <c r="O82" s="3">
        <v>7.3</v>
      </c>
      <c r="P82" s="3">
        <v>410</v>
      </c>
      <c r="R82">
        <f t="shared" si="5"/>
        <v>3.3895898216169056</v>
      </c>
      <c r="S82">
        <f t="shared" si="6"/>
        <v>106.10322174580071</v>
      </c>
    </row>
    <row r="83" spans="2:19" x14ac:dyDescent="0.2">
      <c r="E83" t="s">
        <v>112</v>
      </c>
    </row>
    <row r="85" spans="2:19" x14ac:dyDescent="0.2">
      <c r="C85" s="20" t="s">
        <v>118</v>
      </c>
    </row>
  </sheetData>
  <mergeCells count="7">
    <mergeCell ref="F3:L3"/>
    <mergeCell ref="M3:Z3"/>
    <mergeCell ref="C63:I63"/>
    <mergeCell ref="J63:P63"/>
    <mergeCell ref="F4:L4"/>
    <mergeCell ref="M4:S4"/>
    <mergeCell ref="T4:Z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AC71B-46AE-B24A-BC0C-43ABA98C4949}">
  <dimension ref="B2"/>
  <sheetViews>
    <sheetView workbookViewId="0">
      <selection activeCell="B4" sqref="B4"/>
    </sheetView>
  </sheetViews>
  <sheetFormatPr baseColWidth="10" defaultRowHeight="16" x14ac:dyDescent="0.2"/>
  <sheetData>
    <row r="2" spans="2:2" ht="21" x14ac:dyDescent="0.25">
      <c r="B2" s="21" t="s">
        <v>114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34E9D-7517-D64C-B7C0-767937645359}">
  <dimension ref="B2"/>
  <sheetViews>
    <sheetView workbookViewId="0">
      <selection activeCell="B4" sqref="B4"/>
    </sheetView>
  </sheetViews>
  <sheetFormatPr baseColWidth="10" defaultRowHeight="16" x14ac:dyDescent="0.2"/>
  <sheetData>
    <row r="2" spans="2:2" ht="21" x14ac:dyDescent="0.25">
      <c r="B2" s="21" t="s">
        <v>115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02E7-1309-F647-9016-1190AEB02EBD}">
  <dimension ref="B2"/>
  <sheetViews>
    <sheetView workbookViewId="0">
      <selection activeCell="W55" sqref="W55"/>
    </sheetView>
  </sheetViews>
  <sheetFormatPr baseColWidth="10" defaultRowHeight="16" x14ac:dyDescent="0.2"/>
  <sheetData>
    <row r="2" spans="2:2" ht="21" x14ac:dyDescent="0.25">
      <c r="B2" s="21" t="s">
        <v>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TotalTablas</vt:lpstr>
      <vt:lpstr>Reestructuradas</vt:lpstr>
      <vt:lpstr>Cubo-1</vt:lpstr>
      <vt:lpstr>Cubo-2</vt:lpstr>
      <vt:lpstr>Cubo-3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2020-12-19T07:02:25Z</dcterms:created>
  <dcterms:modified xsi:type="dcterms:W3CDTF">2020-12-31T15:13:18Z</dcterms:modified>
</cp:coreProperties>
</file>