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ing\CODING_DOJO\Career Services\RefundCleveland\CodingFiles\"/>
    </mc:Choice>
  </mc:AlternateContent>
  <xr:revisionPtr revIDLastSave="0" documentId="8_{225E99B5-BC50-4F2D-8246-0593674E60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E102" i="1"/>
  <c r="E101" i="1"/>
  <c r="E100" i="1"/>
  <c r="E99" i="1"/>
  <c r="E98" i="1"/>
  <c r="E97" i="1"/>
  <c r="E96" i="1"/>
  <c r="I102" i="1"/>
  <c r="I101" i="1"/>
  <c r="I100" i="1"/>
  <c r="I99" i="1"/>
  <c r="I98" i="1"/>
  <c r="I97" i="1"/>
  <c r="I96" i="1"/>
  <c r="H103" i="1"/>
  <c r="F103" i="1"/>
  <c r="D103" i="1"/>
  <c r="B103" i="1"/>
  <c r="C102" i="1" s="1"/>
  <c r="F89" i="1"/>
  <c r="D89" i="1"/>
  <c r="B89" i="1"/>
  <c r="H89" i="1"/>
  <c r="H86" i="1"/>
  <c r="H90" i="1" s="1"/>
  <c r="F86" i="1"/>
  <c r="D86" i="1"/>
  <c r="D90" i="1" s="1"/>
  <c r="B86" i="1"/>
  <c r="H70" i="1"/>
  <c r="F70" i="1"/>
  <c r="D70" i="1"/>
  <c r="B70" i="1"/>
  <c r="H58" i="1"/>
  <c r="F58" i="1"/>
  <c r="D58" i="1"/>
  <c r="B58" i="1"/>
  <c r="H49" i="1"/>
  <c r="F49" i="1"/>
  <c r="D49" i="1"/>
  <c r="B49" i="1"/>
  <c r="H33" i="1"/>
  <c r="F33" i="1"/>
  <c r="D33" i="1"/>
  <c r="B33" i="1"/>
  <c r="D20" i="1"/>
  <c r="H20" i="1"/>
  <c r="F20" i="1"/>
  <c r="B20" i="1"/>
  <c r="F12" i="1"/>
  <c r="H12" i="1"/>
  <c r="D12" i="1"/>
  <c r="B12" i="1"/>
  <c r="G103" i="1" l="1"/>
  <c r="E103" i="1"/>
  <c r="C96" i="1"/>
  <c r="C97" i="1"/>
  <c r="C98" i="1"/>
  <c r="C99" i="1"/>
  <c r="C100" i="1"/>
  <c r="C101" i="1"/>
  <c r="I103" i="1"/>
  <c r="F90" i="1"/>
  <c r="B90" i="1"/>
  <c r="C103" i="1" l="1"/>
</calcChain>
</file>

<file path=xl/sharedStrings.xml><?xml version="1.0" encoding="utf-8"?>
<sst xmlns="http://schemas.openxmlformats.org/spreadsheetml/2006/main" count="184" uniqueCount="94">
  <si>
    <t>Office of Sustainability</t>
  </si>
  <si>
    <t>Department of Public Health - Environment</t>
  </si>
  <si>
    <t>Department of Public Health - Air Quality</t>
  </si>
  <si>
    <t>Division of Waste Disposal</t>
  </si>
  <si>
    <t>2019 actual</t>
  </si>
  <si>
    <t>2020 actual</t>
  </si>
  <si>
    <t>2021 Unaudited</t>
  </si>
  <si>
    <t>2022 Budget</t>
  </si>
  <si>
    <t>notes</t>
  </si>
  <si>
    <t>p46</t>
  </si>
  <si>
    <t>p47</t>
  </si>
  <si>
    <t>p45</t>
  </si>
  <si>
    <t>Health</t>
  </si>
  <si>
    <t>Dept of Public Health - Director's Office</t>
  </si>
  <si>
    <t>Dept of Public Health - Health</t>
  </si>
  <si>
    <t>Health, Equity &amp; Soc. Justice</t>
  </si>
  <si>
    <t>p233</t>
  </si>
  <si>
    <t>No funds allocated towards 'health, equity, and soc. Justice' for 2019 or 2020</t>
  </si>
  <si>
    <t>Per JSON file notes, info not available in summary section</t>
  </si>
  <si>
    <t xml:space="preserve">information retrieved </t>
  </si>
  <si>
    <t>ENVIRONMENT AND SUSTAINABILITY</t>
  </si>
  <si>
    <t>HEALTH</t>
  </si>
  <si>
    <t>https://www.clevelandohio.gov/sites/default/files/forms_publications/2022MayorsEstimate.pdf</t>
  </si>
  <si>
    <t>COMMUNITY SERVICES</t>
  </si>
  <si>
    <t>Recreation</t>
  </si>
  <si>
    <t>Department of Public Works - Special Events &amp; Marketing</t>
  </si>
  <si>
    <t>Parks Maintenance &amp; Properties</t>
  </si>
  <si>
    <t>Landmarks Commission</t>
  </si>
  <si>
    <t>Department of Aging</t>
  </si>
  <si>
    <t>Office of Intervention, Prevention, and Opportunity</t>
  </si>
  <si>
    <t>Office of Equal Opportunity</t>
  </si>
  <si>
    <t>Community Relations Board</t>
  </si>
  <si>
    <t>p306</t>
  </si>
  <si>
    <t>No budget allocated for 2019-2021</t>
  </si>
  <si>
    <t>p77</t>
  </si>
  <si>
    <t xml:space="preserve">No budget allocated for 2019  </t>
  </si>
  <si>
    <t>TOTAL</t>
  </si>
  <si>
    <t>INFRASTRUCTURE AND HOUSING</t>
  </si>
  <si>
    <t>Office of Capital Projects</t>
  </si>
  <si>
    <t>Public Works Administration</t>
  </si>
  <si>
    <t>Non-Departmental: Subsidy to Street Construction</t>
  </si>
  <si>
    <t>Community Development Director's Office</t>
  </si>
  <si>
    <t>Building Standards and Appeals</t>
  </si>
  <si>
    <t>City Planning Commission</t>
  </si>
  <si>
    <t>Zoning Appeals</t>
  </si>
  <si>
    <t>Department of Building &amp; Housing</t>
  </si>
  <si>
    <t>Department of Public Works - Property Management</t>
  </si>
  <si>
    <t>Department of Public Works - Parking Facilities</t>
  </si>
  <si>
    <t>Department of Public Works - Division of Traffic Engineering</t>
  </si>
  <si>
    <t xml:space="preserve">These data tables are based on information supplied by the City of Cleveland Budget Book for Fiscal Year '22:  </t>
  </si>
  <si>
    <t>p360</t>
  </si>
  <si>
    <t>EMERGENCY SERVICES</t>
  </si>
  <si>
    <t>Fire</t>
  </si>
  <si>
    <t>Emergency Medical Service</t>
  </si>
  <si>
    <t>Animal Care Control</t>
  </si>
  <si>
    <t>Department of Public Safety - Director's Office</t>
  </si>
  <si>
    <t>POLICING AND CORRECTIONS</t>
  </si>
  <si>
    <t>Police</t>
  </si>
  <si>
    <t>Correction</t>
  </si>
  <si>
    <t>Police Review Board</t>
  </si>
  <si>
    <t>Community Police Commission</t>
  </si>
  <si>
    <t>Department of Public Safety - Office of Professional Standards</t>
  </si>
  <si>
    <t>Department of Public Safety - Department of Justice</t>
  </si>
  <si>
    <t>Police Inspector General</t>
  </si>
  <si>
    <t>ADMINISTRATION, LAW, AND OTHER</t>
  </si>
  <si>
    <t>Office of the Mayor</t>
  </si>
  <si>
    <t>Office of Quality Control &amp; Performance Management</t>
  </si>
  <si>
    <t>Civil Service Commission</t>
  </si>
  <si>
    <t>Boxing &amp; Wrestling Commission</t>
  </si>
  <si>
    <t>Office of Budget &amp; Management</t>
  </si>
  <si>
    <t>Department of Human Resources</t>
  </si>
  <si>
    <t>Department of Law</t>
  </si>
  <si>
    <t>Department of Finance</t>
  </si>
  <si>
    <t>Economic Development</t>
  </si>
  <si>
    <t>Non-Departmental: Subsidies to Non-Street Construction Funds</t>
  </si>
  <si>
    <t>Non-Departmental: Other</t>
  </si>
  <si>
    <t>Add "County Auditor Deductions" and "Other Administrative" totals</t>
  </si>
  <si>
    <t>Per JSON file: this was calculated by subtracting the "Subsidy to Street Construction Funds" from the total amount of "Subsidies to Other Funds" within the general fund.</t>
  </si>
  <si>
    <t>Subsidies to Other Funds</t>
  </si>
  <si>
    <t>Subsidy to Street Construction Funds</t>
  </si>
  <si>
    <t>County Auditor Deductions</t>
  </si>
  <si>
    <t>Other Administrative</t>
  </si>
  <si>
    <t>Environment and Sustainability</t>
  </si>
  <si>
    <t>Community Services</t>
  </si>
  <si>
    <t>Infrastructure and Housing</t>
  </si>
  <si>
    <t>Emergency Services</t>
  </si>
  <si>
    <t>Policing and Corrections</t>
  </si>
  <si>
    <t>Administration, Law, and Other</t>
  </si>
  <si>
    <t>% of 2019 budget</t>
  </si>
  <si>
    <t>% of 2020 budget</t>
  </si>
  <si>
    <t>% of 2021 budget</t>
  </si>
  <si>
    <t>% of 2022 budget</t>
  </si>
  <si>
    <t>note: figures are slightly off from page 3 of overall totals provided</t>
  </si>
  <si>
    <t>OVERALL BUDGETARY PERCENTAGE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</si>
</sst>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i/>
      <sz val="11"/>
      <color rgb="FF090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 shrinkToFit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 shrinkToFit="1"/>
    </xf>
    <xf numFmtId="0" fontId="9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5"/>
  <sheetViews>
    <sheetView tabSelected="1" workbookViewId="0">
      <selection activeCell="H102" sqref="H102"/>
    </sheetView>
  </sheetViews>
  <sheetFormatPr defaultRowHeight="15" x14ac:dyDescent="0.25"/>
  <cols>
    <col min="1" max="1" width="59.140625" customWidth="1"/>
    <col min="2" max="2" width="15.42578125" customWidth="1"/>
    <col min="3" max="3" width="15.28515625" customWidth="1"/>
    <col min="4" max="5" width="14" customWidth="1"/>
    <col min="6" max="6" width="16.5703125" customWidth="1"/>
    <col min="7" max="7" width="15" customWidth="1"/>
    <col min="8" max="8" width="16.85546875" customWidth="1"/>
    <col min="9" max="9" width="13" customWidth="1"/>
    <col min="10" max="10" width="14" style="6" customWidth="1"/>
  </cols>
  <sheetData>
    <row r="2" spans="1:11" x14ac:dyDescent="0.25">
      <c r="A2" t="s">
        <v>49</v>
      </c>
    </row>
    <row r="3" spans="1:11" x14ac:dyDescent="0.25">
      <c r="A3" t="s">
        <v>22</v>
      </c>
    </row>
    <row r="5" spans="1:11" x14ac:dyDescent="0.25">
      <c r="B5" s="8" t="s">
        <v>20</v>
      </c>
      <c r="C5" s="8"/>
    </row>
    <row r="7" spans="1:11" ht="30" x14ac:dyDescent="0.25">
      <c r="B7" s="9" t="s">
        <v>4</v>
      </c>
      <c r="C7" s="9"/>
      <c r="D7" s="9" t="s">
        <v>5</v>
      </c>
      <c r="E7" s="9"/>
      <c r="F7" s="9" t="s">
        <v>6</v>
      </c>
      <c r="G7" s="9"/>
      <c r="H7" s="9" t="s">
        <v>7</v>
      </c>
      <c r="I7" s="9"/>
      <c r="J7" s="10" t="s">
        <v>19</v>
      </c>
      <c r="K7" s="9" t="s">
        <v>8</v>
      </c>
    </row>
    <row r="8" spans="1:11" x14ac:dyDescent="0.25">
      <c r="A8" s="3" t="s">
        <v>0</v>
      </c>
      <c r="B8" s="1">
        <v>867013</v>
      </c>
      <c r="C8" s="1"/>
      <c r="D8" s="1">
        <v>973233</v>
      </c>
      <c r="E8" s="1"/>
      <c r="F8" s="1">
        <v>1086998</v>
      </c>
      <c r="G8" s="1"/>
      <c r="H8" s="1">
        <v>1291567</v>
      </c>
      <c r="J8" s="6" t="s">
        <v>11</v>
      </c>
    </row>
    <row r="9" spans="1:11" x14ac:dyDescent="0.25">
      <c r="A9" s="3" t="s">
        <v>1</v>
      </c>
      <c r="B9" s="1">
        <v>1850820</v>
      </c>
      <c r="C9" s="1"/>
      <c r="D9" s="1">
        <v>1885108</v>
      </c>
      <c r="E9" s="1"/>
      <c r="F9" s="1">
        <v>2104117</v>
      </c>
      <c r="G9" s="1"/>
      <c r="H9" s="1">
        <v>2354576</v>
      </c>
      <c r="J9" s="6" t="s">
        <v>9</v>
      </c>
    </row>
    <row r="10" spans="1:11" x14ac:dyDescent="0.25">
      <c r="A10" s="3" t="s">
        <v>2</v>
      </c>
      <c r="B10">
        <v>807261</v>
      </c>
      <c r="D10">
        <v>876400</v>
      </c>
      <c r="F10">
        <v>864789</v>
      </c>
      <c r="H10">
        <v>1111059</v>
      </c>
      <c r="J10" s="6" t="s">
        <v>9</v>
      </c>
    </row>
    <row r="11" spans="1:11" x14ac:dyDescent="0.25">
      <c r="A11" s="3" t="s">
        <v>3</v>
      </c>
      <c r="B11" s="1">
        <v>30441838</v>
      </c>
      <c r="C11" s="1"/>
      <c r="D11" s="1">
        <v>30272215</v>
      </c>
      <c r="E11" s="1"/>
      <c r="F11" s="1">
        <v>35922080</v>
      </c>
      <c r="G11" s="1"/>
      <c r="H11" s="1">
        <v>35248055</v>
      </c>
      <c r="J11" s="6" t="s">
        <v>10</v>
      </c>
    </row>
    <row r="12" spans="1:11" x14ac:dyDescent="0.25">
      <c r="A12" s="11" t="s">
        <v>36</v>
      </c>
      <c r="B12" s="2">
        <f>SUM(B8:B11)</f>
        <v>33966932</v>
      </c>
      <c r="C12" s="2"/>
      <c r="D12" s="2">
        <f t="shared" ref="D12:H12" si="0">SUM(D8:D11)</f>
        <v>34006956</v>
      </c>
      <c r="E12" s="2"/>
      <c r="F12" s="2">
        <f>SUM(F8:F11)</f>
        <v>39977984</v>
      </c>
      <c r="G12" s="2"/>
      <c r="H12" s="2">
        <f t="shared" si="0"/>
        <v>40005257</v>
      </c>
    </row>
    <row r="15" spans="1:11" x14ac:dyDescent="0.25">
      <c r="B15" s="8" t="s">
        <v>21</v>
      </c>
      <c r="C15" s="8"/>
    </row>
    <row r="16" spans="1:11" ht="30" x14ac:dyDescent="0.25">
      <c r="B16" s="9" t="s">
        <v>4</v>
      </c>
      <c r="C16" s="9"/>
      <c r="D16" s="9" t="s">
        <v>5</v>
      </c>
      <c r="E16" s="9"/>
      <c r="F16" s="9" t="s">
        <v>6</v>
      </c>
      <c r="G16" s="9"/>
      <c r="H16" s="9" t="s">
        <v>7</v>
      </c>
      <c r="I16" s="9"/>
      <c r="J16" s="10" t="s">
        <v>19</v>
      </c>
      <c r="K16" s="9" t="s">
        <v>8</v>
      </c>
    </row>
    <row r="17" spans="1:11" x14ac:dyDescent="0.25">
      <c r="A17" s="3" t="s">
        <v>13</v>
      </c>
      <c r="B17">
        <v>1511070</v>
      </c>
      <c r="D17">
        <v>1869628</v>
      </c>
      <c r="F17">
        <v>1744565</v>
      </c>
      <c r="H17">
        <v>2522042</v>
      </c>
      <c r="J17" s="6" t="s">
        <v>9</v>
      </c>
    </row>
    <row r="18" spans="1:11" x14ac:dyDescent="0.25">
      <c r="A18" s="3" t="s">
        <v>14</v>
      </c>
      <c r="B18">
        <v>4727773</v>
      </c>
      <c r="D18">
        <v>4646321</v>
      </c>
      <c r="F18">
        <v>4509220</v>
      </c>
      <c r="H18">
        <v>6802300</v>
      </c>
      <c r="J18" s="6" t="s">
        <v>9</v>
      </c>
    </row>
    <row r="19" spans="1:11" x14ac:dyDescent="0.25">
      <c r="A19" s="3" t="s">
        <v>15</v>
      </c>
      <c r="B19">
        <v>0</v>
      </c>
      <c r="D19">
        <v>0</v>
      </c>
      <c r="F19">
        <v>251531</v>
      </c>
      <c r="H19">
        <v>544024</v>
      </c>
      <c r="J19" s="6" t="s">
        <v>16</v>
      </c>
      <c r="K19" t="s">
        <v>17</v>
      </c>
    </row>
    <row r="20" spans="1:11" x14ac:dyDescent="0.25">
      <c r="A20" s="11" t="s">
        <v>36</v>
      </c>
      <c r="B20" s="3">
        <f>SUM(B17:B19)</f>
        <v>6238843</v>
      </c>
      <c r="C20" s="3"/>
      <c r="D20" s="3">
        <f>SUM(D17:D19)</f>
        <v>6515949</v>
      </c>
      <c r="E20" s="3"/>
      <c r="F20" s="3">
        <f>SUM(F17:F19)</f>
        <v>6505316</v>
      </c>
      <c r="G20" s="3"/>
      <c r="H20" s="3">
        <f>SUM(H17:H19)</f>
        <v>9868366</v>
      </c>
      <c r="K20" t="s">
        <v>18</v>
      </c>
    </row>
    <row r="22" spans="1:11" x14ac:dyDescent="0.25">
      <c r="A22" s="4"/>
    </row>
    <row r="23" spans="1:11" x14ac:dyDescent="0.25">
      <c r="A23" s="5"/>
      <c r="B23" s="8" t="s">
        <v>23</v>
      </c>
      <c r="C23" s="8"/>
      <c r="D23" s="4"/>
      <c r="E23" s="4"/>
      <c r="F23" s="4"/>
      <c r="G23" s="4"/>
      <c r="H23" s="4"/>
      <c r="I23" s="4"/>
      <c r="J23" s="7"/>
    </row>
    <row r="24" spans="1:11" ht="30" x14ac:dyDescent="0.25">
      <c r="A24" s="5"/>
      <c r="B24" s="9" t="s">
        <v>4</v>
      </c>
      <c r="C24" s="9"/>
      <c r="D24" s="9" t="s">
        <v>5</v>
      </c>
      <c r="E24" s="9"/>
      <c r="F24" s="9" t="s">
        <v>6</v>
      </c>
      <c r="G24" s="9"/>
      <c r="H24" s="9" t="s">
        <v>7</v>
      </c>
      <c r="I24" s="9"/>
      <c r="J24" s="10" t="s">
        <v>19</v>
      </c>
      <c r="K24" s="9" t="s">
        <v>8</v>
      </c>
    </row>
    <row r="25" spans="1:11" x14ac:dyDescent="0.25">
      <c r="A25" s="3" t="s">
        <v>24</v>
      </c>
      <c r="B25">
        <v>14825358</v>
      </c>
      <c r="D25">
        <v>12817782</v>
      </c>
      <c r="F25">
        <v>14179597</v>
      </c>
      <c r="H25">
        <v>15539471</v>
      </c>
      <c r="J25" s="6" t="s">
        <v>9</v>
      </c>
    </row>
    <row r="26" spans="1:11" x14ac:dyDescent="0.25">
      <c r="A26" s="3" t="s">
        <v>25</v>
      </c>
      <c r="B26">
        <v>0</v>
      </c>
      <c r="D26">
        <v>0</v>
      </c>
      <c r="F26">
        <v>0</v>
      </c>
      <c r="H26">
        <v>372199</v>
      </c>
      <c r="J26" s="6" t="s">
        <v>32</v>
      </c>
      <c r="K26" t="s">
        <v>33</v>
      </c>
    </row>
    <row r="27" spans="1:11" x14ac:dyDescent="0.25">
      <c r="A27" s="3" t="s">
        <v>26</v>
      </c>
      <c r="B27">
        <v>17158001</v>
      </c>
      <c r="D27">
        <v>16468106</v>
      </c>
      <c r="F27">
        <v>17313623</v>
      </c>
      <c r="H27">
        <v>18077742</v>
      </c>
      <c r="J27" s="6" t="s">
        <v>9</v>
      </c>
    </row>
    <row r="28" spans="1:11" x14ac:dyDescent="0.25">
      <c r="A28" s="3" t="s">
        <v>27</v>
      </c>
      <c r="B28">
        <v>203324</v>
      </c>
      <c r="D28">
        <v>197593</v>
      </c>
      <c r="F28">
        <v>209082</v>
      </c>
      <c r="H28">
        <v>274190</v>
      </c>
      <c r="J28" s="6" t="s">
        <v>34</v>
      </c>
    </row>
    <row r="29" spans="1:11" x14ac:dyDescent="0.25">
      <c r="A29" s="3" t="s">
        <v>28</v>
      </c>
      <c r="B29">
        <v>1421945</v>
      </c>
      <c r="D29">
        <v>1358771</v>
      </c>
      <c r="F29">
        <v>1392762</v>
      </c>
      <c r="H29">
        <v>1826940</v>
      </c>
      <c r="J29" s="6" t="s">
        <v>11</v>
      </c>
    </row>
    <row r="30" spans="1:11" x14ac:dyDescent="0.25">
      <c r="A30" s="3" t="s">
        <v>29</v>
      </c>
      <c r="B30">
        <v>0</v>
      </c>
      <c r="D30" s="1">
        <v>3362400</v>
      </c>
      <c r="E30" s="1"/>
      <c r="F30">
        <v>3581941</v>
      </c>
      <c r="H30">
        <v>4657799</v>
      </c>
      <c r="J30" s="6" t="s">
        <v>11</v>
      </c>
      <c r="K30" t="s">
        <v>35</v>
      </c>
    </row>
    <row r="31" spans="1:11" x14ac:dyDescent="0.25">
      <c r="A31" s="3" t="s">
        <v>30</v>
      </c>
      <c r="B31">
        <v>652203</v>
      </c>
      <c r="D31">
        <v>782673</v>
      </c>
      <c r="F31">
        <v>752868</v>
      </c>
      <c r="H31">
        <v>1109519</v>
      </c>
      <c r="J31" s="6" t="s">
        <v>11</v>
      </c>
    </row>
    <row r="32" spans="1:11" x14ac:dyDescent="0.25">
      <c r="A32" s="3" t="s">
        <v>31</v>
      </c>
      <c r="B32">
        <v>1527654</v>
      </c>
      <c r="D32">
        <v>1945165</v>
      </c>
      <c r="F32">
        <v>1911140</v>
      </c>
      <c r="H32">
        <v>2313582</v>
      </c>
      <c r="J32" s="6" t="s">
        <v>11</v>
      </c>
    </row>
    <row r="33" spans="1:11" x14ac:dyDescent="0.25">
      <c r="A33" s="11" t="s">
        <v>36</v>
      </c>
      <c r="B33" s="3">
        <f>SUM(B25:B32)</f>
        <v>35788485</v>
      </c>
      <c r="C33" s="3"/>
      <c r="D33" s="3">
        <f t="shared" ref="D33:H33" si="1">SUM(D25:D32)</f>
        <v>36932490</v>
      </c>
      <c r="E33" s="3"/>
      <c r="F33" s="3">
        <f t="shared" si="1"/>
        <v>39341013</v>
      </c>
      <c r="G33" s="3"/>
      <c r="H33" s="3">
        <f t="shared" si="1"/>
        <v>44171442</v>
      </c>
    </row>
    <row r="36" spans="1:11" x14ac:dyDescent="0.25">
      <c r="B36" s="8" t="s">
        <v>37</v>
      </c>
      <c r="C36" s="8"/>
    </row>
    <row r="37" spans="1:11" ht="30" x14ac:dyDescent="0.25">
      <c r="B37" s="9" t="s">
        <v>4</v>
      </c>
      <c r="C37" s="9"/>
      <c r="D37" s="9" t="s">
        <v>5</v>
      </c>
      <c r="E37" s="9"/>
      <c r="F37" s="9" t="s">
        <v>6</v>
      </c>
      <c r="G37" s="9"/>
      <c r="H37" s="9" t="s">
        <v>7</v>
      </c>
      <c r="I37" s="9"/>
      <c r="J37" s="10" t="s">
        <v>19</v>
      </c>
      <c r="K37" s="9" t="s">
        <v>8</v>
      </c>
    </row>
    <row r="38" spans="1:11" x14ac:dyDescent="0.25">
      <c r="A38" s="3" t="s">
        <v>38</v>
      </c>
      <c r="B38">
        <v>6070778</v>
      </c>
      <c r="D38">
        <v>6332161</v>
      </c>
      <c r="F38">
        <v>6384451</v>
      </c>
      <c r="H38">
        <v>7386567</v>
      </c>
      <c r="J38" s="6" t="s">
        <v>11</v>
      </c>
    </row>
    <row r="39" spans="1:11" x14ac:dyDescent="0.25">
      <c r="A39" s="3" t="s">
        <v>39</v>
      </c>
      <c r="B39">
        <v>3199920</v>
      </c>
      <c r="D39">
        <v>3092113</v>
      </c>
      <c r="F39">
        <v>2863603</v>
      </c>
      <c r="H39">
        <v>3820908</v>
      </c>
      <c r="J39" s="6" t="s">
        <v>9</v>
      </c>
    </row>
    <row r="40" spans="1:11" x14ac:dyDescent="0.25">
      <c r="A40" s="3" t="s">
        <v>40</v>
      </c>
      <c r="B40">
        <v>27675490</v>
      </c>
      <c r="D40">
        <v>13900000</v>
      </c>
      <c r="F40">
        <v>17000000</v>
      </c>
      <c r="H40">
        <v>8464575</v>
      </c>
      <c r="J40" s="6" t="s">
        <v>50</v>
      </c>
    </row>
    <row r="41" spans="1:11" x14ac:dyDescent="0.25">
      <c r="A41" s="3" t="s">
        <v>41</v>
      </c>
      <c r="B41">
        <v>1843457</v>
      </c>
      <c r="D41">
        <v>1871896</v>
      </c>
      <c r="F41">
        <v>1819739</v>
      </c>
      <c r="H41">
        <v>2366508</v>
      </c>
      <c r="J41" s="6" t="s">
        <v>10</v>
      </c>
    </row>
    <row r="42" spans="1:11" x14ac:dyDescent="0.25">
      <c r="A42" s="3" t="s">
        <v>42</v>
      </c>
      <c r="B42">
        <v>148228</v>
      </c>
      <c r="D42">
        <v>126986</v>
      </c>
      <c r="F42">
        <v>134455</v>
      </c>
      <c r="H42">
        <v>169435</v>
      </c>
      <c r="J42" s="6" t="s">
        <v>11</v>
      </c>
    </row>
    <row r="43" spans="1:11" x14ac:dyDescent="0.25">
      <c r="A43" s="3" t="s">
        <v>43</v>
      </c>
      <c r="B43">
        <v>1674702</v>
      </c>
      <c r="D43">
        <v>1955555</v>
      </c>
      <c r="F43">
        <v>2331702</v>
      </c>
      <c r="H43">
        <v>2605289</v>
      </c>
      <c r="J43" s="6" t="s">
        <v>11</v>
      </c>
    </row>
    <row r="44" spans="1:11" x14ac:dyDescent="0.25">
      <c r="A44" s="3" t="s">
        <v>44</v>
      </c>
      <c r="B44">
        <v>223231</v>
      </c>
      <c r="D44">
        <v>225660</v>
      </c>
      <c r="F44">
        <v>233539</v>
      </c>
      <c r="H44">
        <v>253894</v>
      </c>
      <c r="J44" s="6" t="s">
        <v>11</v>
      </c>
    </row>
    <row r="45" spans="1:11" x14ac:dyDescent="0.25">
      <c r="A45" s="3" t="s">
        <v>45</v>
      </c>
      <c r="B45">
        <v>12485415</v>
      </c>
      <c r="D45">
        <v>12542702</v>
      </c>
      <c r="F45">
        <v>12884890</v>
      </c>
      <c r="H45">
        <v>14348075</v>
      </c>
      <c r="J45" s="6" t="s">
        <v>10</v>
      </c>
    </row>
    <row r="46" spans="1:11" x14ac:dyDescent="0.25">
      <c r="A46" s="3" t="s">
        <v>46</v>
      </c>
      <c r="B46">
        <v>8265000</v>
      </c>
      <c r="D46">
        <v>7893451</v>
      </c>
      <c r="F46">
        <v>7994500</v>
      </c>
      <c r="H46">
        <v>8895036</v>
      </c>
      <c r="J46" s="6" t="s">
        <v>9</v>
      </c>
    </row>
    <row r="47" spans="1:11" x14ac:dyDescent="0.25">
      <c r="A47" s="3" t="s">
        <v>47</v>
      </c>
      <c r="B47" s="1">
        <v>1198216</v>
      </c>
      <c r="C47" s="1"/>
      <c r="D47" s="1">
        <v>963071</v>
      </c>
      <c r="E47" s="1"/>
      <c r="F47" s="1">
        <v>943416</v>
      </c>
      <c r="G47" s="1"/>
      <c r="H47" s="1">
        <v>1054821</v>
      </c>
      <c r="J47" s="6" t="s">
        <v>9</v>
      </c>
    </row>
    <row r="48" spans="1:11" x14ac:dyDescent="0.25">
      <c r="A48" s="3" t="s">
        <v>48</v>
      </c>
      <c r="B48" s="1">
        <v>3836841</v>
      </c>
      <c r="C48" s="1"/>
      <c r="D48" s="1">
        <v>3710891</v>
      </c>
      <c r="E48" s="1"/>
      <c r="F48" s="1">
        <v>3701371</v>
      </c>
      <c r="G48" s="1"/>
      <c r="H48" s="1">
        <v>3989151</v>
      </c>
      <c r="J48" s="6" t="s">
        <v>10</v>
      </c>
    </row>
    <row r="49" spans="1:11" x14ac:dyDescent="0.25">
      <c r="A49" s="11" t="s">
        <v>36</v>
      </c>
      <c r="B49" s="3">
        <f>SUM(B38:B48)</f>
        <v>66621278</v>
      </c>
      <c r="C49" s="3"/>
      <c r="D49" s="3">
        <f t="shared" ref="D49:H49" si="2">SUM(D38:D48)</f>
        <v>52614486</v>
      </c>
      <c r="E49" s="3"/>
      <c r="F49" s="3">
        <f t="shared" si="2"/>
        <v>56291666</v>
      </c>
      <c r="G49" s="3"/>
      <c r="H49" s="3">
        <f t="shared" si="2"/>
        <v>53354259</v>
      </c>
    </row>
    <row r="52" spans="1:11" x14ac:dyDescent="0.25">
      <c r="B52" s="8" t="s">
        <v>51</v>
      </c>
      <c r="C52" s="8"/>
    </row>
    <row r="53" spans="1:11" ht="30" x14ac:dyDescent="0.25">
      <c r="B53" s="9" t="s">
        <v>4</v>
      </c>
      <c r="C53" s="9"/>
      <c r="D53" s="9" t="s">
        <v>5</v>
      </c>
      <c r="E53" s="9"/>
      <c r="F53" s="9" t="s">
        <v>6</v>
      </c>
      <c r="G53" s="9"/>
      <c r="H53" s="9" t="s">
        <v>7</v>
      </c>
      <c r="I53" s="9"/>
      <c r="J53" s="10" t="s">
        <v>19</v>
      </c>
      <c r="K53" s="9" t="s">
        <v>8</v>
      </c>
    </row>
    <row r="54" spans="1:11" x14ac:dyDescent="0.25">
      <c r="A54" s="3" t="s">
        <v>52</v>
      </c>
      <c r="B54">
        <v>99613125</v>
      </c>
      <c r="D54">
        <v>96000888</v>
      </c>
      <c r="F54">
        <v>101908211</v>
      </c>
      <c r="H54">
        <v>100227328</v>
      </c>
      <c r="J54" s="6" t="s">
        <v>9</v>
      </c>
    </row>
    <row r="55" spans="1:11" x14ac:dyDescent="0.25">
      <c r="A55" s="3" t="s">
        <v>53</v>
      </c>
      <c r="B55">
        <v>28520290</v>
      </c>
      <c r="D55">
        <v>33202139</v>
      </c>
      <c r="F55">
        <v>31902938</v>
      </c>
      <c r="H55">
        <v>34781134</v>
      </c>
      <c r="J55" s="6" t="s">
        <v>9</v>
      </c>
    </row>
    <row r="56" spans="1:11" x14ac:dyDescent="0.25">
      <c r="A56" s="3" t="s">
        <v>54</v>
      </c>
      <c r="B56">
        <v>2850934</v>
      </c>
      <c r="D56">
        <v>2557369</v>
      </c>
      <c r="F56">
        <v>2859355</v>
      </c>
      <c r="H56">
        <v>3720253</v>
      </c>
      <c r="J56" s="6" t="s">
        <v>9</v>
      </c>
    </row>
    <row r="57" spans="1:11" x14ac:dyDescent="0.25">
      <c r="A57" s="3" t="s">
        <v>55</v>
      </c>
      <c r="B57">
        <v>5884768</v>
      </c>
      <c r="D57">
        <v>6193106</v>
      </c>
      <c r="F57">
        <v>6268811</v>
      </c>
      <c r="H57">
        <v>8011064</v>
      </c>
      <c r="J57" s="6" t="s">
        <v>9</v>
      </c>
    </row>
    <row r="58" spans="1:11" x14ac:dyDescent="0.25">
      <c r="A58" s="11" t="s">
        <v>36</v>
      </c>
      <c r="B58" s="3">
        <f>SUM(B54:B57)</f>
        <v>136869117</v>
      </c>
      <c r="C58" s="3"/>
      <c r="D58" s="3">
        <f t="shared" ref="D58:H58" si="3">SUM(D54:D57)</f>
        <v>137953502</v>
      </c>
      <c r="E58" s="3"/>
      <c r="F58" s="3">
        <f t="shared" si="3"/>
        <v>142939315</v>
      </c>
      <c r="G58" s="3"/>
      <c r="H58" s="3">
        <f t="shared" si="3"/>
        <v>146739779</v>
      </c>
    </row>
    <row r="61" spans="1:11" x14ac:dyDescent="0.25">
      <c r="B61" s="8" t="s">
        <v>56</v>
      </c>
      <c r="C61" s="8"/>
    </row>
    <row r="62" spans="1:11" ht="30" x14ac:dyDescent="0.25">
      <c r="B62" s="9" t="s">
        <v>4</v>
      </c>
      <c r="C62" s="9"/>
      <c r="D62" s="9" t="s">
        <v>5</v>
      </c>
      <c r="E62" s="9"/>
      <c r="F62" s="9" t="s">
        <v>6</v>
      </c>
      <c r="G62" s="9"/>
      <c r="H62" s="9" t="s">
        <v>7</v>
      </c>
      <c r="I62" s="9"/>
      <c r="J62" s="10" t="s">
        <v>19</v>
      </c>
      <c r="K62" s="9" t="s">
        <v>8</v>
      </c>
    </row>
    <row r="63" spans="1:11" x14ac:dyDescent="0.25">
      <c r="A63" s="3" t="s">
        <v>57</v>
      </c>
      <c r="B63">
        <v>206566803</v>
      </c>
      <c r="D63">
        <v>210837155</v>
      </c>
      <c r="F63">
        <v>211414002</v>
      </c>
      <c r="H63">
        <v>223267069</v>
      </c>
      <c r="J63" s="6" t="s">
        <v>9</v>
      </c>
    </row>
    <row r="64" spans="1:11" x14ac:dyDescent="0.25">
      <c r="A64" s="3" t="s">
        <v>58</v>
      </c>
      <c r="B64">
        <v>5199792</v>
      </c>
      <c r="D64">
        <v>2566065</v>
      </c>
      <c r="F64">
        <v>4009467</v>
      </c>
      <c r="H64">
        <v>5268704</v>
      </c>
      <c r="J64" s="6" t="s">
        <v>9</v>
      </c>
    </row>
    <row r="65" spans="1:11" x14ac:dyDescent="0.25">
      <c r="A65" s="3" t="s">
        <v>59</v>
      </c>
      <c r="B65">
        <v>156450</v>
      </c>
      <c r="D65">
        <v>154768</v>
      </c>
      <c r="F65">
        <v>160891</v>
      </c>
      <c r="H65">
        <v>182233</v>
      </c>
      <c r="J65" s="6" t="s">
        <v>11</v>
      </c>
    </row>
    <row r="66" spans="1:11" x14ac:dyDescent="0.25">
      <c r="A66" s="3" t="s">
        <v>60</v>
      </c>
      <c r="B66">
        <v>393198</v>
      </c>
      <c r="D66">
        <v>530825</v>
      </c>
      <c r="F66">
        <v>528324</v>
      </c>
      <c r="H66">
        <v>2116338</v>
      </c>
      <c r="J66" s="6" t="s">
        <v>11</v>
      </c>
    </row>
    <row r="67" spans="1:11" x14ac:dyDescent="0.25">
      <c r="A67" s="3" t="s">
        <v>61</v>
      </c>
      <c r="B67">
        <v>1436960</v>
      </c>
      <c r="D67">
        <v>1344714</v>
      </c>
      <c r="F67">
        <v>1421396</v>
      </c>
      <c r="H67">
        <v>2050438</v>
      </c>
      <c r="J67" s="6" t="s">
        <v>11</v>
      </c>
    </row>
    <row r="68" spans="1:11" x14ac:dyDescent="0.25">
      <c r="A68" s="3" t="s">
        <v>62</v>
      </c>
      <c r="B68">
        <v>3130455</v>
      </c>
      <c r="D68">
        <v>2568736</v>
      </c>
      <c r="F68">
        <v>3244283</v>
      </c>
      <c r="H68">
        <v>3930676</v>
      </c>
      <c r="J68" s="6" t="s">
        <v>9</v>
      </c>
    </row>
    <row r="69" spans="1:11" x14ac:dyDescent="0.25">
      <c r="A69" s="3" t="s">
        <v>63</v>
      </c>
      <c r="B69">
        <v>44837</v>
      </c>
      <c r="D69">
        <v>161701</v>
      </c>
      <c r="F69">
        <v>24039</v>
      </c>
      <c r="H69">
        <v>230582</v>
      </c>
      <c r="J69" s="6" t="s">
        <v>9</v>
      </c>
    </row>
    <row r="70" spans="1:11" x14ac:dyDescent="0.25">
      <c r="A70" s="11" t="s">
        <v>36</v>
      </c>
      <c r="B70" s="3">
        <f>SUM(B63:B69)</f>
        <v>216928495</v>
      </c>
      <c r="C70" s="3"/>
      <c r="D70" s="3">
        <f t="shared" ref="D70:H70" si="4">SUM(D63:D69)</f>
        <v>218163964</v>
      </c>
      <c r="E70" s="3"/>
      <c r="F70" s="3">
        <f t="shared" si="4"/>
        <v>220802402</v>
      </c>
      <c r="G70" s="3"/>
      <c r="H70" s="3">
        <f t="shared" si="4"/>
        <v>237046040</v>
      </c>
    </row>
    <row r="73" spans="1:11" x14ac:dyDescent="0.25">
      <c r="B73" s="8" t="s">
        <v>64</v>
      </c>
      <c r="C73" s="8"/>
    </row>
    <row r="74" spans="1:11" ht="30" x14ac:dyDescent="0.25">
      <c r="B74" s="9" t="s">
        <v>4</v>
      </c>
      <c r="C74" s="9"/>
      <c r="D74" s="9" t="s">
        <v>5</v>
      </c>
      <c r="E74" s="9"/>
      <c r="F74" s="9" t="s">
        <v>6</v>
      </c>
      <c r="G74" s="9"/>
      <c r="H74" s="9" t="s">
        <v>7</v>
      </c>
      <c r="I74" s="9"/>
      <c r="J74" s="10" t="s">
        <v>19</v>
      </c>
      <c r="K74" s="9" t="s">
        <v>8</v>
      </c>
    </row>
    <row r="75" spans="1:11" ht="13.5" customHeight="1" x14ac:dyDescent="0.25">
      <c r="A75" s="3" t="s">
        <v>65</v>
      </c>
      <c r="B75">
        <v>2156639</v>
      </c>
      <c r="D75">
        <v>2102925</v>
      </c>
      <c r="F75">
        <v>1615783</v>
      </c>
      <c r="H75">
        <v>3627865</v>
      </c>
      <c r="J75" s="6" t="s">
        <v>11</v>
      </c>
    </row>
    <row r="76" spans="1:11" x14ac:dyDescent="0.25">
      <c r="A76" s="3" t="s">
        <v>66</v>
      </c>
      <c r="B76">
        <v>800389</v>
      </c>
      <c r="D76">
        <v>1106181</v>
      </c>
      <c r="F76">
        <v>1081210</v>
      </c>
      <c r="H76">
        <v>1608284</v>
      </c>
      <c r="J76" s="6" t="s">
        <v>11</v>
      </c>
    </row>
    <row r="77" spans="1:11" x14ac:dyDescent="0.25">
      <c r="A77" s="3" t="s">
        <v>67</v>
      </c>
      <c r="B77">
        <v>1487982</v>
      </c>
      <c r="D77">
        <v>896934</v>
      </c>
      <c r="F77">
        <v>1102269</v>
      </c>
      <c r="H77">
        <v>1567639</v>
      </c>
      <c r="J77" s="6" t="s">
        <v>11</v>
      </c>
    </row>
    <row r="78" spans="1:11" x14ac:dyDescent="0.25">
      <c r="A78" s="3" t="s">
        <v>68</v>
      </c>
      <c r="B78" s="1">
        <v>17436</v>
      </c>
      <c r="C78" s="1"/>
      <c r="D78" s="1">
        <v>17416</v>
      </c>
      <c r="E78" s="1"/>
      <c r="F78" s="1">
        <v>17417</v>
      </c>
      <c r="G78" s="1"/>
      <c r="H78" s="1">
        <v>31968</v>
      </c>
      <c r="J78" s="6" t="s">
        <v>11</v>
      </c>
    </row>
    <row r="79" spans="1:11" x14ac:dyDescent="0.25">
      <c r="A79" s="3" t="s">
        <v>69</v>
      </c>
      <c r="B79" s="1">
        <v>728628</v>
      </c>
      <c r="C79" s="1"/>
      <c r="D79" s="1">
        <v>671848</v>
      </c>
      <c r="E79" s="1"/>
      <c r="F79">
        <v>698118</v>
      </c>
      <c r="H79">
        <v>777169</v>
      </c>
      <c r="J79" s="6" t="s">
        <v>11</v>
      </c>
    </row>
    <row r="80" spans="1:11" x14ac:dyDescent="0.25">
      <c r="A80" s="3" t="s">
        <v>70</v>
      </c>
      <c r="B80">
        <v>2976909</v>
      </c>
      <c r="D80">
        <v>3697390</v>
      </c>
      <c r="F80">
        <v>3440254</v>
      </c>
      <c r="H80">
        <v>5508379</v>
      </c>
      <c r="J80" s="6" t="s">
        <v>11</v>
      </c>
    </row>
    <row r="81" spans="1:11" x14ac:dyDescent="0.25">
      <c r="A81" s="3" t="s">
        <v>71</v>
      </c>
      <c r="B81">
        <v>18052585</v>
      </c>
      <c r="D81">
        <v>20875830</v>
      </c>
      <c r="F81">
        <v>15857543</v>
      </c>
      <c r="H81">
        <v>18848035</v>
      </c>
      <c r="J81" s="6" t="s">
        <v>11</v>
      </c>
    </row>
    <row r="82" spans="1:11" x14ac:dyDescent="0.25">
      <c r="A82" s="3" t="s">
        <v>72</v>
      </c>
      <c r="B82">
        <v>19652666</v>
      </c>
      <c r="D82">
        <v>18028389</v>
      </c>
      <c r="F82">
        <v>19132734</v>
      </c>
      <c r="H82">
        <v>26907195</v>
      </c>
      <c r="J82" s="6" t="s">
        <v>9</v>
      </c>
    </row>
    <row r="83" spans="1:11" x14ac:dyDescent="0.25">
      <c r="A83" s="3" t="s">
        <v>73</v>
      </c>
      <c r="B83">
        <v>1697359</v>
      </c>
      <c r="D83">
        <v>1655616</v>
      </c>
      <c r="F83">
        <v>1540103</v>
      </c>
      <c r="H83">
        <v>2335566</v>
      </c>
      <c r="J83" s="6" t="s">
        <v>10</v>
      </c>
    </row>
    <row r="84" spans="1:11" x14ac:dyDescent="0.25">
      <c r="A84" s="13" t="s">
        <v>78</v>
      </c>
      <c r="B84" s="13">
        <v>96305173</v>
      </c>
      <c r="C84" s="13"/>
      <c r="D84" s="13">
        <v>63887325</v>
      </c>
      <c r="E84" s="13"/>
      <c r="F84" s="13">
        <v>83114781</v>
      </c>
      <c r="G84" s="13"/>
      <c r="H84" s="13">
        <v>45145256</v>
      </c>
      <c r="I84" s="13"/>
      <c r="J84" s="14" t="s">
        <v>10</v>
      </c>
    </row>
    <row r="85" spans="1:11" x14ac:dyDescent="0.25">
      <c r="A85" s="13" t="s">
        <v>79</v>
      </c>
      <c r="B85" s="13">
        <v>-27675490</v>
      </c>
      <c r="C85" s="13"/>
      <c r="D85" s="13">
        <v>-13900000</v>
      </c>
      <c r="E85" s="13"/>
      <c r="F85" s="13">
        <v>-17000000</v>
      </c>
      <c r="G85" s="13"/>
      <c r="H85" s="13">
        <v>-8464575</v>
      </c>
      <c r="I85" s="13"/>
      <c r="J85" s="14" t="s">
        <v>50</v>
      </c>
    </row>
    <row r="86" spans="1:11" x14ac:dyDescent="0.25">
      <c r="A86" s="3" t="s">
        <v>74</v>
      </c>
      <c r="B86">
        <f>SUM(B84:B85)</f>
        <v>68629683</v>
      </c>
      <c r="D86">
        <f>SUM(D84:D85)</f>
        <v>49987325</v>
      </c>
      <c r="F86">
        <f>SUM(F84:F85)</f>
        <v>66114781</v>
      </c>
      <c r="H86">
        <f>SUM(H84:H85)</f>
        <v>36680681</v>
      </c>
      <c r="K86" s="12" t="s">
        <v>77</v>
      </c>
    </row>
    <row r="87" spans="1:11" x14ac:dyDescent="0.25">
      <c r="A87" s="13" t="s">
        <v>80</v>
      </c>
      <c r="B87" s="13">
        <v>942944</v>
      </c>
      <c r="C87" s="13"/>
      <c r="D87" s="13">
        <v>1394438</v>
      </c>
      <c r="E87" s="13"/>
      <c r="F87" s="13">
        <v>1050536</v>
      </c>
      <c r="G87" s="13"/>
      <c r="H87" s="13">
        <v>3200000</v>
      </c>
      <c r="I87" s="13"/>
      <c r="J87" s="14" t="s">
        <v>10</v>
      </c>
      <c r="K87" s="12"/>
    </row>
    <row r="88" spans="1:11" x14ac:dyDescent="0.25">
      <c r="A88" s="13" t="s">
        <v>81</v>
      </c>
      <c r="B88" s="13">
        <v>26393512</v>
      </c>
      <c r="C88" s="13"/>
      <c r="D88" s="13">
        <v>19712075</v>
      </c>
      <c r="E88" s="13"/>
      <c r="F88" s="13">
        <v>16629064</v>
      </c>
      <c r="G88" s="13"/>
      <c r="H88" s="13">
        <v>21369490</v>
      </c>
      <c r="I88" s="13"/>
      <c r="J88" s="14" t="s">
        <v>10</v>
      </c>
      <c r="K88" s="12"/>
    </row>
    <row r="89" spans="1:11" x14ac:dyDescent="0.25">
      <c r="A89" s="3" t="s">
        <v>75</v>
      </c>
      <c r="B89">
        <f t="shared" ref="B89:F89" si="5">SUM(B87:B88)</f>
        <v>27336456</v>
      </c>
      <c r="D89">
        <f t="shared" si="5"/>
        <v>21106513</v>
      </c>
      <c r="F89">
        <f t="shared" si="5"/>
        <v>17679600</v>
      </c>
      <c r="H89">
        <f>SUM(H87:H88)</f>
        <v>24569490</v>
      </c>
      <c r="K89" t="s">
        <v>76</v>
      </c>
    </row>
    <row r="90" spans="1:11" x14ac:dyDescent="0.25">
      <c r="A90" s="11" t="s">
        <v>36</v>
      </c>
      <c r="B90" s="3">
        <f>SUM(B75:B83,B86,B89)</f>
        <v>143536732</v>
      </c>
      <c r="C90" s="3"/>
      <c r="D90" s="3">
        <f t="shared" ref="D90:H90" si="6">SUM(D75:D83,D86,D89)</f>
        <v>120146367</v>
      </c>
      <c r="E90" s="3"/>
      <c r="F90" s="3">
        <f t="shared" si="6"/>
        <v>128279812</v>
      </c>
      <c r="G90" s="3"/>
      <c r="H90" s="3">
        <f t="shared" si="6"/>
        <v>122462271</v>
      </c>
    </row>
    <row r="94" spans="1:11" x14ac:dyDescent="0.25">
      <c r="B94" s="8" t="s">
        <v>93</v>
      </c>
    </row>
    <row r="95" spans="1:11" s="16" customFormat="1" ht="36" customHeight="1" x14ac:dyDescent="0.25">
      <c r="B95" s="17" t="s">
        <v>4</v>
      </c>
      <c r="C95" s="18" t="s">
        <v>88</v>
      </c>
      <c r="D95" s="17" t="s">
        <v>5</v>
      </c>
      <c r="E95" s="18" t="s">
        <v>89</v>
      </c>
      <c r="F95" s="17" t="s">
        <v>6</v>
      </c>
      <c r="G95" s="18" t="s">
        <v>90</v>
      </c>
      <c r="H95" s="17" t="s">
        <v>7</v>
      </c>
      <c r="I95" s="18" t="s">
        <v>91</v>
      </c>
      <c r="J95" s="6"/>
    </row>
    <row r="96" spans="1:11" x14ac:dyDescent="0.25">
      <c r="A96" t="s">
        <v>82</v>
      </c>
      <c r="B96">
        <v>33966932</v>
      </c>
      <c r="C96" s="19">
        <f>(B96/B103)*100</f>
        <v>5.307748771488952</v>
      </c>
      <c r="D96">
        <v>34006956</v>
      </c>
      <c r="E96" s="19">
        <f>(D96/606333714)*100</f>
        <v>5.6086203380734325</v>
      </c>
      <c r="F96">
        <v>39977984</v>
      </c>
      <c r="G96" s="19">
        <f>(F96/634137508)*100</f>
        <v>6.3043083709219738</v>
      </c>
      <c r="H96">
        <v>40005257</v>
      </c>
      <c r="I96" s="19">
        <f>(H96/653647414) *100</f>
        <v>6.1203113701907803</v>
      </c>
    </row>
    <row r="97" spans="1:9" x14ac:dyDescent="0.25">
      <c r="A97" t="s">
        <v>12</v>
      </c>
      <c r="B97">
        <v>6238843</v>
      </c>
      <c r="C97" s="19">
        <f>(B97/B103)*100</f>
        <v>0.974895562212167</v>
      </c>
      <c r="D97">
        <v>6515949</v>
      </c>
      <c r="E97" s="19">
        <f t="shared" ref="E97:E102" si="7">(D97/606333714)*100</f>
        <v>1.0746473187205947</v>
      </c>
      <c r="F97">
        <v>6505316</v>
      </c>
      <c r="G97" s="19">
        <f t="shared" ref="G97:G102" si="8">(F97/634137508)*100</f>
        <v>1.0258525821185143</v>
      </c>
      <c r="H97">
        <v>9868366</v>
      </c>
      <c r="I97" s="19">
        <f t="shared" ref="I97:I102" si="9">(H97/653647414) *100</f>
        <v>1.509738398506079</v>
      </c>
    </row>
    <row r="98" spans="1:9" x14ac:dyDescent="0.25">
      <c r="A98" t="s">
        <v>83</v>
      </c>
      <c r="B98">
        <v>35788485</v>
      </c>
      <c r="C98" s="19">
        <f>(B98/B103)*100</f>
        <v>5.5923887177152416</v>
      </c>
      <c r="D98">
        <v>36932490</v>
      </c>
      <c r="E98" s="19">
        <f t="shared" si="7"/>
        <v>6.0911160219601443</v>
      </c>
      <c r="F98">
        <v>39341013</v>
      </c>
      <c r="G98" s="19">
        <f t="shared" si="8"/>
        <v>6.2038615448055152</v>
      </c>
      <c r="H98">
        <v>44171442</v>
      </c>
      <c r="I98" s="19">
        <f t="shared" si="9"/>
        <v>6.7576863388309834</v>
      </c>
    </row>
    <row r="99" spans="1:9" x14ac:dyDescent="0.25">
      <c r="A99" t="s">
        <v>84</v>
      </c>
      <c r="B99">
        <v>66621278</v>
      </c>
      <c r="C99" s="19">
        <f>(B99/B103)*100</f>
        <v>10.410389918628034</v>
      </c>
      <c r="D99">
        <v>52614486</v>
      </c>
      <c r="E99" s="19">
        <f t="shared" si="7"/>
        <v>8.6774798737317127</v>
      </c>
      <c r="F99">
        <v>56291666</v>
      </c>
      <c r="G99" s="19">
        <f t="shared" si="8"/>
        <v>8.8768863676803669</v>
      </c>
      <c r="H99">
        <v>53354259</v>
      </c>
      <c r="I99" s="19">
        <f t="shared" si="9"/>
        <v>8.1625441877752163</v>
      </c>
    </row>
    <row r="100" spans="1:9" x14ac:dyDescent="0.25">
      <c r="A100" t="s">
        <v>85</v>
      </c>
      <c r="B100">
        <v>136869117</v>
      </c>
      <c r="C100" s="19">
        <f>(B100/B103)*100</f>
        <v>21.387474371000824</v>
      </c>
      <c r="D100">
        <v>137953502</v>
      </c>
      <c r="E100" s="19">
        <f t="shared" si="7"/>
        <v>22.752075105624094</v>
      </c>
      <c r="F100">
        <v>142939315</v>
      </c>
      <c r="G100" s="19">
        <f t="shared" si="8"/>
        <v>22.540744427941959</v>
      </c>
      <c r="H100">
        <v>146739779</v>
      </c>
      <c r="I100" s="19">
        <f t="shared" si="9"/>
        <v>22.449378037316002</v>
      </c>
    </row>
    <row r="101" spans="1:9" x14ac:dyDescent="0.25">
      <c r="A101" t="s">
        <v>86</v>
      </c>
      <c r="B101">
        <v>216928495</v>
      </c>
      <c r="C101" s="19">
        <f>(B101/B103)*100</f>
        <v>33.897731853945402</v>
      </c>
      <c r="D101">
        <v>218163964</v>
      </c>
      <c r="E101" s="19">
        <f t="shared" si="7"/>
        <v>35.980840082397265</v>
      </c>
      <c r="F101">
        <v>220802402</v>
      </c>
      <c r="G101" s="19">
        <f t="shared" si="8"/>
        <v>34.819325337872939</v>
      </c>
      <c r="H101">
        <v>237046040</v>
      </c>
      <c r="I101" s="19">
        <f t="shared" si="9"/>
        <v>36.265123202950512</v>
      </c>
    </row>
    <row r="102" spans="1:9" x14ac:dyDescent="0.25">
      <c r="A102" t="s">
        <v>87</v>
      </c>
      <c r="B102">
        <v>143536732</v>
      </c>
      <c r="C102" s="19">
        <f>(B102/B103)*100</f>
        <v>22.429370805009384</v>
      </c>
      <c r="D102">
        <v>120146367</v>
      </c>
      <c r="E102" s="19">
        <f t="shared" si="7"/>
        <v>19.815221259492755</v>
      </c>
      <c r="F102">
        <v>128279812</v>
      </c>
      <c r="G102" s="19">
        <f t="shared" si="8"/>
        <v>20.229021368658735</v>
      </c>
      <c r="H102">
        <v>122462271</v>
      </c>
      <c r="I102" s="19">
        <f t="shared" si="9"/>
        <v>18.735218464430428</v>
      </c>
    </row>
    <row r="103" spans="1:9" x14ac:dyDescent="0.25">
      <c r="A103" s="15" t="s">
        <v>36</v>
      </c>
      <c r="B103" s="3">
        <f>SUM(B96:B102)</f>
        <v>639949882</v>
      </c>
      <c r="C103" s="5">
        <f>SUM(C96:C102)</f>
        <v>100</v>
      </c>
      <c r="D103" s="3">
        <f t="shared" ref="D103:H103" si="10">SUM(D96:D102)</f>
        <v>606333714</v>
      </c>
      <c r="E103" s="20">
        <f>SUM(E96:E102)</f>
        <v>100</v>
      </c>
      <c r="F103" s="3">
        <f t="shared" si="10"/>
        <v>634137508</v>
      </c>
      <c r="G103" s="20">
        <f>SUM(G96:G102)</f>
        <v>100</v>
      </c>
      <c r="H103" s="3">
        <f t="shared" si="10"/>
        <v>653647414</v>
      </c>
      <c r="I103" s="5">
        <f>SUM(I96:I102)</f>
        <v>100</v>
      </c>
    </row>
    <row r="105" spans="1:9" x14ac:dyDescent="0.25">
      <c r="H105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Paulikas</dc:creator>
  <cp:lastModifiedBy>Marius Paulikas</cp:lastModifiedBy>
  <dcterms:created xsi:type="dcterms:W3CDTF">2015-06-05T18:17:20Z</dcterms:created>
  <dcterms:modified xsi:type="dcterms:W3CDTF">2022-03-08T18:52:52Z</dcterms:modified>
</cp:coreProperties>
</file>