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5" yWindow="1500" windowWidth="9225" windowHeight="3990" tabRatio="794" activeTab="11"/>
  </bookViews>
  <sheets>
    <sheet name="RINGKASAN" sheetId="14" r:id="rId1"/>
    <sheet name="1SP" sheetId="27" r:id="rId2"/>
    <sheet name="2SP" sheetId="40" r:id="rId3"/>
    <sheet name="3SP" sheetId="36" r:id="rId4"/>
    <sheet name="4SP " sheetId="28" r:id="rId5"/>
    <sheet name="6SP" sheetId="29" r:id="rId6"/>
    <sheet name="7SP" sheetId="20" r:id="rId7"/>
    <sheet name="8SP" sheetId="39" r:id="rId8"/>
    <sheet name="9SP" sheetId="4" r:id="rId9"/>
    <sheet name="10SP" sheetId="3" r:id="rId10"/>
    <sheet name="13SP" sheetId="37" r:id="rId11"/>
    <sheet name="15SP" sheetId="31" r:id="rId12"/>
    <sheet name="16SP" sheetId="38" state="hidden" r:id="rId13"/>
    <sheet name="17SP" sheetId="33" state="hidden" r:id="rId14"/>
  </sheets>
  <definedNames>
    <definedName name="_ps15200" localSheetId="10">#REF!</definedName>
    <definedName name="_ps15200" localSheetId="12">#REF!</definedName>
    <definedName name="_ps15200" localSheetId="13">#REF!</definedName>
    <definedName name="_ps15200" localSheetId="2">#REF!</definedName>
    <definedName name="_ps15200" localSheetId="3">#REF!</definedName>
    <definedName name="_ps15200" localSheetId="7">#REF!</definedName>
    <definedName name="_ps15200">#REF!</definedName>
    <definedName name="_sp1" localSheetId="10">'13SP'!$A$1:$T$53</definedName>
    <definedName name="_sp1" localSheetId="11">'15SP'!$A$1:$T$54</definedName>
    <definedName name="_sp1" localSheetId="12">'16SP'!$A$1:$T$53</definedName>
    <definedName name="_sp1" localSheetId="13">'17SP'!$A$1:$T$52</definedName>
    <definedName name="_sp1" localSheetId="2">#REF!</definedName>
    <definedName name="_sp1" localSheetId="3">#REF!</definedName>
    <definedName name="_sp1" localSheetId="6">'7SP'!$A$1:$N$49</definedName>
    <definedName name="_sp1" localSheetId="7">#REF!</definedName>
    <definedName name="_sp1">#REF!</definedName>
    <definedName name="_sp10" localSheetId="4">'4SP '!$A$2:$N$66</definedName>
    <definedName name="_sp10">'10SP'!$A$2:$T$83</definedName>
    <definedName name="_sp13" localSheetId="10">#REF!</definedName>
    <definedName name="_sp13" localSheetId="12">#REF!</definedName>
    <definedName name="_sp13" localSheetId="13">#REF!</definedName>
    <definedName name="_sp13" localSheetId="2">#REF!</definedName>
    <definedName name="_sp13" localSheetId="3">#REF!</definedName>
    <definedName name="_sp13" localSheetId="7">#REF!</definedName>
    <definedName name="_sp13">#REF!</definedName>
    <definedName name="_sp2" localSheetId="10">#REF!</definedName>
    <definedName name="_sp2" localSheetId="12">#REF!</definedName>
    <definedName name="_sp2" localSheetId="13">#REF!</definedName>
    <definedName name="_sp2" localSheetId="2">#REF!</definedName>
    <definedName name="_sp2" localSheetId="3">#REF!</definedName>
    <definedName name="_sp2" localSheetId="7">#REF!</definedName>
    <definedName name="_sp2">#REF!</definedName>
    <definedName name="_sp3" localSheetId="10">#REF!</definedName>
    <definedName name="_sp3" localSheetId="12">#REF!</definedName>
    <definedName name="_sp3" localSheetId="1">'1SP'!$A$1:$T$56</definedName>
    <definedName name="_sp3" localSheetId="2">'2SP'!$A$1:$T$50</definedName>
    <definedName name="_sp3" localSheetId="3">'3SP'!$A$1:$T$54</definedName>
    <definedName name="_sp3" localSheetId="5">'6SP'!$A$1:$N$71</definedName>
    <definedName name="_sp3" localSheetId="7">'8SP'!$A$1:$N$62</definedName>
    <definedName name="_sp3">#REF!</definedName>
    <definedName name="_sp4" localSheetId="10">#REF!</definedName>
    <definedName name="_sp4" localSheetId="12">#REF!</definedName>
    <definedName name="_sp4" localSheetId="13">#REF!</definedName>
    <definedName name="_sp4" localSheetId="2">#REF!</definedName>
    <definedName name="_sp4" localSheetId="3">#REF!</definedName>
    <definedName name="_sp4" localSheetId="7">#REF!</definedName>
    <definedName name="_sp4">#REF!</definedName>
    <definedName name="_sp6" localSheetId="10">#REF!</definedName>
    <definedName name="_sp6" localSheetId="12">#REF!</definedName>
    <definedName name="_sp6" localSheetId="13">#REF!</definedName>
    <definedName name="_sp6" localSheetId="2">#REF!</definedName>
    <definedName name="_sp6" localSheetId="3">#REF!</definedName>
    <definedName name="_sp6" localSheetId="7">#REF!</definedName>
    <definedName name="_sp6">#REF!</definedName>
    <definedName name="_sp7" localSheetId="10">#REF!</definedName>
    <definedName name="_sp7" localSheetId="12">#REF!</definedName>
    <definedName name="_sp7" localSheetId="13">#REF!</definedName>
    <definedName name="_sp7" localSheetId="2">#REF!</definedName>
    <definedName name="_sp7" localSheetId="3">#REF!</definedName>
    <definedName name="_sp7" localSheetId="7">#REF!</definedName>
    <definedName name="_sp7">#REF!</definedName>
    <definedName name="_sp8" localSheetId="10">#REF!</definedName>
    <definedName name="_sp8" localSheetId="12">#REF!</definedName>
    <definedName name="_sp8" localSheetId="13">#REF!</definedName>
    <definedName name="_sp8" localSheetId="2">#REF!</definedName>
    <definedName name="_sp8" localSheetId="3">#REF!</definedName>
    <definedName name="_sp8" localSheetId="7">#REF!</definedName>
    <definedName name="_sp8">#REF!</definedName>
    <definedName name="_sp9">'9SP'!$A$2:$N$72</definedName>
    <definedName name="iadpps" localSheetId="10">#REF!</definedName>
    <definedName name="iadpps" localSheetId="12">#REF!</definedName>
    <definedName name="iadpps" localSheetId="13">#REF!</definedName>
    <definedName name="iadpps" localSheetId="2">#REF!</definedName>
    <definedName name="iadpps" localSheetId="3">#REF!</definedName>
    <definedName name="iadpps" localSheetId="7">#REF!</definedName>
    <definedName name="iadpps">#REF!</definedName>
    <definedName name="_xlnm.Print_Area" localSheetId="9">'10SP'!$A$1:$T$69</definedName>
    <definedName name="_xlnm.Print_Area" localSheetId="10">'13SP'!$A$1:$T$53</definedName>
    <definedName name="_xlnm.Print_Area" localSheetId="11">'15SP'!$A$1:$T$54</definedName>
    <definedName name="_xlnm.Print_Area" localSheetId="12">'16SP'!$A$1:$T$53</definedName>
    <definedName name="_xlnm.Print_Area" localSheetId="13">'17SP'!$A$1:$T$52</definedName>
    <definedName name="_xlnm.Print_Area" localSheetId="1">'1SP'!$A$1:$T$56</definedName>
    <definedName name="_xlnm.Print_Area" localSheetId="2">'2SP'!$A$1:$T$50</definedName>
    <definedName name="_xlnm.Print_Area" localSheetId="3">'3SP'!$A$1:$T$54</definedName>
    <definedName name="_xlnm.Print_Area" localSheetId="4">'4SP '!$A$1:$T$66</definedName>
    <definedName name="_xlnm.Print_Area" localSheetId="5">'6SP'!$A$1:$T$71</definedName>
    <definedName name="_xlnm.Print_Area" localSheetId="6">'7SP'!$A$1:$T$49</definedName>
    <definedName name="_xlnm.Print_Area" localSheetId="7">'8SP'!$A$1:$T$62</definedName>
    <definedName name="_xlnm.Print_Area" localSheetId="8">'9SP'!$A$1:$T$56</definedName>
  </definedNames>
  <calcPr calcId="124519"/>
</workbook>
</file>

<file path=xl/calcChain.xml><?xml version="1.0" encoding="utf-8"?>
<calcChain xmlns="http://schemas.openxmlformats.org/spreadsheetml/2006/main">
  <c r="D15" i="14"/>
  <c r="O51" i="31"/>
  <c r="O49"/>
  <c r="F53"/>
  <c r="F51"/>
  <c r="F49"/>
  <c r="F52" i="37"/>
  <c r="O66" i="3"/>
  <c r="O64"/>
  <c r="F68"/>
  <c r="F66"/>
  <c r="F64"/>
  <c r="J51"/>
  <c r="O51" i="4"/>
  <c r="F55"/>
  <c r="F53"/>
  <c r="F51"/>
  <c r="F61" i="39"/>
  <c r="O44" i="20"/>
  <c r="F48"/>
  <c r="F46"/>
  <c r="F44"/>
  <c r="O66" i="29"/>
  <c r="F70"/>
  <c r="F66"/>
  <c r="O61" i="28"/>
  <c r="F65"/>
  <c r="F61"/>
  <c r="O49" i="36"/>
  <c r="F53"/>
  <c r="F49"/>
  <c r="F49" i="40"/>
  <c r="O51" i="27"/>
  <c r="F55"/>
  <c r="F51"/>
  <c r="E52" i="37"/>
  <c r="E49" i="40"/>
  <c r="O47"/>
  <c r="J31"/>
  <c r="I31"/>
  <c r="H31"/>
  <c r="G31"/>
  <c r="F31"/>
  <c r="D30" i="14"/>
  <c r="O61" i="39"/>
  <c r="E61"/>
  <c r="J43"/>
  <c r="I43"/>
  <c r="H43"/>
  <c r="G43"/>
  <c r="F43"/>
  <c r="O53" i="31" l="1"/>
  <c r="O52" i="37"/>
  <c r="O68" i="3"/>
  <c r="E68"/>
  <c r="O55" i="4"/>
  <c r="E55"/>
  <c r="O48" i="20"/>
  <c r="E48"/>
  <c r="O70" i="29"/>
  <c r="E70"/>
  <c r="O65" i="28"/>
  <c r="O53" i="36"/>
  <c r="O55" i="27"/>
  <c r="O53"/>
  <c r="D65" i="14"/>
  <c r="F37" i="31"/>
  <c r="D71" i="14" s="1"/>
  <c r="G37" i="31"/>
  <c r="H37"/>
  <c r="I37"/>
  <c r="J37"/>
  <c r="F51" i="3"/>
  <c r="F38" i="4"/>
  <c r="F32" i="20"/>
  <c r="F37" i="27"/>
  <c r="F52" i="29" l="1"/>
  <c r="J36" i="38"/>
  <c r="I36"/>
  <c r="H36"/>
  <c r="G36"/>
  <c r="F36"/>
  <c r="J36" i="37"/>
  <c r="I36"/>
  <c r="H36"/>
  <c r="G36"/>
  <c r="F36"/>
  <c r="G52" i="29"/>
  <c r="H52"/>
  <c r="I52"/>
  <c r="J52"/>
  <c r="E92" i="14" l="1"/>
  <c r="F35" i="33" l="1"/>
  <c r="J35" i="36"/>
  <c r="H17" i="14" s="1"/>
  <c r="I35" i="36"/>
  <c r="H35"/>
  <c r="G35"/>
  <c r="F35"/>
  <c r="F17" i="14" l="1"/>
  <c r="G17" s="1"/>
  <c r="I51" i="3"/>
  <c r="H51"/>
  <c r="G51"/>
  <c r="D37" i="14"/>
  <c r="D32"/>
  <c r="G38" i="4"/>
  <c r="H38"/>
  <c r="I38"/>
  <c r="J38"/>
  <c r="H32" i="14" s="1"/>
  <c r="J32" i="20"/>
  <c r="H28" i="14" s="1"/>
  <c r="I32" i="20"/>
  <c r="H32"/>
  <c r="G32"/>
  <c r="D28" i="14"/>
  <c r="H37" l="1"/>
  <c r="F28"/>
  <c r="F37"/>
  <c r="F32"/>
  <c r="H26" l="1"/>
  <c r="J48" i="28"/>
  <c r="H20" i="14" s="1"/>
  <c r="I48" i="28"/>
  <c r="H48"/>
  <c r="G48"/>
  <c r="E8" i="14"/>
  <c r="J35" i="33"/>
  <c r="I35"/>
  <c r="F77" i="14" s="1"/>
  <c r="H35" i="33"/>
  <c r="G35"/>
  <c r="F26" i="14" l="1"/>
  <c r="F20"/>
  <c r="H71"/>
  <c r="D26"/>
  <c r="F48" i="28"/>
  <c r="J37" i="27"/>
  <c r="H13" i="14" s="1"/>
  <c r="I37" i="27"/>
  <c r="F13" i="14" s="1"/>
  <c r="H37" i="27"/>
  <c r="G37"/>
  <c r="D13" i="14"/>
  <c r="A46"/>
  <c r="D20" l="1"/>
  <c r="D85" s="1"/>
  <c r="E65" i="28"/>
  <c r="F71" i="14"/>
  <c r="G71" s="1"/>
  <c r="G26"/>
  <c r="G20"/>
  <c r="H85"/>
  <c r="F85" l="1"/>
  <c r="G85" l="1"/>
</calcChain>
</file>

<file path=xl/sharedStrings.xml><?xml version="1.0" encoding="utf-8"?>
<sst xmlns="http://schemas.openxmlformats.org/spreadsheetml/2006/main" count="1528" uniqueCount="253">
  <si>
    <t xml:space="preserve"> </t>
  </si>
  <si>
    <t>Keluasan/</t>
  </si>
  <si>
    <t>Peruntukan</t>
  </si>
  <si>
    <t>Kemajuan</t>
  </si>
  <si>
    <t>Tanggungan</t>
  </si>
  <si>
    <t>Tarikh</t>
  </si>
  <si>
    <t>Panjang</t>
  </si>
  <si>
    <t>Tahun</t>
  </si>
  <si>
    <t>Fizikal</t>
  </si>
  <si>
    <t>Yang Belum</t>
  </si>
  <si>
    <t>Perbelanjaan</t>
  </si>
  <si>
    <t>Butiran Lanjut Tentang Kerja</t>
  </si>
  <si>
    <t>Mula</t>
  </si>
  <si>
    <t>Siap</t>
  </si>
  <si>
    <t>Bil.</t>
  </si>
  <si>
    <t>Nama Kawasan/Rancangan</t>
  </si>
  <si>
    <t>Daerah</t>
  </si>
  <si>
    <t>Selesai</t>
  </si>
  <si>
    <t>Kerja Yang Dicadangkan</t>
  </si>
  <si>
    <t>Kerja</t>
  </si>
  <si>
    <t>Dija</t>
  </si>
  <si>
    <t>Se-</t>
  </si>
  <si>
    <t>Dipinda</t>
  </si>
  <si>
    <t>dual</t>
  </si>
  <si>
    <t>benar</t>
  </si>
  <si>
    <t>Ha./Km.</t>
  </si>
  <si>
    <t>RM</t>
  </si>
  <si>
    <t>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</si>
  <si>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</si>
  <si>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</si>
  <si>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</si>
  <si>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</si>
  <si>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</si>
  <si>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</si>
  <si>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</si>
  <si>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</si>
  <si>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</si>
  <si>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</si>
  <si>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</si>
  <si>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</si>
  <si>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</si>
  <si>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</si>
  <si>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</si>
  <si>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</si>
  <si>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Jumlah Kecil Kuala Muda / Sik / Baling</t>
  </si>
  <si>
    <t>PENYATA  PERBELANJAAN  DAN  TANGGUNGAN  BULANAN</t>
  </si>
  <si>
    <t>Jumlah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</si>
  <si>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</si>
  <si>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</si>
  <si>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</si>
  <si>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</si>
  <si>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</si>
  <si>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</si>
  <si>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</si>
  <si>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</si>
  <si>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</si>
  <si>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</si>
  <si>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</si>
  <si>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</si>
  <si>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Sehingga</t>
  </si>
  <si>
    <t>Kini</t>
  </si>
  <si>
    <t>PERBELANJAAN</t>
  </si>
  <si>
    <t>TANGGUNGAN</t>
  </si>
  <si>
    <t xml:space="preserve">BAKI </t>
  </si>
  <si>
    <t>BAKI</t>
  </si>
  <si>
    <t>Lampiran 9SP</t>
  </si>
  <si>
    <t>Lampiran 10SP</t>
  </si>
  <si>
    <t>RINGKASAN  PROJEK-PROJEK  PEMBANGUNAN  NEGERI</t>
  </si>
  <si>
    <t>Kod</t>
  </si>
  <si>
    <t>Catatan</t>
  </si>
  <si>
    <t>Komputer</t>
  </si>
  <si>
    <t>Nama Projek</t>
  </si>
  <si>
    <t>Program Pemeliharaan Sungai</t>
  </si>
  <si>
    <t>Program Pengindahan Sungai</t>
  </si>
  <si>
    <t>Projek Dibawah Tahap Pembangunan</t>
  </si>
  <si>
    <t>Ekonomi, Infrastruktur &amp; Kesejahteraan</t>
  </si>
  <si>
    <t>Hidup (Tebatan Banjir)</t>
  </si>
  <si>
    <t>Program Kajian Tebatan Banjir</t>
  </si>
  <si>
    <t>Pemulihan Kerosakan Akibat Banjir</t>
  </si>
  <si>
    <t>Program Pemeliharaan Muara Sungai</t>
  </si>
  <si>
    <t>Program Mencegah Hakisan Pantai</t>
  </si>
  <si>
    <t>Hidup (Peningkatan Sistem Pengairan</t>
  </si>
  <si>
    <t>dan Saliran Skim)</t>
  </si>
  <si>
    <t>Hidup (Pembangunan Sistem Pengairan</t>
  </si>
  <si>
    <t>dan Saliran Luar Skim)</t>
  </si>
  <si>
    <t>Program Pemodenan Peralatan</t>
  </si>
  <si>
    <t>Mekanikal Skim Pengairan dan Saliran</t>
  </si>
  <si>
    <t>Program Pembangunan Sistem</t>
  </si>
  <si>
    <t>Hidrologi</t>
  </si>
  <si>
    <t>Program Pembangunan Pejabat</t>
  </si>
  <si>
    <t>dan Kuarters</t>
  </si>
  <si>
    <t xml:space="preserve">Tanggungan Pengambilan Balik </t>
  </si>
  <si>
    <t>Tanah</t>
  </si>
  <si>
    <t>Program Pembangunan Teknologi</t>
  </si>
  <si>
    <t>Maklumat</t>
  </si>
  <si>
    <t>Program Pembangunan Sumber</t>
  </si>
  <si>
    <t>Manusia</t>
  </si>
  <si>
    <t>Program Pengukuran Dan</t>
  </si>
  <si>
    <t>Penyiasatan</t>
  </si>
  <si>
    <t>Kerja-kerja Kecil Luar Jangka</t>
  </si>
  <si>
    <t>JUMLAH</t>
  </si>
  <si>
    <t>DAERAH  KUALA MUDA / SIK / BALING</t>
  </si>
  <si>
    <t>Kuala Muda</t>
  </si>
  <si>
    <t>Baling</t>
  </si>
  <si>
    <t>Sik</t>
  </si>
  <si>
    <t xml:space="preserve">Nilai </t>
  </si>
  <si>
    <t xml:space="preserve">Kerja </t>
  </si>
  <si>
    <t>Nilai</t>
  </si>
  <si>
    <t>Catitan/</t>
  </si>
  <si>
    <t>No.Inden/</t>
  </si>
  <si>
    <t>No.Pesanan Kerajaan</t>
  </si>
  <si>
    <t>KOD P13.10000 PROJEK DI BAWAH TAHAP PEMBANGUNAN EKONOMI,INFRASTRUKTUR &amp; KESEJAHTERAAN HIDUP (PEMBANGUNAN SISTEM KEMUDAHAN PENGAIRAN DAN SALIRAN LUAR SKIM)</t>
  </si>
  <si>
    <t xml:space="preserve">09001 - Program Peningkatan </t>
  </si>
  <si>
    <t>Sistem Pengairan &amp; Saliran Skim</t>
  </si>
  <si>
    <t>(TAHAP)</t>
  </si>
  <si>
    <t>10001 - Program Pembangunan Sistem</t>
  </si>
  <si>
    <t>Pengairan Dan Saliran Luar Skim</t>
  </si>
  <si>
    <t>Program Pembangunan Kolam Takungan</t>
  </si>
  <si>
    <t>Program Pembangunan Infrastruktur</t>
  </si>
  <si>
    <t>Mesra Alam</t>
  </si>
  <si>
    <t>07001- Program Pemeliharaan</t>
  </si>
  <si>
    <t>Muara Sungai</t>
  </si>
  <si>
    <t>KOD P13.07000 PROGRAM PEMELIHARAAN MUARA SUNGAI</t>
  </si>
  <si>
    <t>Lampiran 7SP</t>
  </si>
  <si>
    <t xml:space="preserve">015000 - Program  </t>
  </si>
  <si>
    <t xml:space="preserve">Pembangunan Teknologi </t>
  </si>
  <si>
    <t>Lampiran 15SP</t>
  </si>
  <si>
    <t xml:space="preserve">01001 - Program Pemulihan, </t>
  </si>
  <si>
    <t>Pengindahan Dan Pemeliharaan Sungai</t>
  </si>
  <si>
    <t>KOD P13.04000 PROJEK DI BAWAH TAHAP PEMBANGUNAN EKONOMI,INFRASTRUKTUR &amp; KESEJAHTERAAN HIDUP (TEBATAN BANJIR)</t>
  </si>
  <si>
    <t>KOD P.13 06000 PROGRAM PEMULIHAN KEROSAKAN AKIBAT BANJIR</t>
  </si>
  <si>
    <t xml:space="preserve">06000 - Program Pemulihan, </t>
  </si>
  <si>
    <t>Kerosakan Akibat Banjir</t>
  </si>
  <si>
    <t>KOD P13.13000 PROGRAM PEMBANGUNAN PEJABAT DAN KUARTERS</t>
  </si>
  <si>
    <t>Lampiran 4SP</t>
  </si>
  <si>
    <t>Lampiran 6SP</t>
  </si>
  <si>
    <t>Lampiran 1SP</t>
  </si>
  <si>
    <t>KOD P13.15000 PROGRAM PEMBANGUNAN TEKNOLOGI MAKLUMAT</t>
  </si>
  <si>
    <t>KOD P.13 01000 PROGRAM PEMULIHAN, PENGINDAHAN DAN PEMELIHARAAN SUNGAI</t>
  </si>
  <si>
    <t>Pembangunan teknologi maklumat/laman web</t>
  </si>
  <si>
    <t>04000 - Program Pembangunan Ekonomi,</t>
  </si>
  <si>
    <t>Infrastruktur dan Kesejateraan Hidup</t>
  </si>
  <si>
    <t>( Tebatan Banjir )</t>
  </si>
  <si>
    <t>Pejabat JPS KMSB</t>
  </si>
  <si>
    <t xml:space="preserve">017000 - Program  </t>
  </si>
  <si>
    <t>Pengukuran Dan</t>
  </si>
  <si>
    <t>Lampiran 17SP</t>
  </si>
  <si>
    <t>Daerah Kuala Muda</t>
  </si>
  <si>
    <t>Daerah Baling</t>
  </si>
  <si>
    <t>Daerah Sik</t>
  </si>
  <si>
    <t>-</t>
  </si>
  <si>
    <t>KOD P.13 03000 PROGRAM PEMBANGUNAN INFRASTRUKTUR MESRA ALAM</t>
  </si>
  <si>
    <t>Lampiran 3SP</t>
  </si>
  <si>
    <t xml:space="preserve">03001 - Program Pembangunan, </t>
  </si>
  <si>
    <t>Infrastruktur Mesra Alam</t>
  </si>
  <si>
    <t>Ridzam</t>
  </si>
  <si>
    <t>tanah kawasan pengairan dan sungai</t>
  </si>
  <si>
    <t xml:space="preserve">Kerja-kerja pengukuran/semakan semula  pengambilan balik </t>
  </si>
  <si>
    <t>KOD P13.09000 PROGRAM PENINGKATAN SISTEM PENGAIRAN &amp; SALIRAN SKIM (TAHAP)</t>
  </si>
  <si>
    <t>LAPORAN KEMAJUAN BULANAN UNTUK BULAN OKTOBER 2016</t>
  </si>
  <si>
    <t>LAPORAN KEMAJUAN BULANAN UNTUK 2017</t>
  </si>
  <si>
    <t xml:space="preserve">Sungai Gurun </t>
  </si>
  <si>
    <t>Sungai Kunyit</t>
  </si>
  <si>
    <t>Sungai Sg.Petani</t>
  </si>
  <si>
    <t>Sungai Gurun</t>
  </si>
  <si>
    <t>a) Kerja-kerja pemulihan dan pengindahan sungai</t>
  </si>
  <si>
    <t xml:space="preserve">Taman Desa Budiman/Taman Pinang Tunggal/Taman </t>
  </si>
  <si>
    <t>Sri Jenaris/ Taman Sri Wang / Taman Industri</t>
  </si>
  <si>
    <t>Sungai Ketil / Kg. Tanjung Merbau</t>
  </si>
  <si>
    <t xml:space="preserve">a) Pengorekan &amp; Pengukuhan Tebing </t>
  </si>
  <si>
    <t xml:space="preserve">Kg. Bukit, Air Nasi </t>
  </si>
  <si>
    <t>a) Pengukuhan Tebing di Sungai Air Nasi</t>
  </si>
  <si>
    <t>a) Mengorek dan mendalamkan muara sungai</t>
  </si>
  <si>
    <t>a) Naiktaraf Sistem Pengairan Dan Saliran</t>
  </si>
  <si>
    <t>Skim Pengairan Landak</t>
  </si>
  <si>
    <t>40 Ha</t>
  </si>
  <si>
    <t>Kg. Belantik</t>
  </si>
  <si>
    <t>Kg. Langgok</t>
  </si>
  <si>
    <t>Kg. Tanah Periuk</t>
  </si>
  <si>
    <t>a) Menaiktaraf Sistem Pengairan Dan Saliran</t>
  </si>
  <si>
    <t>Shahriful</t>
  </si>
  <si>
    <t xml:space="preserve">013000 - Program  </t>
  </si>
  <si>
    <t>Pejabat &amp; Kuarters</t>
  </si>
  <si>
    <t xml:space="preserve">Pembangunan Pembangunan </t>
  </si>
  <si>
    <t xml:space="preserve">016000 - Program  </t>
  </si>
  <si>
    <t xml:space="preserve">Pembangunan Sumber </t>
  </si>
  <si>
    <t>Bengkel Hrmis</t>
  </si>
  <si>
    <t>KOD P13.13000 PROGRAM PEMBANGUNAN PEJABAT &amp; KUARTERS</t>
  </si>
  <si>
    <t xml:space="preserve">Kursus </t>
  </si>
  <si>
    <t>KMSB</t>
  </si>
  <si>
    <t>Tatacara Dan Perolehan Sebutharga dan Tender</t>
  </si>
  <si>
    <t>Pengisian Hrmis</t>
  </si>
  <si>
    <t>(Bayaran 2016)</t>
  </si>
  <si>
    <t>(Aduan)</t>
  </si>
  <si>
    <t xml:space="preserve">Taman Kempas </t>
  </si>
  <si>
    <t>a) Kerja-kerja menaiktaraf saluran</t>
  </si>
  <si>
    <t xml:space="preserve">a) Kerja-kerja menaiktaraf saluran </t>
  </si>
  <si>
    <t>Kg. Sungai Baharu, Merbok</t>
  </si>
  <si>
    <t>a) Kerja-kerja mengorek dan melebar sungai</t>
  </si>
  <si>
    <t xml:space="preserve">(Aduan) </t>
  </si>
  <si>
    <t xml:space="preserve">Kg. Pokok Sena </t>
  </si>
  <si>
    <t>a) Kerja Membina Struktur Kawalan Hakisan Tebing</t>
  </si>
  <si>
    <t xml:space="preserve">Kg.Pokok Sena </t>
  </si>
  <si>
    <t>Muara Sungai Deraka/Hujung Matang</t>
  </si>
  <si>
    <t>Kg. Sg Baharu, Merbok</t>
  </si>
  <si>
    <t>Skim Pengairan Tandop Pekan Merbok</t>
  </si>
  <si>
    <t>71 ha</t>
  </si>
  <si>
    <t>Skim Pengairan Sg. Teloi</t>
  </si>
  <si>
    <t>60 ha</t>
  </si>
  <si>
    <t>Bendang Dalam, Merbok</t>
  </si>
  <si>
    <t xml:space="preserve">Kg. Thye Eng </t>
  </si>
  <si>
    <t>Lampiran 13SP</t>
  </si>
  <si>
    <t>Lampiran 16SP</t>
  </si>
  <si>
    <t>KOD P13.16000 PROGRAM PEMBANGUNAN SUMBER MANUSIA</t>
  </si>
  <si>
    <t>Sungai Tukang</t>
  </si>
  <si>
    <t>Kg.Sungai Layar/Sg.Jagung</t>
  </si>
  <si>
    <t>Kg.Tupai</t>
  </si>
  <si>
    <t>Muara Sg. Meriam/Muara Sg.Padang Salim/</t>
  </si>
  <si>
    <t>Hujung Matang</t>
  </si>
  <si>
    <t>Pembangunan Teknologi Makluamat / Laman Web</t>
  </si>
  <si>
    <t>Sungai Kupang</t>
  </si>
  <si>
    <t>Kuarters Sg.Limau/Carok Sikin</t>
  </si>
  <si>
    <t>Bayaran 2016</t>
  </si>
  <si>
    <t>6/17</t>
  </si>
  <si>
    <t>4/17</t>
  </si>
  <si>
    <t>Shahruful</t>
  </si>
  <si>
    <t>Joe Baru</t>
  </si>
  <si>
    <t>Joe Bapak</t>
  </si>
  <si>
    <t>Ku Izham</t>
  </si>
  <si>
    <t>Hj. Shaari</t>
  </si>
  <si>
    <t>Skim Pengairan Kota II</t>
  </si>
  <si>
    <t xml:space="preserve">a) Naiktaraf Taliair </t>
  </si>
  <si>
    <t>Tambahan</t>
  </si>
  <si>
    <t>Shuhel</t>
  </si>
  <si>
    <t>Intan</t>
  </si>
  <si>
    <t>Nazar</t>
  </si>
  <si>
    <t>Ju Baru</t>
  </si>
  <si>
    <t>Menaiktaraf kaurters</t>
  </si>
  <si>
    <t>KOD P.13 08000 PROGRAM MENCEGAH HAKISAN PANTAI</t>
  </si>
  <si>
    <t>Lampiran 8SP</t>
  </si>
  <si>
    <t xml:space="preserve">08000 - Program Mencegah </t>
  </si>
  <si>
    <t>Hakisan Pantai</t>
  </si>
  <si>
    <t>Kg. Sungai Meriam</t>
  </si>
  <si>
    <t>a) Membina Struktur Lapisan Rockrevetment</t>
  </si>
  <si>
    <t>Kuizham</t>
  </si>
  <si>
    <t>KOD P.13 02000 PROGRAM KESEDARAN ALAM SEKITAR</t>
  </si>
  <si>
    <t xml:space="preserve">02000 - Program Kesedaran Alam Sekitar </t>
  </si>
  <si>
    <t>Sungai Petani</t>
  </si>
  <si>
    <t>Program Kesedaran Alam Sekiitar Efektif Mudmall (EM)</t>
  </si>
  <si>
    <t>Lampiran 2SP</t>
  </si>
  <si>
    <t>LAPORAN KEMAJUAN BULAN APRIL 2017</t>
  </si>
  <si>
    <t>LAPORAN KEMAJUAN BULAN   APRIL  2017</t>
  </si>
  <si>
    <t>CADANGAN PROJEK-PROJEK PEMBANGUNAN APRIL 2017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</si>
</sst>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.00_)"/>
    <numFmt numFmtId="166" formatCode="0_)"/>
    <numFmt numFmtId="167" formatCode="_(* #,##0_);_(* \(#,##0\);_(* &quot;-&quot;??_);_(@_)"/>
    <numFmt numFmtId="168" formatCode="_(* #,##0.0_);_(* \(#,##0.0\);_(* &quot;-&quot;?_);_(@_)"/>
    <numFmt numFmtId="169" formatCode="0.0_)"/>
  </numFmts>
  <fonts count="31">
    <font>
      <sz val="12"/>
      <name val="Tms Rmn"/>
    </font>
    <font>
      <sz val="11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sz val="6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 val="doubleAccounting"/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b/>
      <u val="doubleAccounting"/>
      <sz val="10"/>
      <name val="Tahoma"/>
      <family val="2"/>
    </font>
    <font>
      <i/>
      <sz val="12"/>
      <name val="Tahoma"/>
      <family val="2"/>
    </font>
    <font>
      <b/>
      <sz val="16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i/>
      <sz val="11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sz val="10"/>
      <name val="Arial"/>
      <family val="2"/>
    </font>
    <font>
      <sz val="11"/>
      <name val="Tahoma"/>
      <family val="2"/>
    </font>
    <font>
      <b/>
      <i/>
      <sz val="9"/>
      <name val="Tahoma"/>
      <family val="2"/>
    </font>
    <font>
      <i/>
      <sz val="9"/>
      <name val="Tahoma"/>
      <family val="2"/>
    </font>
    <font>
      <b/>
      <i/>
      <sz val="11"/>
      <color theme="1"/>
      <name val="Tahoma"/>
      <family val="2"/>
    </font>
    <font>
      <sz val="12"/>
      <color rgb="FFFF0000"/>
      <name val="Tahoma"/>
      <family val="2"/>
    </font>
    <font>
      <b/>
      <sz val="12"/>
      <color rgb="FFFF0000"/>
      <name val="Tahoma"/>
      <family val="2"/>
    </font>
    <font>
      <sz val="11"/>
      <color rgb="FFFF0000"/>
      <name val="Tahoma"/>
      <family val="2"/>
    </font>
    <font>
      <strike/>
      <sz val="12"/>
      <name val="Tahoma"/>
      <family val="2"/>
    </font>
    <font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0" fontId="2" fillId="0" borderId="0"/>
    <xf numFmtId="0" fontId="21" fillId="0" borderId="0"/>
  </cellStyleXfs>
  <cellXfs count="484">
    <xf numFmtId="165" fontId="0" fillId="0" borderId="0" xfId="0"/>
    <xf numFmtId="0" fontId="4" fillId="0" borderId="0" xfId="2" applyFont="1"/>
    <xf numFmtId="0" fontId="4" fillId="0" borderId="0" xfId="2" applyFont="1" applyBorder="1" applyAlignment="1">
      <alignment horizontal="center"/>
    </xf>
    <xf numFmtId="0" fontId="4" fillId="0" borderId="1" xfId="2" applyFont="1" applyBorder="1"/>
    <xf numFmtId="0" fontId="4" fillId="0" borderId="0" xfId="2" applyFont="1" applyBorder="1"/>
    <xf numFmtId="43" fontId="4" fillId="0" borderId="2" xfId="1" applyNumberFormat="1" applyFont="1" applyBorder="1"/>
    <xf numFmtId="41" fontId="4" fillId="0" borderId="0" xfId="2" applyNumberFormat="1" applyFont="1"/>
    <xf numFmtId="43" fontId="4" fillId="0" borderId="2" xfId="2" applyNumberFormat="1" applyFont="1" applyBorder="1"/>
    <xf numFmtId="0" fontId="4" fillId="0" borderId="2" xfId="2" applyFont="1" applyBorder="1"/>
    <xf numFmtId="167" fontId="4" fillId="0" borderId="2" xfId="1" applyNumberFormat="1" applyFont="1" applyBorder="1"/>
    <xf numFmtId="0" fontId="5" fillId="0" borderId="0" xfId="2" applyFont="1" applyBorder="1"/>
    <xf numFmtId="43" fontId="4" fillId="0" borderId="0" xfId="2" applyNumberFormat="1" applyFont="1" applyBorder="1"/>
    <xf numFmtId="168" fontId="4" fillId="0" borderId="0" xfId="2" applyNumberFormat="1" applyFont="1" applyBorder="1"/>
    <xf numFmtId="43" fontId="4" fillId="0" borderId="2" xfId="2" applyNumberFormat="1" applyFont="1" applyBorder="1" applyAlignment="1">
      <alignment horizontal="center"/>
    </xf>
    <xf numFmtId="168" fontId="4" fillId="0" borderId="2" xfId="2" applyNumberFormat="1" applyFont="1" applyBorder="1" applyAlignment="1">
      <alignment horizontal="center"/>
    </xf>
    <xf numFmtId="43" fontId="4" fillId="0" borderId="0" xfId="2" applyNumberFormat="1" applyFont="1"/>
    <xf numFmtId="168" fontId="4" fillId="0" borderId="0" xfId="2" applyNumberFormat="1" applyFont="1"/>
    <xf numFmtId="41" fontId="4" fillId="0" borderId="0" xfId="2" applyNumberFormat="1" applyFont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165" fontId="9" fillId="0" borderId="0" xfId="0" applyFont="1"/>
    <xf numFmtId="39" fontId="9" fillId="0" borderId="0" xfId="0" applyNumberFormat="1" applyFont="1"/>
    <xf numFmtId="165" fontId="9" fillId="0" borderId="0" xfId="0" applyFont="1" applyAlignment="1">
      <alignment horizontal="centerContinuous"/>
    </xf>
    <xf numFmtId="39" fontId="9" fillId="0" borderId="0" xfId="0" applyNumberFormat="1" applyFont="1" applyAlignment="1">
      <alignment horizontal="centerContinuous"/>
    </xf>
    <xf numFmtId="165" fontId="9" fillId="0" borderId="0" xfId="0" applyFont="1" applyAlignment="1" applyProtection="1">
      <alignment horizontal="centerContinuous"/>
    </xf>
    <xf numFmtId="164" fontId="9" fillId="0" borderId="0" xfId="0" applyNumberFormat="1" applyFont="1" applyProtection="1"/>
    <xf numFmtId="165" fontId="9" fillId="0" borderId="6" xfId="0" applyFont="1" applyBorder="1"/>
    <xf numFmtId="165" fontId="9" fillId="0" borderId="7" xfId="0" applyFont="1" applyBorder="1"/>
    <xf numFmtId="39" fontId="9" fillId="0" borderId="7" xfId="0" applyNumberFormat="1" applyFont="1" applyBorder="1" applyProtection="1"/>
    <xf numFmtId="165" fontId="9" fillId="0" borderId="8" xfId="0" applyFont="1" applyBorder="1"/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/>
    </xf>
    <xf numFmtId="165" fontId="9" fillId="0" borderId="8" xfId="0" applyFont="1" applyBorder="1" applyAlignment="1">
      <alignment horizontal="centerContinuous"/>
    </xf>
    <xf numFmtId="166" fontId="9" fillId="0" borderId="8" xfId="0" applyNumberFormat="1" applyFont="1" applyBorder="1" applyAlignment="1">
      <alignment horizontal="center"/>
    </xf>
    <xf numFmtId="165" fontId="9" fillId="0" borderId="7" xfId="0" applyFont="1" applyBorder="1" applyAlignment="1">
      <alignment horizontal="center"/>
    </xf>
    <xf numFmtId="39" fontId="9" fillId="0" borderId="8" xfId="0" applyNumberFormat="1" applyFont="1" applyBorder="1"/>
    <xf numFmtId="39" fontId="9" fillId="0" borderId="8" xfId="0" applyNumberFormat="1" applyFont="1" applyBorder="1" applyProtection="1"/>
    <xf numFmtId="165" fontId="9" fillId="0" borderId="9" xfId="0" applyFont="1" applyBorder="1"/>
    <xf numFmtId="165" fontId="9" fillId="0" borderId="10" xfId="0" applyFont="1" applyBorder="1"/>
    <xf numFmtId="39" fontId="9" fillId="0" borderId="10" xfId="0" applyNumberFormat="1" applyFont="1" applyBorder="1"/>
    <xf numFmtId="165" fontId="9" fillId="0" borderId="8" xfId="0" quotePrefix="1" applyFont="1" applyBorder="1" applyAlignment="1">
      <alignment horizontal="center"/>
    </xf>
    <xf numFmtId="0" fontId="9" fillId="0" borderId="8" xfId="0" applyNumberFormat="1" applyFont="1" applyBorder="1"/>
    <xf numFmtId="0" fontId="9" fillId="0" borderId="8" xfId="0" applyNumberFormat="1" applyFont="1" applyBorder="1" applyAlignment="1">
      <alignment horizontal="center"/>
    </xf>
    <xf numFmtId="43" fontId="9" fillId="0" borderId="8" xfId="1" applyFont="1" applyBorder="1"/>
    <xf numFmtId="165" fontId="9" fillId="0" borderId="8" xfId="0" quotePrefix="1" applyFont="1" applyBorder="1"/>
    <xf numFmtId="165" fontId="9" fillId="0" borderId="0" xfId="0" applyFont="1" applyBorder="1" applyAlignment="1">
      <alignment horizontal="centerContinuous"/>
    </xf>
    <xf numFmtId="165" fontId="9" fillId="0" borderId="0" xfId="0" applyFont="1" applyBorder="1"/>
    <xf numFmtId="39" fontId="9" fillId="0" borderId="0" xfId="0" applyNumberFormat="1" applyFont="1" applyBorder="1"/>
    <xf numFmtId="39" fontId="9" fillId="0" borderId="6" xfId="0" applyNumberFormat="1" applyFont="1" applyBorder="1"/>
    <xf numFmtId="165" fontId="10" fillId="0" borderId="6" xfId="0" applyFont="1" applyBorder="1"/>
    <xf numFmtId="165" fontId="10" fillId="0" borderId="9" xfId="0" applyFont="1" applyBorder="1"/>
    <xf numFmtId="39" fontId="10" fillId="0" borderId="9" xfId="0" applyNumberFormat="1" applyFont="1" applyBorder="1"/>
    <xf numFmtId="39" fontId="10" fillId="0" borderId="9" xfId="0" applyNumberFormat="1" applyFont="1" applyBorder="1" applyProtection="1"/>
    <xf numFmtId="39" fontId="9" fillId="0" borderId="0" xfId="0" applyNumberFormat="1" applyFont="1" applyProtection="1"/>
    <xf numFmtId="165" fontId="9" fillId="0" borderId="0" xfId="0" applyFont="1" applyProtection="1"/>
    <xf numFmtId="165" fontId="9" fillId="0" borderId="0" xfId="0" applyFont="1" applyProtection="1">
      <protection locked="0"/>
    </xf>
    <xf numFmtId="165" fontId="9" fillId="0" borderId="11" xfId="0" applyFont="1" applyBorder="1"/>
    <xf numFmtId="165" fontId="9" fillId="0" borderId="12" xfId="0" applyFont="1" applyBorder="1"/>
    <xf numFmtId="165" fontId="9" fillId="0" borderId="13" xfId="0" applyFont="1" applyBorder="1"/>
    <xf numFmtId="39" fontId="9" fillId="0" borderId="12" xfId="0" applyNumberFormat="1" applyFont="1" applyBorder="1"/>
    <xf numFmtId="39" fontId="9" fillId="0" borderId="12" xfId="0" applyNumberFormat="1" applyFont="1" applyBorder="1" applyProtection="1"/>
    <xf numFmtId="165" fontId="9" fillId="0" borderId="14" xfId="0" applyFont="1" applyBorder="1"/>
    <xf numFmtId="165" fontId="9" fillId="0" borderId="15" xfId="0" applyFont="1" applyBorder="1"/>
    <xf numFmtId="165" fontId="9" fillId="0" borderId="15" xfId="0" applyFont="1" applyBorder="1" applyAlignment="1">
      <alignment horizontal="center"/>
    </xf>
    <xf numFmtId="165" fontId="9" fillId="0" borderId="16" xfId="0" applyFont="1" applyBorder="1" applyAlignment="1">
      <alignment horizontal="center"/>
    </xf>
    <xf numFmtId="165" fontId="9" fillId="0" borderId="17" xfId="0" applyFont="1" applyBorder="1"/>
    <xf numFmtId="165" fontId="9" fillId="0" borderId="18" xfId="0" applyFont="1" applyBorder="1"/>
    <xf numFmtId="166" fontId="9" fillId="0" borderId="15" xfId="0" applyNumberFormat="1" applyFont="1" applyBorder="1" applyAlignment="1">
      <alignment horizontal="center"/>
    </xf>
    <xf numFmtId="165" fontId="9" fillId="0" borderId="19" xfId="0" applyFont="1" applyBorder="1"/>
    <xf numFmtId="165" fontId="9" fillId="0" borderId="20" xfId="0" applyFont="1" applyBorder="1"/>
    <xf numFmtId="165" fontId="10" fillId="0" borderId="15" xfId="0" applyFont="1" applyBorder="1" applyAlignment="1">
      <alignment horizontal="centerContinuous"/>
    </xf>
    <xf numFmtId="39" fontId="9" fillId="0" borderId="0" xfId="0" applyNumberFormat="1" applyFont="1" applyBorder="1" applyAlignment="1">
      <alignment horizontal="centerContinuous"/>
    </xf>
    <xf numFmtId="165" fontId="9" fillId="0" borderId="20" xfId="0" applyFont="1" applyBorder="1" applyAlignment="1">
      <alignment horizontal="centerContinuous"/>
    </xf>
    <xf numFmtId="165" fontId="9" fillId="0" borderId="21" xfId="0" applyFont="1" applyBorder="1"/>
    <xf numFmtId="165" fontId="10" fillId="0" borderId="0" xfId="0" applyFont="1" applyBorder="1" applyAlignment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165" fontId="10" fillId="0" borderId="0" xfId="0" applyFont="1" applyBorder="1"/>
    <xf numFmtId="39" fontId="10" fillId="0" borderId="0" xfId="0" applyNumberFormat="1" applyFont="1" applyBorder="1"/>
    <xf numFmtId="165" fontId="9" fillId="0" borderId="22" xfId="0" applyFont="1" applyBorder="1"/>
    <xf numFmtId="39" fontId="9" fillId="0" borderId="0" xfId="0" applyNumberFormat="1" applyFont="1" applyBorder="1" applyProtection="1"/>
    <xf numFmtId="39" fontId="9" fillId="0" borderId="20" xfId="0" applyNumberFormat="1" applyFont="1" applyBorder="1" applyProtection="1"/>
    <xf numFmtId="166" fontId="9" fillId="0" borderId="0" xfId="0" applyNumberFormat="1" applyFont="1"/>
    <xf numFmtId="165" fontId="10" fillId="0" borderId="0" xfId="0" applyFont="1" applyBorder="1" applyProtection="1"/>
    <xf numFmtId="166" fontId="9" fillId="0" borderId="0" xfId="0" applyNumberFormat="1" applyFont="1" applyAlignment="1">
      <alignment horizontal="centerContinuous"/>
    </xf>
    <xf numFmtId="166" fontId="9" fillId="0" borderId="8" xfId="0" quotePrefix="1" applyNumberFormat="1" applyFont="1" applyBorder="1" applyAlignment="1">
      <alignment horizontal="center"/>
    </xf>
    <xf numFmtId="166" fontId="9" fillId="0" borderId="11" xfId="0" applyNumberFormat="1" applyFont="1" applyBorder="1"/>
    <xf numFmtId="166" fontId="9" fillId="0" borderId="15" xfId="0" applyNumberFormat="1" applyFont="1" applyBorder="1"/>
    <xf numFmtId="166" fontId="9" fillId="0" borderId="17" xfId="0" applyNumberFormat="1" applyFont="1" applyBorder="1"/>
    <xf numFmtId="166" fontId="9" fillId="0" borderId="19" xfId="0" applyNumberFormat="1" applyFont="1" applyBorder="1"/>
    <xf numFmtId="166" fontId="10" fillId="0" borderId="15" xfId="0" applyNumberFormat="1" applyFont="1" applyBorder="1" applyAlignment="1">
      <alignment horizontal="centerContinuous"/>
    </xf>
    <xf numFmtId="4" fontId="9" fillId="0" borderId="0" xfId="0" applyNumberFormat="1" applyFont="1" applyBorder="1"/>
    <xf numFmtId="166" fontId="10" fillId="0" borderId="15" xfId="0" applyNumberFormat="1" applyFont="1" applyBorder="1" applyAlignment="1" applyProtection="1">
      <alignment horizontal="center"/>
    </xf>
    <xf numFmtId="43" fontId="9" fillId="0" borderId="8" xfId="1" applyFont="1" applyBorder="1" applyProtection="1"/>
    <xf numFmtId="165" fontId="9" fillId="0" borderId="0" xfId="0" applyFont="1" applyAlignment="1"/>
    <xf numFmtId="0" fontId="4" fillId="0" borderId="23" xfId="2" applyFont="1" applyBorder="1"/>
    <xf numFmtId="0" fontId="4" fillId="0" borderId="2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4" fillId="0" borderId="3" xfId="2" applyFont="1" applyBorder="1"/>
    <xf numFmtId="0" fontId="4" fillId="0" borderId="4" xfId="2" applyFont="1" applyBorder="1"/>
    <xf numFmtId="0" fontId="6" fillId="0" borderId="11" xfId="2" applyFont="1" applyBorder="1" applyAlignment="1">
      <alignment horizontal="center"/>
    </xf>
    <xf numFmtId="0" fontId="4" fillId="0" borderId="13" xfId="2" applyFont="1" applyBorder="1"/>
    <xf numFmtId="0" fontId="4" fillId="0" borderId="26" xfId="2" applyFont="1" applyBorder="1" applyAlignment="1">
      <alignment horizontal="center"/>
    </xf>
    <xf numFmtId="43" fontId="4" fillId="0" borderId="26" xfId="2" applyNumberFormat="1" applyFont="1" applyBorder="1" applyAlignment="1">
      <alignment horizontal="center"/>
    </xf>
    <xf numFmtId="168" fontId="4" fillId="0" borderId="26" xfId="2" applyNumberFormat="1" applyFont="1" applyBorder="1" applyAlignment="1">
      <alignment horizontal="center"/>
    </xf>
    <xf numFmtId="0" fontId="4" fillId="0" borderId="27" xfId="2" applyFont="1" applyBorder="1" applyAlignment="1">
      <alignment horizontal="center"/>
    </xf>
    <xf numFmtId="41" fontId="4" fillId="0" borderId="24" xfId="2" applyNumberFormat="1" applyFont="1" applyBorder="1"/>
    <xf numFmtId="41" fontId="4" fillId="0" borderId="24" xfId="2" applyNumberFormat="1" applyFont="1" applyBorder="1" applyAlignment="1">
      <alignment horizontal="center"/>
    </xf>
    <xf numFmtId="0" fontId="8" fillId="0" borderId="25" xfId="2" applyFont="1" applyBorder="1" applyAlignment="1">
      <alignment horizontal="center"/>
    </xf>
    <xf numFmtId="41" fontId="8" fillId="0" borderId="28" xfId="2" applyNumberFormat="1" applyFont="1" applyBorder="1"/>
    <xf numFmtId="0" fontId="7" fillId="0" borderId="11" xfId="2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43" fontId="4" fillId="0" borderId="5" xfId="1" applyNumberFormat="1" applyFont="1" applyBorder="1"/>
    <xf numFmtId="167" fontId="4" fillId="0" borderId="5" xfId="1" applyNumberFormat="1" applyFont="1" applyBorder="1"/>
    <xf numFmtId="168" fontId="4" fillId="0" borderId="5" xfId="2" applyNumberFormat="1" applyFont="1" applyBorder="1"/>
    <xf numFmtId="41" fontId="4" fillId="0" borderId="28" xfId="2" applyNumberFormat="1" applyFont="1" applyBorder="1"/>
    <xf numFmtId="167" fontId="4" fillId="0" borderId="0" xfId="1" applyNumberFormat="1" applyFont="1" applyBorder="1"/>
    <xf numFmtId="43" fontId="4" fillId="0" borderId="0" xfId="1" applyNumberFormat="1" applyFont="1" applyBorder="1"/>
    <xf numFmtId="41" fontId="4" fillId="0" borderId="0" xfId="2" applyNumberFormat="1" applyFont="1" applyBorder="1"/>
    <xf numFmtId="43" fontId="3" fillId="0" borderId="0" xfId="2" applyNumberFormat="1" applyFont="1" applyBorder="1"/>
    <xf numFmtId="0" fontId="3" fillId="0" borderId="1" xfId="2" applyFont="1" applyBorder="1" applyAlignment="1">
      <alignment horizontal="center"/>
    </xf>
    <xf numFmtId="0" fontId="11" fillId="0" borderId="29" xfId="2" applyFont="1" applyBorder="1"/>
    <xf numFmtId="0" fontId="3" fillId="0" borderId="23" xfId="2" applyFont="1" applyBorder="1"/>
    <xf numFmtId="0" fontId="3" fillId="0" borderId="30" xfId="2" applyFont="1" applyBorder="1"/>
    <xf numFmtId="0" fontId="3" fillId="0" borderId="26" xfId="2" applyFont="1" applyBorder="1"/>
    <xf numFmtId="0" fontId="3" fillId="0" borderId="27" xfId="2" applyFont="1" applyBorder="1" applyAlignment="1">
      <alignment horizontal="right"/>
    </xf>
    <xf numFmtId="0" fontId="3" fillId="0" borderId="3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 applyAlignment="1">
      <alignment horizontal="center"/>
    </xf>
    <xf numFmtId="0" fontId="3" fillId="0" borderId="28" xfId="2" applyFont="1" applyBorder="1" applyAlignment="1">
      <alignment horizontal="center"/>
    </xf>
    <xf numFmtId="43" fontId="3" fillId="0" borderId="26" xfId="2" applyNumberFormat="1" applyFont="1" applyBorder="1"/>
    <xf numFmtId="168" fontId="3" fillId="0" borderId="26" xfId="2" applyNumberFormat="1" applyFont="1" applyBorder="1"/>
    <xf numFmtId="0" fontId="3" fillId="0" borderId="27" xfId="2" applyFont="1" applyBorder="1"/>
    <xf numFmtId="43" fontId="3" fillId="0" borderId="2" xfId="2" applyNumberFormat="1" applyFont="1" applyBorder="1" applyAlignment="1">
      <alignment horizontal="center"/>
    </xf>
    <xf numFmtId="168" fontId="3" fillId="0" borderId="2" xfId="2" applyNumberFormat="1" applyFont="1" applyBorder="1" applyAlignment="1">
      <alignment horizontal="center"/>
    </xf>
    <xf numFmtId="43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43" fontId="12" fillId="0" borderId="5" xfId="2" applyNumberFormat="1" applyFont="1" applyBorder="1"/>
    <xf numFmtId="168" fontId="12" fillId="0" borderId="5" xfId="2" applyNumberFormat="1" applyFont="1" applyBorder="1"/>
    <xf numFmtId="165" fontId="13" fillId="0" borderId="0" xfId="0" applyFont="1" applyAlignment="1">
      <alignment horizontal="right"/>
    </xf>
    <xf numFmtId="165" fontId="9" fillId="0" borderId="2" xfId="0" applyFont="1" applyBorder="1"/>
    <xf numFmtId="39" fontId="9" fillId="0" borderId="7" xfId="0" applyNumberFormat="1" applyFont="1" applyBorder="1" applyAlignment="1">
      <alignment horizontal="center"/>
    </xf>
    <xf numFmtId="39" fontId="9" fillId="0" borderId="10" xfId="0" applyNumberFormat="1" applyFont="1" applyBorder="1" applyAlignment="1">
      <alignment horizontal="center"/>
    </xf>
    <xf numFmtId="165" fontId="9" fillId="0" borderId="10" xfId="0" applyFont="1" applyBorder="1" applyAlignment="1">
      <alignment horizontal="center"/>
    </xf>
    <xf numFmtId="165" fontId="9" fillId="0" borderId="32" xfId="0" applyFont="1" applyBorder="1"/>
    <xf numFmtId="165" fontId="10" fillId="0" borderId="8" xfId="0" applyFont="1" applyBorder="1"/>
    <xf numFmtId="165" fontId="10" fillId="0" borderId="8" xfId="0" quotePrefix="1" applyFont="1" applyBorder="1"/>
    <xf numFmtId="165" fontId="10" fillId="0" borderId="8" xfId="0" quotePrefix="1" applyFont="1" applyBorder="1" applyProtection="1"/>
    <xf numFmtId="165" fontId="10" fillId="0" borderId="8" xfId="0" applyFont="1" applyBorder="1" applyProtection="1"/>
    <xf numFmtId="165" fontId="10" fillId="0" borderId="33" xfId="0" applyFont="1" applyBorder="1" applyProtection="1"/>
    <xf numFmtId="39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 applyAlignment="1">
      <alignment horizontal="right"/>
    </xf>
    <xf numFmtId="165" fontId="9" fillId="0" borderId="1" xfId="0" applyFont="1" applyBorder="1"/>
    <xf numFmtId="165" fontId="9" fillId="0" borderId="32" xfId="0" applyFont="1" applyBorder="1" applyAlignment="1">
      <alignment horizontal="centerContinuous"/>
    </xf>
    <xf numFmtId="165" fontId="9" fillId="0" borderId="0" xfId="0" applyFont="1" applyBorder="1" applyAlignment="1">
      <alignment horizontal="centerContinuous" wrapText="1"/>
    </xf>
    <xf numFmtId="39" fontId="9" fillId="0" borderId="0" xfId="0" applyNumberFormat="1" applyFont="1" applyBorder="1" applyAlignment="1">
      <alignment horizontal="centerContinuous" wrapText="1"/>
    </xf>
    <xf numFmtId="165" fontId="9" fillId="0" borderId="34" xfId="0" applyFont="1" applyBorder="1"/>
    <xf numFmtId="165" fontId="9" fillId="0" borderId="35" xfId="0" applyFont="1" applyBorder="1"/>
    <xf numFmtId="165" fontId="9" fillId="0" borderId="36" xfId="0" applyFont="1" applyBorder="1"/>
    <xf numFmtId="165" fontId="9" fillId="0" borderId="37" xfId="0" applyFont="1" applyBorder="1"/>
    <xf numFmtId="165" fontId="9" fillId="0" borderId="38" xfId="0" applyFont="1" applyBorder="1"/>
    <xf numFmtId="39" fontId="9" fillId="0" borderId="32" xfId="0" applyNumberFormat="1" applyFont="1" applyBorder="1" applyProtection="1"/>
    <xf numFmtId="165" fontId="13" fillId="0" borderId="0" xfId="0" applyFont="1" applyBorder="1" applyAlignment="1">
      <alignment horizontal="right"/>
    </xf>
    <xf numFmtId="164" fontId="9" fillId="0" borderId="39" xfId="0" applyNumberFormat="1" applyFont="1" applyBorder="1" applyProtection="1"/>
    <xf numFmtId="166" fontId="9" fillId="0" borderId="1" xfId="0" applyNumberFormat="1" applyFont="1" applyBorder="1" applyAlignment="1">
      <alignment horizontal="center"/>
    </xf>
    <xf numFmtId="165" fontId="9" fillId="0" borderId="40" xfId="0" applyFont="1" applyBorder="1"/>
    <xf numFmtId="165" fontId="9" fillId="0" borderId="41" xfId="0" applyFont="1" applyBorder="1"/>
    <xf numFmtId="165" fontId="9" fillId="0" borderId="0" xfId="0" applyFont="1" applyBorder="1" applyAlignment="1">
      <alignment horizontal="center"/>
    </xf>
    <xf numFmtId="165" fontId="10" fillId="0" borderId="0" xfId="0" applyFont="1" applyAlignment="1">
      <alignment horizontal="centerContinuous"/>
    </xf>
    <xf numFmtId="165" fontId="10" fillId="0" borderId="0" xfId="0" applyFont="1" applyBorder="1" applyAlignment="1">
      <alignment horizontal="centerContinuous"/>
    </xf>
    <xf numFmtId="39" fontId="10" fillId="0" borderId="0" xfId="0" applyNumberFormat="1" applyFont="1" applyBorder="1" applyAlignment="1">
      <alignment horizontal="centerContinuous"/>
    </xf>
    <xf numFmtId="39" fontId="14" fillId="0" borderId="0" xfId="0" applyNumberFormat="1" applyFont="1"/>
    <xf numFmtId="165" fontId="14" fillId="0" borderId="0" xfId="0" applyFont="1"/>
    <xf numFmtId="39" fontId="14" fillId="0" borderId="0" xfId="0" applyNumberFormat="1" applyFont="1" applyAlignment="1">
      <alignment horizontal="centerContinuous"/>
    </xf>
    <xf numFmtId="165" fontId="14" fillId="0" borderId="0" xfId="0" applyFont="1" applyAlignment="1">
      <alignment horizontal="centerContinuous"/>
    </xf>
    <xf numFmtId="166" fontId="10" fillId="0" borderId="0" xfId="0" applyNumberFormat="1" applyFont="1" applyAlignment="1">
      <alignment horizontal="centerContinuous"/>
    </xf>
    <xf numFmtId="165" fontId="10" fillId="0" borderId="0" xfId="0" applyFont="1" applyBorder="1" applyAlignment="1" applyProtection="1">
      <alignment horizontal="centerContinuous"/>
    </xf>
    <xf numFmtId="43" fontId="4" fillId="0" borderId="2" xfId="1" applyNumberFormat="1" applyFont="1" applyBorder="1" applyAlignment="1"/>
    <xf numFmtId="167" fontId="4" fillId="0" borderId="2" xfId="1" applyNumberFormat="1" applyFont="1" applyBorder="1" applyAlignment="1"/>
    <xf numFmtId="4" fontId="4" fillId="0" borderId="8" xfId="0" applyNumberFormat="1" applyFont="1" applyBorder="1" applyAlignment="1" applyProtection="1">
      <alignment horizontal="right"/>
    </xf>
    <xf numFmtId="4" fontId="4" fillId="0" borderId="8" xfId="0" applyNumberFormat="1" applyFont="1" applyBorder="1" applyAlignment="1" applyProtection="1">
      <alignment horizontal="center"/>
    </xf>
    <xf numFmtId="0" fontId="4" fillId="0" borderId="42" xfId="2" applyFont="1" applyBorder="1" applyAlignment="1">
      <alignment horizontal="center"/>
    </xf>
    <xf numFmtId="43" fontId="3" fillId="0" borderId="43" xfId="2" applyNumberFormat="1" applyFont="1" applyBorder="1"/>
    <xf numFmtId="167" fontId="4" fillId="0" borderId="44" xfId="2" applyNumberFormat="1" applyFont="1" applyBorder="1" applyAlignment="1"/>
    <xf numFmtId="166" fontId="9" fillId="0" borderId="15" xfId="0" applyNumberFormat="1" applyFont="1" applyFill="1" applyBorder="1" applyAlignment="1">
      <alignment horizontal="center"/>
    </xf>
    <xf numFmtId="165" fontId="9" fillId="0" borderId="8" xfId="0" applyFont="1" applyFill="1" applyBorder="1"/>
    <xf numFmtId="165" fontId="9" fillId="0" borderId="0" xfId="0" applyFont="1" applyFill="1" applyBorder="1"/>
    <xf numFmtId="165" fontId="9" fillId="0" borderId="8" xfId="0" applyFont="1" applyFill="1" applyBorder="1" applyAlignment="1">
      <alignment horizontal="center"/>
    </xf>
    <xf numFmtId="165" fontId="9" fillId="0" borderId="8" xfId="0" quotePrefix="1" applyFont="1" applyFill="1" applyBorder="1" applyAlignment="1">
      <alignment horizontal="center"/>
    </xf>
    <xf numFmtId="39" fontId="9" fillId="0" borderId="8" xfId="0" applyNumberFormat="1" applyFont="1" applyFill="1" applyBorder="1" applyAlignment="1" applyProtection="1">
      <alignment horizontal="center"/>
    </xf>
    <xf numFmtId="39" fontId="9" fillId="0" borderId="8" xfId="0" applyNumberFormat="1" applyFont="1" applyFill="1" applyBorder="1" applyProtection="1"/>
    <xf numFmtId="43" fontId="9" fillId="0" borderId="8" xfId="1" applyFont="1" applyFill="1" applyBorder="1"/>
    <xf numFmtId="165" fontId="9" fillId="0" borderId="0" xfId="0" applyFont="1" applyFill="1"/>
    <xf numFmtId="166" fontId="9" fillId="0" borderId="8" xfId="0" quotePrefix="1" applyNumberFormat="1" applyFont="1" applyFill="1" applyBorder="1" applyAlignment="1">
      <alignment horizontal="center"/>
    </xf>
    <xf numFmtId="165" fontId="9" fillId="0" borderId="8" xfId="0" quotePrefix="1" applyFont="1" applyFill="1" applyBorder="1"/>
    <xf numFmtId="43" fontId="4" fillId="0" borderId="45" xfId="1" applyNumberFormat="1" applyFont="1" applyBorder="1"/>
    <xf numFmtId="0" fontId="9" fillId="0" borderId="8" xfId="0" quotePrefix="1" applyNumberFormat="1" applyFont="1" applyFill="1" applyBorder="1" applyAlignment="1">
      <alignment horizontal="center"/>
    </xf>
    <xf numFmtId="165" fontId="9" fillId="0" borderId="2" xfId="0" applyFont="1" applyFill="1" applyBorder="1"/>
    <xf numFmtId="165" fontId="9" fillId="0" borderId="46" xfId="0" applyFont="1" applyBorder="1"/>
    <xf numFmtId="165" fontId="9" fillId="0" borderId="47" xfId="0" applyFont="1" applyBorder="1"/>
    <xf numFmtId="0" fontId="3" fillId="0" borderId="2" xfId="2" quotePrefix="1" applyFont="1" applyBorder="1" applyAlignment="1">
      <alignment horizontal="center"/>
    </xf>
    <xf numFmtId="165" fontId="15" fillId="0" borderId="2" xfId="0" applyFont="1" applyBorder="1"/>
    <xf numFmtId="43" fontId="15" fillId="0" borderId="2" xfId="1" applyFont="1" applyBorder="1"/>
    <xf numFmtId="43" fontId="15" fillId="0" borderId="34" xfId="1" applyFont="1" applyBorder="1"/>
    <xf numFmtId="165" fontId="9" fillId="0" borderId="48" xfId="0" applyFont="1" applyBorder="1"/>
    <xf numFmtId="165" fontId="9" fillId="0" borderId="49" xfId="0" applyFont="1" applyBorder="1"/>
    <xf numFmtId="166" fontId="9" fillId="0" borderId="15" xfId="0" quotePrefix="1" applyNumberFormat="1" applyFont="1" applyBorder="1" applyAlignment="1">
      <alignment horizontal="center"/>
    </xf>
    <xf numFmtId="165" fontId="9" fillId="0" borderId="2" xfId="0" applyFont="1" applyBorder="1" applyAlignment="1">
      <alignment horizontal="center"/>
    </xf>
    <xf numFmtId="165" fontId="9" fillId="0" borderId="45" xfId="0" applyFont="1" applyBorder="1"/>
    <xf numFmtId="0" fontId="9" fillId="0" borderId="32" xfId="0" applyNumberFormat="1" applyFont="1" applyBorder="1"/>
    <xf numFmtId="0" fontId="9" fillId="0" borderId="0" xfId="0" applyNumberFormat="1" applyFont="1" applyBorder="1"/>
    <xf numFmtId="0" fontId="9" fillId="0" borderId="1" xfId="0" applyNumberFormat="1" applyFont="1" applyBorder="1"/>
    <xf numFmtId="0" fontId="9" fillId="0" borderId="2" xfId="0" applyNumberFormat="1" applyFont="1" applyBorder="1" applyAlignment="1">
      <alignment horizontal="center"/>
    </xf>
    <xf numFmtId="43" fontId="9" fillId="0" borderId="1" xfId="1" applyNumberFormat="1" applyFont="1" applyBorder="1" applyAlignment="1"/>
    <xf numFmtId="43" fontId="9" fillId="0" borderId="1" xfId="0" applyNumberFormat="1" applyFont="1" applyBorder="1" applyAlignment="1"/>
    <xf numFmtId="165" fontId="9" fillId="0" borderId="50" xfId="0" applyFont="1" applyBorder="1"/>
    <xf numFmtId="43" fontId="9" fillId="0" borderId="0" xfId="1" applyFont="1" applyBorder="1"/>
    <xf numFmtId="165" fontId="16" fillId="0" borderId="2" xfId="0" applyFont="1" applyBorder="1"/>
    <xf numFmtId="43" fontId="16" fillId="0" borderId="2" xfId="1" applyFont="1" applyBorder="1"/>
    <xf numFmtId="0" fontId="9" fillId="0" borderId="1" xfId="0" applyNumberFormat="1" applyFont="1" applyBorder="1" applyAlignment="1">
      <alignment horizontal="center"/>
    </xf>
    <xf numFmtId="165" fontId="9" fillId="0" borderId="2" xfId="0" quotePrefix="1" applyFont="1" applyFill="1" applyBorder="1"/>
    <xf numFmtId="43" fontId="9" fillId="0" borderId="0" xfId="1" applyFont="1" applyBorder="1" applyProtection="1"/>
    <xf numFmtId="43" fontId="9" fillId="0" borderId="2" xfId="1" applyFont="1" applyFill="1" applyBorder="1"/>
    <xf numFmtId="165" fontId="9" fillId="0" borderId="51" xfId="0" applyFont="1" applyBorder="1"/>
    <xf numFmtId="165" fontId="9" fillId="0" borderId="39" xfId="0" applyFont="1" applyBorder="1"/>
    <xf numFmtId="166" fontId="10" fillId="0" borderId="1" xfId="0" applyNumberFormat="1" applyFont="1" applyBorder="1" applyAlignment="1" applyProtection="1">
      <alignment horizontal="center"/>
    </xf>
    <xf numFmtId="165" fontId="9" fillId="0" borderId="52" xfId="0" applyFont="1" applyBorder="1"/>
    <xf numFmtId="165" fontId="9" fillId="0" borderId="43" xfId="0" applyFont="1" applyBorder="1"/>
    <xf numFmtId="165" fontId="17" fillId="0" borderId="34" xfId="0" applyFont="1" applyBorder="1"/>
    <xf numFmtId="165" fontId="18" fillId="0" borderId="34" xfId="0" applyFont="1" applyBorder="1"/>
    <xf numFmtId="43" fontId="9" fillId="0" borderId="2" xfId="0" applyNumberFormat="1" applyFont="1" applyBorder="1" applyAlignment="1"/>
    <xf numFmtId="165" fontId="19" fillId="0" borderId="34" xfId="0" applyFont="1" applyBorder="1"/>
    <xf numFmtId="43" fontId="9" fillId="0" borderId="0" xfId="1" applyFont="1"/>
    <xf numFmtId="165" fontId="18" fillId="0" borderId="2" xfId="0" applyFont="1" applyBorder="1"/>
    <xf numFmtId="165" fontId="17" fillId="0" borderId="2" xfId="0" applyFont="1" applyBorder="1"/>
    <xf numFmtId="165" fontId="9" fillId="0" borderId="32" xfId="0" applyFont="1" applyBorder="1" applyAlignment="1">
      <alignment horizontal="center"/>
    </xf>
    <xf numFmtId="165" fontId="9" fillId="0" borderId="54" xfId="0" applyFont="1" applyBorder="1"/>
    <xf numFmtId="165" fontId="9" fillId="0" borderId="34" xfId="0" applyFont="1" applyBorder="1" applyAlignment="1">
      <alignment horizontal="center"/>
    </xf>
    <xf numFmtId="43" fontId="19" fillId="0" borderId="2" xfId="1" applyFont="1" applyBorder="1"/>
    <xf numFmtId="165" fontId="13" fillId="0" borderId="2" xfId="0" applyFont="1" applyFill="1" applyBorder="1"/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43" fontId="9" fillId="0" borderId="50" xfId="1" applyNumberFormat="1" applyFont="1" applyBorder="1" applyAlignment="1"/>
    <xf numFmtId="39" fontId="9" fillId="0" borderId="59" xfId="0" applyNumberFormat="1" applyFont="1" applyBorder="1" applyAlignment="1" applyProtection="1">
      <alignment horizontal="center"/>
    </xf>
    <xf numFmtId="0" fontId="9" fillId="0" borderId="1" xfId="3" applyFont="1" applyBorder="1" applyAlignment="1"/>
    <xf numFmtId="0" fontId="9" fillId="0" borderId="1" xfId="3" applyFont="1" applyBorder="1" applyAlignment="1">
      <alignment horizontal="left" indent="1"/>
    </xf>
    <xf numFmtId="43" fontId="9" fillId="0" borderId="2" xfId="1" applyFont="1" applyBorder="1"/>
    <xf numFmtId="39" fontId="9" fillId="0" borderId="50" xfId="0" applyNumberFormat="1" applyFont="1" applyBorder="1" applyProtection="1"/>
    <xf numFmtId="165" fontId="9" fillId="0" borderId="60" xfId="0" applyFont="1" applyBorder="1"/>
    <xf numFmtId="165" fontId="0" fillId="0" borderId="0" xfId="0" applyBorder="1" applyAlignment="1">
      <alignment horizontal="center" vertical="center" wrapText="1"/>
    </xf>
    <xf numFmtId="169" fontId="9" fillId="0" borderId="8" xfId="0" applyNumberFormat="1" applyFont="1" applyBorder="1"/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9" fillId="0" borderId="0" xfId="0" applyFont="1" applyAlignment="1">
      <alignment horizontal="center"/>
    </xf>
    <xf numFmtId="39" fontId="9" fillId="0" borderId="0" xfId="0" applyNumberFormat="1" applyFont="1" applyAlignment="1">
      <alignment horizontal="center"/>
    </xf>
    <xf numFmtId="165" fontId="9" fillId="0" borderId="0" xfId="0" applyFont="1" applyBorder="1" applyAlignment="1">
      <alignment horizontal="center" wrapText="1"/>
    </xf>
    <xf numFmtId="39" fontId="9" fillId="0" borderId="0" xfId="0" applyNumberFormat="1" applyFont="1" applyBorder="1" applyAlignment="1">
      <alignment horizontal="center"/>
    </xf>
    <xf numFmtId="165" fontId="9" fillId="0" borderId="61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vertical="center"/>
    </xf>
    <xf numFmtId="165" fontId="9" fillId="0" borderId="0" xfId="0" applyFont="1" applyFill="1" applyAlignment="1">
      <alignment vertical="center"/>
    </xf>
    <xf numFmtId="165" fontId="9" fillId="0" borderId="62" xfId="0" applyFont="1" applyBorder="1"/>
    <xf numFmtId="165" fontId="9" fillId="0" borderId="63" xfId="0" applyFont="1" applyBorder="1"/>
    <xf numFmtId="165" fontId="9" fillId="0" borderId="61" xfId="0" applyFont="1" applyBorder="1"/>
    <xf numFmtId="39" fontId="9" fillId="0" borderId="61" xfId="0" applyNumberFormat="1" applyFont="1" applyBorder="1" applyAlignment="1">
      <alignment horizontal="center"/>
    </xf>
    <xf numFmtId="39" fontId="9" fillId="0" borderId="61" xfId="0" applyNumberFormat="1" applyFont="1" applyBorder="1" applyProtection="1"/>
    <xf numFmtId="165" fontId="9" fillId="0" borderId="64" xfId="0" applyFont="1" applyBorder="1"/>
    <xf numFmtId="39" fontId="9" fillId="0" borderId="63" xfId="0" applyNumberFormat="1" applyFont="1" applyBorder="1"/>
    <xf numFmtId="165" fontId="10" fillId="0" borderId="63" xfId="0" applyFont="1" applyBorder="1"/>
    <xf numFmtId="165" fontId="9" fillId="0" borderId="65" xfId="0" applyFont="1" applyBorder="1"/>
    <xf numFmtId="166" fontId="9" fillId="0" borderId="0" xfId="0" applyNumberFormat="1" applyFont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5" fontId="9" fillId="0" borderId="12" xfId="0" applyFont="1" applyBorder="1" applyAlignment="1">
      <alignment horizontal="center"/>
    </xf>
    <xf numFmtId="165" fontId="9" fillId="0" borderId="1" xfId="0" applyFont="1" applyBorder="1" applyAlignment="1">
      <alignment horizontal="center"/>
    </xf>
    <xf numFmtId="165" fontId="13" fillId="0" borderId="34" xfId="0" applyFont="1" applyBorder="1"/>
    <xf numFmtId="166" fontId="9" fillId="0" borderId="62" xfId="0" applyNumberFormat="1" applyFont="1" applyBorder="1"/>
    <xf numFmtId="165" fontId="9" fillId="0" borderId="63" xfId="0" applyFont="1" applyBorder="1" applyAlignment="1">
      <alignment horizontal="center"/>
    </xf>
    <xf numFmtId="165" fontId="9" fillId="0" borderId="9" xfId="0" applyFont="1" applyBorder="1" applyAlignment="1">
      <alignment horizontal="center"/>
    </xf>
    <xf numFmtId="165" fontId="10" fillId="0" borderId="9" xfId="0" applyFont="1" applyBorder="1" applyAlignment="1">
      <alignment horizontal="center"/>
    </xf>
    <xf numFmtId="39" fontId="9" fillId="0" borderId="66" xfId="0" applyNumberFormat="1" applyFont="1" applyBorder="1" applyProtection="1"/>
    <xf numFmtId="39" fontId="9" fillId="0" borderId="0" xfId="0" applyNumberFormat="1" applyFont="1" applyBorder="1" applyAlignment="1" applyProtection="1">
      <alignment horizontal="center"/>
    </xf>
    <xf numFmtId="43" fontId="9" fillId="0" borderId="53" xfId="1" applyNumberFormat="1" applyFont="1" applyBorder="1" applyAlignment="1"/>
    <xf numFmtId="165" fontId="9" fillId="0" borderId="67" xfId="0" applyFont="1" applyBorder="1"/>
    <xf numFmtId="39" fontId="9" fillId="0" borderId="63" xfId="0" applyNumberFormat="1" applyFont="1" applyBorder="1" applyProtection="1"/>
    <xf numFmtId="165" fontId="0" fillId="0" borderId="4" xfId="0" applyBorder="1" applyAlignment="1">
      <alignment horizontal="center" vertical="center" wrapText="1"/>
    </xf>
    <xf numFmtId="164" fontId="9" fillId="0" borderId="32" xfId="0" applyNumberFormat="1" applyFont="1" applyBorder="1" applyProtection="1"/>
    <xf numFmtId="165" fontId="9" fillId="0" borderId="68" xfId="0" applyFont="1" applyBorder="1"/>
    <xf numFmtId="165" fontId="0" fillId="0" borderId="39" xfId="0" applyBorder="1" applyAlignment="1">
      <alignment horizontal="center" vertical="center" wrapText="1"/>
    </xf>
    <xf numFmtId="39" fontId="10" fillId="0" borderId="39" xfId="0" applyNumberFormat="1" applyFont="1" applyBorder="1" applyAlignment="1" applyProtection="1">
      <alignment horizontal="center"/>
    </xf>
    <xf numFmtId="1" fontId="10" fillId="0" borderId="15" xfId="0" applyNumberFormat="1" applyFont="1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69" xfId="0" applyFont="1" applyBorder="1"/>
    <xf numFmtId="39" fontId="10" fillId="0" borderId="4" xfId="0" applyNumberFormat="1" applyFont="1" applyBorder="1" applyAlignment="1" applyProtection="1">
      <alignment horizontal="center"/>
    </xf>
    <xf numFmtId="165" fontId="9" fillId="0" borderId="4" xfId="0" applyFont="1" applyBorder="1"/>
    <xf numFmtId="165" fontId="9" fillId="0" borderId="58" xfId="0" applyFont="1" applyBorder="1"/>
    <xf numFmtId="166" fontId="9" fillId="0" borderId="15" xfId="0" applyNumberFormat="1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/>
    </xf>
    <xf numFmtId="165" fontId="9" fillId="0" borderId="8" xfId="0" quotePrefix="1" applyFont="1" applyBorder="1" applyAlignment="1">
      <alignment horizontal="center" vertical="center"/>
    </xf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 vertical="center"/>
    </xf>
    <xf numFmtId="165" fontId="9" fillId="0" borderId="8" xfId="0" applyFont="1" applyBorder="1" applyAlignment="1">
      <alignment horizontal="center"/>
    </xf>
    <xf numFmtId="39" fontId="9" fillId="0" borderId="53" xfId="0" applyNumberFormat="1" applyFont="1" applyBorder="1"/>
    <xf numFmtId="39" fontId="9" fillId="0" borderId="0" xfId="0" applyNumberFormat="1" applyFont="1" applyBorder="1" applyAlignment="1" applyProtection="1"/>
    <xf numFmtId="43" fontId="9" fillId="0" borderId="0" xfId="1" applyFont="1" applyBorder="1" applyAlignment="1">
      <alignment horizontal="center" vertical="center" wrapText="1"/>
    </xf>
    <xf numFmtId="39" fontId="9" fillId="0" borderId="0" xfId="0" applyNumberFormat="1" applyFont="1" applyBorder="1" applyAlignment="1" applyProtection="1">
      <alignment horizontal="center" vertical="center"/>
    </xf>
    <xf numFmtId="43" fontId="9" fillId="0" borderId="1" xfId="1" applyFont="1" applyFill="1" applyBorder="1"/>
    <xf numFmtId="43" fontId="9" fillId="0" borderId="53" xfId="1" applyFont="1" applyBorder="1" applyProtection="1"/>
    <xf numFmtId="43" fontId="4" fillId="0" borderId="2" xfId="1" applyNumberFormat="1" applyFont="1" applyBorder="1" applyAlignment="1">
      <alignment horizontal="center"/>
    </xf>
    <xf numFmtId="166" fontId="9" fillId="0" borderId="0" xfId="0" applyNumberFormat="1" applyFont="1" applyBorder="1"/>
    <xf numFmtId="166" fontId="10" fillId="0" borderId="0" xfId="0" applyNumberFormat="1" applyFont="1" applyBorder="1" applyAlignment="1">
      <alignment horizontal="centerContinuous"/>
    </xf>
    <xf numFmtId="166" fontId="9" fillId="0" borderId="0" xfId="0" applyNumberFormat="1" applyFont="1" applyBorder="1" applyAlignment="1">
      <alignment horizontal="centerContinuous"/>
    </xf>
    <xf numFmtId="165" fontId="9" fillId="0" borderId="70" xfId="0" applyFont="1" applyBorder="1"/>
    <xf numFmtId="165" fontId="10" fillId="0" borderId="39" xfId="0" applyFont="1" applyBorder="1"/>
    <xf numFmtId="39" fontId="9" fillId="0" borderId="39" xfId="0" applyNumberFormat="1" applyFont="1" applyBorder="1" applyProtection="1"/>
    <xf numFmtId="39" fontId="9" fillId="0" borderId="39" xfId="0" applyNumberFormat="1" applyFont="1" applyBorder="1" applyAlignment="1" applyProtection="1">
      <alignment vertical="center"/>
    </xf>
    <xf numFmtId="39" fontId="9" fillId="0" borderId="39" xfId="0" applyNumberFormat="1" applyFont="1" applyBorder="1" applyAlignment="1" applyProtection="1">
      <alignment horizontal="right" vertical="center"/>
    </xf>
    <xf numFmtId="39" fontId="9" fillId="0" borderId="52" xfId="0" applyNumberFormat="1" applyFont="1" applyBorder="1" applyProtection="1"/>
    <xf numFmtId="165" fontId="9" fillId="0" borderId="8" xfId="0" applyFont="1" applyBorder="1" applyAlignment="1">
      <alignment horizontal="center"/>
    </xf>
    <xf numFmtId="165" fontId="20" fillId="0" borderId="34" xfId="0" applyFont="1" applyBorder="1"/>
    <xf numFmtId="39" fontId="9" fillId="0" borderId="0" xfId="0" applyNumberFormat="1" applyFont="1" applyBorder="1" applyAlignment="1" applyProtection="1">
      <alignment vertical="center"/>
    </xf>
    <xf numFmtId="165" fontId="9" fillId="0" borderId="8" xfId="0" applyFont="1" applyBorder="1" applyAlignment="1">
      <alignment horizontal="center"/>
    </xf>
    <xf numFmtId="165" fontId="19" fillId="0" borderId="2" xfId="0" applyFont="1" applyBorder="1"/>
    <xf numFmtId="166" fontId="9" fillId="0" borderId="15" xfId="0" applyNumberFormat="1" applyFont="1" applyBorder="1" applyAlignment="1">
      <alignment horizontal="center" vertical="top"/>
    </xf>
    <xf numFmtId="169" fontId="9" fillId="0" borderId="8" xfId="0" applyNumberFormat="1" applyFont="1" applyBorder="1" applyAlignment="1">
      <alignment vertical="center"/>
    </xf>
    <xf numFmtId="165" fontId="19" fillId="0" borderId="2" xfId="0" applyFont="1" applyBorder="1" applyAlignment="1">
      <alignment vertical="top"/>
    </xf>
    <xf numFmtId="165" fontId="9" fillId="0" borderId="8" xfId="0" applyFont="1" applyBorder="1" applyAlignment="1">
      <alignment horizontal="left" vertical="center"/>
    </xf>
    <xf numFmtId="165" fontId="9" fillId="0" borderId="0" xfId="0" applyFont="1" applyBorder="1" applyAlignment="1">
      <alignment horizontal="left" vertical="center"/>
    </xf>
    <xf numFmtId="165" fontId="9" fillId="0" borderId="0" xfId="0" applyFont="1" applyAlignment="1">
      <alignment vertical="top"/>
    </xf>
    <xf numFmtId="165" fontId="17" fillId="0" borderId="34" xfId="0" quotePrefix="1" applyFont="1" applyBorder="1"/>
    <xf numFmtId="165" fontId="9" fillId="0" borderId="8" xfId="0" applyFont="1" applyBorder="1" applyAlignment="1">
      <alignment horizontal="center"/>
    </xf>
    <xf numFmtId="165" fontId="23" fillId="0" borderId="34" xfId="0" applyFont="1" applyBorder="1"/>
    <xf numFmtId="165" fontId="4" fillId="0" borderId="0" xfId="0" applyFont="1" applyFill="1" applyBorder="1" applyAlignment="1">
      <alignment vertical="center"/>
    </xf>
    <xf numFmtId="165" fontId="4" fillId="0" borderId="0" xfId="0" applyFont="1" applyFill="1" applyBorder="1"/>
    <xf numFmtId="165" fontId="4" fillId="0" borderId="8" xfId="0" quotePrefix="1" applyFont="1" applyBorder="1" applyAlignment="1">
      <alignment horizontal="center"/>
    </xf>
    <xf numFmtId="165" fontId="4" fillId="0" borderId="0" xfId="0" applyFont="1" applyFill="1" applyAlignment="1">
      <alignment vertical="center"/>
    </xf>
    <xf numFmtId="165" fontId="4" fillId="0" borderId="8" xfId="0" applyFont="1" applyBorder="1" applyAlignment="1">
      <alignment vertical="center"/>
    </xf>
    <xf numFmtId="39" fontId="4" fillId="0" borderId="8" xfId="0" applyNumberFormat="1" applyFont="1" applyBorder="1" applyProtection="1"/>
    <xf numFmtId="165" fontId="4" fillId="0" borderId="8" xfId="0" applyFont="1" applyBorder="1"/>
    <xf numFmtId="165" fontId="4" fillId="0" borderId="0" xfId="0" applyFont="1" applyFill="1"/>
    <xf numFmtId="43" fontId="4" fillId="0" borderId="8" xfId="1" applyFont="1" applyFill="1" applyBorder="1"/>
    <xf numFmtId="166" fontId="4" fillId="0" borderId="8" xfId="0" quotePrefix="1" applyNumberFormat="1" applyFont="1" applyBorder="1" applyAlignment="1">
      <alignment horizontal="center"/>
    </xf>
    <xf numFmtId="165" fontId="4" fillId="0" borderId="8" xfId="0" applyFont="1" applyBorder="1" applyAlignment="1">
      <alignment horizontal="center"/>
    </xf>
    <xf numFmtId="39" fontId="4" fillId="0" borderId="8" xfId="0" applyNumberFormat="1" applyFont="1" applyBorder="1" applyAlignment="1" applyProtection="1">
      <alignment horizontal="center"/>
    </xf>
    <xf numFmtId="165" fontId="4" fillId="0" borderId="0" xfId="0" applyFont="1" applyBorder="1"/>
    <xf numFmtId="165" fontId="4" fillId="0" borderId="0" xfId="0" applyFont="1"/>
    <xf numFmtId="39" fontId="4" fillId="0" borderId="50" xfId="0" applyNumberFormat="1" applyFont="1" applyBorder="1" applyProtection="1"/>
    <xf numFmtId="165" fontId="4" fillId="0" borderId="63" xfId="0" applyFont="1" applyBorder="1"/>
    <xf numFmtId="165" fontId="4" fillId="0" borderId="61" xfId="0" applyFont="1" applyBorder="1"/>
    <xf numFmtId="39" fontId="4" fillId="0" borderId="61" xfId="0" applyNumberFormat="1" applyFont="1" applyBorder="1" applyAlignment="1">
      <alignment horizontal="center"/>
    </xf>
    <xf numFmtId="39" fontId="4" fillId="0" borderId="61" xfId="0" applyNumberFormat="1" applyFont="1" applyBorder="1" applyProtection="1"/>
    <xf numFmtId="165" fontId="4" fillId="0" borderId="60" xfId="0" applyFont="1" applyBorder="1"/>
    <xf numFmtId="165" fontId="4" fillId="0" borderId="64" xfId="0" applyFont="1" applyBorder="1"/>
    <xf numFmtId="165" fontId="9" fillId="2" borderId="0" xfId="0" applyFont="1" applyFill="1"/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165" fontId="24" fillId="0" borderId="34" xfId="0" applyFont="1" applyBorder="1"/>
    <xf numFmtId="165" fontId="9" fillId="0" borderId="41" xfId="0" quotePrefix="1" applyFont="1" applyBorder="1" applyAlignment="1">
      <alignment horizontal="center"/>
    </xf>
    <xf numFmtId="0" fontId="9" fillId="3" borderId="1" xfId="0" applyNumberFormat="1" applyFont="1" applyFill="1" applyBorder="1"/>
    <xf numFmtId="165" fontId="9" fillId="3" borderId="0" xfId="0" applyFont="1" applyFill="1" applyBorder="1"/>
    <xf numFmtId="0" fontId="9" fillId="3" borderId="1" xfId="0" applyNumberFormat="1" applyFont="1" applyFill="1" applyBorder="1" applyAlignment="1">
      <alignment horizontal="center"/>
    </xf>
    <xf numFmtId="165" fontId="9" fillId="3" borderId="1" xfId="0" applyFont="1" applyFill="1" applyBorder="1" applyAlignment="1">
      <alignment horizontal="center"/>
    </xf>
    <xf numFmtId="43" fontId="9" fillId="3" borderId="2" xfId="1" applyFont="1" applyFill="1" applyBorder="1"/>
    <xf numFmtId="43" fontId="9" fillId="3" borderId="8" xfId="1" applyFont="1" applyFill="1" applyBorder="1" applyProtection="1"/>
    <xf numFmtId="166" fontId="9" fillId="3" borderId="8" xfId="0" quotePrefix="1" applyNumberFormat="1" applyFont="1" applyFill="1" applyBorder="1" applyAlignment="1">
      <alignment horizontal="center"/>
    </xf>
    <xf numFmtId="165" fontId="9" fillId="3" borderId="8" xfId="0" quotePrefix="1" applyFont="1" applyFill="1" applyBorder="1" applyAlignment="1">
      <alignment horizontal="center"/>
    </xf>
    <xf numFmtId="165" fontId="17" fillId="3" borderId="34" xfId="0" applyFont="1" applyFill="1" applyBorder="1"/>
    <xf numFmtId="43" fontId="9" fillId="3" borderId="1" xfId="1" applyNumberFormat="1" applyFont="1" applyFill="1" applyBorder="1" applyAlignment="1"/>
    <xf numFmtId="43" fontId="9" fillId="3" borderId="1" xfId="1" applyFont="1" applyFill="1" applyBorder="1"/>
    <xf numFmtId="43" fontId="9" fillId="3" borderId="53" xfId="1" applyFont="1" applyFill="1" applyBorder="1" applyProtection="1"/>
    <xf numFmtId="165" fontId="24" fillId="0" borderId="0" xfId="0" applyFont="1"/>
    <xf numFmtId="165" fontId="24" fillId="0" borderId="34" xfId="0" quotePrefix="1" applyFont="1" applyBorder="1"/>
    <xf numFmtId="165" fontId="25" fillId="3" borderId="34" xfId="0" applyFont="1" applyFill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6" fontId="22" fillId="0" borderId="15" xfId="0" applyNumberFormat="1" applyFont="1" applyFill="1" applyBorder="1" applyAlignment="1">
      <alignment horizontal="center" vertical="center"/>
    </xf>
    <xf numFmtId="165" fontId="22" fillId="0" borderId="0" xfId="0" applyFont="1" applyFill="1" applyBorder="1" applyAlignment="1">
      <alignment vertical="center"/>
    </xf>
    <xf numFmtId="165" fontId="22" fillId="0" borderId="8" xfId="0" applyFont="1" applyFill="1" applyBorder="1"/>
    <xf numFmtId="165" fontId="22" fillId="0" borderId="0" xfId="0" applyFont="1" applyFill="1" applyBorder="1"/>
    <xf numFmtId="165" fontId="22" fillId="0" borderId="8" xfId="0" applyFont="1" applyFill="1" applyBorder="1" applyAlignment="1">
      <alignment horizontal="center"/>
    </xf>
    <xf numFmtId="165" fontId="22" fillId="0" borderId="8" xfId="0" quotePrefix="1" applyFont="1" applyFill="1" applyBorder="1" applyAlignment="1">
      <alignment horizontal="center"/>
    </xf>
    <xf numFmtId="39" fontId="22" fillId="0" borderId="8" xfId="0" applyNumberFormat="1" applyFont="1" applyFill="1" applyBorder="1" applyAlignment="1" applyProtection="1">
      <alignment horizontal="center"/>
    </xf>
    <xf numFmtId="39" fontId="22" fillId="0" borderId="8" xfId="0" applyNumberFormat="1" applyFont="1" applyBorder="1" applyProtection="1"/>
    <xf numFmtId="43" fontId="22" fillId="0" borderId="8" xfId="1" applyFont="1" applyFill="1" applyBorder="1"/>
    <xf numFmtId="165" fontId="22" fillId="0" borderId="8" xfId="0" applyFont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6" fontId="26" fillId="0" borderId="15" xfId="0" applyNumberFormat="1" applyFont="1" applyBorder="1" applyAlignment="1">
      <alignment horizontal="center"/>
    </xf>
    <xf numFmtId="165" fontId="26" fillId="0" borderId="8" xfId="0" applyFont="1" applyBorder="1"/>
    <xf numFmtId="165" fontId="26" fillId="0" borderId="0" xfId="0" applyFont="1" applyBorder="1"/>
    <xf numFmtId="165" fontId="26" fillId="0" borderId="8" xfId="0" applyFont="1" applyBorder="1" applyAlignment="1">
      <alignment horizontal="center"/>
    </xf>
    <xf numFmtId="39" fontId="26" fillId="0" borderId="8" xfId="0" applyNumberFormat="1" applyFont="1" applyBorder="1" applyProtection="1"/>
    <xf numFmtId="43" fontId="26" fillId="0" borderId="8" xfId="1" applyFont="1" applyBorder="1"/>
    <xf numFmtId="165" fontId="26" fillId="0" borderId="8" xfId="0" quotePrefix="1" applyFont="1" applyBorder="1" applyAlignment="1">
      <alignment horizontal="center"/>
    </xf>
    <xf numFmtId="165" fontId="9" fillId="0" borderId="8" xfId="0" applyFont="1" applyBorder="1" applyProtection="1"/>
    <xf numFmtId="166" fontId="26" fillId="0" borderId="15" xfId="0" applyNumberFormat="1" applyFont="1" applyBorder="1" applyAlignment="1" applyProtection="1">
      <alignment horizontal="center"/>
    </xf>
    <xf numFmtId="165" fontId="26" fillId="0" borderId="8" xfId="0" applyFont="1" applyBorder="1" applyProtection="1"/>
    <xf numFmtId="165" fontId="27" fillId="0" borderId="0" xfId="0" applyFont="1" applyBorder="1" applyProtection="1"/>
    <xf numFmtId="165" fontId="26" fillId="0" borderId="2" xfId="0" applyFont="1" applyBorder="1"/>
    <xf numFmtId="166" fontId="27" fillId="0" borderId="15" xfId="0" applyNumberFormat="1" applyFont="1" applyBorder="1" applyAlignment="1" applyProtection="1">
      <alignment horizontal="center"/>
    </xf>
    <xf numFmtId="165" fontId="27" fillId="0" borderId="8" xfId="0" applyFont="1" applyBorder="1" applyProtection="1"/>
    <xf numFmtId="166" fontId="9" fillId="0" borderId="1" xfId="0" applyNumberFormat="1" applyFont="1" applyBorder="1" applyAlignment="1" applyProtection="1">
      <alignment horizontal="center"/>
    </xf>
    <xf numFmtId="166" fontId="26" fillId="0" borderId="1" xfId="0" applyNumberFormat="1" applyFont="1" applyBorder="1" applyAlignment="1" applyProtection="1">
      <alignment horizontal="center"/>
    </xf>
    <xf numFmtId="39" fontId="26" fillId="0" borderId="53" xfId="0" applyNumberFormat="1" applyFont="1" applyBorder="1"/>
    <xf numFmtId="166" fontId="27" fillId="0" borderId="1" xfId="0" applyNumberFormat="1" applyFont="1" applyBorder="1" applyAlignment="1" applyProtection="1">
      <alignment horizontal="center"/>
    </xf>
    <xf numFmtId="165" fontId="26" fillId="0" borderId="0" xfId="0" applyFont="1" applyBorder="1" applyProtection="1"/>
    <xf numFmtId="165" fontId="22" fillId="0" borderId="8" xfId="0" quotePrefix="1" applyFont="1" applyFill="1" applyBorder="1" applyAlignment="1">
      <alignment vertical="center"/>
    </xf>
    <xf numFmtId="166" fontId="28" fillId="0" borderId="15" xfId="0" applyNumberFormat="1" applyFont="1" applyFill="1" applyBorder="1" applyAlignment="1">
      <alignment horizontal="center" vertical="center"/>
    </xf>
    <xf numFmtId="165" fontId="28" fillId="0" borderId="8" xfId="0" applyFont="1" applyFill="1" applyBorder="1" applyAlignment="1">
      <alignment vertical="center"/>
    </xf>
    <xf numFmtId="165" fontId="28" fillId="0" borderId="0" xfId="0" applyFont="1" applyFill="1" applyBorder="1" applyAlignment="1">
      <alignment vertical="center"/>
    </xf>
    <xf numFmtId="165" fontId="28" fillId="0" borderId="8" xfId="0" applyFont="1" applyFill="1" applyBorder="1" applyAlignment="1">
      <alignment horizontal="center" vertical="center"/>
    </xf>
    <xf numFmtId="165" fontId="28" fillId="0" borderId="8" xfId="0" quotePrefix="1" applyFont="1" applyFill="1" applyBorder="1" applyAlignment="1">
      <alignment horizontal="center" vertical="center"/>
    </xf>
    <xf numFmtId="39" fontId="28" fillId="0" borderId="8" xfId="0" applyNumberFormat="1" applyFont="1" applyFill="1" applyBorder="1" applyAlignment="1" applyProtection="1">
      <alignment horizontal="center" vertical="center"/>
    </xf>
    <xf numFmtId="39" fontId="28" fillId="0" borderId="8" xfId="0" applyNumberFormat="1" applyFont="1" applyBorder="1" applyAlignment="1" applyProtection="1">
      <alignment vertical="center"/>
    </xf>
    <xf numFmtId="43" fontId="28" fillId="0" borderId="8" xfId="1" applyFont="1" applyBorder="1" applyAlignment="1">
      <alignment vertical="center"/>
    </xf>
    <xf numFmtId="165" fontId="28" fillId="0" borderId="8" xfId="0" quotePrefix="1" applyFont="1" applyFill="1" applyBorder="1" applyAlignment="1">
      <alignment vertical="center"/>
    </xf>
    <xf numFmtId="165" fontId="28" fillId="0" borderId="8" xfId="0" applyFont="1" applyFill="1" applyBorder="1"/>
    <xf numFmtId="165" fontId="28" fillId="0" borderId="0" xfId="0" applyFont="1" applyFill="1" applyBorder="1"/>
    <xf numFmtId="165" fontId="28" fillId="0" borderId="8" xfId="0" applyFont="1" applyFill="1" applyBorder="1" applyAlignment="1">
      <alignment horizontal="center"/>
    </xf>
    <xf numFmtId="165" fontId="28" fillId="0" borderId="8" xfId="0" quotePrefix="1" applyFont="1" applyFill="1" applyBorder="1" applyAlignment="1">
      <alignment horizontal="center"/>
    </xf>
    <xf numFmtId="39" fontId="28" fillId="0" borderId="8" xfId="0" applyNumberFormat="1" applyFont="1" applyFill="1" applyBorder="1" applyAlignment="1" applyProtection="1">
      <alignment horizontal="center"/>
    </xf>
    <xf numFmtId="39" fontId="28" fillId="0" borderId="8" xfId="0" applyNumberFormat="1" applyFont="1" applyBorder="1" applyProtection="1"/>
    <xf numFmtId="43" fontId="28" fillId="0" borderId="8" xfId="1" applyFont="1" applyBorder="1"/>
    <xf numFmtId="165" fontId="28" fillId="0" borderId="33" xfId="0" applyFont="1" applyFill="1" applyBorder="1" applyAlignment="1">
      <alignment vertical="top"/>
    </xf>
    <xf numFmtId="43" fontId="28" fillId="0" borderId="8" xfId="1" applyFont="1" applyFill="1" applyBorder="1" applyAlignment="1">
      <alignment vertical="center"/>
    </xf>
    <xf numFmtId="43" fontId="28" fillId="0" borderId="8" xfId="1" applyFont="1" applyFill="1" applyBorder="1"/>
    <xf numFmtId="165" fontId="26" fillId="0" borderId="1" xfId="0" applyFont="1" applyBorder="1" applyAlignment="1">
      <alignment horizontal="center"/>
    </xf>
    <xf numFmtId="165" fontId="26" fillId="0" borderId="50" xfId="0" applyFont="1" applyBorder="1" applyAlignment="1">
      <alignment horizontal="center"/>
    </xf>
    <xf numFmtId="39" fontId="26" fillId="0" borderId="8" xfId="0" applyNumberFormat="1" applyFont="1" applyBorder="1"/>
    <xf numFmtId="165" fontId="27" fillId="0" borderId="0" xfId="0" applyFont="1" applyBorder="1"/>
    <xf numFmtId="39" fontId="26" fillId="0" borderId="8" xfId="0" applyNumberFormat="1" applyFont="1" applyBorder="1" applyAlignment="1" applyProtection="1">
      <alignment horizontal="center"/>
    </xf>
    <xf numFmtId="0" fontId="26" fillId="0" borderId="8" xfId="0" applyNumberFormat="1" applyFont="1" applyBorder="1" applyAlignment="1">
      <alignment horizontal="center"/>
    </xf>
    <xf numFmtId="165" fontId="26" fillId="0" borderId="8" xfId="0" quotePrefix="1" applyFont="1" applyBorder="1"/>
    <xf numFmtId="165" fontId="9" fillId="0" borderId="8" xfId="0" applyFont="1" applyBorder="1" applyAlignment="1"/>
    <xf numFmtId="165" fontId="9" fillId="0" borderId="8" xfId="0" applyFont="1" applyBorder="1" applyAlignment="1">
      <alignment horizontal="center"/>
    </xf>
    <xf numFmtId="165" fontId="29" fillId="0" borderId="8" xfId="0" applyFont="1" applyBorder="1" applyAlignment="1">
      <alignment horizontal="center"/>
    </xf>
    <xf numFmtId="39" fontId="29" fillId="0" borderId="8" xfId="0" applyNumberFormat="1" applyFont="1" applyBorder="1" applyAlignment="1" applyProtection="1"/>
    <xf numFmtId="43" fontId="29" fillId="0" borderId="8" xfId="1" applyFont="1" applyBorder="1" applyAlignment="1"/>
    <xf numFmtId="165" fontId="29" fillId="0" borderId="8" xfId="0" applyFont="1" applyBorder="1" applyAlignment="1"/>
    <xf numFmtId="165" fontId="29" fillId="0" borderId="0" xfId="0" applyFont="1" applyBorder="1" applyAlignment="1"/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22" fillId="0" borderId="0" xfId="0" applyFont="1"/>
    <xf numFmtId="165" fontId="4" fillId="0" borderId="34" xfId="0" applyFont="1" applyBorder="1"/>
    <xf numFmtId="166" fontId="9" fillId="0" borderId="15" xfId="0" applyNumberFormat="1" applyFont="1" applyBorder="1" applyAlignment="1" applyProtection="1">
      <alignment horizontal="center"/>
    </xf>
    <xf numFmtId="165" fontId="9" fillId="0" borderId="0" xfId="0" applyFont="1" applyBorder="1" applyProtection="1"/>
    <xf numFmtId="0" fontId="3" fillId="0" borderId="1" xfId="2" applyFont="1" applyBorder="1" applyAlignment="1">
      <alignment horizontal="center"/>
    </xf>
    <xf numFmtId="0" fontId="3" fillId="0" borderId="32" xfId="2" applyFont="1" applyBorder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56" xfId="2" applyFont="1" applyBorder="1" applyAlignment="1">
      <alignment horizontal="center"/>
    </xf>
    <xf numFmtId="0" fontId="3" fillId="0" borderId="0" xfId="2" applyFont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0" fillId="0" borderId="57" xfId="0" applyBorder="1" applyAlignment="1">
      <alignment horizontal="center" vertical="center" wrapText="1"/>
    </xf>
    <xf numFmtId="165" fontId="22" fillId="0" borderId="8" xfId="0" applyFont="1" applyBorder="1" applyAlignment="1">
      <alignment horizontal="left" wrapText="1"/>
    </xf>
    <xf numFmtId="165" fontId="16" fillId="0" borderId="33" xfId="0" applyFont="1" applyBorder="1" applyAlignment="1">
      <alignment horizontal="left" wrapText="1"/>
    </xf>
    <xf numFmtId="165" fontId="9" fillId="0" borderId="8" xfId="0" applyFont="1" applyBorder="1" applyAlignment="1">
      <alignment horizontal="left" vertical="center"/>
    </xf>
    <xf numFmtId="165" fontId="0" fillId="0" borderId="33" xfId="0" applyBorder="1" applyAlignment="1"/>
    <xf numFmtId="166" fontId="9" fillId="0" borderId="0" xfId="0" applyNumberFormat="1" applyFont="1" applyBorder="1" applyAlignment="1">
      <alignment horizontal="center"/>
    </xf>
    <xf numFmtId="165" fontId="9" fillId="0" borderId="0" xfId="0" applyFont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33" xfId="0" applyFont="1" applyBorder="1" applyAlignment="1">
      <alignment horizontal="center"/>
    </xf>
    <xf numFmtId="165" fontId="0" fillId="0" borderId="58" xfId="0" applyBorder="1" applyAlignment="1">
      <alignment horizontal="center" vertical="center" wrapText="1"/>
    </xf>
    <xf numFmtId="1" fontId="10" fillId="0" borderId="25" xfId="0" applyNumberFormat="1" applyFont="1" applyBorder="1" applyAlignment="1">
      <alignment horizontal="center" vertical="center" wrapText="1"/>
    </xf>
    <xf numFmtId="165" fontId="30" fillId="0" borderId="8" xfId="0" quotePrefix="1" applyFont="1" applyBorder="1" applyAlignment="1">
      <alignment horizontal="center"/>
    </xf>
    <xf numFmtId="165" fontId="30" fillId="0" borderId="8" xfId="0" quotePrefix="1" applyFont="1" applyBorder="1" applyAlignment="1">
      <alignment horizontal="center" vertical="center"/>
    </xf>
    <xf numFmtId="165" fontId="24" fillId="0" borderId="34" xfId="0" applyFont="1" applyBorder="1" applyAlignment="1">
      <alignment vertical="center"/>
    </xf>
  </cellXfs>
  <cellStyles count="4">
    <cellStyle name="Comma" xfId="1" builtinId="3"/>
    <cellStyle name="Normal" xfId="0" builtinId="0"/>
    <cellStyle name="Normal 2" xfId="3"/>
    <cellStyle name="Normal_ringkasanN" xfId="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466"/>
  <sheetViews>
    <sheetView view="pageBreakPreview" topLeftCell="A52" zoomScaleNormal="75" zoomScaleSheetLayoutView="100" workbookViewId="0">
      <selection activeCell="E21" sqref="E21"/>
    </sheetView>
  </sheetViews>
  <sheetFormatPr defaultColWidth="6.125" defaultRowHeight="12.75"/>
  <cols>
    <col min="1" max="1" width="9.375" style="1" customWidth="1"/>
    <col min="2" max="2" width="15.625" style="1" customWidth="1"/>
    <col min="3" max="3" width="17.375" style="1" customWidth="1"/>
    <col min="4" max="5" width="18.625" style="1" customWidth="1"/>
    <col min="6" max="6" width="15.625" style="1" customWidth="1"/>
    <col min="7" max="7" width="14" style="1" customWidth="1"/>
    <col min="8" max="8" width="15.625" style="1" customWidth="1"/>
    <col min="9" max="9" width="14.25" style="1" customWidth="1"/>
    <col min="10" max="10" width="26.25" style="1" customWidth="1"/>
    <col min="11" max="16384" width="6.125" style="1"/>
  </cols>
  <sheetData>
    <row r="1" spans="1:48" ht="18" customHeight="1">
      <c r="A1" s="466" t="s">
        <v>252</v>
      </c>
      <c r="B1" s="466"/>
      <c r="C1" s="466"/>
      <c r="D1" s="466"/>
      <c r="E1" s="466"/>
      <c r="F1" s="466"/>
      <c r="G1" s="466"/>
      <c r="H1" s="466"/>
      <c r="I1" s="466"/>
      <c r="J1" s="466"/>
    </row>
    <row r="2" spans="1:48" ht="18" customHeight="1">
      <c r="A2" s="466" t="s">
        <v>67</v>
      </c>
      <c r="B2" s="466"/>
      <c r="C2" s="466"/>
      <c r="D2" s="466"/>
      <c r="E2" s="466"/>
      <c r="F2" s="466"/>
      <c r="G2" s="466"/>
      <c r="H2" s="466"/>
      <c r="I2" s="466"/>
      <c r="J2" s="466"/>
    </row>
    <row r="3" spans="1:48" ht="18" customHeight="1">
      <c r="A3" s="466" t="s">
        <v>101</v>
      </c>
      <c r="B3" s="466"/>
      <c r="C3" s="466"/>
      <c r="D3" s="466"/>
      <c r="E3" s="466"/>
      <c r="F3" s="466"/>
      <c r="G3" s="466"/>
      <c r="H3" s="466"/>
      <c r="I3" s="466"/>
      <c r="J3" s="466"/>
    </row>
    <row r="4" spans="1:48" ht="9" customHeight="1" thickBot="1">
      <c r="A4" s="466"/>
      <c r="B4" s="466"/>
      <c r="C4" s="466"/>
      <c r="D4" s="466"/>
      <c r="E4" s="466"/>
      <c r="F4" s="466"/>
      <c r="G4" s="466"/>
      <c r="H4" s="466"/>
      <c r="I4" s="466"/>
      <c r="J4" s="466"/>
    </row>
    <row r="5" spans="1:48" ht="6" customHeight="1">
      <c r="A5" s="124"/>
      <c r="B5" s="125"/>
      <c r="C5" s="126"/>
      <c r="D5" s="127"/>
      <c r="E5" s="127"/>
      <c r="F5" s="127"/>
      <c r="G5" s="127"/>
      <c r="H5" s="127"/>
      <c r="I5" s="127"/>
      <c r="J5" s="128"/>
    </row>
    <row r="6" spans="1:48" ht="15" customHeight="1">
      <c r="A6" s="129" t="s">
        <v>68</v>
      </c>
      <c r="B6" s="462"/>
      <c r="C6" s="463"/>
      <c r="D6" s="130" t="s">
        <v>2</v>
      </c>
      <c r="E6" s="130" t="s">
        <v>2</v>
      </c>
      <c r="F6" s="130" t="s">
        <v>4</v>
      </c>
      <c r="G6" s="130" t="s">
        <v>27</v>
      </c>
      <c r="H6" s="130" t="s">
        <v>10</v>
      </c>
      <c r="I6" s="130" t="s">
        <v>27</v>
      </c>
      <c r="J6" s="131" t="s">
        <v>69</v>
      </c>
    </row>
    <row r="7" spans="1:48" ht="15" customHeight="1">
      <c r="A7" s="132" t="s">
        <v>70</v>
      </c>
      <c r="B7" s="462" t="s">
        <v>71</v>
      </c>
      <c r="C7" s="463"/>
      <c r="D7" s="130" t="s">
        <v>7</v>
      </c>
      <c r="E7" s="130" t="s">
        <v>7</v>
      </c>
      <c r="F7" s="130" t="s">
        <v>9</v>
      </c>
      <c r="G7" s="130" t="s">
        <v>4</v>
      </c>
      <c r="H7" s="130"/>
      <c r="I7" s="130" t="s">
        <v>10</v>
      </c>
      <c r="J7" s="131"/>
    </row>
    <row r="8" spans="1:48" ht="15" customHeight="1">
      <c r="A8" s="132"/>
      <c r="B8" s="123"/>
      <c r="C8" s="133"/>
      <c r="D8" s="208">
        <v>2017</v>
      </c>
      <c r="E8" s="208">
        <f>D8</f>
        <v>2017</v>
      </c>
      <c r="F8" s="130" t="s">
        <v>17</v>
      </c>
      <c r="G8" s="130"/>
      <c r="H8" s="130"/>
      <c r="I8" s="130"/>
      <c r="J8" s="131"/>
    </row>
    <row r="9" spans="1:48" ht="15" customHeight="1">
      <c r="A9" s="99"/>
      <c r="B9" s="123"/>
      <c r="C9" s="133"/>
      <c r="D9" s="130"/>
      <c r="E9" s="130" t="s">
        <v>22</v>
      </c>
      <c r="F9" s="130"/>
      <c r="G9" s="130"/>
      <c r="H9" s="130"/>
      <c r="I9" s="130"/>
      <c r="J9" s="131"/>
    </row>
    <row r="10" spans="1:48" ht="15" customHeight="1">
      <c r="A10" s="99"/>
      <c r="B10" s="123"/>
      <c r="C10" s="133"/>
      <c r="D10" s="130" t="s">
        <v>26</v>
      </c>
      <c r="E10" s="130" t="s">
        <v>26</v>
      </c>
      <c r="F10" s="130" t="s">
        <v>26</v>
      </c>
      <c r="G10" s="130"/>
      <c r="H10" s="130" t="s">
        <v>26</v>
      </c>
      <c r="I10" s="130"/>
      <c r="J10" s="131"/>
    </row>
    <row r="11" spans="1:48" ht="6" customHeight="1" thickBot="1">
      <c r="A11" s="100"/>
      <c r="B11" s="134"/>
      <c r="C11" s="135"/>
      <c r="D11" s="136"/>
      <c r="E11" s="136"/>
      <c r="F11" s="136"/>
      <c r="G11" s="136"/>
      <c r="H11" s="136"/>
      <c r="I11" s="136"/>
      <c r="J11" s="137"/>
    </row>
    <row r="12" spans="1:48" ht="6" customHeight="1">
      <c r="A12" s="113"/>
      <c r="B12" s="96"/>
      <c r="C12" s="104"/>
      <c r="D12" s="105"/>
      <c r="E12" s="105"/>
      <c r="F12" s="105"/>
      <c r="G12" s="105"/>
      <c r="H12" s="105"/>
      <c r="I12" s="105"/>
      <c r="J12" s="108"/>
    </row>
    <row r="13" spans="1:48" ht="15" customHeight="1">
      <c r="A13" s="98">
        <v>1301000</v>
      </c>
      <c r="B13" s="3" t="s">
        <v>72</v>
      </c>
      <c r="C13" s="4"/>
      <c r="D13" s="5">
        <f>'1SP'!F37</f>
        <v>270000</v>
      </c>
      <c r="E13" s="5"/>
      <c r="F13" s="5">
        <f>+'1SP'!I37</f>
        <v>0</v>
      </c>
      <c r="G13" s="5"/>
      <c r="H13" s="5">
        <f>+'1SP'!J37</f>
        <v>185112</v>
      </c>
      <c r="I13" s="5"/>
      <c r="J13" s="10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" customHeight="1">
      <c r="A14" s="98"/>
      <c r="B14" s="3"/>
      <c r="C14" s="4"/>
      <c r="D14" s="7"/>
      <c r="E14" s="8"/>
      <c r="F14" s="8"/>
      <c r="G14" s="8"/>
      <c r="H14" s="8"/>
      <c r="I14" s="8"/>
      <c r="J14" s="10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ht="15" customHeight="1">
      <c r="A15" s="98">
        <v>1302000</v>
      </c>
      <c r="B15" s="3" t="s">
        <v>73</v>
      </c>
      <c r="C15" s="4"/>
      <c r="D15" s="304">
        <f>+'2SP'!F31</f>
        <v>15000</v>
      </c>
      <c r="E15" s="5"/>
      <c r="F15" s="5"/>
      <c r="G15" s="5"/>
      <c r="H15" s="5"/>
      <c r="I15" s="5"/>
      <c r="J15" s="10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ht="15" customHeight="1">
      <c r="A16" s="98"/>
      <c r="B16" s="3"/>
      <c r="C16" s="4"/>
      <c r="D16" s="5"/>
      <c r="E16" s="9"/>
      <c r="F16" s="9"/>
      <c r="G16" s="9"/>
      <c r="H16" s="9"/>
      <c r="I16" s="9"/>
      <c r="J16" s="10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" customHeight="1">
      <c r="A17" s="98">
        <v>1303000</v>
      </c>
      <c r="B17" s="3" t="s">
        <v>118</v>
      </c>
      <c r="C17" s="4"/>
      <c r="D17" s="5">
        <v>80000</v>
      </c>
      <c r="E17" s="5"/>
      <c r="F17" s="5">
        <f>+'3SP'!I35</f>
        <v>0</v>
      </c>
      <c r="G17" s="7">
        <f>F17/D17*100</f>
        <v>0</v>
      </c>
      <c r="H17" s="5">
        <f>+'3SP'!J35</f>
        <v>10000</v>
      </c>
      <c r="I17" s="7"/>
      <c r="J17" s="10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" customHeight="1">
      <c r="A18" s="98"/>
      <c r="B18" s="3" t="s">
        <v>119</v>
      </c>
      <c r="C18" s="4"/>
      <c r="D18" s="5"/>
      <c r="E18" s="5"/>
      <c r="F18" s="5"/>
      <c r="G18" s="5"/>
      <c r="H18" s="5"/>
      <c r="I18" s="5"/>
      <c r="J18" s="10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" customHeight="1">
      <c r="A19" s="98"/>
      <c r="B19" s="3"/>
      <c r="C19" s="4"/>
      <c r="D19" s="5"/>
      <c r="E19" s="5"/>
      <c r="F19" s="5"/>
      <c r="G19" s="5"/>
      <c r="H19" s="5"/>
      <c r="I19" s="5"/>
      <c r="J19" s="10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" customHeight="1">
      <c r="A20" s="98">
        <v>1304000</v>
      </c>
      <c r="B20" s="3" t="s">
        <v>74</v>
      </c>
      <c r="C20" s="4"/>
      <c r="D20" s="5">
        <f>'4SP '!F48</f>
        <v>200000</v>
      </c>
      <c r="E20" s="5"/>
      <c r="F20" s="5">
        <f>+'4SP '!I48</f>
        <v>0</v>
      </c>
      <c r="G20" s="7">
        <f>F20/D20*100</f>
        <v>0</v>
      </c>
      <c r="H20" s="5">
        <f>+'4SP '!J48</f>
        <v>89739.3</v>
      </c>
      <c r="I20" s="7"/>
      <c r="J20" s="10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" customHeight="1">
      <c r="A21" s="98"/>
      <c r="B21" s="3" t="s">
        <v>75</v>
      </c>
      <c r="C21" s="4"/>
      <c r="D21" s="5"/>
      <c r="E21" s="9"/>
      <c r="F21" s="9"/>
      <c r="G21" s="9"/>
      <c r="H21" s="9"/>
      <c r="I21" s="9"/>
      <c r="J21" s="10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" customHeight="1">
      <c r="A22" s="98"/>
      <c r="B22" s="3" t="s">
        <v>76</v>
      </c>
      <c r="C22" s="4"/>
      <c r="D22" s="5"/>
      <c r="E22" s="9"/>
      <c r="F22" s="9"/>
      <c r="G22" s="9"/>
      <c r="H22" s="9"/>
      <c r="I22" s="9"/>
      <c r="J22" s="10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" customHeight="1">
      <c r="A23" s="98"/>
      <c r="B23" s="3"/>
      <c r="C23" s="4"/>
      <c r="D23" s="5"/>
      <c r="E23" s="9"/>
      <c r="F23" s="9"/>
      <c r="G23" s="9"/>
      <c r="H23" s="9"/>
      <c r="I23" s="9"/>
      <c r="J23" s="10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" customHeight="1">
      <c r="A24" s="98">
        <v>1305000</v>
      </c>
      <c r="B24" s="3" t="s">
        <v>77</v>
      </c>
      <c r="C24" s="4"/>
      <c r="D24" s="5">
        <v>0</v>
      </c>
      <c r="E24" s="5"/>
      <c r="F24" s="5"/>
      <c r="G24" s="5"/>
      <c r="H24" s="185"/>
      <c r="I24" s="5"/>
      <c r="J24" s="10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" customHeight="1">
      <c r="A25" s="98"/>
      <c r="B25" s="3"/>
      <c r="C25" s="4"/>
      <c r="D25" s="5"/>
      <c r="E25" s="9"/>
      <c r="F25" s="9"/>
      <c r="G25" s="9"/>
      <c r="H25" s="186"/>
      <c r="I25" s="9"/>
      <c r="J25" s="10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" customHeight="1">
      <c r="A26" s="98">
        <v>1306000</v>
      </c>
      <c r="B26" s="3" t="s">
        <v>78</v>
      </c>
      <c r="C26" s="4"/>
      <c r="D26" s="5">
        <f>'6SP'!F52</f>
        <v>275000</v>
      </c>
      <c r="E26" s="5"/>
      <c r="F26" s="5">
        <f>+'6SP'!I52</f>
        <v>0</v>
      </c>
      <c r="G26" s="7">
        <f>F26/D26*100</f>
        <v>0</v>
      </c>
      <c r="H26" s="185">
        <f>+'6SP'!J52</f>
        <v>113206.5</v>
      </c>
      <c r="I26" s="7"/>
      <c r="J26" s="10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" customHeight="1">
      <c r="A27" s="98"/>
      <c r="B27" s="3"/>
      <c r="C27" s="4"/>
      <c r="D27" s="5"/>
      <c r="E27" s="9"/>
      <c r="F27" s="9"/>
      <c r="G27" s="9"/>
      <c r="H27" s="9"/>
      <c r="I27" s="9"/>
      <c r="J27" s="10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" customHeight="1">
      <c r="A28" s="98">
        <v>1307000</v>
      </c>
      <c r="B28" s="3" t="s">
        <v>79</v>
      </c>
      <c r="C28" s="4"/>
      <c r="D28" s="5">
        <f>'7SP'!F32</f>
        <v>180000</v>
      </c>
      <c r="E28" s="5"/>
      <c r="F28" s="5">
        <f>+'7SP'!I32</f>
        <v>0</v>
      </c>
      <c r="G28" s="7"/>
      <c r="H28" s="5">
        <f>+'7SP'!J32</f>
        <v>118150</v>
      </c>
      <c r="I28" s="7"/>
      <c r="J28" s="10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" customHeight="1">
      <c r="A29" s="98"/>
      <c r="B29" s="3"/>
      <c r="C29" s="4"/>
      <c r="D29" s="5"/>
      <c r="E29" s="9"/>
      <c r="F29" s="9"/>
      <c r="G29" s="9"/>
      <c r="H29" s="9"/>
      <c r="I29" s="9"/>
      <c r="J29" s="10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" customHeight="1">
      <c r="A30" s="98">
        <v>1308000</v>
      </c>
      <c r="B30" s="3" t="s">
        <v>80</v>
      </c>
      <c r="C30" s="4"/>
      <c r="D30" s="5">
        <f>+'8SP'!F43</f>
        <v>400000</v>
      </c>
      <c r="E30" s="5"/>
      <c r="F30" s="5"/>
      <c r="G30" s="7"/>
      <c r="H30" s="5"/>
      <c r="I30" s="7"/>
      <c r="J30" s="10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" customHeight="1">
      <c r="A31" s="98"/>
      <c r="B31" s="3"/>
      <c r="C31" s="4"/>
      <c r="D31" s="5"/>
      <c r="E31" s="9"/>
      <c r="F31" s="9"/>
      <c r="G31" s="9"/>
      <c r="H31" s="9"/>
      <c r="I31" s="9"/>
      <c r="J31" s="10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" customHeight="1">
      <c r="A32" s="98">
        <v>1309000</v>
      </c>
      <c r="B32" s="3" t="s">
        <v>74</v>
      </c>
      <c r="C32" s="4"/>
      <c r="D32" s="5">
        <f>'9SP'!F38</f>
        <v>850000</v>
      </c>
      <c r="E32" s="5"/>
      <c r="F32" s="5">
        <f>+'9SP'!I38</f>
        <v>0</v>
      </c>
      <c r="G32" s="7"/>
      <c r="H32" s="5">
        <f>+'9SP'!J38</f>
        <v>597948.5</v>
      </c>
      <c r="I32" s="7"/>
      <c r="J32" s="10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" customHeight="1">
      <c r="A33" s="98"/>
      <c r="B33" s="3" t="s">
        <v>75</v>
      </c>
      <c r="C33" s="4"/>
      <c r="D33" s="5"/>
      <c r="E33" s="9"/>
      <c r="F33" s="9"/>
      <c r="G33" s="9"/>
      <c r="H33" s="9"/>
      <c r="I33" s="9"/>
      <c r="J33" s="10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" customHeight="1">
      <c r="A34" s="98"/>
      <c r="B34" s="3" t="s">
        <v>81</v>
      </c>
      <c r="C34" s="4"/>
      <c r="D34" s="5"/>
      <c r="E34" s="9"/>
      <c r="F34" s="9"/>
      <c r="G34" s="9"/>
      <c r="H34" s="9"/>
      <c r="I34" s="9"/>
      <c r="J34" s="10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" customHeight="1">
      <c r="A35" s="98"/>
      <c r="B35" s="3" t="s">
        <v>82</v>
      </c>
      <c r="C35" s="4"/>
      <c r="D35" s="5"/>
      <c r="E35" s="9"/>
      <c r="F35" s="9"/>
      <c r="G35" s="9"/>
      <c r="H35" s="9"/>
      <c r="I35" s="9"/>
      <c r="J35" s="10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7.9" customHeight="1">
      <c r="A36" s="98"/>
      <c r="B36" s="3"/>
      <c r="C36" s="4"/>
      <c r="D36" s="5"/>
      <c r="E36" s="9"/>
      <c r="F36" s="9"/>
      <c r="G36" s="9"/>
      <c r="H36" s="9"/>
      <c r="I36" s="9"/>
      <c r="J36" s="10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" customHeight="1">
      <c r="A37" s="98">
        <v>1310000</v>
      </c>
      <c r="B37" s="3" t="s">
        <v>74</v>
      </c>
      <c r="C37" s="4"/>
      <c r="D37" s="5">
        <f>'10SP'!F51</f>
        <v>550000</v>
      </c>
      <c r="E37" s="5"/>
      <c r="F37" s="5">
        <f>+'10SP'!I51</f>
        <v>0</v>
      </c>
      <c r="G37" s="7"/>
      <c r="H37" s="5">
        <f>+'10SP'!J51</f>
        <v>91841.76</v>
      </c>
      <c r="I37" s="7"/>
      <c r="J37" s="10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" customHeight="1">
      <c r="A38" s="98"/>
      <c r="B38" s="3" t="s">
        <v>75</v>
      </c>
      <c r="C38" s="4"/>
      <c r="D38" s="5"/>
      <c r="E38" s="9"/>
      <c r="F38" s="9"/>
      <c r="G38" s="9"/>
      <c r="H38" s="5"/>
      <c r="I38" s="5"/>
      <c r="J38" s="10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" customHeight="1">
      <c r="A39" s="98"/>
      <c r="B39" s="3" t="s">
        <v>83</v>
      </c>
      <c r="C39" s="4"/>
      <c r="D39" s="5"/>
      <c r="E39" s="9"/>
      <c r="F39" s="9"/>
      <c r="G39" s="9"/>
      <c r="H39" s="5"/>
      <c r="I39" s="5"/>
      <c r="J39" s="10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" customHeight="1">
      <c r="A40" s="98"/>
      <c r="B40" s="3" t="s">
        <v>84</v>
      </c>
      <c r="C40" s="4"/>
      <c r="D40" s="5"/>
      <c r="E40" s="9"/>
      <c r="F40" s="9"/>
      <c r="G40" s="9"/>
      <c r="H40" s="5"/>
      <c r="I40" s="5"/>
      <c r="J40" s="10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7.15" customHeight="1" thickBot="1">
      <c r="A41" s="114"/>
      <c r="B41" s="101"/>
      <c r="C41" s="102"/>
      <c r="D41" s="115"/>
      <c r="E41" s="116"/>
      <c r="F41" s="116"/>
      <c r="G41" s="116"/>
      <c r="H41" s="115"/>
      <c r="I41" s="117"/>
      <c r="J41" s="11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9" customHeight="1">
      <c r="A42" s="2"/>
      <c r="B42" s="4"/>
      <c r="C42" s="4"/>
      <c r="D42" s="119"/>
      <c r="E42" s="119"/>
      <c r="F42" s="120"/>
      <c r="G42" s="120"/>
      <c r="H42" s="119"/>
      <c r="I42" s="12"/>
      <c r="J42" s="12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3" customHeight="1">
      <c r="A43" s="2"/>
      <c r="B43" s="4"/>
      <c r="C43" s="4"/>
      <c r="D43" s="4"/>
      <c r="E43" s="4"/>
      <c r="F43" s="122"/>
      <c r="G43" s="122"/>
      <c r="H43" s="122"/>
      <c r="I43" s="12"/>
      <c r="J43" s="12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6" hidden="1" customHeight="1">
      <c r="A44" s="10"/>
      <c r="B44" s="4"/>
      <c r="C44" s="4"/>
      <c r="D44" s="4"/>
      <c r="E44" s="4"/>
      <c r="F44" s="11"/>
      <c r="G44" s="11"/>
      <c r="H44" s="11"/>
      <c r="I44" s="12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6" hidden="1" customHeight="1">
      <c r="A45" s="10"/>
      <c r="B45" s="4"/>
      <c r="C45" s="4"/>
      <c r="D45" s="4"/>
      <c r="E45" s="4"/>
      <c r="F45" s="11"/>
      <c r="G45" s="11"/>
      <c r="H45" s="11"/>
      <c r="I45" s="12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8" customHeight="1">
      <c r="A46" s="466" t="str">
        <f>A1</f>
        <v>CADANGAN PROJEK-PROJEK PEMBANGUNAN APRIL 2017</v>
      </c>
      <c r="B46" s="466"/>
      <c r="C46" s="466"/>
      <c r="D46" s="466"/>
      <c r="E46" s="466"/>
      <c r="F46" s="466"/>
      <c r="G46" s="466"/>
      <c r="H46" s="466"/>
      <c r="I46" s="466"/>
      <c r="J46" s="46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8" customHeight="1">
      <c r="A47" s="466" t="s">
        <v>67</v>
      </c>
      <c r="B47" s="466"/>
      <c r="C47" s="466"/>
      <c r="D47" s="466"/>
      <c r="E47" s="466"/>
      <c r="F47" s="466"/>
      <c r="G47" s="466"/>
      <c r="H47" s="466"/>
      <c r="I47" s="466"/>
      <c r="J47" s="46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8" customHeight="1">
      <c r="A48" s="466" t="s">
        <v>101</v>
      </c>
      <c r="B48" s="466"/>
      <c r="C48" s="466"/>
      <c r="D48" s="466"/>
      <c r="E48" s="466"/>
      <c r="F48" s="466"/>
      <c r="G48" s="466"/>
      <c r="H48" s="466"/>
      <c r="I48" s="466"/>
      <c r="J48" s="46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8" customHeight="1">
      <c r="A49" s="10"/>
      <c r="B49" s="4"/>
      <c r="C49" s="4"/>
      <c r="D49" s="4"/>
      <c r="E49" s="4"/>
      <c r="F49" s="11"/>
      <c r="G49" s="11"/>
      <c r="H49" s="11"/>
      <c r="I49" s="12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6.95" customHeight="1" thickBot="1">
      <c r="A50" s="10"/>
      <c r="B50" s="4"/>
      <c r="C50" s="4"/>
      <c r="D50" s="4"/>
      <c r="E50" s="4"/>
      <c r="F50" s="11"/>
      <c r="G50" s="11"/>
      <c r="H50" s="11"/>
      <c r="I50" s="12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6" customHeight="1">
      <c r="A51" s="124"/>
      <c r="B51" s="125"/>
      <c r="C51" s="126"/>
      <c r="D51" s="127"/>
      <c r="E51" s="127"/>
      <c r="F51" s="138"/>
      <c r="G51" s="138"/>
      <c r="H51" s="138"/>
      <c r="I51" s="139"/>
      <c r="J51" s="14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ht="15" customHeight="1">
      <c r="A52" s="129" t="s">
        <v>68</v>
      </c>
      <c r="B52" s="462"/>
      <c r="C52" s="463"/>
      <c r="D52" s="130" t="s">
        <v>2</v>
      </c>
      <c r="E52" s="130" t="s">
        <v>2</v>
      </c>
      <c r="F52" s="141" t="s">
        <v>4</v>
      </c>
      <c r="G52" s="130" t="s">
        <v>27</v>
      </c>
      <c r="H52" s="141" t="s">
        <v>10</v>
      </c>
      <c r="I52" s="142" t="s">
        <v>27</v>
      </c>
      <c r="J52" s="131" t="s">
        <v>69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ht="15" customHeight="1">
      <c r="A53" s="132" t="s">
        <v>70</v>
      </c>
      <c r="B53" s="462" t="s">
        <v>71</v>
      </c>
      <c r="C53" s="463"/>
      <c r="D53" s="130" t="s">
        <v>7</v>
      </c>
      <c r="E53" s="130" t="s">
        <v>7</v>
      </c>
      <c r="F53" s="141" t="s">
        <v>9</v>
      </c>
      <c r="G53" s="130" t="s">
        <v>4</v>
      </c>
      <c r="H53" s="141"/>
      <c r="I53" s="142" t="s">
        <v>10</v>
      </c>
      <c r="J53" s="13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15" customHeight="1">
      <c r="A54" s="132"/>
      <c r="B54" s="123"/>
      <c r="C54" s="133"/>
      <c r="D54" s="208">
        <v>2017</v>
      </c>
      <c r="E54" s="208">
        <v>2017</v>
      </c>
      <c r="F54" s="141" t="s">
        <v>17</v>
      </c>
      <c r="G54" s="141"/>
      <c r="H54" s="141"/>
      <c r="I54" s="142"/>
      <c r="J54" s="13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ht="15" customHeight="1">
      <c r="A55" s="99"/>
      <c r="B55" s="123"/>
      <c r="C55" s="133"/>
      <c r="D55" s="130"/>
      <c r="E55" s="130" t="s">
        <v>22</v>
      </c>
      <c r="F55" s="141"/>
      <c r="G55" s="141"/>
      <c r="H55" s="141"/>
      <c r="I55" s="142"/>
      <c r="J55" s="13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ht="15" customHeight="1">
      <c r="A56" s="99"/>
      <c r="B56" s="123"/>
      <c r="C56" s="133"/>
      <c r="D56" s="130" t="s">
        <v>26</v>
      </c>
      <c r="E56" s="130" t="s">
        <v>26</v>
      </c>
      <c r="F56" s="141" t="s">
        <v>26</v>
      </c>
      <c r="G56" s="141"/>
      <c r="H56" s="141" t="s">
        <v>26</v>
      </c>
      <c r="I56" s="142"/>
      <c r="J56" s="13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ht="6" customHeight="1" thickBot="1">
      <c r="A57" s="100"/>
      <c r="B57" s="134"/>
      <c r="C57" s="135"/>
      <c r="D57" s="136"/>
      <c r="E57" s="136"/>
      <c r="F57" s="143"/>
      <c r="G57" s="143"/>
      <c r="H57" s="143"/>
      <c r="I57" s="144"/>
      <c r="J57" s="13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ht="6" customHeight="1">
      <c r="A58" s="103"/>
      <c r="B58" s="96"/>
      <c r="C58" s="104"/>
      <c r="D58" s="105"/>
      <c r="E58" s="105"/>
      <c r="F58" s="106"/>
      <c r="G58" s="106"/>
      <c r="H58" s="106"/>
      <c r="I58" s="107"/>
      <c r="J58" s="10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ht="12.75" customHeight="1">
      <c r="A59" s="98">
        <v>1311000</v>
      </c>
      <c r="B59" s="3" t="s">
        <v>85</v>
      </c>
      <c r="C59" s="4"/>
      <c r="D59" s="315" t="s">
        <v>150</v>
      </c>
      <c r="E59" s="5"/>
      <c r="F59" s="5"/>
      <c r="G59" s="5"/>
      <c r="H59" s="5"/>
      <c r="I59" s="14"/>
      <c r="J59" s="10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ht="12.75" customHeight="1">
      <c r="A60" s="98"/>
      <c r="B60" s="3" t="s">
        <v>86</v>
      </c>
      <c r="C60" s="4"/>
      <c r="D60" s="5"/>
      <c r="E60" s="5"/>
      <c r="F60" s="5"/>
      <c r="G60" s="5"/>
      <c r="H60" s="5"/>
      <c r="I60" s="14"/>
      <c r="J60" s="109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12.75" customHeight="1">
      <c r="A61" s="99"/>
      <c r="B61" s="3"/>
      <c r="C61" s="4"/>
      <c r="D61" s="13"/>
      <c r="E61" s="13"/>
      <c r="F61" s="13"/>
      <c r="G61" s="13"/>
      <c r="H61" s="13"/>
      <c r="I61" s="14"/>
      <c r="J61" s="9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>
      <c r="A62" s="98">
        <v>1312000</v>
      </c>
      <c r="B62" s="3" t="s">
        <v>87</v>
      </c>
      <c r="C62" s="4"/>
      <c r="D62" s="315"/>
      <c r="E62" s="5"/>
      <c r="F62" s="5"/>
      <c r="G62" s="5"/>
      <c r="H62" s="5"/>
      <c r="I62" s="14"/>
      <c r="J62" s="10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>
      <c r="A63" s="98"/>
      <c r="B63" s="3" t="s">
        <v>88</v>
      </c>
      <c r="C63" s="4"/>
      <c r="D63" s="315"/>
      <c r="E63" s="5"/>
      <c r="F63" s="5"/>
      <c r="G63" s="5"/>
      <c r="H63" s="5"/>
      <c r="I63" s="14"/>
      <c r="J63" s="109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>
      <c r="A64" s="98"/>
      <c r="B64" s="3"/>
      <c r="C64" s="4"/>
      <c r="D64" s="315"/>
      <c r="E64" s="5"/>
      <c r="F64" s="5"/>
      <c r="G64" s="5"/>
      <c r="H64" s="5"/>
      <c r="I64" s="14"/>
      <c r="J64" s="109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>
      <c r="A65" s="98">
        <v>1313000</v>
      </c>
      <c r="B65" s="3" t="s">
        <v>89</v>
      </c>
      <c r="C65" s="4"/>
      <c r="D65" s="315">
        <f>+'13SP'!F36</f>
        <v>20000</v>
      </c>
      <c r="E65" s="5"/>
      <c r="F65" s="5"/>
      <c r="G65" s="5"/>
      <c r="H65" s="5"/>
      <c r="I65" s="5"/>
      <c r="J65" s="109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>
      <c r="A66" s="98"/>
      <c r="B66" s="3" t="s">
        <v>90</v>
      </c>
      <c r="C66" s="4"/>
      <c r="D66" s="13"/>
      <c r="E66" s="7"/>
      <c r="F66" s="7"/>
      <c r="G66" s="7"/>
      <c r="H66" s="7"/>
      <c r="I66" s="14"/>
      <c r="J66" s="109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>
      <c r="A67" s="98"/>
      <c r="B67" s="3"/>
      <c r="C67" s="4"/>
      <c r="D67" s="13"/>
      <c r="E67" s="7"/>
      <c r="F67" s="7"/>
      <c r="G67" s="7"/>
      <c r="H67" s="7"/>
      <c r="I67" s="14"/>
      <c r="J67" s="10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>
      <c r="A68" s="98">
        <v>1314000</v>
      </c>
      <c r="B68" s="3" t="s">
        <v>91</v>
      </c>
      <c r="C68" s="4"/>
      <c r="D68" s="315">
        <v>0</v>
      </c>
      <c r="E68" s="5"/>
      <c r="F68" s="5"/>
      <c r="G68" s="5"/>
      <c r="H68" s="5"/>
      <c r="I68" s="14"/>
      <c r="J68" s="11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>
      <c r="A69" s="98"/>
      <c r="B69" s="3" t="s">
        <v>92</v>
      </c>
      <c r="C69" s="4"/>
      <c r="D69" s="5"/>
      <c r="E69" s="5"/>
      <c r="F69" s="5"/>
      <c r="G69" s="5"/>
      <c r="H69" s="5"/>
      <c r="I69" s="14"/>
      <c r="J69" s="10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>
      <c r="A70" s="98"/>
      <c r="B70" s="3"/>
      <c r="C70" s="4"/>
      <c r="D70" s="5"/>
      <c r="E70" s="5"/>
      <c r="F70" s="5"/>
      <c r="G70" s="5"/>
      <c r="H70" s="5"/>
      <c r="I70" s="14"/>
      <c r="J70" s="10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>
      <c r="A71" s="98">
        <v>1315000</v>
      </c>
      <c r="B71" s="3" t="s">
        <v>93</v>
      </c>
      <c r="C71" s="4"/>
      <c r="D71" s="5">
        <f>+'15SP'!F37</f>
        <v>30000</v>
      </c>
      <c r="E71" s="5"/>
      <c r="F71" s="5">
        <f>+'15SP'!I37</f>
        <v>0</v>
      </c>
      <c r="G71" s="7">
        <f>F71/D71*100</f>
        <v>0</v>
      </c>
      <c r="H71" s="5">
        <f>'15SP'!J37</f>
        <v>15000</v>
      </c>
      <c r="I71" s="5"/>
      <c r="J71" s="10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>
      <c r="A72" s="98"/>
      <c r="B72" s="3" t="s">
        <v>94</v>
      </c>
      <c r="C72" s="4"/>
      <c r="D72" s="5"/>
      <c r="E72" s="5"/>
      <c r="F72" s="5"/>
      <c r="G72" s="5"/>
      <c r="H72" s="5"/>
      <c r="I72" s="14"/>
      <c r="J72" s="10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>
      <c r="A73" s="98"/>
      <c r="B73" s="3"/>
      <c r="C73" s="4"/>
      <c r="D73" s="5"/>
      <c r="E73" s="5"/>
      <c r="F73" s="5"/>
      <c r="G73" s="5"/>
      <c r="H73" s="5"/>
      <c r="I73" s="14"/>
      <c r="J73" s="10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>
      <c r="A74" s="98">
        <v>1316000</v>
      </c>
      <c r="B74" s="3" t="s">
        <v>95</v>
      </c>
      <c r="C74" s="4"/>
      <c r="D74" s="5"/>
      <c r="E74" s="5"/>
      <c r="F74" s="5"/>
      <c r="G74" s="5"/>
      <c r="H74" s="5"/>
      <c r="I74" s="14"/>
      <c r="J74" s="10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>
      <c r="A75" s="98"/>
      <c r="B75" s="3" t="s">
        <v>96</v>
      </c>
      <c r="C75" s="4"/>
      <c r="D75" s="5"/>
      <c r="E75" s="5"/>
      <c r="F75" s="5"/>
      <c r="G75" s="5"/>
      <c r="H75" s="5"/>
      <c r="I75" s="14"/>
      <c r="J75" s="10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>
      <c r="A76" s="98"/>
      <c r="B76" s="3"/>
      <c r="C76" s="4"/>
      <c r="D76" s="5"/>
      <c r="E76" s="5"/>
      <c r="F76" s="5"/>
      <c r="G76" s="5"/>
      <c r="H76" s="5"/>
      <c r="I76" s="14"/>
      <c r="J76" s="10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98">
        <v>1317000</v>
      </c>
      <c r="B77" s="3" t="s">
        <v>97</v>
      </c>
      <c r="C77" s="4"/>
      <c r="D77" s="5"/>
      <c r="E77" s="5"/>
      <c r="F77" s="5">
        <f>+'17SP'!I35</f>
        <v>0</v>
      </c>
      <c r="G77" s="7"/>
      <c r="H77" s="5"/>
      <c r="I77" s="14"/>
      <c r="J77" s="10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>
      <c r="A78" s="98"/>
      <c r="B78" s="3" t="s">
        <v>98</v>
      </c>
      <c r="C78" s="4"/>
      <c r="D78" s="5"/>
      <c r="E78" s="5"/>
      <c r="F78" s="5"/>
      <c r="G78" s="5"/>
      <c r="H78" s="5"/>
      <c r="I78" s="14"/>
      <c r="J78" s="10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>
      <c r="A79" s="98"/>
      <c r="B79" s="3"/>
      <c r="C79" s="4"/>
      <c r="D79" s="5"/>
      <c r="E79" s="5"/>
      <c r="F79" s="5"/>
      <c r="G79" s="5"/>
      <c r="H79" s="5"/>
      <c r="I79" s="14"/>
      <c r="J79" s="10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>
      <c r="A80" s="98">
        <v>1318000</v>
      </c>
      <c r="B80" s="3" t="s">
        <v>117</v>
      </c>
      <c r="C80" s="4"/>
      <c r="D80" s="315" t="s">
        <v>150</v>
      </c>
      <c r="E80" s="5"/>
      <c r="F80" s="5"/>
      <c r="G80" s="5"/>
      <c r="H80" s="5"/>
      <c r="I80" s="5"/>
      <c r="J80" s="10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>
      <c r="A81" s="98"/>
      <c r="B81" s="3"/>
      <c r="C81" s="4"/>
      <c r="D81" s="5"/>
      <c r="E81" s="5"/>
      <c r="F81" s="5"/>
      <c r="G81" s="5"/>
      <c r="H81" s="5"/>
      <c r="I81" s="14"/>
      <c r="J81" s="10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>
      <c r="A82" s="98">
        <v>1319000</v>
      </c>
      <c r="B82" s="3" t="s">
        <v>99</v>
      </c>
      <c r="C82" s="4"/>
      <c r="D82" s="187"/>
      <c r="E82" s="187"/>
      <c r="F82" s="5"/>
      <c r="G82" s="5"/>
      <c r="H82" s="187"/>
      <c r="I82" s="5"/>
      <c r="J82" s="10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>
      <c r="A83" s="98"/>
      <c r="B83" s="3"/>
      <c r="C83" s="4"/>
      <c r="D83" s="5"/>
      <c r="E83" s="9"/>
      <c r="F83" s="5"/>
      <c r="G83" s="5"/>
      <c r="H83" s="5"/>
      <c r="I83" s="14"/>
      <c r="J83" s="10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>
      <c r="A84" s="98"/>
      <c r="B84" s="3"/>
      <c r="C84" s="4"/>
      <c r="D84" s="187"/>
      <c r="E84" s="187"/>
      <c r="F84" s="5"/>
      <c r="G84" s="120"/>
      <c r="H84" s="188"/>
      <c r="I84" s="203"/>
      <c r="J84" s="10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ht="20.100000000000001" customHeight="1">
      <c r="A85" s="189"/>
      <c r="B85" s="464" t="s">
        <v>100</v>
      </c>
      <c r="C85" s="465"/>
      <c r="D85" s="190">
        <f>SUM(D59:D84)+D37+D32+D30+D28+D26+D20+D13+D17</f>
        <v>2855000</v>
      </c>
      <c r="E85" s="190"/>
      <c r="F85" s="190">
        <f>F77+F71+F65+F62+F37+F32+F30+F28+F26+F20+F17+F15+F13+F82+F80</f>
        <v>0</v>
      </c>
      <c r="G85" s="190">
        <f>F85/D85*100</f>
        <v>0</v>
      </c>
      <c r="H85" s="190">
        <f>H77+H71+H65+H62+H37+H32+H30+H28+H26+H20+H17+H15+H13+H80</f>
        <v>1220998.06</v>
      </c>
      <c r="I85" s="190"/>
      <c r="J85" s="19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ht="6" customHeight="1" thickBot="1">
      <c r="A86" s="111"/>
      <c r="B86" s="18"/>
      <c r="C86" s="19"/>
      <c r="D86" s="20"/>
      <c r="E86" s="20"/>
      <c r="F86" s="145"/>
      <c r="G86" s="145"/>
      <c r="H86" s="145"/>
      <c r="I86" s="146"/>
      <c r="J86" s="112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>
      <c r="F87" s="15"/>
      <c r="G87" s="15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>
      <c r="F88" s="15"/>
      <c r="G88" s="15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>
      <c r="F89" s="15"/>
      <c r="G89" s="15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>
      <c r="E90" s="15"/>
      <c r="F90" s="15"/>
      <c r="G90" s="15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>
      <c r="F91" s="15"/>
      <c r="G91" s="15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>
      <c r="E92" s="15">
        <f>H96</f>
        <v>0</v>
      </c>
      <c r="F92" s="15"/>
      <c r="G92" s="15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>
      <c r="F93" s="15"/>
      <c r="G93" s="15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>
      <c r="F94" s="15"/>
      <c r="G94" s="15"/>
      <c r="H94" s="15"/>
      <c r="I94" s="16"/>
      <c r="J94" s="1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>
      <c r="F95" s="15"/>
      <c r="G95" s="15"/>
      <c r="H95" s="15"/>
      <c r="I95" s="16"/>
      <c r="J95" s="1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>
      <c r="E96" s="6"/>
      <c r="F96" s="15"/>
      <c r="G96" s="15"/>
      <c r="H96" s="15"/>
      <c r="I96" s="16"/>
      <c r="J96" s="1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5:48">
      <c r="E97" s="6"/>
      <c r="F97" s="15"/>
      <c r="G97" s="15"/>
      <c r="H97" s="15"/>
      <c r="I97" s="16"/>
      <c r="J97" s="1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5:48">
      <c r="E98" s="6"/>
      <c r="F98" s="15"/>
      <c r="G98" s="15"/>
      <c r="H98" s="15"/>
      <c r="I98" s="16"/>
      <c r="J98" s="1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5:48">
      <c r="E99" s="6"/>
      <c r="F99" s="15"/>
      <c r="G99" s="15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5:48">
      <c r="E100" s="6"/>
      <c r="F100" s="15"/>
      <c r="G100" s="15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5:48">
      <c r="E101" s="6"/>
      <c r="F101" s="15"/>
      <c r="G101" s="15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5:48">
      <c r="E102" s="6"/>
      <c r="F102" s="15"/>
      <c r="G102" s="15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5:48">
      <c r="E103" s="6"/>
      <c r="F103" s="15"/>
      <c r="G103" s="15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5:48">
      <c r="E104" s="6"/>
      <c r="F104" s="15"/>
      <c r="G104" s="15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5:48">
      <c r="E105" s="6"/>
      <c r="F105" s="15"/>
      <c r="G105" s="15"/>
      <c r="H105" s="15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5:48">
      <c r="E106" s="6"/>
      <c r="F106" s="15"/>
      <c r="G106" s="15"/>
      <c r="H106" s="15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5:48">
      <c r="E107" s="6"/>
      <c r="F107" s="15"/>
      <c r="G107" s="15"/>
      <c r="H107" s="15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5:48">
      <c r="E108" s="6"/>
      <c r="F108" s="15"/>
      <c r="G108" s="15"/>
      <c r="H108" s="15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5:48">
      <c r="E109" s="6"/>
      <c r="F109" s="15"/>
      <c r="G109" s="15"/>
      <c r="H109" s="15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5:48">
      <c r="E110" s="6"/>
      <c r="F110" s="15"/>
      <c r="G110" s="15"/>
      <c r="H110" s="15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5:48">
      <c r="E111" s="6"/>
      <c r="F111" s="15"/>
      <c r="G111" s="15"/>
      <c r="H111" s="15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5:48">
      <c r="E112" s="6"/>
      <c r="F112" s="15"/>
      <c r="G112" s="15"/>
      <c r="H112" s="15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5:48">
      <c r="E113" s="6"/>
      <c r="F113" s="15"/>
      <c r="G113" s="15"/>
      <c r="H113" s="15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5:48">
      <c r="E114" s="6"/>
      <c r="F114" s="15"/>
      <c r="G114" s="15"/>
      <c r="H114" s="15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5:48">
      <c r="E115" s="6"/>
      <c r="F115" s="15"/>
      <c r="G115" s="15"/>
      <c r="H115" s="15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5:48">
      <c r="E116" s="6"/>
      <c r="F116" s="15"/>
      <c r="G116" s="15"/>
      <c r="H116" s="15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5:48">
      <c r="E117" s="6"/>
      <c r="F117" s="15"/>
      <c r="G117" s="15"/>
      <c r="H117" s="15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5:48">
      <c r="E118" s="6"/>
      <c r="F118" s="15"/>
      <c r="G118" s="15"/>
      <c r="H118" s="15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5:48">
      <c r="E119" s="6"/>
      <c r="F119" s="15"/>
      <c r="G119" s="15"/>
      <c r="H119" s="15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5:48">
      <c r="E120" s="6"/>
      <c r="F120" s="15"/>
      <c r="G120" s="15"/>
      <c r="H120" s="15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5:48">
      <c r="E121" s="6"/>
      <c r="F121" s="15"/>
      <c r="G121" s="15"/>
      <c r="H121" s="15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5:48">
      <c r="E122" s="6"/>
      <c r="F122" s="15"/>
      <c r="G122" s="15"/>
      <c r="H122" s="15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5:48">
      <c r="E123" s="6"/>
      <c r="F123" s="15"/>
      <c r="G123" s="15"/>
      <c r="H123" s="15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5:48">
      <c r="E124" s="6"/>
      <c r="F124" s="15"/>
      <c r="G124" s="15"/>
      <c r="H124" s="15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5:48">
      <c r="E125" s="6"/>
      <c r="F125" s="15"/>
      <c r="G125" s="15"/>
      <c r="H125" s="15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5:48">
      <c r="E126" s="6"/>
      <c r="F126" s="15"/>
      <c r="G126" s="15"/>
      <c r="H126" s="15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5:48">
      <c r="E127" s="6"/>
      <c r="F127" s="15"/>
      <c r="G127" s="15"/>
      <c r="H127" s="15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5:48">
      <c r="E128" s="6"/>
      <c r="F128" s="15"/>
      <c r="G128" s="15"/>
      <c r="H128" s="15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5:48">
      <c r="E129" s="6"/>
      <c r="F129" s="15"/>
      <c r="G129" s="15"/>
      <c r="H129" s="15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5:48">
      <c r="E130" s="6"/>
      <c r="F130" s="15"/>
      <c r="G130" s="15"/>
      <c r="H130" s="15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5:48">
      <c r="E131" s="6"/>
      <c r="F131" s="15"/>
      <c r="G131" s="15"/>
      <c r="H131" s="15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5:48">
      <c r="E132" s="6"/>
      <c r="F132" s="15"/>
      <c r="G132" s="15"/>
      <c r="H132" s="15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5:48">
      <c r="E133" s="6"/>
      <c r="F133" s="15"/>
      <c r="G133" s="15"/>
      <c r="H133" s="15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5:48">
      <c r="E134" s="6"/>
      <c r="F134" s="15"/>
      <c r="G134" s="15"/>
      <c r="H134" s="15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5:48">
      <c r="E135" s="6"/>
      <c r="F135" s="15"/>
      <c r="G135" s="15"/>
      <c r="H135" s="15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5:48">
      <c r="E136" s="6"/>
      <c r="F136" s="15"/>
      <c r="G136" s="15"/>
      <c r="H136" s="15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5:48">
      <c r="E137" s="6"/>
      <c r="F137" s="15"/>
      <c r="G137" s="15"/>
      <c r="H137" s="15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5:48">
      <c r="E138" s="6"/>
      <c r="F138" s="15"/>
      <c r="G138" s="15"/>
      <c r="H138" s="15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5:48">
      <c r="E139" s="6"/>
      <c r="F139" s="15"/>
      <c r="G139" s="15"/>
      <c r="H139" s="15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5:48">
      <c r="E140" s="6"/>
      <c r="F140" s="15"/>
      <c r="G140" s="15"/>
      <c r="H140" s="15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5:48">
      <c r="E141" s="6"/>
      <c r="F141" s="15"/>
      <c r="G141" s="15"/>
      <c r="H141" s="15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5:48">
      <c r="E142" s="6"/>
      <c r="F142" s="15"/>
      <c r="G142" s="15"/>
      <c r="H142" s="15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5:48">
      <c r="E143" s="6"/>
      <c r="F143" s="15"/>
      <c r="G143" s="15"/>
      <c r="H143" s="15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5:48">
      <c r="E144" s="6"/>
      <c r="F144" s="15"/>
      <c r="G144" s="15"/>
      <c r="H144" s="15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5:48">
      <c r="E145" s="6"/>
      <c r="F145" s="15"/>
      <c r="G145" s="15"/>
      <c r="H145" s="15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5:48">
      <c r="E146" s="6"/>
      <c r="F146" s="15"/>
      <c r="G146" s="15"/>
      <c r="H146" s="15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5:48">
      <c r="E147" s="6"/>
      <c r="F147" s="15"/>
      <c r="G147" s="15"/>
      <c r="H147" s="15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5:48">
      <c r="E148" s="6"/>
      <c r="F148" s="15"/>
      <c r="G148" s="15"/>
      <c r="H148" s="15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5:48">
      <c r="E149" s="6"/>
      <c r="F149" s="15"/>
      <c r="G149" s="15"/>
      <c r="H149" s="15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5:48">
      <c r="E150" s="6"/>
      <c r="F150" s="15"/>
      <c r="G150" s="15"/>
      <c r="H150" s="15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5:48">
      <c r="E151" s="6"/>
      <c r="F151" s="15"/>
      <c r="G151" s="15"/>
      <c r="H151" s="15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5:48">
      <c r="E152" s="6"/>
      <c r="F152" s="15"/>
      <c r="G152" s="15"/>
      <c r="H152" s="15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5:48">
      <c r="E153" s="6"/>
      <c r="F153" s="15"/>
      <c r="G153" s="15"/>
      <c r="H153" s="15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5:48">
      <c r="E154" s="6"/>
      <c r="F154" s="15"/>
      <c r="G154" s="15"/>
      <c r="H154" s="15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5:48">
      <c r="E155" s="6"/>
      <c r="F155" s="15"/>
      <c r="G155" s="15"/>
      <c r="H155" s="15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5:48">
      <c r="E156" s="6"/>
      <c r="F156" s="15"/>
      <c r="G156" s="15"/>
      <c r="H156" s="15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5:48">
      <c r="E157" s="6"/>
      <c r="F157" s="15"/>
      <c r="G157" s="15"/>
      <c r="H157" s="15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5:48">
      <c r="E158" s="6"/>
      <c r="F158" s="15"/>
      <c r="G158" s="15"/>
      <c r="H158" s="15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5:48">
      <c r="E159" s="6"/>
      <c r="F159" s="15"/>
      <c r="G159" s="15"/>
      <c r="H159" s="15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5:48">
      <c r="E160" s="6"/>
      <c r="F160" s="15"/>
      <c r="G160" s="15"/>
      <c r="H160" s="15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5:48">
      <c r="E161" s="6"/>
      <c r="F161" s="15"/>
      <c r="G161" s="15"/>
      <c r="H161" s="15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5:48">
      <c r="E162" s="6"/>
      <c r="F162" s="15"/>
      <c r="G162" s="15"/>
      <c r="H162" s="15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5:48">
      <c r="E163" s="6"/>
      <c r="F163" s="15"/>
      <c r="G163" s="15"/>
      <c r="H163" s="15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5:48">
      <c r="E164" s="6"/>
      <c r="F164" s="15"/>
      <c r="G164" s="15"/>
      <c r="H164" s="15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5:48">
      <c r="E165" s="6"/>
      <c r="F165" s="15"/>
      <c r="G165" s="15"/>
      <c r="H165" s="15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5:48"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5:48"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5:48"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5:48"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5:48"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5:48"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5:48"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5:48"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5:48"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5:48"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5:48"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5:48"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5:48"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5:48"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5:48"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5:48"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5:48"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5:48"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5:48"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5:48"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5:48"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5:48"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5:48"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5:48"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5:48"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5:48"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5:48"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5:48"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5:48"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5:48"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5:48"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5:48"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5:48"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5:48"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5:48"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5:48"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5:48"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5:48"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5:48"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5:48"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5:48"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5:48"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5:48"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5:48"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5:48"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5:48"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5:48"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5:48"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5:48"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5:48"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5:48"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5:48"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5:48"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5:48"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5:48"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5:48"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5:48"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5:48"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5:48"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5:48"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5:48"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5:48"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5:48"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5:48"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5:48"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5:48"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5:48"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5:48"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5:48"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5:48"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5:48"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5:48"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5:48"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5:48"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5:48"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5:48"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5:48"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5:48"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5:48"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5:48"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5:48"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5:48"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5:48"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5:48"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5:48"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5:48"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5:48"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5:48"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5:48"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5:48"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5:48"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5:48"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5:48"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5:48"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5:48"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5:48"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5:48"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5:48"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5:48"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5:48"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5:48"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5:48"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5:48"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5:48"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5:48"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5:48"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5:48"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5:48"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5:48"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5:48"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5:48"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spans="5:48"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spans="5:48"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spans="5:48"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spans="5:48"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spans="5:48"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spans="5:48"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spans="5:48"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spans="5:48"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spans="5:48"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spans="5:48"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spans="5:48"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spans="5:48"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spans="5:48"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spans="5:48"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spans="5:48"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spans="5:48"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spans="5:48"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spans="5:48"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spans="5:48"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spans="5:48"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spans="5:48"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spans="5:48"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spans="5:48"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spans="5:48"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spans="5:48"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spans="5:48"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spans="5:48"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spans="5:48"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spans="5:48"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5:48"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5:48"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5:48"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5:48"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5:48"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5:48"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5:48"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5:48"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5:48"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5:48"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5:48"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5:48"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5:48"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5:48"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5:48"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5:48"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5:48"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5:48"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5:48"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5:48"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5:48"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5:48"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5:48"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5:48"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5:48"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5:48"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5:48"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5:48"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5:48"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5:48"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5:48"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5:48"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5:48"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5:48"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5:48"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5:48"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5:48"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5:48"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5:48"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5:48"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5:48"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5:48"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5:48"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5:48"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5:48"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5:48"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5:48"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5:48"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5:48"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5:48"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5:48"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5:48"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5:48"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5:48"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5:48"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5:48"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5:48"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5:48"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5:48"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5:48"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5:48"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spans="5:48"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spans="5:48"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spans="5:48"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spans="5:48"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spans="5:48"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spans="5:48"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spans="5:48"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spans="5:48"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spans="5:48"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spans="5:48"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spans="5:48"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spans="5:48"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spans="5:48"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spans="5:48"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spans="5:48"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spans="5:48"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spans="5:48"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spans="5:48"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spans="5:48"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spans="5:48"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spans="5:48"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spans="5:48"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spans="5:48"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spans="5:48"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spans="5:48"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spans="5:48"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spans="5:48"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spans="5:48"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spans="5:48"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spans="5:48"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spans="5:48"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spans="5:48"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spans="5:48"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spans="5:48"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spans="5:48"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spans="5:48"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spans="5:48"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spans="5:48"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spans="5:48"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spans="5:48"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spans="5:48"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spans="5:48"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spans="5:48"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spans="5:48"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spans="5:48"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spans="5:48"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spans="5:48"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spans="5:48"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spans="5:48"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spans="5:48"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spans="5:48"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spans="5:48"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spans="5:48"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spans="5:48"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spans="5:48"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spans="5:48"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spans="5:48"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spans="5:48"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spans="5:48"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spans="5:48"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spans="5:48"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spans="5:48"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spans="5:48"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spans="5:48"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spans="5:48"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spans="5:48"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spans="5:48"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spans="5:48"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spans="5:48"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spans="5:48"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spans="5:48"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spans="5:48"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spans="5:48"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spans="5:48"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spans="5:48"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spans="5:48"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spans="5:48"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spans="5:48"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spans="5:48"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spans="5:48"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spans="5:48"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spans="5:48"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spans="5:48"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spans="5:48"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spans="5:48"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spans="5:48"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spans="5:48"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spans="5:48"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spans="5:48"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spans="5:48"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spans="5:48"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spans="5:48"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spans="5:48"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spans="5:48"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spans="5:48"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spans="5:48"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spans="5:48"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spans="5:48"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spans="5:48"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spans="5:48"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spans="5:48"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spans="5:48"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spans="5:48"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spans="5:48"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spans="5:48"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spans="5:48"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spans="5:48"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spans="5:48"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spans="5:48"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spans="5:48"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spans="5:48"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spans="5:48"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spans="5:48"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spans="5:48"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spans="5:48"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spans="5:48"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spans="5:48"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spans="5:48"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spans="5:48"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spans="5:48"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spans="5:48"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spans="5:48"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spans="5:48"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spans="5:48"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spans="5:48"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spans="5:48"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spans="5:48"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spans="5:48"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spans="5:48"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spans="5:48"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spans="5:48"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spans="5:48"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spans="5:48"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spans="5:48"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spans="5:48"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spans="5:48"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spans="5:48"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spans="5:48"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spans="5:48"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spans="5:48"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spans="5:48"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spans="5:48"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spans="5:48"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spans="5:48"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spans="5:48"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spans="5:48"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spans="5:48"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spans="5:48"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spans="5:48"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spans="5:48"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spans="5:48"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spans="5:48"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spans="5:48"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spans="5:48"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spans="5:48"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spans="5:48"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spans="5:48"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spans="5:48"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spans="5:48"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spans="5:48"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spans="5:48"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spans="5:48"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spans="5:48"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spans="5:48"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spans="5:48"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spans="5:48"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spans="5:48"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spans="5:48"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spans="5:48"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spans="5:48"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spans="5:48"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spans="5:48"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spans="5:48"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spans="5:48"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spans="5:48"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spans="5:48"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spans="5:48"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spans="5:48"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spans="5:48"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spans="5:48"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spans="5:48"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spans="5:48"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spans="5:48"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spans="5:48"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spans="5:48"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spans="5:48"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spans="5:48"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spans="5:48"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spans="5:48"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spans="5:48"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spans="5:48"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spans="5:48"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spans="5:48"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spans="5:48"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spans="5:48"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spans="5:48"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spans="5:48"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spans="5:48"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spans="5:48"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spans="5:48"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spans="5:48"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spans="5:48"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spans="5:48"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spans="5:48"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spans="5:48"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spans="5:48"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spans="5:48"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spans="5:48"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spans="5:48"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spans="5:48"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spans="5:48"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spans="5:48"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spans="5:48"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spans="5:48"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spans="5:48"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spans="5:48"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spans="5:48"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spans="5:48"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spans="5:48"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spans="5:48"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spans="5:48"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spans="5:48"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spans="5:48"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spans="5:48"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spans="5:48"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spans="5:48"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spans="5:48"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spans="5:48"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spans="5:48"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spans="5:48"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spans="5:48"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spans="5:48"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spans="5:48"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spans="5:48"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spans="5:48"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spans="5:48"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spans="5:48"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spans="5:48"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spans="5:48"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spans="5:48"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spans="5:48"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spans="5:48"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spans="5:48"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spans="5:48"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spans="5:48"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spans="5:48"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spans="5:48"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spans="5:48"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spans="5:48"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spans="5:48"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spans="5:48"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spans="5:48"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spans="5:48"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spans="5:48"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spans="5:48"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spans="5:48"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spans="5:48"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spans="5:48"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spans="5:48"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spans="5:48"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spans="5:48"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spans="5:48"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spans="5:48"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spans="5:48"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spans="5:48"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spans="5:48"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spans="5:48"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spans="5:48"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spans="5:48"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spans="5:48"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spans="5:48"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spans="5:48"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spans="5:48"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spans="5:48"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spans="5:48"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spans="5:48"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spans="5:48"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spans="5:48"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spans="5:48"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spans="5:48"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spans="5:48"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spans="5:48"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spans="5:48"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spans="5:48"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spans="5:48"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spans="5:48"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spans="5:48"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spans="5:48"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spans="5:48"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spans="5:48"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spans="5:48"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spans="5:48"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spans="5:48"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spans="5:48"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spans="5:48"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spans="5:48"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spans="5:48"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spans="5:48"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spans="5:48"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spans="5:48"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spans="5:48"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spans="5:48"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spans="5:48"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spans="5:48"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spans="5:48"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spans="5:48"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spans="5:48"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spans="5:48"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spans="5:48"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spans="5:48"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spans="5:48"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spans="5:48"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spans="5:48"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spans="5:48"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spans="5:48"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spans="5:48"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spans="5:48"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spans="5:48"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spans="5:48"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spans="5:48"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spans="5:48"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spans="5:48"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spans="5:48"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spans="5:48"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spans="5:48"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spans="5:48"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spans="5:48"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spans="5:48"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spans="5:48"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spans="5:48"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spans="5:48"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spans="5:48"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spans="5:48"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spans="5:48"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spans="5:48"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spans="5:48"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spans="5:48"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spans="5:48"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spans="5:48"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spans="5:48"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spans="5:48"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spans="5:48"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spans="5:48"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spans="5:48"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spans="5:48"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spans="5:48"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spans="5:48"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spans="5:48"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spans="5:48"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spans="5:48"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spans="5:48"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spans="5:48"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spans="5:48"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spans="5:48"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spans="5:48"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spans="5:48"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spans="5:48"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spans="5:48"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spans="5:48"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spans="5:48"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spans="5:48"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spans="5:48"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spans="5:48"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spans="5:48"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spans="5:48"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spans="5:48"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spans="5:48"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spans="5:48"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spans="5:48"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spans="5:48"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spans="5:48"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spans="5:48"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spans="5:48"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spans="5:48"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spans="5:48"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spans="5:48"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spans="5:48"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spans="5:48"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spans="5:48"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spans="5:48"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spans="5:48"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spans="5:48"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spans="5:48"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spans="5:48"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spans="5:48"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spans="5:48"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spans="5:48"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spans="5:48"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spans="5:48"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spans="5:48"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spans="5:48"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spans="5:48"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spans="5:48"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spans="5:48"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spans="5:48"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spans="5:48"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spans="5:48"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spans="5:48"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spans="5:48"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spans="5:48"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spans="5:48"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spans="5:48"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spans="5:48"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spans="5:48"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spans="5:48"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spans="5:48"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spans="5:48"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spans="5:48"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spans="5:48"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spans="5:48"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spans="5:48"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spans="5:48"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spans="5:48"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spans="5:48"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spans="5:48"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spans="5:48"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spans="5:48"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spans="5:48"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spans="5:48"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spans="5:48"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spans="5:48"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spans="5:48"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spans="5:48"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spans="5:48"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spans="5:48"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spans="5:48"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spans="5:48"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spans="5:48"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spans="5:48"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spans="5:48"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spans="5:48"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spans="5:48"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spans="5:48"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spans="5:48"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spans="5:48"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spans="5:48"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spans="5:48"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spans="5:48"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spans="5:48"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spans="5:48"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spans="5:48"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spans="5:48"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spans="5:48"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spans="5:48"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spans="5:48"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spans="5:48"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spans="5:48"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spans="5:48"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spans="5:48"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spans="5:48"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spans="5:48"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spans="5:48">
      <c r="I818" s="16"/>
    </row>
    <row r="819" spans="5:48">
      <c r="I819" s="16"/>
    </row>
    <row r="820" spans="5:48">
      <c r="I820" s="16"/>
    </row>
    <row r="821" spans="5:48">
      <c r="I821" s="16"/>
    </row>
    <row r="822" spans="5:48">
      <c r="I822" s="16"/>
    </row>
    <row r="823" spans="5:48">
      <c r="I823" s="16"/>
    </row>
    <row r="824" spans="5:48">
      <c r="I824" s="16"/>
    </row>
    <row r="825" spans="5:48">
      <c r="I825" s="16"/>
    </row>
    <row r="826" spans="5:48">
      <c r="I826" s="16"/>
    </row>
    <row r="827" spans="5:48">
      <c r="I827" s="16"/>
    </row>
    <row r="828" spans="5:48">
      <c r="I828" s="16"/>
    </row>
    <row r="829" spans="5:48">
      <c r="I829" s="16"/>
    </row>
    <row r="830" spans="5:48">
      <c r="I830" s="16"/>
    </row>
    <row r="831" spans="5:48">
      <c r="I831" s="16"/>
    </row>
    <row r="832" spans="5:48">
      <c r="I832" s="16"/>
    </row>
    <row r="833" spans="9:9">
      <c r="I833" s="16"/>
    </row>
    <row r="834" spans="9:9">
      <c r="I834" s="16"/>
    </row>
    <row r="835" spans="9:9">
      <c r="I835" s="16"/>
    </row>
    <row r="836" spans="9:9">
      <c r="I836" s="16"/>
    </row>
    <row r="837" spans="9:9">
      <c r="I837" s="16"/>
    </row>
    <row r="838" spans="9:9">
      <c r="I838" s="16"/>
    </row>
    <row r="839" spans="9:9">
      <c r="I839" s="16"/>
    </row>
    <row r="840" spans="9:9">
      <c r="I840" s="16"/>
    </row>
    <row r="841" spans="9:9">
      <c r="I841" s="16"/>
    </row>
    <row r="842" spans="9:9">
      <c r="I842" s="16"/>
    </row>
    <row r="843" spans="9:9">
      <c r="I843" s="16"/>
    </row>
    <row r="844" spans="9:9">
      <c r="I844" s="16"/>
    </row>
    <row r="845" spans="9:9">
      <c r="I845" s="16"/>
    </row>
    <row r="846" spans="9:9">
      <c r="I846" s="16"/>
    </row>
    <row r="847" spans="9:9">
      <c r="I847" s="16"/>
    </row>
    <row r="848" spans="9:9">
      <c r="I848" s="16"/>
    </row>
    <row r="849" spans="9:9">
      <c r="I849" s="16"/>
    </row>
    <row r="850" spans="9:9">
      <c r="I850" s="16"/>
    </row>
    <row r="851" spans="9:9">
      <c r="I851" s="16"/>
    </row>
    <row r="852" spans="9:9">
      <c r="I852" s="16"/>
    </row>
    <row r="853" spans="9:9">
      <c r="I853" s="16"/>
    </row>
    <row r="854" spans="9:9">
      <c r="I854" s="16"/>
    </row>
    <row r="855" spans="9:9">
      <c r="I855" s="16"/>
    </row>
    <row r="856" spans="9:9">
      <c r="I856" s="16"/>
    </row>
    <row r="857" spans="9:9">
      <c r="I857" s="16"/>
    </row>
    <row r="858" spans="9:9">
      <c r="I858" s="16"/>
    </row>
    <row r="859" spans="9:9">
      <c r="I859" s="16"/>
    </row>
    <row r="860" spans="9:9">
      <c r="I860" s="16"/>
    </row>
    <row r="861" spans="9:9">
      <c r="I861" s="16"/>
    </row>
    <row r="862" spans="9:9">
      <c r="I862" s="16"/>
    </row>
    <row r="863" spans="9:9">
      <c r="I863" s="16"/>
    </row>
    <row r="864" spans="9:9">
      <c r="I864" s="16"/>
    </row>
    <row r="865" spans="9:9">
      <c r="I865" s="16"/>
    </row>
    <row r="866" spans="9:9">
      <c r="I866" s="16"/>
    </row>
    <row r="867" spans="9:9">
      <c r="I867" s="16"/>
    </row>
    <row r="868" spans="9:9">
      <c r="I868" s="16"/>
    </row>
    <row r="869" spans="9:9">
      <c r="I869" s="16"/>
    </row>
    <row r="870" spans="9:9">
      <c r="I870" s="16"/>
    </row>
    <row r="871" spans="9:9">
      <c r="I871" s="16"/>
    </row>
    <row r="872" spans="9:9">
      <c r="I872" s="16"/>
    </row>
    <row r="873" spans="9:9">
      <c r="I873" s="16"/>
    </row>
    <row r="874" spans="9:9">
      <c r="I874" s="16"/>
    </row>
    <row r="875" spans="9:9">
      <c r="I875" s="16"/>
    </row>
    <row r="876" spans="9:9">
      <c r="I876" s="16"/>
    </row>
    <row r="877" spans="9:9">
      <c r="I877" s="16"/>
    </row>
    <row r="878" spans="9:9">
      <c r="I878" s="16"/>
    </row>
    <row r="879" spans="9:9">
      <c r="I879" s="16"/>
    </row>
    <row r="880" spans="9:9">
      <c r="I880" s="16"/>
    </row>
    <row r="881" spans="9:9">
      <c r="I881" s="16"/>
    </row>
    <row r="882" spans="9:9">
      <c r="I882" s="16"/>
    </row>
    <row r="883" spans="9:9">
      <c r="I883" s="16"/>
    </row>
    <row r="884" spans="9:9">
      <c r="I884" s="16"/>
    </row>
    <row r="885" spans="9:9">
      <c r="I885" s="16"/>
    </row>
    <row r="886" spans="9:9">
      <c r="I886" s="16"/>
    </row>
    <row r="887" spans="9:9">
      <c r="I887" s="16"/>
    </row>
    <row r="888" spans="9:9">
      <c r="I888" s="16"/>
    </row>
    <row r="889" spans="9:9">
      <c r="I889" s="16"/>
    </row>
    <row r="890" spans="9:9">
      <c r="I890" s="16"/>
    </row>
    <row r="891" spans="9:9">
      <c r="I891" s="16"/>
    </row>
    <row r="892" spans="9:9">
      <c r="I892" s="16"/>
    </row>
    <row r="893" spans="9:9">
      <c r="I893" s="16"/>
    </row>
    <row r="894" spans="9:9">
      <c r="I894" s="16"/>
    </row>
    <row r="895" spans="9:9">
      <c r="I895" s="16"/>
    </row>
    <row r="896" spans="9:9">
      <c r="I896" s="16"/>
    </row>
    <row r="897" spans="9:9">
      <c r="I897" s="16"/>
    </row>
    <row r="898" spans="9:9">
      <c r="I898" s="16"/>
    </row>
    <row r="899" spans="9:9">
      <c r="I899" s="16"/>
    </row>
    <row r="900" spans="9:9">
      <c r="I900" s="16"/>
    </row>
    <row r="901" spans="9:9">
      <c r="I901" s="16"/>
    </row>
    <row r="902" spans="9:9">
      <c r="I902" s="16"/>
    </row>
    <row r="903" spans="9:9">
      <c r="I903" s="16"/>
    </row>
    <row r="904" spans="9:9">
      <c r="I904" s="16"/>
    </row>
    <row r="905" spans="9:9">
      <c r="I905" s="16"/>
    </row>
    <row r="906" spans="9:9">
      <c r="I906" s="16"/>
    </row>
    <row r="907" spans="9:9">
      <c r="I907" s="16"/>
    </row>
    <row r="908" spans="9:9">
      <c r="I908" s="16"/>
    </row>
    <row r="909" spans="9:9">
      <c r="I909" s="16"/>
    </row>
    <row r="910" spans="9:9">
      <c r="I910" s="16"/>
    </row>
    <row r="911" spans="9:9">
      <c r="I911" s="16"/>
    </row>
    <row r="912" spans="9:9">
      <c r="I912" s="16"/>
    </row>
    <row r="913" spans="9:9">
      <c r="I913" s="16"/>
    </row>
    <row r="914" spans="9:9">
      <c r="I914" s="16"/>
    </row>
    <row r="915" spans="9:9">
      <c r="I915" s="16"/>
    </row>
    <row r="916" spans="9:9">
      <c r="I916" s="16"/>
    </row>
    <row r="917" spans="9:9">
      <c r="I917" s="16"/>
    </row>
    <row r="918" spans="9:9">
      <c r="I918" s="16"/>
    </row>
    <row r="919" spans="9:9">
      <c r="I919" s="16"/>
    </row>
    <row r="920" spans="9:9">
      <c r="I920" s="16"/>
    </row>
    <row r="921" spans="9:9">
      <c r="I921" s="16"/>
    </row>
    <row r="922" spans="9:9">
      <c r="I922" s="16"/>
    </row>
    <row r="923" spans="9:9">
      <c r="I923" s="16"/>
    </row>
    <row r="924" spans="9:9">
      <c r="I924" s="16"/>
    </row>
    <row r="925" spans="9:9">
      <c r="I925" s="16"/>
    </row>
    <row r="926" spans="9:9">
      <c r="I926" s="16"/>
    </row>
    <row r="927" spans="9:9">
      <c r="I927" s="16"/>
    </row>
    <row r="928" spans="9:9">
      <c r="I928" s="16"/>
    </row>
    <row r="929" spans="9:9">
      <c r="I929" s="16"/>
    </row>
    <row r="930" spans="9:9">
      <c r="I930" s="16"/>
    </row>
    <row r="931" spans="9:9">
      <c r="I931" s="16"/>
    </row>
    <row r="932" spans="9:9">
      <c r="I932" s="16"/>
    </row>
    <row r="933" spans="9:9">
      <c r="I933" s="16"/>
    </row>
    <row r="934" spans="9:9">
      <c r="I934" s="16"/>
    </row>
    <row r="935" spans="9:9">
      <c r="I935" s="16"/>
    </row>
    <row r="936" spans="9:9">
      <c r="I936" s="16"/>
    </row>
    <row r="937" spans="9:9">
      <c r="I937" s="16"/>
    </row>
    <row r="938" spans="9:9">
      <c r="I938" s="16"/>
    </row>
    <row r="939" spans="9:9">
      <c r="I939" s="16"/>
    </row>
    <row r="940" spans="9:9">
      <c r="I940" s="16"/>
    </row>
    <row r="941" spans="9:9">
      <c r="I941" s="16"/>
    </row>
    <row r="942" spans="9:9">
      <c r="I942" s="16"/>
    </row>
    <row r="943" spans="9:9">
      <c r="I943" s="16"/>
    </row>
    <row r="944" spans="9:9">
      <c r="I944" s="16"/>
    </row>
    <row r="945" spans="9:9">
      <c r="I945" s="16"/>
    </row>
    <row r="946" spans="9:9">
      <c r="I946" s="16"/>
    </row>
    <row r="947" spans="9:9">
      <c r="I947" s="16"/>
    </row>
    <row r="948" spans="9:9">
      <c r="I948" s="16"/>
    </row>
    <row r="949" spans="9:9">
      <c r="I949" s="16"/>
    </row>
    <row r="950" spans="9:9">
      <c r="I950" s="16"/>
    </row>
    <row r="951" spans="9:9">
      <c r="I951" s="16"/>
    </row>
    <row r="952" spans="9:9">
      <c r="I952" s="16"/>
    </row>
    <row r="953" spans="9:9">
      <c r="I953" s="16"/>
    </row>
    <row r="954" spans="9:9">
      <c r="I954" s="16"/>
    </row>
    <row r="955" spans="9:9">
      <c r="I955" s="16"/>
    </row>
    <row r="956" spans="9:9">
      <c r="I956" s="16"/>
    </row>
    <row r="957" spans="9:9">
      <c r="I957" s="16"/>
    </row>
    <row r="958" spans="9:9">
      <c r="I958" s="16"/>
    </row>
    <row r="959" spans="9:9">
      <c r="I959" s="16"/>
    </row>
    <row r="960" spans="9:9">
      <c r="I960" s="16"/>
    </row>
    <row r="961" spans="9:9">
      <c r="I961" s="16"/>
    </row>
    <row r="962" spans="9:9">
      <c r="I962" s="16"/>
    </row>
    <row r="963" spans="9:9">
      <c r="I963" s="16"/>
    </row>
    <row r="964" spans="9:9">
      <c r="I964" s="16"/>
    </row>
    <row r="965" spans="9:9">
      <c r="I965" s="16"/>
    </row>
    <row r="966" spans="9:9">
      <c r="I966" s="16"/>
    </row>
    <row r="967" spans="9:9">
      <c r="I967" s="16"/>
    </row>
    <row r="968" spans="9:9">
      <c r="I968" s="16"/>
    </row>
    <row r="969" spans="9:9">
      <c r="I969" s="16"/>
    </row>
    <row r="970" spans="9:9">
      <c r="I970" s="16"/>
    </row>
    <row r="971" spans="9:9">
      <c r="I971" s="16"/>
    </row>
    <row r="972" spans="9:9">
      <c r="I972" s="16"/>
    </row>
    <row r="973" spans="9:9">
      <c r="I973" s="16"/>
    </row>
    <row r="974" spans="9:9">
      <c r="I974" s="16"/>
    </row>
    <row r="975" spans="9:9">
      <c r="I975" s="16"/>
    </row>
    <row r="976" spans="9:9">
      <c r="I976" s="16"/>
    </row>
    <row r="977" spans="9:9">
      <c r="I977" s="16"/>
    </row>
    <row r="978" spans="9:9">
      <c r="I978" s="16"/>
    </row>
    <row r="979" spans="9:9">
      <c r="I979" s="16"/>
    </row>
    <row r="980" spans="9:9">
      <c r="I980" s="16"/>
    </row>
    <row r="981" spans="9:9">
      <c r="I981" s="16"/>
    </row>
    <row r="982" spans="9:9">
      <c r="I982" s="16"/>
    </row>
    <row r="983" spans="9:9">
      <c r="I983" s="16"/>
    </row>
    <row r="984" spans="9:9">
      <c r="I984" s="16"/>
    </row>
    <row r="985" spans="9:9">
      <c r="I985" s="16"/>
    </row>
    <row r="986" spans="9:9">
      <c r="I986" s="16"/>
    </row>
    <row r="987" spans="9:9">
      <c r="I987" s="16"/>
    </row>
    <row r="988" spans="9:9">
      <c r="I988" s="16"/>
    </row>
    <row r="989" spans="9:9">
      <c r="I989" s="16"/>
    </row>
    <row r="990" spans="9:9">
      <c r="I990" s="16"/>
    </row>
    <row r="991" spans="9:9">
      <c r="I991" s="16"/>
    </row>
    <row r="992" spans="9:9">
      <c r="I992" s="16"/>
    </row>
    <row r="993" spans="9:9">
      <c r="I993" s="16"/>
    </row>
    <row r="994" spans="9:9">
      <c r="I994" s="16"/>
    </row>
    <row r="995" spans="9:9">
      <c r="I995" s="16"/>
    </row>
    <row r="996" spans="9:9">
      <c r="I996" s="16"/>
    </row>
    <row r="997" spans="9:9">
      <c r="I997" s="16"/>
    </row>
    <row r="998" spans="9:9">
      <c r="I998" s="16"/>
    </row>
    <row r="999" spans="9:9">
      <c r="I999" s="16"/>
    </row>
    <row r="1000" spans="9:9">
      <c r="I1000" s="16"/>
    </row>
    <row r="1001" spans="9:9">
      <c r="I1001" s="16"/>
    </row>
    <row r="1002" spans="9:9">
      <c r="I1002" s="16"/>
    </row>
    <row r="1003" spans="9:9">
      <c r="I1003" s="16"/>
    </row>
    <row r="1004" spans="9:9">
      <c r="I1004" s="16"/>
    </row>
    <row r="1005" spans="9:9">
      <c r="I1005" s="16"/>
    </row>
    <row r="1006" spans="9:9">
      <c r="I1006" s="16"/>
    </row>
    <row r="1007" spans="9:9">
      <c r="I1007" s="16"/>
    </row>
    <row r="1008" spans="9:9">
      <c r="I1008" s="16"/>
    </row>
    <row r="1009" spans="9:9">
      <c r="I1009" s="16"/>
    </row>
    <row r="1010" spans="9:9">
      <c r="I1010" s="16"/>
    </row>
    <row r="1011" spans="9:9">
      <c r="I1011" s="16"/>
    </row>
    <row r="1012" spans="9:9">
      <c r="I1012" s="16"/>
    </row>
    <row r="1013" spans="9:9">
      <c r="I1013" s="16"/>
    </row>
    <row r="1014" spans="9:9">
      <c r="I1014" s="16"/>
    </row>
    <row r="1015" spans="9:9">
      <c r="I1015" s="16"/>
    </row>
    <row r="1016" spans="9:9">
      <c r="I1016" s="16"/>
    </row>
    <row r="1017" spans="9:9">
      <c r="I1017" s="16"/>
    </row>
    <row r="1018" spans="9:9">
      <c r="I1018" s="16"/>
    </row>
    <row r="1019" spans="9:9">
      <c r="I1019" s="16"/>
    </row>
    <row r="1020" spans="9:9">
      <c r="I1020" s="16"/>
    </row>
    <row r="1021" spans="9:9">
      <c r="I1021" s="16"/>
    </row>
    <row r="1022" spans="9:9">
      <c r="I1022" s="16"/>
    </row>
    <row r="1023" spans="9:9">
      <c r="I1023" s="16"/>
    </row>
    <row r="1024" spans="9:9">
      <c r="I1024" s="16"/>
    </row>
    <row r="1025" spans="9:9">
      <c r="I1025" s="16"/>
    </row>
    <row r="1026" spans="9:9">
      <c r="I1026" s="16"/>
    </row>
    <row r="1027" spans="9:9">
      <c r="I1027" s="16"/>
    </row>
    <row r="1028" spans="9:9">
      <c r="I1028" s="16"/>
    </row>
    <row r="1029" spans="9:9">
      <c r="I1029" s="16"/>
    </row>
    <row r="1030" spans="9:9">
      <c r="I1030" s="16"/>
    </row>
    <row r="1031" spans="9:9">
      <c r="I1031" s="16"/>
    </row>
    <row r="1032" spans="9:9">
      <c r="I1032" s="16"/>
    </row>
    <row r="1033" spans="9:9">
      <c r="I1033" s="16"/>
    </row>
    <row r="1034" spans="9:9">
      <c r="I1034" s="16"/>
    </row>
    <row r="1035" spans="9:9">
      <c r="I1035" s="16"/>
    </row>
    <row r="1036" spans="9:9">
      <c r="I1036" s="16"/>
    </row>
    <row r="1037" spans="9:9">
      <c r="I1037" s="16"/>
    </row>
    <row r="1038" spans="9:9">
      <c r="I1038" s="16"/>
    </row>
    <row r="1039" spans="9:9">
      <c r="I1039" s="16"/>
    </row>
    <row r="1040" spans="9:9">
      <c r="I1040" s="16"/>
    </row>
    <row r="1041" spans="9:9">
      <c r="I1041" s="16"/>
    </row>
    <row r="1042" spans="9:9">
      <c r="I1042" s="16"/>
    </row>
    <row r="1043" spans="9:9">
      <c r="I1043" s="16"/>
    </row>
    <row r="1044" spans="9:9">
      <c r="I1044" s="16"/>
    </row>
    <row r="1045" spans="9:9">
      <c r="I1045" s="16"/>
    </row>
    <row r="1046" spans="9:9">
      <c r="I1046" s="16"/>
    </row>
    <row r="1047" spans="9:9">
      <c r="I1047" s="16"/>
    </row>
    <row r="1048" spans="9:9">
      <c r="I1048" s="16"/>
    </row>
    <row r="1049" spans="9:9">
      <c r="I1049" s="16"/>
    </row>
    <row r="1050" spans="9:9">
      <c r="I1050" s="16"/>
    </row>
    <row r="1051" spans="9:9">
      <c r="I1051" s="16"/>
    </row>
    <row r="1052" spans="9:9">
      <c r="I1052" s="16"/>
    </row>
    <row r="1053" spans="9:9">
      <c r="I1053" s="16"/>
    </row>
    <row r="1054" spans="9:9">
      <c r="I1054" s="16"/>
    </row>
    <row r="1055" spans="9:9">
      <c r="I1055" s="16"/>
    </row>
    <row r="1056" spans="9:9">
      <c r="I1056" s="16"/>
    </row>
    <row r="1057" spans="9:9">
      <c r="I1057" s="16"/>
    </row>
    <row r="1058" spans="9:9">
      <c r="I1058" s="16"/>
    </row>
    <row r="1059" spans="9:9">
      <c r="I1059" s="16"/>
    </row>
    <row r="1060" spans="9:9">
      <c r="I1060" s="16"/>
    </row>
    <row r="1061" spans="9:9">
      <c r="I1061" s="16"/>
    </row>
    <row r="1062" spans="9:9">
      <c r="I1062" s="16"/>
    </row>
    <row r="1063" spans="9:9">
      <c r="I1063" s="16"/>
    </row>
    <row r="1064" spans="9:9">
      <c r="I1064" s="16"/>
    </row>
    <row r="1065" spans="9:9">
      <c r="I1065" s="16"/>
    </row>
    <row r="1066" spans="9:9">
      <c r="I1066" s="16"/>
    </row>
    <row r="1067" spans="9:9">
      <c r="I1067" s="16"/>
    </row>
    <row r="1068" spans="9:9">
      <c r="I1068" s="16"/>
    </row>
    <row r="1069" spans="9:9">
      <c r="I1069" s="16"/>
    </row>
    <row r="1070" spans="9:9">
      <c r="I1070" s="16"/>
    </row>
    <row r="1071" spans="9:9">
      <c r="I1071" s="16"/>
    </row>
    <row r="1072" spans="9:9">
      <c r="I1072" s="16"/>
    </row>
    <row r="1073" spans="9:9">
      <c r="I1073" s="16"/>
    </row>
    <row r="1074" spans="9:9">
      <c r="I1074" s="16"/>
    </row>
    <row r="1075" spans="9:9">
      <c r="I1075" s="16"/>
    </row>
    <row r="1076" spans="9:9">
      <c r="I1076" s="16"/>
    </row>
    <row r="1077" spans="9:9">
      <c r="I1077" s="16"/>
    </row>
    <row r="1078" spans="9:9">
      <c r="I1078" s="16"/>
    </row>
    <row r="1079" spans="9:9">
      <c r="I1079" s="16"/>
    </row>
    <row r="1080" spans="9:9">
      <c r="I1080" s="16"/>
    </row>
    <row r="1081" spans="9:9">
      <c r="I1081" s="16"/>
    </row>
    <row r="1082" spans="9:9">
      <c r="I1082" s="16"/>
    </row>
    <row r="1083" spans="9:9">
      <c r="I1083" s="16"/>
    </row>
    <row r="1084" spans="9:9">
      <c r="I1084" s="16"/>
    </row>
    <row r="1085" spans="9:9">
      <c r="I1085" s="16"/>
    </row>
    <row r="1086" spans="9:9">
      <c r="I1086" s="16"/>
    </row>
    <row r="1087" spans="9:9">
      <c r="I1087" s="16"/>
    </row>
    <row r="1088" spans="9:9">
      <c r="I1088" s="16"/>
    </row>
    <row r="1089" spans="9:9">
      <c r="I1089" s="16"/>
    </row>
    <row r="1090" spans="9:9">
      <c r="I1090" s="16"/>
    </row>
    <row r="1091" spans="9:9">
      <c r="I1091" s="16"/>
    </row>
    <row r="1092" spans="9:9">
      <c r="I1092" s="16"/>
    </row>
    <row r="1093" spans="9:9">
      <c r="I1093" s="16"/>
    </row>
    <row r="1094" spans="9:9">
      <c r="I1094" s="16"/>
    </row>
    <row r="1095" spans="9:9">
      <c r="I1095" s="16"/>
    </row>
    <row r="1096" spans="9:9">
      <c r="I1096" s="16"/>
    </row>
    <row r="1097" spans="9:9">
      <c r="I1097" s="16"/>
    </row>
    <row r="1098" spans="9:9">
      <c r="I1098" s="16"/>
    </row>
    <row r="1099" spans="9:9">
      <c r="I1099" s="16"/>
    </row>
    <row r="1100" spans="9:9">
      <c r="I1100" s="16"/>
    </row>
    <row r="1101" spans="9:9">
      <c r="I1101" s="16"/>
    </row>
    <row r="1102" spans="9:9">
      <c r="I1102" s="16"/>
    </row>
    <row r="1103" spans="9:9">
      <c r="I1103" s="16"/>
    </row>
    <row r="1104" spans="9:9">
      <c r="I1104" s="16"/>
    </row>
    <row r="1105" spans="9:9">
      <c r="I1105" s="16"/>
    </row>
    <row r="1106" spans="9:9">
      <c r="I1106" s="16"/>
    </row>
    <row r="1107" spans="9:9">
      <c r="I1107" s="16"/>
    </row>
    <row r="1108" spans="9:9">
      <c r="I1108" s="16"/>
    </row>
    <row r="1109" spans="9:9">
      <c r="I1109" s="16"/>
    </row>
    <row r="1110" spans="9:9">
      <c r="I1110" s="16"/>
    </row>
    <row r="1111" spans="9:9">
      <c r="I1111" s="16"/>
    </row>
    <row r="1112" spans="9:9">
      <c r="I1112" s="16"/>
    </row>
    <row r="1113" spans="9:9">
      <c r="I1113" s="16"/>
    </row>
    <row r="1114" spans="9:9">
      <c r="I1114" s="16"/>
    </row>
    <row r="1115" spans="9:9">
      <c r="I1115" s="16"/>
    </row>
    <row r="1116" spans="9:9">
      <c r="I1116" s="16"/>
    </row>
    <row r="1117" spans="9:9">
      <c r="I1117" s="16"/>
    </row>
    <row r="1118" spans="9:9">
      <c r="I1118" s="16"/>
    </row>
    <row r="1119" spans="9:9">
      <c r="I1119" s="16"/>
    </row>
    <row r="1120" spans="9:9">
      <c r="I1120" s="16"/>
    </row>
    <row r="1121" spans="9:9">
      <c r="I1121" s="16"/>
    </row>
    <row r="1122" spans="9:9">
      <c r="I1122" s="16"/>
    </row>
    <row r="1123" spans="9:9">
      <c r="I1123" s="16"/>
    </row>
    <row r="1124" spans="9:9">
      <c r="I1124" s="16"/>
    </row>
    <row r="1125" spans="9:9">
      <c r="I1125" s="16"/>
    </row>
    <row r="1126" spans="9:9">
      <c r="I1126" s="16"/>
    </row>
    <row r="1127" spans="9:9">
      <c r="I1127" s="16"/>
    </row>
    <row r="1128" spans="9:9">
      <c r="I1128" s="16"/>
    </row>
    <row r="1129" spans="9:9">
      <c r="I1129" s="16"/>
    </row>
    <row r="1130" spans="9:9">
      <c r="I1130" s="16"/>
    </row>
    <row r="1131" spans="9:9">
      <c r="I1131" s="16"/>
    </row>
    <row r="1132" spans="9:9">
      <c r="I1132" s="16"/>
    </row>
    <row r="1133" spans="9:9">
      <c r="I1133" s="16"/>
    </row>
    <row r="1134" spans="9:9">
      <c r="I1134" s="16"/>
    </row>
    <row r="1135" spans="9:9">
      <c r="I1135" s="16"/>
    </row>
    <row r="1136" spans="9:9">
      <c r="I1136" s="16"/>
    </row>
    <row r="1137" spans="9:9">
      <c r="I1137" s="16"/>
    </row>
    <row r="1138" spans="9:9">
      <c r="I1138" s="16"/>
    </row>
    <row r="1139" spans="9:9">
      <c r="I1139" s="16"/>
    </row>
    <row r="1140" spans="9:9">
      <c r="I1140" s="16"/>
    </row>
    <row r="1141" spans="9:9">
      <c r="I1141" s="16"/>
    </row>
    <row r="1142" spans="9:9">
      <c r="I1142" s="16"/>
    </row>
    <row r="1143" spans="9:9">
      <c r="I1143" s="16"/>
    </row>
    <row r="1144" spans="9:9">
      <c r="I1144" s="16"/>
    </row>
    <row r="1145" spans="9:9">
      <c r="I1145" s="16"/>
    </row>
    <row r="1146" spans="9:9">
      <c r="I1146" s="16"/>
    </row>
    <row r="1147" spans="9:9">
      <c r="I1147" s="16"/>
    </row>
    <row r="1148" spans="9:9">
      <c r="I1148" s="16"/>
    </row>
    <row r="1149" spans="9:9">
      <c r="I1149" s="16"/>
    </row>
    <row r="1150" spans="9:9">
      <c r="I1150" s="16"/>
    </row>
    <row r="1151" spans="9:9">
      <c r="I1151" s="16"/>
    </row>
    <row r="1152" spans="9:9">
      <c r="I1152" s="16"/>
    </row>
    <row r="1153" spans="9:9">
      <c r="I1153" s="16"/>
    </row>
    <row r="1154" spans="9:9">
      <c r="I1154" s="16"/>
    </row>
    <row r="1155" spans="9:9">
      <c r="I1155" s="16"/>
    </row>
    <row r="1156" spans="9:9">
      <c r="I1156" s="16"/>
    </row>
    <row r="1157" spans="9:9">
      <c r="I1157" s="16"/>
    </row>
    <row r="1158" spans="9:9">
      <c r="I1158" s="16"/>
    </row>
    <row r="1159" spans="9:9">
      <c r="I1159" s="16"/>
    </row>
    <row r="1160" spans="9:9">
      <c r="I1160" s="16"/>
    </row>
    <row r="1161" spans="9:9">
      <c r="I1161" s="16"/>
    </row>
    <row r="1162" spans="9:9">
      <c r="I1162" s="16"/>
    </row>
    <row r="1163" spans="9:9">
      <c r="I1163" s="16"/>
    </row>
    <row r="1164" spans="9:9">
      <c r="I1164" s="16"/>
    </row>
    <row r="1165" spans="9:9">
      <c r="I1165" s="16"/>
    </row>
    <row r="1166" spans="9:9">
      <c r="I1166" s="16"/>
    </row>
    <row r="1167" spans="9:9">
      <c r="I1167" s="16"/>
    </row>
    <row r="1168" spans="9:9">
      <c r="I1168" s="16"/>
    </row>
    <row r="1169" spans="9:9">
      <c r="I1169" s="16"/>
    </row>
    <row r="1170" spans="9:9">
      <c r="I1170" s="16"/>
    </row>
    <row r="1171" spans="9:9">
      <c r="I1171" s="16"/>
    </row>
    <row r="1172" spans="9:9">
      <c r="I1172" s="16"/>
    </row>
    <row r="1173" spans="9:9">
      <c r="I1173" s="16"/>
    </row>
    <row r="1174" spans="9:9">
      <c r="I1174" s="16"/>
    </row>
    <row r="1175" spans="9:9">
      <c r="I1175" s="16"/>
    </row>
    <row r="1176" spans="9:9">
      <c r="I1176" s="16"/>
    </row>
    <row r="1177" spans="9:9">
      <c r="I1177" s="16"/>
    </row>
    <row r="1178" spans="9:9">
      <c r="I1178" s="16"/>
    </row>
    <row r="1179" spans="9:9">
      <c r="I1179" s="16"/>
    </row>
    <row r="1180" spans="9:9">
      <c r="I1180" s="16"/>
    </row>
    <row r="1181" spans="9:9">
      <c r="I1181" s="16"/>
    </row>
    <row r="1182" spans="9:9">
      <c r="I1182" s="16"/>
    </row>
    <row r="1183" spans="9:9">
      <c r="I1183" s="16"/>
    </row>
    <row r="1184" spans="9:9">
      <c r="I1184" s="16"/>
    </row>
    <row r="1185" spans="9:9">
      <c r="I1185" s="16"/>
    </row>
    <row r="1186" spans="9:9">
      <c r="I1186" s="16"/>
    </row>
    <row r="1187" spans="9:9">
      <c r="I1187" s="16"/>
    </row>
    <row r="1188" spans="9:9">
      <c r="I1188" s="16"/>
    </row>
    <row r="1189" spans="9:9">
      <c r="I1189" s="16"/>
    </row>
    <row r="1190" spans="9:9">
      <c r="I1190" s="16"/>
    </row>
    <row r="1191" spans="9:9">
      <c r="I1191" s="16"/>
    </row>
    <row r="1192" spans="9:9">
      <c r="I1192" s="16"/>
    </row>
    <row r="1193" spans="9:9">
      <c r="I1193" s="16"/>
    </row>
    <row r="1194" spans="9:9">
      <c r="I1194" s="16"/>
    </row>
    <row r="1195" spans="9:9">
      <c r="I1195" s="16"/>
    </row>
    <row r="1196" spans="9:9">
      <c r="I1196" s="16"/>
    </row>
    <row r="1197" spans="9:9">
      <c r="I1197" s="16"/>
    </row>
    <row r="1198" spans="9:9">
      <c r="I1198" s="16"/>
    </row>
    <row r="1199" spans="9:9">
      <c r="I1199" s="16"/>
    </row>
    <row r="1200" spans="9:9">
      <c r="I1200" s="16"/>
    </row>
    <row r="1201" spans="9:9">
      <c r="I1201" s="16"/>
    </row>
    <row r="1202" spans="9:9">
      <c r="I1202" s="16"/>
    </row>
    <row r="1203" spans="9:9">
      <c r="I1203" s="16"/>
    </row>
    <row r="1204" spans="9:9">
      <c r="I1204" s="16"/>
    </row>
    <row r="1205" spans="9:9">
      <c r="I1205" s="16"/>
    </row>
    <row r="1206" spans="9:9">
      <c r="I1206" s="16"/>
    </row>
    <row r="1207" spans="9:9">
      <c r="I1207" s="16"/>
    </row>
    <row r="1208" spans="9:9">
      <c r="I1208" s="16"/>
    </row>
    <row r="1209" spans="9:9">
      <c r="I1209" s="16"/>
    </row>
    <row r="1210" spans="9:9">
      <c r="I1210" s="16"/>
    </row>
    <row r="1211" spans="9:9">
      <c r="I1211" s="16"/>
    </row>
    <row r="1212" spans="9:9">
      <c r="I1212" s="16"/>
    </row>
    <row r="1213" spans="9:9">
      <c r="I1213" s="16"/>
    </row>
    <row r="1214" spans="9:9">
      <c r="I1214" s="16"/>
    </row>
    <row r="1215" spans="9:9">
      <c r="I1215" s="16"/>
    </row>
    <row r="1216" spans="9:9">
      <c r="I1216" s="16"/>
    </row>
    <row r="1217" spans="9:9">
      <c r="I1217" s="16"/>
    </row>
    <row r="1218" spans="9:9">
      <c r="I1218" s="16"/>
    </row>
    <row r="1219" spans="9:9">
      <c r="I1219" s="16"/>
    </row>
    <row r="1220" spans="9:9">
      <c r="I1220" s="16"/>
    </row>
    <row r="1221" spans="9:9">
      <c r="I1221" s="16"/>
    </row>
    <row r="1222" spans="9:9">
      <c r="I1222" s="16"/>
    </row>
    <row r="1223" spans="9:9">
      <c r="I1223" s="16"/>
    </row>
    <row r="1224" spans="9:9">
      <c r="I1224" s="16"/>
    </row>
    <row r="1225" spans="9:9">
      <c r="I1225" s="16"/>
    </row>
    <row r="1226" spans="9:9">
      <c r="I1226" s="16"/>
    </row>
    <row r="1227" spans="9:9">
      <c r="I1227" s="16"/>
    </row>
    <row r="1228" spans="9:9">
      <c r="I1228" s="16"/>
    </row>
    <row r="1229" spans="9:9">
      <c r="I1229" s="16"/>
    </row>
    <row r="1230" spans="9:9">
      <c r="I1230" s="16"/>
    </row>
    <row r="1231" spans="9:9">
      <c r="I1231" s="16"/>
    </row>
    <row r="1232" spans="9:9">
      <c r="I1232" s="16"/>
    </row>
    <row r="1233" spans="9:9">
      <c r="I1233" s="16"/>
    </row>
    <row r="1234" spans="9:9">
      <c r="I1234" s="16"/>
    </row>
    <row r="1235" spans="9:9">
      <c r="I1235" s="16"/>
    </row>
    <row r="1236" spans="9:9">
      <c r="I1236" s="16"/>
    </row>
    <row r="1237" spans="9:9">
      <c r="I1237" s="16"/>
    </row>
    <row r="1238" spans="9:9">
      <c r="I1238" s="16"/>
    </row>
    <row r="1239" spans="9:9">
      <c r="I1239" s="16"/>
    </row>
    <row r="1240" spans="9:9">
      <c r="I1240" s="16"/>
    </row>
    <row r="1241" spans="9:9">
      <c r="I1241" s="16"/>
    </row>
    <row r="1242" spans="9:9">
      <c r="I1242" s="16"/>
    </row>
    <row r="1243" spans="9:9">
      <c r="I1243" s="16"/>
    </row>
    <row r="1244" spans="9:9">
      <c r="I1244" s="16"/>
    </row>
    <row r="1245" spans="9:9">
      <c r="I1245" s="16"/>
    </row>
    <row r="1246" spans="9:9">
      <c r="I1246" s="16"/>
    </row>
    <row r="1247" spans="9:9">
      <c r="I1247" s="16"/>
    </row>
    <row r="1248" spans="9:9">
      <c r="I1248" s="16"/>
    </row>
    <row r="1249" spans="9:9">
      <c r="I1249" s="16"/>
    </row>
    <row r="1250" spans="9:9">
      <c r="I1250" s="16"/>
    </row>
    <row r="1251" spans="9:9">
      <c r="I1251" s="16"/>
    </row>
    <row r="1252" spans="9:9">
      <c r="I1252" s="16"/>
    </row>
    <row r="1253" spans="9:9">
      <c r="I1253" s="16"/>
    </row>
    <row r="1254" spans="9:9">
      <c r="I1254" s="16"/>
    </row>
    <row r="1255" spans="9:9">
      <c r="I1255" s="16"/>
    </row>
    <row r="1256" spans="9:9">
      <c r="I1256" s="16"/>
    </row>
    <row r="1257" spans="9:9">
      <c r="I1257" s="16"/>
    </row>
    <row r="1258" spans="9:9">
      <c r="I1258" s="16"/>
    </row>
    <row r="1259" spans="9:9">
      <c r="I1259" s="16"/>
    </row>
    <row r="1260" spans="9:9">
      <c r="I1260" s="16"/>
    </row>
    <row r="1261" spans="9:9">
      <c r="I1261" s="16"/>
    </row>
    <row r="1262" spans="9:9">
      <c r="I1262" s="16"/>
    </row>
    <row r="1263" spans="9:9">
      <c r="I1263" s="16"/>
    </row>
    <row r="1264" spans="9:9">
      <c r="I1264" s="16"/>
    </row>
    <row r="1265" spans="9:9">
      <c r="I1265" s="16"/>
    </row>
    <row r="1266" spans="9:9">
      <c r="I1266" s="16"/>
    </row>
    <row r="1267" spans="9:9">
      <c r="I1267" s="16"/>
    </row>
    <row r="1268" spans="9:9">
      <c r="I1268" s="16"/>
    </row>
    <row r="1269" spans="9:9">
      <c r="I1269" s="16"/>
    </row>
    <row r="1270" spans="9:9">
      <c r="I1270" s="16"/>
    </row>
    <row r="1271" spans="9:9">
      <c r="I1271" s="16"/>
    </row>
    <row r="1272" spans="9:9">
      <c r="I1272" s="16"/>
    </row>
    <row r="1273" spans="9:9">
      <c r="I1273" s="16"/>
    </row>
    <row r="1274" spans="9:9">
      <c r="I1274" s="16"/>
    </row>
    <row r="1275" spans="9:9">
      <c r="I1275" s="16"/>
    </row>
    <row r="1276" spans="9:9">
      <c r="I1276" s="16"/>
    </row>
    <row r="1277" spans="9:9">
      <c r="I1277" s="16"/>
    </row>
    <row r="1278" spans="9:9">
      <c r="I1278" s="16"/>
    </row>
    <row r="1279" spans="9:9">
      <c r="I1279" s="16"/>
    </row>
    <row r="1280" spans="9:9">
      <c r="I1280" s="16"/>
    </row>
    <row r="1281" spans="9:9">
      <c r="I1281" s="16"/>
    </row>
    <row r="1282" spans="9:9">
      <c r="I1282" s="16"/>
    </row>
    <row r="1283" spans="9:9">
      <c r="I1283" s="16"/>
    </row>
    <row r="1284" spans="9:9">
      <c r="I1284" s="16"/>
    </row>
    <row r="1285" spans="9:9">
      <c r="I1285" s="16"/>
    </row>
    <row r="1286" spans="9:9">
      <c r="I1286" s="16"/>
    </row>
    <row r="1287" spans="9:9">
      <c r="I1287" s="16"/>
    </row>
    <row r="1288" spans="9:9">
      <c r="I1288" s="16"/>
    </row>
    <row r="1289" spans="9:9">
      <c r="I1289" s="16"/>
    </row>
    <row r="1290" spans="9:9">
      <c r="I1290" s="16"/>
    </row>
    <row r="1291" spans="9:9">
      <c r="I1291" s="16"/>
    </row>
    <row r="1292" spans="9:9">
      <c r="I1292" s="16"/>
    </row>
    <row r="1293" spans="9:9">
      <c r="I1293" s="16"/>
    </row>
    <row r="1294" spans="9:9">
      <c r="I1294" s="16"/>
    </row>
    <row r="1295" spans="9:9">
      <c r="I1295" s="16"/>
    </row>
    <row r="1296" spans="9:9">
      <c r="I1296" s="16"/>
    </row>
    <row r="1297" spans="9:9">
      <c r="I1297" s="16"/>
    </row>
    <row r="1298" spans="9:9">
      <c r="I1298" s="16"/>
    </row>
    <row r="1299" spans="9:9">
      <c r="I1299" s="16"/>
    </row>
    <row r="1300" spans="9:9">
      <c r="I1300" s="16"/>
    </row>
    <row r="1301" spans="9:9">
      <c r="I1301" s="16"/>
    </row>
    <row r="1302" spans="9:9">
      <c r="I1302" s="16"/>
    </row>
    <row r="1303" spans="9:9">
      <c r="I1303" s="16"/>
    </row>
    <row r="1304" spans="9:9">
      <c r="I1304" s="16"/>
    </row>
    <row r="1305" spans="9:9">
      <c r="I1305" s="16"/>
    </row>
    <row r="1306" spans="9:9">
      <c r="I1306" s="16"/>
    </row>
    <row r="1307" spans="9:9">
      <c r="I1307" s="16"/>
    </row>
    <row r="1308" spans="9:9">
      <c r="I1308" s="16"/>
    </row>
    <row r="1309" spans="9:9">
      <c r="I1309" s="16"/>
    </row>
    <row r="1310" spans="9:9">
      <c r="I1310" s="16"/>
    </row>
    <row r="1311" spans="9:9">
      <c r="I1311" s="16"/>
    </row>
    <row r="1312" spans="9:9">
      <c r="I1312" s="16"/>
    </row>
    <row r="1313" spans="9:9">
      <c r="I1313" s="16"/>
    </row>
    <row r="1314" spans="9:9">
      <c r="I1314" s="16"/>
    </row>
    <row r="1315" spans="9:9">
      <c r="I1315" s="16"/>
    </row>
    <row r="1316" spans="9:9">
      <c r="I1316" s="16"/>
    </row>
    <row r="1317" spans="9:9">
      <c r="I1317" s="16"/>
    </row>
    <row r="1318" spans="9:9">
      <c r="I1318" s="16"/>
    </row>
    <row r="1319" spans="9:9">
      <c r="I1319" s="16"/>
    </row>
    <row r="1320" spans="9:9">
      <c r="I1320" s="16"/>
    </row>
    <row r="1321" spans="9:9">
      <c r="I1321" s="16"/>
    </row>
    <row r="1322" spans="9:9">
      <c r="I1322" s="16"/>
    </row>
    <row r="1323" spans="9:9">
      <c r="I1323" s="16"/>
    </row>
    <row r="1324" spans="9:9">
      <c r="I1324" s="16"/>
    </row>
    <row r="1325" spans="9:9">
      <c r="I1325" s="16"/>
    </row>
    <row r="1326" spans="9:9">
      <c r="I1326" s="16"/>
    </row>
    <row r="1327" spans="9:9">
      <c r="I1327" s="16"/>
    </row>
    <row r="1328" spans="9:9">
      <c r="I1328" s="16"/>
    </row>
    <row r="1329" spans="9:9">
      <c r="I1329" s="16"/>
    </row>
    <row r="1330" spans="9:9">
      <c r="I1330" s="16"/>
    </row>
    <row r="1331" spans="9:9">
      <c r="I1331" s="16"/>
    </row>
    <row r="1332" spans="9:9">
      <c r="I1332" s="16"/>
    </row>
    <row r="1333" spans="9:9">
      <c r="I1333" s="16"/>
    </row>
    <row r="1334" spans="9:9">
      <c r="I1334" s="16"/>
    </row>
    <row r="1335" spans="9:9">
      <c r="I1335" s="16"/>
    </row>
    <row r="1336" spans="9:9">
      <c r="I1336" s="16"/>
    </row>
    <row r="1337" spans="9:9">
      <c r="I1337" s="16"/>
    </row>
    <row r="1338" spans="9:9">
      <c r="I1338" s="16"/>
    </row>
    <row r="1339" spans="9:9">
      <c r="I1339" s="16"/>
    </row>
    <row r="1340" spans="9:9">
      <c r="I1340" s="16"/>
    </row>
    <row r="1341" spans="9:9">
      <c r="I1341" s="16"/>
    </row>
    <row r="1342" spans="9:9">
      <c r="I1342" s="16"/>
    </row>
    <row r="1343" spans="9:9">
      <c r="I1343" s="16"/>
    </row>
    <row r="1344" spans="9:9">
      <c r="I1344" s="16"/>
    </row>
    <row r="1345" spans="9:9">
      <c r="I1345" s="16"/>
    </row>
    <row r="1346" spans="9:9">
      <c r="I1346" s="16"/>
    </row>
    <row r="1347" spans="9:9">
      <c r="I1347" s="16"/>
    </row>
    <row r="1348" spans="9:9">
      <c r="I1348" s="16"/>
    </row>
    <row r="1349" spans="9:9">
      <c r="I1349" s="16"/>
    </row>
    <row r="1350" spans="9:9">
      <c r="I1350" s="16"/>
    </row>
    <row r="1351" spans="9:9">
      <c r="I1351" s="16"/>
    </row>
    <row r="1352" spans="9:9">
      <c r="I1352" s="16"/>
    </row>
    <row r="1353" spans="9:9">
      <c r="I1353" s="16"/>
    </row>
    <row r="1354" spans="9:9">
      <c r="I1354" s="16"/>
    </row>
    <row r="1355" spans="9:9">
      <c r="I1355" s="16"/>
    </row>
    <row r="1356" spans="9:9">
      <c r="I1356" s="16"/>
    </row>
    <row r="1357" spans="9:9">
      <c r="I1357" s="16"/>
    </row>
    <row r="1358" spans="9:9">
      <c r="I1358" s="16"/>
    </row>
    <row r="1359" spans="9:9">
      <c r="I1359" s="16"/>
    </row>
    <row r="1360" spans="9:9">
      <c r="I1360" s="16"/>
    </row>
    <row r="1361" spans="9:9">
      <c r="I1361" s="16"/>
    </row>
    <row r="1362" spans="9:9">
      <c r="I1362" s="16"/>
    </row>
    <row r="1363" spans="9:9">
      <c r="I1363" s="16"/>
    </row>
    <row r="1364" spans="9:9">
      <c r="I1364" s="16"/>
    </row>
    <row r="1365" spans="9:9">
      <c r="I1365" s="16"/>
    </row>
    <row r="1366" spans="9:9">
      <c r="I1366" s="16"/>
    </row>
    <row r="1367" spans="9:9">
      <c r="I1367" s="16"/>
    </row>
    <row r="1368" spans="9:9">
      <c r="I1368" s="16"/>
    </row>
    <row r="1369" spans="9:9">
      <c r="I1369" s="16"/>
    </row>
    <row r="1370" spans="9:9">
      <c r="I1370" s="16"/>
    </row>
    <row r="1371" spans="9:9">
      <c r="I1371" s="16"/>
    </row>
    <row r="1372" spans="9:9">
      <c r="I1372" s="16"/>
    </row>
    <row r="1373" spans="9:9">
      <c r="I1373" s="16"/>
    </row>
    <row r="1374" spans="9:9">
      <c r="I1374" s="16"/>
    </row>
    <row r="1375" spans="9:9">
      <c r="I1375" s="16"/>
    </row>
    <row r="1376" spans="9:9">
      <c r="I1376" s="16"/>
    </row>
    <row r="1377" spans="9:9">
      <c r="I1377" s="16"/>
    </row>
    <row r="1378" spans="9:9">
      <c r="I1378" s="16"/>
    </row>
    <row r="1379" spans="9:9">
      <c r="I1379" s="16"/>
    </row>
    <row r="1380" spans="9:9">
      <c r="I1380" s="16"/>
    </row>
    <row r="1381" spans="9:9">
      <c r="I1381" s="16"/>
    </row>
    <row r="1382" spans="9:9">
      <c r="I1382" s="16"/>
    </row>
    <row r="1383" spans="9:9">
      <c r="I1383" s="16"/>
    </row>
    <row r="1384" spans="9:9">
      <c r="I1384" s="16"/>
    </row>
    <row r="1385" spans="9:9">
      <c r="I1385" s="16"/>
    </row>
    <row r="1386" spans="9:9">
      <c r="I1386" s="16"/>
    </row>
    <row r="1387" spans="9:9">
      <c r="I1387" s="16"/>
    </row>
    <row r="1388" spans="9:9">
      <c r="I1388" s="16"/>
    </row>
    <row r="1389" spans="9:9">
      <c r="I1389" s="16"/>
    </row>
    <row r="1390" spans="9:9">
      <c r="I1390" s="16"/>
    </row>
    <row r="1391" spans="9:9">
      <c r="I1391" s="16"/>
    </row>
    <row r="1392" spans="9:9">
      <c r="I1392" s="16"/>
    </row>
    <row r="1393" spans="9:9">
      <c r="I1393" s="16"/>
    </row>
    <row r="1394" spans="9:9">
      <c r="I1394" s="16"/>
    </row>
    <row r="1395" spans="9:9">
      <c r="I1395" s="16"/>
    </row>
    <row r="1396" spans="9:9">
      <c r="I1396" s="16"/>
    </row>
    <row r="1397" spans="9:9">
      <c r="I1397" s="16"/>
    </row>
    <row r="1398" spans="9:9">
      <c r="I1398" s="16"/>
    </row>
    <row r="1399" spans="9:9">
      <c r="I1399" s="16"/>
    </row>
    <row r="1400" spans="9:9">
      <c r="I1400" s="16"/>
    </row>
    <row r="1401" spans="9:9">
      <c r="I1401" s="16"/>
    </row>
    <row r="1402" spans="9:9">
      <c r="I1402" s="16"/>
    </row>
    <row r="1403" spans="9:9">
      <c r="I1403" s="16"/>
    </row>
    <row r="1404" spans="9:9">
      <c r="I1404" s="16"/>
    </row>
    <row r="1405" spans="9:9">
      <c r="I1405" s="16"/>
    </row>
    <row r="1406" spans="9:9">
      <c r="I1406" s="16"/>
    </row>
    <row r="1407" spans="9:9">
      <c r="I1407" s="16"/>
    </row>
    <row r="1408" spans="9:9">
      <c r="I1408" s="16"/>
    </row>
    <row r="1409" spans="9:9">
      <c r="I1409" s="16"/>
    </row>
    <row r="1410" spans="9:9">
      <c r="I1410" s="16"/>
    </row>
    <row r="1411" spans="9:9">
      <c r="I1411" s="16"/>
    </row>
    <row r="1412" spans="9:9">
      <c r="I1412" s="16"/>
    </row>
    <row r="1413" spans="9:9">
      <c r="I1413" s="16"/>
    </row>
    <row r="1414" spans="9:9">
      <c r="I1414" s="16"/>
    </row>
    <row r="1415" spans="9:9">
      <c r="I1415" s="16"/>
    </row>
    <row r="1416" spans="9:9">
      <c r="I1416" s="16"/>
    </row>
    <row r="1417" spans="9:9">
      <c r="I1417" s="16"/>
    </row>
    <row r="1418" spans="9:9">
      <c r="I1418" s="16"/>
    </row>
    <row r="1419" spans="9:9">
      <c r="I1419" s="16"/>
    </row>
    <row r="1420" spans="9:9">
      <c r="I1420" s="16"/>
    </row>
    <row r="1421" spans="9:9">
      <c r="I1421" s="16"/>
    </row>
    <row r="1422" spans="9:9">
      <c r="I1422" s="16"/>
    </row>
    <row r="1423" spans="9:9">
      <c r="I1423" s="16"/>
    </row>
    <row r="1424" spans="9:9">
      <c r="I1424" s="16"/>
    </row>
    <row r="1425" spans="9:9">
      <c r="I1425" s="16"/>
    </row>
    <row r="1426" spans="9:9">
      <c r="I1426" s="16"/>
    </row>
    <row r="1427" spans="9:9">
      <c r="I1427" s="16"/>
    </row>
    <row r="1428" spans="9:9">
      <c r="I1428" s="16"/>
    </row>
    <row r="1429" spans="9:9">
      <c r="I1429" s="16"/>
    </row>
    <row r="1430" spans="9:9">
      <c r="I1430" s="16"/>
    </row>
    <row r="1431" spans="9:9">
      <c r="I1431" s="16"/>
    </row>
    <row r="1432" spans="9:9">
      <c r="I1432" s="16"/>
    </row>
    <row r="1433" spans="9:9">
      <c r="I1433" s="16"/>
    </row>
    <row r="1434" spans="9:9">
      <c r="I1434" s="16"/>
    </row>
    <row r="1435" spans="9:9">
      <c r="I1435" s="16"/>
    </row>
    <row r="1436" spans="9:9">
      <c r="I1436" s="16"/>
    </row>
    <row r="1437" spans="9:9">
      <c r="I1437" s="16"/>
    </row>
    <row r="1438" spans="9:9">
      <c r="I1438" s="16"/>
    </row>
    <row r="1439" spans="9:9">
      <c r="I1439" s="16"/>
    </row>
    <row r="1440" spans="9:9">
      <c r="I1440" s="16"/>
    </row>
    <row r="1441" spans="9:9">
      <c r="I1441" s="16"/>
    </row>
    <row r="1442" spans="9:9">
      <c r="I1442" s="16"/>
    </row>
    <row r="1443" spans="9:9">
      <c r="I1443" s="16"/>
    </row>
    <row r="1444" spans="9:9">
      <c r="I1444" s="16"/>
    </row>
    <row r="1445" spans="9:9">
      <c r="I1445" s="16"/>
    </row>
    <row r="1446" spans="9:9">
      <c r="I1446" s="16"/>
    </row>
    <row r="1447" spans="9:9">
      <c r="I1447" s="16"/>
    </row>
    <row r="1448" spans="9:9">
      <c r="I1448" s="16"/>
    </row>
    <row r="1449" spans="9:9">
      <c r="I1449" s="16"/>
    </row>
    <row r="1450" spans="9:9">
      <c r="I1450" s="16"/>
    </row>
    <row r="1451" spans="9:9">
      <c r="I1451" s="16"/>
    </row>
    <row r="1452" spans="9:9">
      <c r="I1452" s="16"/>
    </row>
    <row r="1453" spans="9:9">
      <c r="I1453" s="16"/>
    </row>
    <row r="1454" spans="9:9">
      <c r="I1454" s="16"/>
    </row>
    <row r="1455" spans="9:9">
      <c r="I1455" s="16"/>
    </row>
    <row r="1456" spans="9:9">
      <c r="I1456" s="16"/>
    </row>
    <row r="1457" spans="9:9">
      <c r="I1457" s="16"/>
    </row>
    <row r="1458" spans="9:9">
      <c r="I1458" s="16"/>
    </row>
    <row r="1459" spans="9:9">
      <c r="I1459" s="16"/>
    </row>
    <row r="1460" spans="9:9">
      <c r="I1460" s="16"/>
    </row>
    <row r="1461" spans="9:9">
      <c r="I1461" s="16"/>
    </row>
    <row r="1462" spans="9:9">
      <c r="I1462" s="16"/>
    </row>
    <row r="1463" spans="9:9">
      <c r="I1463" s="16"/>
    </row>
    <row r="1464" spans="9:9">
      <c r="I1464" s="16"/>
    </row>
    <row r="1465" spans="9:9">
      <c r="I1465" s="16"/>
    </row>
    <row r="1466" spans="9:9">
      <c r="I1466" s="16"/>
    </row>
  </sheetData>
  <mergeCells count="12">
    <mergeCell ref="B7:C7"/>
    <mergeCell ref="A1:J1"/>
    <mergeCell ref="A2:J2"/>
    <mergeCell ref="A4:J4"/>
    <mergeCell ref="B6:C6"/>
    <mergeCell ref="A3:J3"/>
    <mergeCell ref="B52:C52"/>
    <mergeCell ref="B53:C53"/>
    <mergeCell ref="B85:C85"/>
    <mergeCell ref="A46:J46"/>
    <mergeCell ref="A47:J47"/>
    <mergeCell ref="A48:J48"/>
  </mergeCells>
  <phoneticPr fontId="0" type="noConversion"/>
  <printOptions horizontalCentered="1"/>
  <pageMargins left="0" right="0" top="0.8" bottom="0.75" header="0.62" footer="0.5"/>
  <pageSetup paperSize="9" scale="80" orientation="landscape" horizontalDpi="300" r:id="rId1"/>
  <headerFooter alignWithMargins="0"/>
  <rowBreaks count="1" manualBreakCount="1">
    <brk id="4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V99"/>
  <sheetViews>
    <sheetView showGridLines="0" view="pageBreakPreview" topLeftCell="A28" zoomScale="80" zoomScaleNormal="75" zoomScaleSheetLayoutView="80" workbookViewId="0">
      <selection activeCell="F22" sqref="F22"/>
    </sheetView>
  </sheetViews>
  <sheetFormatPr defaultColWidth="9.75" defaultRowHeight="15"/>
  <cols>
    <col min="1" max="1" width="6.125" style="21" customWidth="1"/>
    <col min="2" max="2" width="20.75" style="21" customWidth="1"/>
    <col min="3" max="3" width="22.25" style="21" customWidth="1"/>
    <col min="4" max="4" width="16.375" style="21" customWidth="1"/>
    <col min="5" max="5" width="13.75" style="21" customWidth="1"/>
    <col min="6" max="6" width="14.25" style="22" customWidth="1"/>
    <col min="7" max="7" width="13.75" style="21" customWidth="1"/>
    <col min="8" max="8" width="13.5" style="21" customWidth="1"/>
    <col min="9" max="9" width="15.25" style="21" customWidth="1"/>
    <col min="10" max="10" width="14.5" style="21" customWidth="1"/>
    <col min="11" max="12" width="13.5" style="21" customWidth="1"/>
    <col min="13" max="13" width="13.875" style="21" customWidth="1"/>
    <col min="14" max="14" width="19.375" style="21" customWidth="1"/>
    <col min="15" max="15" width="12.5" style="21" customWidth="1"/>
    <col min="16" max="16" width="6.75" style="21" customWidth="1"/>
    <col min="17" max="18" width="6.5" style="21" customWidth="1"/>
    <col min="19" max="19" width="5.75" style="21" customWidth="1"/>
    <col min="20" max="20" width="18.6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>
      <c r="A1" s="48"/>
      <c r="B1" s="48"/>
      <c r="C1" s="48"/>
      <c r="D1" s="48"/>
      <c r="E1" s="48"/>
      <c r="F1" s="49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70" t="s">
        <v>66</v>
      </c>
    </row>
    <row r="3" spans="1:20" ht="18.95" customHeight="1">
      <c r="A3" s="184" t="s">
        <v>111</v>
      </c>
      <c r="B3" s="177"/>
      <c r="C3" s="177"/>
      <c r="D3" s="177"/>
      <c r="E3" s="177"/>
      <c r="F3" s="178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8.95" customHeight="1">
      <c r="A4" s="475" t="s">
        <v>250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</row>
    <row r="5" spans="1:20" s="95" customFormat="1" ht="18.75" customHeight="1">
      <c r="A5" s="162"/>
      <c r="B5" s="162"/>
      <c r="C5" s="162"/>
      <c r="D5" s="162"/>
      <c r="E5" s="162"/>
      <c r="F5" s="163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107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2017</v>
      </c>
      <c r="G10" s="35">
        <v>2017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265" t="s">
        <v>20</v>
      </c>
      <c r="Q10" s="265" t="s">
        <v>21</v>
      </c>
      <c r="R10" s="265" t="s">
        <v>20</v>
      </c>
      <c r="S10" s="265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0"/>
      <c r="H15" s="30"/>
      <c r="I15" s="30"/>
      <c r="J15" s="30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0"/>
      <c r="H16" s="30"/>
      <c r="I16" s="30"/>
      <c r="J16" s="30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2" ht="21.75" customHeight="1">
      <c r="A17" s="93"/>
      <c r="B17" s="156" t="s">
        <v>115</v>
      </c>
      <c r="C17" s="48"/>
      <c r="D17" s="30"/>
      <c r="E17" s="30"/>
      <c r="F17" s="37"/>
      <c r="G17" s="30"/>
      <c r="H17" s="30"/>
      <c r="I17" s="30"/>
      <c r="J17" s="30"/>
      <c r="K17" s="30"/>
      <c r="L17" s="48"/>
      <c r="M17" s="48"/>
      <c r="N17" s="48"/>
      <c r="O17" s="30"/>
      <c r="P17" s="30"/>
      <c r="Q17" s="30"/>
      <c r="R17" s="30"/>
      <c r="S17" s="30"/>
      <c r="T17" s="164"/>
      <c r="V17" s="235"/>
    </row>
    <row r="18" spans="1:22" ht="18" customHeight="1">
      <c r="A18" s="93"/>
      <c r="B18" s="156" t="s">
        <v>116</v>
      </c>
      <c r="C18" s="48"/>
      <c r="D18" s="30"/>
      <c r="E18" s="30"/>
      <c r="F18" s="37"/>
      <c r="G18" s="30"/>
      <c r="H18" s="30"/>
      <c r="I18" s="30"/>
      <c r="J18" s="30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2" ht="15" customHeight="1">
      <c r="A19" s="233"/>
      <c r="B19" s="156" t="s">
        <v>114</v>
      </c>
      <c r="C19" s="48"/>
      <c r="D19" s="30"/>
      <c r="E19" s="30"/>
      <c r="F19" s="37"/>
      <c r="G19" s="30"/>
      <c r="H19" s="30"/>
      <c r="I19" s="30"/>
      <c r="J19" s="30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2" ht="15" customHeight="1">
      <c r="A20" s="233"/>
      <c r="B20" s="156"/>
      <c r="C20" s="48"/>
      <c r="D20" s="30"/>
      <c r="E20" s="30"/>
      <c r="F20" s="37"/>
      <c r="G20" s="30"/>
      <c r="H20" s="30"/>
      <c r="I20" s="30"/>
      <c r="J20" s="30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2" ht="15" customHeight="1">
      <c r="A21" s="414"/>
      <c r="B21" s="410"/>
      <c r="C21" s="399"/>
      <c r="D21" s="398"/>
      <c r="E21" s="398"/>
      <c r="F21" s="438"/>
      <c r="G21" s="398"/>
      <c r="H21" s="398"/>
      <c r="I21" s="398"/>
      <c r="J21" s="438">
        <v>91841.76</v>
      </c>
      <c r="K21" s="398" t="s">
        <v>179</v>
      </c>
      <c r="L21" s="399"/>
      <c r="M21" s="399"/>
      <c r="N21" s="48"/>
      <c r="O21" s="30"/>
      <c r="P21" s="30"/>
      <c r="Q21" s="30"/>
      <c r="R21" s="30"/>
      <c r="S21" s="30"/>
      <c r="T21" s="164" t="s">
        <v>222</v>
      </c>
    </row>
    <row r="22" spans="1:22" ht="15" customHeight="1">
      <c r="A22" s="412">
        <v>1</v>
      </c>
      <c r="B22" s="406" t="s">
        <v>210</v>
      </c>
      <c r="C22" s="399"/>
      <c r="D22" s="400" t="s">
        <v>102</v>
      </c>
      <c r="E22" s="398"/>
      <c r="F22" s="438">
        <v>91841.76</v>
      </c>
      <c r="G22" s="398"/>
      <c r="H22" s="398"/>
      <c r="I22" s="398"/>
      <c r="J22" s="398"/>
      <c r="K22" s="398" t="s">
        <v>192</v>
      </c>
      <c r="L22" s="399"/>
      <c r="M22" s="399"/>
      <c r="N22" s="48"/>
      <c r="O22" s="30"/>
      <c r="P22" s="30"/>
      <c r="Q22" s="30"/>
      <c r="R22" s="30"/>
      <c r="S22" s="30"/>
      <c r="T22" s="164"/>
    </row>
    <row r="23" spans="1:22" ht="15" customHeight="1">
      <c r="A23" s="411"/>
      <c r="B23" s="404"/>
      <c r="C23" s="48"/>
      <c r="D23" s="30"/>
      <c r="E23" s="30"/>
      <c r="F23" s="37"/>
      <c r="G23" s="30"/>
      <c r="H23" s="30"/>
      <c r="I23" s="30"/>
      <c r="J23" s="30"/>
      <c r="K23" s="30"/>
      <c r="L23" s="48"/>
      <c r="M23" s="48"/>
      <c r="N23" s="48"/>
      <c r="O23" s="30"/>
      <c r="P23" s="30"/>
      <c r="Q23" s="30"/>
      <c r="R23" s="30"/>
      <c r="S23" s="30"/>
      <c r="T23" s="164"/>
    </row>
    <row r="24" spans="1:22" ht="15" customHeight="1">
      <c r="A24" s="233"/>
      <c r="B24" s="156"/>
      <c r="C24" s="48"/>
      <c r="D24" s="30"/>
      <c r="E24" s="30"/>
      <c r="F24" s="37"/>
      <c r="G24" s="30"/>
      <c r="H24" s="30"/>
      <c r="I24" s="30"/>
      <c r="J24" s="30"/>
      <c r="K24" s="30"/>
      <c r="L24" s="48"/>
      <c r="M24" s="48"/>
      <c r="N24" s="48"/>
      <c r="O24" s="30"/>
      <c r="P24" s="30"/>
      <c r="Q24" s="30"/>
      <c r="R24" s="30"/>
      <c r="S24" s="30"/>
      <c r="T24" s="164"/>
    </row>
    <row r="25" spans="1:22" ht="13.5" customHeight="1">
      <c r="A25" s="233"/>
      <c r="B25" s="156"/>
      <c r="C25" s="48"/>
      <c r="D25" s="30"/>
      <c r="E25" s="30"/>
      <c r="F25" s="37"/>
      <c r="G25" s="30"/>
      <c r="H25" s="30"/>
      <c r="I25" s="30"/>
      <c r="J25" s="30"/>
      <c r="K25" s="30"/>
      <c r="L25" s="48"/>
      <c r="M25" s="48"/>
      <c r="N25" s="48"/>
      <c r="O25" s="30"/>
      <c r="P25" s="30"/>
      <c r="Q25" s="30"/>
      <c r="R25" s="30"/>
      <c r="S25" s="30"/>
      <c r="T25" s="148"/>
    </row>
    <row r="26" spans="1:22" ht="15.95" customHeight="1">
      <c r="A26" s="172">
        <v>2</v>
      </c>
      <c r="B26" s="252" t="s">
        <v>209</v>
      </c>
      <c r="C26" s="48"/>
      <c r="D26" s="220" t="s">
        <v>102</v>
      </c>
      <c r="E26" s="31">
        <v>5</v>
      </c>
      <c r="F26" s="254">
        <v>80000</v>
      </c>
      <c r="G26" s="221"/>
      <c r="H26" s="199"/>
      <c r="I26" s="45"/>
      <c r="J26" s="45"/>
      <c r="K26" s="30" t="s">
        <v>179</v>
      </c>
      <c r="L26" s="48"/>
      <c r="M26" s="48"/>
      <c r="N26" s="48"/>
      <c r="O26" s="86"/>
      <c r="P26" s="305" t="s">
        <v>224</v>
      </c>
      <c r="Q26" s="305"/>
      <c r="R26" s="305" t="s">
        <v>223</v>
      </c>
      <c r="S26" s="42"/>
      <c r="T26" s="338"/>
      <c r="U26" s="21" t="s">
        <v>233</v>
      </c>
    </row>
    <row r="27" spans="1:22" ht="15.95" customHeight="1">
      <c r="A27" s="172"/>
      <c r="B27" s="252"/>
      <c r="C27" s="48"/>
      <c r="D27" s="220"/>
      <c r="E27" s="395"/>
      <c r="F27" s="254"/>
      <c r="G27" s="221"/>
      <c r="H27" s="199"/>
      <c r="I27" s="45"/>
      <c r="J27" s="45"/>
      <c r="K27" s="219"/>
      <c r="L27" s="48"/>
      <c r="M27" s="48"/>
      <c r="N27" s="48"/>
      <c r="O27" s="86"/>
      <c r="P27" s="305"/>
      <c r="Q27" s="305"/>
      <c r="R27" s="305"/>
      <c r="S27" s="42"/>
      <c r="T27" s="338"/>
    </row>
    <row r="28" spans="1:22" ht="15.95" customHeight="1">
      <c r="A28" s="172"/>
      <c r="B28" s="252"/>
      <c r="C28" s="48"/>
      <c r="D28" s="220"/>
      <c r="E28" s="395"/>
      <c r="F28" s="254"/>
      <c r="G28" s="221"/>
      <c r="H28" s="199"/>
      <c r="I28" s="45"/>
      <c r="J28" s="45"/>
      <c r="K28" s="219"/>
      <c r="L28" s="48"/>
      <c r="M28" s="48"/>
      <c r="N28" s="48"/>
      <c r="O28" s="86"/>
      <c r="P28" s="305"/>
      <c r="Q28" s="305"/>
      <c r="R28" s="305"/>
      <c r="S28" s="42"/>
      <c r="T28" s="338"/>
    </row>
    <row r="29" spans="1:22" ht="15.95" customHeight="1">
      <c r="A29" s="172">
        <v>3</v>
      </c>
      <c r="B29" s="252" t="s">
        <v>215</v>
      </c>
      <c r="C29" s="48"/>
      <c r="D29" s="220" t="s">
        <v>102</v>
      </c>
      <c r="E29" s="395">
        <v>2</v>
      </c>
      <c r="F29" s="254">
        <v>28158.240000000002</v>
      </c>
      <c r="G29" s="221"/>
      <c r="H29" s="199"/>
      <c r="I29" s="45"/>
      <c r="J29" s="45"/>
      <c r="K29" s="30" t="s">
        <v>179</v>
      </c>
      <c r="L29" s="48"/>
      <c r="M29" s="48"/>
      <c r="N29" s="48"/>
      <c r="O29" s="86"/>
      <c r="P29" s="305" t="s">
        <v>224</v>
      </c>
      <c r="Q29" s="305"/>
      <c r="R29" s="305" t="s">
        <v>223</v>
      </c>
      <c r="S29" s="42"/>
      <c r="T29" s="338"/>
      <c r="U29" s="21" t="s">
        <v>234</v>
      </c>
    </row>
    <row r="30" spans="1:22" ht="15.95" customHeight="1">
      <c r="A30" s="172"/>
      <c r="B30" s="252"/>
      <c r="C30" s="48"/>
      <c r="D30" s="220"/>
      <c r="E30" s="383"/>
      <c r="F30" s="254"/>
      <c r="G30" s="221"/>
      <c r="H30" s="199"/>
      <c r="I30" s="45"/>
      <c r="J30" s="45"/>
      <c r="K30" s="219"/>
      <c r="L30" s="48"/>
      <c r="M30" s="48"/>
      <c r="N30" s="48"/>
      <c r="O30" s="86"/>
      <c r="P30" s="305"/>
      <c r="Q30" s="305"/>
      <c r="R30" s="305"/>
      <c r="S30" s="42"/>
      <c r="T30" s="338"/>
    </row>
    <row r="31" spans="1:22" ht="15.95" customHeight="1">
      <c r="A31" s="172"/>
      <c r="B31" s="252"/>
      <c r="C31" s="48"/>
      <c r="D31" s="220"/>
      <c r="E31" s="308"/>
      <c r="F31" s="254"/>
      <c r="G31" s="221"/>
      <c r="H31" s="313"/>
      <c r="I31" s="45"/>
      <c r="J31" s="45"/>
      <c r="K31" s="219"/>
      <c r="L31" s="48"/>
      <c r="M31" s="48"/>
      <c r="N31" s="48"/>
      <c r="O31" s="86"/>
      <c r="P31" s="305"/>
      <c r="Q31" s="305"/>
      <c r="R31" s="305"/>
      <c r="S31" s="305"/>
      <c r="T31" s="338"/>
    </row>
    <row r="32" spans="1:22" ht="15.95" customHeight="1">
      <c r="A32" s="172">
        <v>4</v>
      </c>
      <c r="B32" s="252" t="s">
        <v>176</v>
      </c>
      <c r="C32" s="48"/>
      <c r="D32" s="220" t="s">
        <v>104</v>
      </c>
      <c r="E32" s="308"/>
      <c r="F32" s="254">
        <v>50000</v>
      </c>
      <c r="G32" s="221"/>
      <c r="H32" s="313"/>
      <c r="I32" s="45"/>
      <c r="J32" s="45"/>
      <c r="K32" s="30" t="s">
        <v>179</v>
      </c>
      <c r="L32" s="48"/>
      <c r="M32" s="48"/>
      <c r="N32" s="48"/>
      <c r="O32" s="86"/>
      <c r="P32" s="305" t="s">
        <v>224</v>
      </c>
      <c r="Q32" s="305"/>
      <c r="R32" s="305" t="s">
        <v>223</v>
      </c>
      <c r="S32" s="42"/>
      <c r="T32" s="236"/>
      <c r="U32" s="21" t="s">
        <v>235</v>
      </c>
    </row>
    <row r="33" spans="1:21" ht="15.95" customHeight="1">
      <c r="A33" s="172"/>
      <c r="B33" s="252"/>
      <c r="C33" s="48"/>
      <c r="D33" s="220"/>
      <c r="E33" s="337"/>
      <c r="F33" s="254"/>
      <c r="G33" s="221"/>
      <c r="H33" s="313"/>
      <c r="I33" s="45"/>
      <c r="J33" s="45"/>
      <c r="K33" s="219"/>
      <c r="L33" s="48"/>
      <c r="M33" s="48"/>
      <c r="N33" s="48"/>
      <c r="O33" s="86"/>
      <c r="P33" s="42"/>
      <c r="Q33" s="42"/>
      <c r="R33" s="42"/>
      <c r="S33" s="42"/>
      <c r="T33" s="236"/>
    </row>
    <row r="34" spans="1:21" ht="15.95" customHeight="1">
      <c r="A34" s="172"/>
      <c r="B34" s="366"/>
      <c r="C34" s="367"/>
      <c r="D34" s="368"/>
      <c r="E34" s="369"/>
      <c r="F34" s="370"/>
      <c r="G34" s="375"/>
      <c r="H34" s="376"/>
      <c r="I34" s="371"/>
      <c r="J34" s="371"/>
      <c r="K34" s="366"/>
      <c r="L34" s="367"/>
      <c r="M34" s="367"/>
      <c r="N34" s="367"/>
      <c r="O34" s="372"/>
      <c r="P34" s="373"/>
      <c r="Q34" s="373"/>
      <c r="R34" s="373"/>
      <c r="S34" s="373"/>
      <c r="T34" s="374"/>
      <c r="U34" s="360"/>
    </row>
    <row r="35" spans="1:21" ht="15.95" customHeight="1">
      <c r="A35" s="172">
        <v>5</v>
      </c>
      <c r="B35" s="366" t="s">
        <v>177</v>
      </c>
      <c r="C35" s="367"/>
      <c r="D35" s="368" t="s">
        <v>104</v>
      </c>
      <c r="E35" s="369"/>
      <c r="F35" s="370">
        <v>50000</v>
      </c>
      <c r="G35" s="375"/>
      <c r="H35" s="376"/>
      <c r="I35" s="371"/>
      <c r="J35" s="371"/>
      <c r="K35" s="30" t="s">
        <v>179</v>
      </c>
      <c r="L35" s="48"/>
      <c r="M35" s="48"/>
      <c r="N35" s="367"/>
      <c r="O35" s="372"/>
      <c r="P35" s="305" t="s">
        <v>224</v>
      </c>
      <c r="Q35" s="305"/>
      <c r="R35" s="305" t="s">
        <v>223</v>
      </c>
      <c r="S35" s="373"/>
      <c r="T35" s="374"/>
      <c r="U35" s="360" t="s">
        <v>235</v>
      </c>
    </row>
    <row r="36" spans="1:21" ht="15.95" customHeight="1">
      <c r="A36" s="172"/>
      <c r="B36" s="366"/>
      <c r="C36" s="367"/>
      <c r="D36" s="368"/>
      <c r="E36" s="369"/>
      <c r="F36" s="370"/>
      <c r="G36" s="375"/>
      <c r="H36" s="376"/>
      <c r="I36" s="371"/>
      <c r="J36" s="371"/>
      <c r="K36" s="366"/>
      <c r="L36" s="367"/>
      <c r="M36" s="367"/>
      <c r="N36" s="367"/>
      <c r="O36" s="372"/>
      <c r="P36" s="373"/>
      <c r="Q36" s="373"/>
      <c r="R36" s="373"/>
      <c r="S36" s="373"/>
      <c r="T36" s="374"/>
      <c r="U36" s="360"/>
    </row>
    <row r="37" spans="1:21" ht="15.95" customHeight="1">
      <c r="A37" s="172"/>
      <c r="B37" s="366"/>
      <c r="C37" s="367"/>
      <c r="D37" s="368"/>
      <c r="E37" s="369"/>
      <c r="F37" s="370"/>
      <c r="G37" s="375"/>
      <c r="H37" s="376"/>
      <c r="I37" s="371"/>
      <c r="J37" s="371"/>
      <c r="K37" s="366"/>
      <c r="L37" s="367"/>
      <c r="M37" s="367"/>
      <c r="N37" s="367"/>
      <c r="O37" s="372"/>
      <c r="P37" s="373"/>
      <c r="Q37" s="373"/>
      <c r="R37" s="373"/>
      <c r="S37" s="373"/>
      <c r="T37" s="374"/>
      <c r="U37" s="360"/>
    </row>
    <row r="38" spans="1:21" ht="15.95" customHeight="1">
      <c r="A38" s="172">
        <v>6</v>
      </c>
      <c r="B38" s="219" t="s">
        <v>216</v>
      </c>
      <c r="C38" s="48"/>
      <c r="D38" s="227" t="s">
        <v>104</v>
      </c>
      <c r="E38" s="280"/>
      <c r="F38" s="254">
        <v>50000</v>
      </c>
      <c r="G38" s="221"/>
      <c r="H38" s="313"/>
      <c r="I38" s="94"/>
      <c r="J38" s="94"/>
      <c r="K38" s="30" t="s">
        <v>179</v>
      </c>
      <c r="L38" s="48"/>
      <c r="M38" s="48"/>
      <c r="N38" s="48"/>
      <c r="O38" s="86"/>
      <c r="P38" s="305" t="s">
        <v>224</v>
      </c>
      <c r="Q38" s="305"/>
      <c r="R38" s="305" t="s">
        <v>223</v>
      </c>
      <c r="S38" s="42"/>
      <c r="T38" s="236"/>
      <c r="U38" s="21" t="s">
        <v>235</v>
      </c>
    </row>
    <row r="39" spans="1:21" ht="15.95" customHeight="1">
      <c r="A39" s="172"/>
      <c r="B39" s="219"/>
      <c r="C39" s="48"/>
      <c r="D39" s="227"/>
      <c r="E39" s="280"/>
      <c r="F39" s="254"/>
      <c r="G39" s="221"/>
      <c r="H39" s="313"/>
      <c r="I39" s="229"/>
      <c r="J39" s="94"/>
      <c r="K39" s="219"/>
      <c r="L39" s="48"/>
      <c r="M39" s="48"/>
      <c r="N39" s="48"/>
      <c r="O39" s="86"/>
      <c r="P39" s="42"/>
      <c r="Q39" s="42"/>
      <c r="R39" s="42"/>
      <c r="S39" s="42"/>
      <c r="T39" s="236"/>
    </row>
    <row r="40" spans="1:21" ht="15.95" customHeight="1">
      <c r="A40" s="172"/>
      <c r="B40" s="219"/>
      <c r="C40" s="48"/>
      <c r="D40" s="227"/>
      <c r="E40" s="280"/>
      <c r="F40" s="254"/>
      <c r="G40" s="221"/>
      <c r="H40" s="313"/>
      <c r="I40" s="314"/>
      <c r="J40" s="94"/>
      <c r="K40" s="219"/>
      <c r="L40" s="48"/>
      <c r="M40" s="48"/>
      <c r="N40" s="48"/>
      <c r="O40" s="86"/>
      <c r="P40" s="42"/>
      <c r="Q40" s="42"/>
      <c r="R40" s="42"/>
      <c r="S40" s="42"/>
      <c r="T40" s="236"/>
    </row>
    <row r="41" spans="1:21" ht="15.95" customHeight="1">
      <c r="A41" s="172">
        <v>7</v>
      </c>
      <c r="B41" s="366" t="s">
        <v>178</v>
      </c>
      <c r="C41" s="367"/>
      <c r="D41" s="368" t="s">
        <v>103</v>
      </c>
      <c r="E41" s="369"/>
      <c r="F41" s="370">
        <v>200000</v>
      </c>
      <c r="G41" s="375"/>
      <c r="H41" s="376"/>
      <c r="I41" s="377"/>
      <c r="J41" s="371"/>
      <c r="K41" s="30" t="s">
        <v>179</v>
      </c>
      <c r="L41" s="48"/>
      <c r="M41" s="48"/>
      <c r="N41" s="367"/>
      <c r="O41" s="372"/>
      <c r="P41" s="305" t="s">
        <v>224</v>
      </c>
      <c r="Q41" s="305"/>
      <c r="R41" s="305" t="s">
        <v>223</v>
      </c>
      <c r="S41" s="373"/>
      <c r="T41" s="380"/>
      <c r="U41" s="360" t="s">
        <v>236</v>
      </c>
    </row>
    <row r="42" spans="1:21" ht="15.95" customHeight="1">
      <c r="A42" s="172"/>
      <c r="B42" s="219"/>
      <c r="C42" s="48"/>
      <c r="D42" s="227"/>
      <c r="E42" s="280"/>
      <c r="F42" s="254"/>
      <c r="G42" s="221"/>
      <c r="H42" s="313"/>
      <c r="I42" s="314"/>
      <c r="J42" s="94"/>
      <c r="K42" s="219"/>
      <c r="L42" s="48"/>
      <c r="M42" s="48"/>
      <c r="N42" s="48"/>
      <c r="O42" s="86"/>
      <c r="P42" s="42"/>
      <c r="Q42" s="42"/>
      <c r="R42" s="42"/>
      <c r="S42" s="42"/>
      <c r="T42" s="336"/>
    </row>
    <row r="43" spans="1:21" ht="15.95" customHeight="1">
      <c r="A43" s="172"/>
      <c r="B43" s="219"/>
      <c r="C43" s="48"/>
      <c r="D43" s="227"/>
      <c r="E43" s="280"/>
      <c r="F43" s="254"/>
      <c r="G43" s="221"/>
      <c r="H43" s="313"/>
      <c r="I43" s="314"/>
      <c r="J43" s="94"/>
      <c r="K43" s="219"/>
      <c r="L43" s="48"/>
      <c r="M43" s="48"/>
      <c r="N43" s="48"/>
      <c r="O43" s="86"/>
      <c r="P43" s="42"/>
      <c r="Q43" s="42"/>
      <c r="R43" s="42"/>
      <c r="S43" s="42"/>
      <c r="T43" s="236"/>
    </row>
    <row r="44" spans="1:21" ht="15.95" customHeight="1">
      <c r="A44" s="172"/>
      <c r="B44" s="252"/>
      <c r="C44" s="48"/>
      <c r="D44" s="227"/>
      <c r="E44" s="280"/>
      <c r="F44" s="254"/>
      <c r="G44" s="221"/>
      <c r="H44" s="313"/>
      <c r="I44" s="314"/>
      <c r="J44" s="94"/>
      <c r="K44" s="219"/>
      <c r="L44" s="48"/>
      <c r="M44" s="48"/>
      <c r="N44" s="48"/>
      <c r="O44" s="86"/>
      <c r="P44" s="305"/>
      <c r="Q44" s="305"/>
      <c r="R44" s="305"/>
      <c r="S44" s="42"/>
      <c r="T44" s="338"/>
    </row>
    <row r="45" spans="1:21" ht="15.95" customHeight="1">
      <c r="A45" s="172"/>
      <c r="B45" s="253"/>
      <c r="C45" s="48"/>
      <c r="D45" s="227"/>
      <c r="E45" s="280"/>
      <c r="F45" s="254"/>
      <c r="G45" s="222"/>
      <c r="H45" s="313"/>
      <c r="I45" s="314"/>
      <c r="J45" s="94"/>
      <c r="K45" s="219"/>
      <c r="L45" s="48"/>
      <c r="M45" s="48"/>
      <c r="N45" s="48"/>
      <c r="O45" s="86"/>
      <c r="P45" s="42"/>
      <c r="Q45" s="42"/>
      <c r="R45" s="42"/>
      <c r="S45" s="42"/>
      <c r="T45" s="338"/>
    </row>
    <row r="46" spans="1:21" ht="15.95" customHeight="1">
      <c r="A46" s="172"/>
      <c r="B46" s="253"/>
      <c r="C46" s="48"/>
      <c r="D46" s="227"/>
      <c r="E46" s="280"/>
      <c r="F46" s="254"/>
      <c r="G46" s="222"/>
      <c r="H46" s="313"/>
      <c r="I46" s="314"/>
      <c r="J46" s="94"/>
      <c r="K46" s="219"/>
      <c r="L46" s="48"/>
      <c r="M46" s="48"/>
      <c r="N46" s="48"/>
      <c r="O46" s="86"/>
      <c r="P46" s="42"/>
      <c r="Q46" s="42"/>
      <c r="R46" s="42"/>
      <c r="S46" s="42"/>
      <c r="T46" s="236"/>
    </row>
    <row r="47" spans="1:21" ht="15.95" customHeight="1">
      <c r="A47" s="172"/>
      <c r="B47" s="253"/>
      <c r="C47" s="48"/>
      <c r="D47" s="227"/>
      <c r="E47" s="280"/>
      <c r="F47" s="254"/>
      <c r="G47" s="238"/>
      <c r="H47" s="230"/>
      <c r="I47" s="229"/>
      <c r="J47" s="94"/>
      <c r="K47" s="219"/>
      <c r="L47" s="48"/>
      <c r="M47" s="48"/>
      <c r="N47" s="48"/>
      <c r="O47" s="86"/>
      <c r="P47" s="42"/>
      <c r="Q47" s="42"/>
      <c r="R47" s="42"/>
      <c r="S47" s="42"/>
      <c r="T47" s="239"/>
    </row>
    <row r="48" spans="1:21" ht="15.95" customHeight="1">
      <c r="A48" s="172"/>
      <c r="B48" s="219"/>
      <c r="C48" s="48"/>
      <c r="D48" s="227"/>
      <c r="E48" s="280"/>
      <c r="F48" s="222"/>
      <c r="G48" s="238"/>
      <c r="H48" s="230"/>
      <c r="I48" s="229"/>
      <c r="J48" s="94"/>
      <c r="K48" s="219"/>
      <c r="L48" s="48"/>
      <c r="M48" s="48"/>
      <c r="N48" s="48"/>
      <c r="O48" s="86"/>
      <c r="P48" s="42"/>
      <c r="Q48" s="42"/>
      <c r="R48" s="42"/>
      <c r="S48" s="42"/>
      <c r="T48" s="236"/>
    </row>
    <row r="49" spans="1:20" ht="15.95" customHeight="1">
      <c r="A49" s="172"/>
      <c r="B49" s="30"/>
      <c r="C49" s="48"/>
      <c r="D49" s="31"/>
      <c r="E49" s="365"/>
      <c r="F49" s="33"/>
      <c r="G49" s="33"/>
      <c r="H49" s="212"/>
      <c r="I49" s="213"/>
      <c r="J49" s="30"/>
      <c r="K49" s="231"/>
      <c r="L49" s="232"/>
      <c r="M49" s="48"/>
      <c r="N49" s="48"/>
      <c r="O49" s="30"/>
      <c r="P49" s="42"/>
      <c r="Q49" s="31"/>
      <c r="R49" s="42"/>
      <c r="S49" s="30"/>
      <c r="T49" s="236"/>
    </row>
    <row r="50" spans="1:20" ht="4.9000000000000004" customHeight="1">
      <c r="A50" s="289"/>
      <c r="B50" s="269"/>
      <c r="C50" s="269"/>
      <c r="D50" s="269"/>
      <c r="E50" s="270"/>
      <c r="F50" s="271"/>
      <c r="G50" s="265"/>
      <c r="H50" s="148"/>
      <c r="I50" s="290"/>
      <c r="J50" s="270"/>
      <c r="K50" s="30"/>
      <c r="L50" s="48"/>
      <c r="M50" s="269"/>
      <c r="N50" s="269"/>
      <c r="O50" s="270"/>
      <c r="P50" s="270"/>
      <c r="Q50" s="270"/>
      <c r="R50" s="270"/>
      <c r="S50" s="270"/>
      <c r="T50" s="273"/>
    </row>
    <row r="51" spans="1:20" ht="13.9" customHeight="1">
      <c r="A51" s="160"/>
      <c r="B51" s="47" t="s">
        <v>44</v>
      </c>
      <c r="C51" s="47"/>
      <c r="D51" s="48"/>
      <c r="E51" s="30"/>
      <c r="F51" s="33">
        <f>SUM(F22:F50)</f>
        <v>550000</v>
      </c>
      <c r="G51" s="33">
        <f>SUM(G16:G49)</f>
        <v>0</v>
      </c>
      <c r="H51" s="38">
        <f>SUM(H26:H50)</f>
        <v>0</v>
      </c>
      <c r="I51" s="38">
        <f>SUM(I26:I50)</f>
        <v>0</v>
      </c>
      <c r="J51" s="38">
        <f>SUM(J21:J50)</f>
        <v>91841.76</v>
      </c>
      <c r="K51" s="30"/>
      <c r="L51" s="48"/>
      <c r="M51" s="48"/>
      <c r="N51" s="48"/>
      <c r="O51" s="30"/>
      <c r="P51" s="30"/>
      <c r="Q51" s="30"/>
      <c r="R51" s="30"/>
      <c r="S51" s="30"/>
      <c r="T51" s="164"/>
    </row>
    <row r="52" spans="1:20" ht="9" customHeight="1">
      <c r="A52" s="174"/>
      <c r="B52" s="39"/>
      <c r="C52" s="39"/>
      <c r="D52" s="39"/>
      <c r="E52" s="40"/>
      <c r="F52" s="41"/>
      <c r="G52" s="40"/>
      <c r="H52" s="40"/>
      <c r="I52" s="40"/>
      <c r="J52" s="40"/>
      <c r="K52" s="40"/>
      <c r="L52" s="39"/>
      <c r="M52" s="39"/>
      <c r="N52" s="39"/>
      <c r="O52" s="40"/>
      <c r="P52" s="40"/>
      <c r="Q52" s="40"/>
      <c r="R52" s="40"/>
      <c r="S52" s="40"/>
      <c r="T52" s="165"/>
    </row>
    <row r="53" spans="1:20" ht="4.9000000000000004" customHeight="1">
      <c r="A53" s="160"/>
      <c r="B53" s="48"/>
      <c r="C53" s="48"/>
      <c r="D53" s="48"/>
      <c r="E53" s="48"/>
      <c r="F53" s="49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152"/>
    </row>
    <row r="54" spans="1:20" ht="13.9" customHeight="1">
      <c r="A54" s="160"/>
      <c r="B54" s="48"/>
      <c r="C54" s="48"/>
      <c r="D54" s="48"/>
      <c r="E54" s="48"/>
      <c r="F54" s="49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13.9" customHeight="1">
      <c r="A55" s="160"/>
      <c r="B55" s="48"/>
      <c r="C55" s="48"/>
      <c r="D55" s="48"/>
      <c r="E55" s="48"/>
      <c r="F55" s="49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152"/>
    </row>
    <row r="56" spans="1:20" ht="13.9" customHeight="1">
      <c r="A56" s="72" t="s">
        <v>45</v>
      </c>
      <c r="B56" s="47"/>
      <c r="C56" s="47"/>
      <c r="D56" s="47"/>
      <c r="E56" s="47"/>
      <c r="F56" s="73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161"/>
    </row>
    <row r="57" spans="1:20" ht="13.9" customHeight="1">
      <c r="A57" s="64"/>
      <c r="B57" s="48"/>
      <c r="C57" s="48"/>
      <c r="D57" s="48"/>
      <c r="E57" s="48"/>
      <c r="F57" s="49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4.9000000000000004" customHeight="1">
      <c r="A58" s="268"/>
      <c r="B58" s="269"/>
      <c r="C58" s="269"/>
      <c r="D58" s="269"/>
      <c r="E58" s="269"/>
      <c r="F58" s="274"/>
      <c r="G58" s="269"/>
      <c r="H58" s="269"/>
      <c r="I58" s="269"/>
      <c r="J58" s="269"/>
      <c r="K58" s="269"/>
      <c r="L58" s="269"/>
      <c r="M58" s="269"/>
      <c r="N58" s="269"/>
      <c r="O58" s="275"/>
      <c r="P58" s="269"/>
      <c r="Q58" s="269"/>
      <c r="R58" s="269"/>
      <c r="S58" s="269"/>
      <c r="T58" s="276"/>
    </row>
    <row r="59" spans="1:20" ht="13.9" customHeight="1">
      <c r="A59" s="64"/>
      <c r="B59" s="48"/>
      <c r="C59" s="48"/>
      <c r="D59" s="48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76" t="s">
        <v>46</v>
      </c>
      <c r="P59" s="48"/>
      <c r="Q59" s="48"/>
      <c r="R59" s="48"/>
      <c r="S59" s="48"/>
      <c r="T59" s="152"/>
    </row>
    <row r="60" spans="1:20" ht="13.9" customHeight="1">
      <c r="A60" s="64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76" t="s">
        <v>59</v>
      </c>
      <c r="P60" s="48"/>
      <c r="Q60" s="48"/>
      <c r="R60" s="48"/>
      <c r="S60" s="48"/>
      <c r="T60" s="152"/>
    </row>
    <row r="61" spans="1:20" ht="13.9" customHeight="1">
      <c r="A61" s="64"/>
      <c r="B61" s="48"/>
      <c r="C61" s="78"/>
      <c r="D61" s="78"/>
      <c r="E61" s="78"/>
      <c r="F61" s="79"/>
      <c r="G61" s="78"/>
      <c r="H61" s="78"/>
      <c r="I61" s="78"/>
      <c r="J61" s="78"/>
      <c r="K61" s="78"/>
      <c r="L61" s="78"/>
      <c r="M61" s="78"/>
      <c r="N61" s="78"/>
      <c r="O61" s="76" t="s">
        <v>60</v>
      </c>
      <c r="P61" s="48"/>
      <c r="Q61" s="48"/>
      <c r="R61" s="48"/>
      <c r="S61" s="48"/>
      <c r="T61" s="152"/>
    </row>
    <row r="62" spans="1:20" ht="4.9000000000000004" customHeight="1">
      <c r="A62" s="67"/>
      <c r="B62" s="39"/>
      <c r="C62" s="52"/>
      <c r="D62" s="52"/>
      <c r="E62" s="52"/>
      <c r="F62" s="53"/>
      <c r="G62" s="52"/>
      <c r="H62" s="54"/>
      <c r="I62" s="54"/>
      <c r="J62" s="52"/>
      <c r="K62" s="52"/>
      <c r="L62" s="52"/>
      <c r="M62" s="52"/>
      <c r="N62" s="52"/>
      <c r="O62" s="52"/>
      <c r="P62" s="39"/>
      <c r="Q62" s="39"/>
      <c r="R62" s="39"/>
      <c r="S62" s="39"/>
      <c r="T62" s="168"/>
    </row>
    <row r="63" spans="1:20" ht="20.100000000000001" customHeight="1">
      <c r="A63" s="64"/>
      <c r="B63" s="48"/>
      <c r="C63" s="48"/>
      <c r="D63" s="48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152"/>
    </row>
    <row r="64" spans="1:20" ht="20.100000000000001" customHeight="1">
      <c r="A64" s="64"/>
      <c r="B64" s="78" t="s">
        <v>61</v>
      </c>
      <c r="C64" s="81"/>
      <c r="D64" s="81"/>
      <c r="E64" s="81">
        <v>0</v>
      </c>
      <c r="F64" s="81">
        <f>J51</f>
        <v>91841.76</v>
      </c>
      <c r="G64" s="81"/>
      <c r="H64" s="81"/>
      <c r="I64" s="81"/>
      <c r="J64" s="81"/>
      <c r="K64" s="81"/>
      <c r="L64" s="81"/>
      <c r="M64" s="81"/>
      <c r="N64" s="81"/>
      <c r="O64" s="81">
        <f>+J51</f>
        <v>91841.76</v>
      </c>
      <c r="P64" s="81"/>
      <c r="Q64" s="81"/>
      <c r="R64" s="81"/>
      <c r="S64" s="81"/>
      <c r="T64" s="169"/>
    </row>
    <row r="65" spans="1:20" ht="20.100000000000001" customHeight="1">
      <c r="A65" s="64"/>
      <c r="B65" s="78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20.100000000000001" customHeight="1">
      <c r="A66" s="64"/>
      <c r="B66" s="78" t="s">
        <v>62</v>
      </c>
      <c r="C66" s="81"/>
      <c r="D66" s="81"/>
      <c r="E66" s="81">
        <v>0</v>
      </c>
      <c r="F66" s="81">
        <f>I51</f>
        <v>0</v>
      </c>
      <c r="G66" s="81"/>
      <c r="H66" s="81"/>
      <c r="I66" s="81"/>
      <c r="J66" s="81"/>
      <c r="K66" s="81"/>
      <c r="L66" s="81"/>
      <c r="M66" s="81"/>
      <c r="N66" s="81"/>
      <c r="O66" s="81">
        <f>+I51</f>
        <v>0</v>
      </c>
      <c r="P66" s="81"/>
      <c r="Q66" s="81"/>
      <c r="R66" s="81"/>
      <c r="S66" s="81"/>
      <c r="T66" s="169"/>
    </row>
    <row r="67" spans="1:20" ht="20.100000000000001" customHeight="1">
      <c r="A67" s="64"/>
      <c r="B67" s="48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20.100000000000001" customHeight="1">
      <c r="A68" s="64"/>
      <c r="B68" s="78" t="s">
        <v>63</v>
      </c>
      <c r="C68" s="81"/>
      <c r="D68" s="81"/>
      <c r="E68" s="81">
        <f>E70-E66-E64</f>
        <v>550000</v>
      </c>
      <c r="F68" s="81">
        <f>F70-F66-F64</f>
        <v>458158.24</v>
      </c>
      <c r="G68" s="81"/>
      <c r="H68" s="81"/>
      <c r="I68" s="81"/>
      <c r="J68" s="81"/>
      <c r="K68" s="81"/>
      <c r="L68" s="81"/>
      <c r="M68" s="81"/>
      <c r="N68" s="81"/>
      <c r="O68" s="81">
        <f>O70-O66-O64</f>
        <v>458158.24</v>
      </c>
      <c r="P68" s="81"/>
      <c r="Q68" s="81"/>
      <c r="R68" s="81"/>
      <c r="S68" s="81"/>
      <c r="T68" s="169"/>
    </row>
    <row r="69" spans="1:20" ht="20.100000000000001" customHeight="1" thickBot="1">
      <c r="A69" s="467"/>
      <c r="B69" s="468"/>
      <c r="C69" s="468"/>
      <c r="D69" s="468"/>
      <c r="E69" s="468"/>
      <c r="F69" s="468"/>
      <c r="G69" s="468"/>
      <c r="H69" s="468"/>
      <c r="I69" s="468"/>
      <c r="J69" s="468"/>
      <c r="K69" s="468"/>
      <c r="L69" s="468"/>
      <c r="M69" s="468"/>
      <c r="N69" s="468"/>
      <c r="O69" s="468"/>
      <c r="P69" s="468"/>
      <c r="Q69" s="468"/>
      <c r="R69" s="468"/>
      <c r="S69" s="468"/>
      <c r="T69" s="479"/>
    </row>
    <row r="70" spans="1:20" ht="19.5" customHeight="1">
      <c r="A70" s="48"/>
      <c r="B70" s="48"/>
      <c r="C70" s="81"/>
      <c r="D70" s="81"/>
      <c r="E70" s="81">
        <v>550000</v>
      </c>
      <c r="F70" s="81">
        <v>550000</v>
      </c>
      <c r="G70" s="81">
        <v>550000</v>
      </c>
      <c r="H70" s="81">
        <v>550000</v>
      </c>
      <c r="I70" s="81">
        <v>550000</v>
      </c>
      <c r="J70" s="81">
        <v>550000</v>
      </c>
      <c r="K70" s="81">
        <v>550000</v>
      </c>
      <c r="L70" s="81">
        <v>550000</v>
      </c>
      <c r="M70" s="81">
        <v>550000</v>
      </c>
      <c r="N70" s="81">
        <v>550000</v>
      </c>
      <c r="O70" s="81">
        <v>550000</v>
      </c>
      <c r="P70" s="81"/>
      <c r="Q70" s="48"/>
      <c r="R70" s="48"/>
      <c r="S70" s="48"/>
      <c r="T70" s="48"/>
    </row>
    <row r="71" spans="1:20" ht="13.9" customHeight="1">
      <c r="A71" s="48"/>
      <c r="B71" s="48"/>
      <c r="C71" s="48"/>
      <c r="D71" s="48"/>
      <c r="E71" s="48"/>
      <c r="F71" s="49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:20" ht="13.9" customHeight="1">
      <c r="A72" s="48"/>
      <c r="B72" s="48"/>
      <c r="C72" s="48"/>
      <c r="D72" s="48"/>
      <c r="E72" s="48"/>
      <c r="F72" s="49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</row>
    <row r="73" spans="1:20" ht="13.9" customHeight="1">
      <c r="A73" s="48"/>
      <c r="B73" s="48"/>
      <c r="C73" s="48"/>
      <c r="D73" s="48"/>
      <c r="E73" s="48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77"/>
      <c r="S73" s="477"/>
      <c r="T73" s="477"/>
    </row>
    <row r="74" spans="1:20" ht="13.9" customHeight="1">
      <c r="A74" s="48"/>
      <c r="B74" s="48"/>
      <c r="C74" s="48"/>
      <c r="D74" s="48"/>
      <c r="E74" s="48"/>
      <c r="F74" s="49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 spans="1:20" ht="13.9" customHeight="1">
      <c r="A75" s="48"/>
      <c r="B75" s="48"/>
      <c r="C75" s="48"/>
      <c r="D75" s="48"/>
      <c r="E75" s="48"/>
      <c r="F75" s="49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ht="13.9" customHeight="1">
      <c r="A77" s="48"/>
      <c r="B77" s="48"/>
      <c r="C77" s="224"/>
      <c r="D77" s="48"/>
      <c r="E77" s="48"/>
      <c r="F77" s="49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ht="13.9" customHeight="1">
      <c r="A78" s="48"/>
      <c r="B78" s="48"/>
      <c r="C78" s="48"/>
      <c r="D78" s="48"/>
      <c r="E78" s="48"/>
      <c r="F78" s="49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ht="13.9" customHeight="1">
      <c r="A79" s="48"/>
      <c r="B79" s="48"/>
      <c r="C79" s="48"/>
      <c r="D79" s="48"/>
      <c r="E79" s="48"/>
      <c r="F79" s="49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 spans="1:20" ht="13.9" customHeight="1">
      <c r="C80" s="48"/>
    </row>
    <row r="81" spans="6:18" ht="13.9" customHeight="1">
      <c r="F81" s="21"/>
    </row>
    <row r="82" spans="6:18" ht="13.9" customHeight="1">
      <c r="F82" s="21"/>
    </row>
    <row r="83" spans="6:18" ht="13.9" customHeight="1">
      <c r="F83" s="21"/>
      <c r="P83" s="475"/>
      <c r="Q83" s="475"/>
      <c r="R83" s="475"/>
    </row>
    <row r="84" spans="6:18" ht="13.9" customHeight="1">
      <c r="F84" s="21"/>
    </row>
    <row r="85" spans="6:18" ht="13.9" customHeight="1">
      <c r="F85" s="21"/>
    </row>
    <row r="86" spans="6:18">
      <c r="F86" s="21"/>
    </row>
    <row r="87" spans="6:18">
      <c r="F87" s="21"/>
    </row>
    <row r="88" spans="6:18">
      <c r="F88" s="21"/>
    </row>
    <row r="89" spans="6:18">
      <c r="F89" s="21"/>
    </row>
    <row r="90" spans="6:18">
      <c r="F90" s="21"/>
    </row>
    <row r="91" spans="6:18">
      <c r="F91" s="21"/>
    </row>
    <row r="92" spans="6:18">
      <c r="F92" s="21"/>
    </row>
    <row r="93" spans="6:18">
      <c r="F93" s="21"/>
    </row>
    <row r="94" spans="6:18">
      <c r="F94" s="21"/>
    </row>
    <row r="95" spans="6:18">
      <c r="F95" s="21"/>
    </row>
    <row r="96" spans="6:18">
      <c r="F96" s="21"/>
    </row>
    <row r="97" spans="6:6">
      <c r="F97" s="21"/>
    </row>
    <row r="98" spans="6:6">
      <c r="F98" s="21"/>
    </row>
    <row r="99" spans="6:6">
      <c r="F99" s="21"/>
    </row>
  </sheetData>
  <mergeCells count="4">
    <mergeCell ref="P83:R83"/>
    <mergeCell ref="A4:T4"/>
    <mergeCell ref="A69:T69"/>
    <mergeCell ref="R73:T73"/>
  </mergeCells>
  <phoneticPr fontId="0" type="noConversion"/>
  <printOptions horizontalCentered="1" verticalCentered="1"/>
  <pageMargins left="0" right="0" top="0" bottom="0" header="0" footer="0"/>
  <pageSetup paperSize="9" scale="50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topLeftCell="C7" zoomScale="75" zoomScaleNormal="50" workbookViewId="0">
      <selection activeCell="J50" sqref="J50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211</v>
      </c>
    </row>
    <row r="2" spans="1:20" ht="21.75" customHeight="1">
      <c r="A2" s="176" t="s">
        <v>187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75" t="s">
        <v>250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94" t="s">
        <v>1</v>
      </c>
      <c r="F7" s="32" t="s">
        <v>2</v>
      </c>
      <c r="G7" s="394" t="s">
        <v>2</v>
      </c>
      <c r="H7" s="394" t="s">
        <v>107</v>
      </c>
      <c r="I7" s="33" t="s">
        <v>4</v>
      </c>
      <c r="J7" s="30"/>
      <c r="K7" s="30"/>
      <c r="L7" s="48"/>
      <c r="M7" s="48"/>
      <c r="N7" s="48"/>
      <c r="O7" s="394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94" t="s">
        <v>0</v>
      </c>
      <c r="E8" s="394" t="s">
        <v>6</v>
      </c>
      <c r="F8" s="32" t="s">
        <v>7</v>
      </c>
      <c r="G8" s="394" t="s">
        <v>7</v>
      </c>
      <c r="H8" s="394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94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94" t="s">
        <v>16</v>
      </c>
      <c r="E9" s="30"/>
      <c r="F9" s="35">
        <v>2017</v>
      </c>
      <c r="G9" s="35">
        <v>2017</v>
      </c>
      <c r="H9" s="394" t="s">
        <v>13</v>
      </c>
      <c r="I9" s="33" t="s">
        <v>17</v>
      </c>
      <c r="J9" s="30"/>
      <c r="K9" s="34" t="s">
        <v>18</v>
      </c>
      <c r="L9" s="47"/>
      <c r="M9" s="47"/>
      <c r="N9" s="47"/>
      <c r="O9" s="394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94" t="s">
        <v>22</v>
      </c>
      <c r="H10" s="394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94" t="s">
        <v>19</v>
      </c>
      <c r="P10" s="394" t="s">
        <v>23</v>
      </c>
      <c r="Q10" s="394" t="s">
        <v>24</v>
      </c>
      <c r="R10" s="394" t="s">
        <v>23</v>
      </c>
      <c r="S10" s="394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94" t="s">
        <v>25</v>
      </c>
      <c r="F11" s="32" t="s">
        <v>26</v>
      </c>
      <c r="G11" s="394" t="s">
        <v>26</v>
      </c>
      <c r="H11" s="394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94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94" t="s">
        <v>29</v>
      </c>
      <c r="C12" s="48"/>
      <c r="D12" s="394" t="s">
        <v>30</v>
      </c>
      <c r="E12" s="394" t="s">
        <v>31</v>
      </c>
      <c r="F12" s="32" t="s">
        <v>32</v>
      </c>
      <c r="G12" s="394" t="s">
        <v>33</v>
      </c>
      <c r="H12" s="394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94" t="s">
        <v>38</v>
      </c>
      <c r="P12" s="394" t="s">
        <v>39</v>
      </c>
      <c r="Q12" s="394" t="s">
        <v>40</v>
      </c>
      <c r="R12" s="394" t="s">
        <v>41</v>
      </c>
      <c r="S12" s="394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181</v>
      </c>
      <c r="C15" s="78"/>
      <c r="D15" s="394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183</v>
      </c>
      <c r="C16" s="78"/>
      <c r="D16" s="394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182</v>
      </c>
      <c r="C17" s="78"/>
      <c r="D17" s="394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94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221</v>
      </c>
      <c r="C19" s="78"/>
      <c r="D19" s="394" t="s">
        <v>103</v>
      </c>
      <c r="E19" s="42"/>
      <c r="F19" s="33">
        <v>20000</v>
      </c>
      <c r="G19" s="33"/>
      <c r="H19" s="44"/>
      <c r="I19" s="38">
        <v>20000</v>
      </c>
      <c r="J19" s="45"/>
      <c r="K19" s="30" t="s">
        <v>237</v>
      </c>
      <c r="L19" s="48"/>
      <c r="M19" s="48"/>
      <c r="N19" s="48"/>
      <c r="O19" s="42"/>
      <c r="P19" s="42" t="s">
        <v>224</v>
      </c>
      <c r="Q19" s="42"/>
      <c r="R19" s="42" t="s">
        <v>223</v>
      </c>
      <c r="S19" s="42"/>
      <c r="T19" s="237"/>
      <c r="U19" s="21" t="s">
        <v>227</v>
      </c>
    </row>
    <row r="20" spans="1:21" ht="20.100000000000001" customHeight="1">
      <c r="A20" s="69"/>
      <c r="B20" s="30"/>
      <c r="C20" s="78"/>
      <c r="D20" s="394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394"/>
      <c r="R20" s="42"/>
      <c r="S20" s="394"/>
      <c r="T20" s="236"/>
    </row>
    <row r="21" spans="1:21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30"/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394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394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394"/>
      <c r="R27" s="30"/>
      <c r="S27" s="30"/>
      <c r="T27" s="211"/>
    </row>
    <row r="28" spans="1:21" ht="20.100000000000001" customHeight="1">
      <c r="A28" s="69"/>
      <c r="B28" s="153"/>
      <c r="C28" s="48"/>
      <c r="D28" s="394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94"/>
      <c r="R28" s="30"/>
      <c r="S28" s="30"/>
      <c r="T28" s="211"/>
    </row>
    <row r="29" spans="1:21" ht="20.100000000000001" customHeight="1">
      <c r="A29" s="69"/>
      <c r="B29" s="154"/>
      <c r="C29" s="48"/>
      <c r="D29" s="394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94"/>
      <c r="R29" s="30"/>
      <c r="S29" s="30"/>
      <c r="T29" s="210"/>
    </row>
    <row r="30" spans="1:21" ht="20.100000000000001" customHeight="1">
      <c r="A30" s="69"/>
      <c r="B30" s="153"/>
      <c r="C30" s="48"/>
      <c r="D30" s="394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94"/>
      <c r="R30" s="30"/>
      <c r="S30" s="30"/>
      <c r="T30" s="148"/>
    </row>
    <row r="31" spans="1:21" ht="20.100000000000001" customHeight="1">
      <c r="A31" s="69"/>
      <c r="B31" s="153"/>
      <c r="C31" s="48"/>
      <c r="D31" s="394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94"/>
      <c r="R31" s="30"/>
      <c r="S31" s="30"/>
      <c r="T31" s="148"/>
    </row>
    <row r="32" spans="1:21" ht="20.100000000000001" customHeight="1">
      <c r="A32" s="69"/>
      <c r="B32" s="153"/>
      <c r="C32" s="48"/>
      <c r="D32" s="394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94"/>
      <c r="R32" s="30"/>
      <c r="S32" s="30"/>
      <c r="T32" s="225"/>
    </row>
    <row r="33" spans="1:20" ht="20.100000000000001" customHeight="1">
      <c r="A33" s="69"/>
      <c r="B33" s="154"/>
      <c r="C33" s="48"/>
      <c r="D33" s="394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94"/>
      <c r="R33" s="30"/>
      <c r="S33" s="30"/>
      <c r="T33" s="226"/>
    </row>
    <row r="34" spans="1:20" ht="20.100000000000001" customHeight="1">
      <c r="A34" s="69"/>
      <c r="B34" s="154"/>
      <c r="C34" s="48"/>
      <c r="D34" s="394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94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20000</v>
      </c>
      <c r="G36" s="33">
        <f>SUM(G19:G35)</f>
        <v>0</v>
      </c>
      <c r="H36" s="45">
        <f>SUM(H15:H35)</f>
        <v>0</v>
      </c>
      <c r="I36" s="38">
        <f>SUM(I15:I35)</f>
        <v>20000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81">
        <v>0</v>
      </c>
      <c r="F48" s="81">
        <v>0</v>
      </c>
      <c r="G48" s="81"/>
      <c r="H48" s="81"/>
      <c r="I48" s="81"/>
      <c r="J48" s="81"/>
      <c r="K48" s="81"/>
      <c r="L48" s="81"/>
      <c r="M48" s="81"/>
      <c r="N48" s="81"/>
      <c r="O48" s="81">
        <v>0</v>
      </c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81">
        <v>0</v>
      </c>
      <c r="F50" s="81">
        <v>0</v>
      </c>
      <c r="G50" s="81"/>
      <c r="H50" s="81"/>
      <c r="I50" s="81"/>
      <c r="J50" s="81"/>
      <c r="K50" s="81"/>
      <c r="L50" s="81"/>
      <c r="M50" s="81"/>
      <c r="N50" s="81"/>
      <c r="O50" s="81">
        <v>0</v>
      </c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>
        <f>F36</f>
        <v>20000</v>
      </c>
      <c r="F52" s="81">
        <f>F54-F50-F48</f>
        <v>20000</v>
      </c>
      <c r="G52" s="81"/>
      <c r="H52" s="81"/>
      <c r="I52" s="81"/>
      <c r="J52" s="81"/>
      <c r="K52" s="81"/>
      <c r="L52" s="81"/>
      <c r="M52" s="81"/>
      <c r="N52" s="81"/>
      <c r="O52" s="81">
        <f>O54-O50-O48</f>
        <v>20000</v>
      </c>
      <c r="P52" s="81"/>
      <c r="Q52" s="81"/>
      <c r="R52" s="81"/>
      <c r="S52" s="81"/>
      <c r="T52" s="82"/>
    </row>
    <row r="53" spans="1:20" ht="20.100000000000001" customHeight="1" thickBot="1">
      <c r="A53" s="480"/>
      <c r="B53" s="468"/>
      <c r="C53" s="468"/>
      <c r="D53" s="468"/>
      <c r="E53" s="468"/>
      <c r="F53" s="468"/>
      <c r="G53" s="468"/>
      <c r="H53" s="468"/>
      <c r="I53" s="468"/>
      <c r="J53" s="468"/>
      <c r="K53" s="468"/>
      <c r="L53" s="468"/>
      <c r="M53" s="468"/>
      <c r="N53" s="468"/>
      <c r="O53" s="468"/>
      <c r="P53" s="468"/>
      <c r="Q53" s="468"/>
      <c r="R53" s="468"/>
      <c r="S53" s="468"/>
      <c r="T53" s="469"/>
    </row>
    <row r="54" spans="1:20" ht="13.9" customHeight="1">
      <c r="C54" s="55"/>
      <c r="D54" s="55"/>
      <c r="E54" s="81">
        <v>20000</v>
      </c>
      <c r="F54" s="81">
        <v>20000</v>
      </c>
      <c r="G54" s="81">
        <v>20000</v>
      </c>
      <c r="H54" s="81">
        <v>20000</v>
      </c>
      <c r="I54" s="81">
        <v>20000</v>
      </c>
      <c r="J54" s="81">
        <v>20000</v>
      </c>
      <c r="K54" s="81">
        <v>20000</v>
      </c>
      <c r="L54" s="81">
        <v>20000</v>
      </c>
      <c r="M54" s="81">
        <v>20000</v>
      </c>
      <c r="N54" s="81">
        <v>20000</v>
      </c>
      <c r="O54" s="81">
        <v>20000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3:T3"/>
    <mergeCell ref="A53:T5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70"/>
  <sheetViews>
    <sheetView showGridLines="0" tabSelected="1" view="pageBreakPreview" topLeftCell="A4" zoomScale="75" zoomScaleNormal="50" workbookViewId="0">
      <selection activeCell="H29" sqref="H29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126</v>
      </c>
    </row>
    <row r="2" spans="1:20" ht="21.75" customHeight="1">
      <c r="A2" s="176" t="s">
        <v>137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75" t="s">
        <v>251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124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125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94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397">
        <v>1</v>
      </c>
      <c r="B19" s="398" t="s">
        <v>143</v>
      </c>
      <c r="C19" s="439"/>
      <c r="D19" s="400" t="s">
        <v>102</v>
      </c>
      <c r="E19" s="403"/>
      <c r="F19" s="440">
        <v>15000</v>
      </c>
      <c r="G19" s="440"/>
      <c r="H19" s="441"/>
      <c r="I19" s="401"/>
      <c r="J19" s="440">
        <v>15000</v>
      </c>
      <c r="K19" s="398" t="s">
        <v>139</v>
      </c>
      <c r="L19" s="399"/>
      <c r="M19" s="399"/>
      <c r="N19" s="399"/>
      <c r="O19" s="42"/>
      <c r="P19" s="42"/>
      <c r="Q19" s="42"/>
      <c r="R19" s="42"/>
      <c r="S19" s="42"/>
      <c r="T19" s="237"/>
      <c r="U19" s="21" t="s">
        <v>155</v>
      </c>
    </row>
    <row r="20" spans="1:21" ht="20.100000000000001" customHeight="1">
      <c r="A20" s="397"/>
      <c r="B20" s="398"/>
      <c r="C20" s="439"/>
      <c r="D20" s="400"/>
      <c r="E20" s="403"/>
      <c r="F20" s="440"/>
      <c r="G20" s="440"/>
      <c r="H20" s="441"/>
      <c r="I20" s="401"/>
      <c r="J20" s="402"/>
      <c r="K20" s="442" t="s">
        <v>192</v>
      </c>
      <c r="L20" s="399"/>
      <c r="M20" s="399"/>
      <c r="N20" s="399"/>
      <c r="O20" s="30"/>
      <c r="P20" s="42"/>
      <c r="Q20" s="31"/>
      <c r="R20" s="42"/>
      <c r="S20" s="31"/>
      <c r="T20" s="236"/>
    </row>
    <row r="21" spans="1:21" ht="20.100000000000001" customHeight="1">
      <c r="A21" s="397"/>
      <c r="B21" s="398"/>
      <c r="C21" s="439"/>
      <c r="D21" s="400"/>
      <c r="E21" s="403"/>
      <c r="F21" s="440"/>
      <c r="G21" s="440"/>
      <c r="H21" s="441"/>
      <c r="I21" s="401"/>
      <c r="J21" s="402"/>
      <c r="K21" s="442"/>
      <c r="L21" s="399"/>
      <c r="M21" s="399"/>
      <c r="N21" s="399"/>
      <c r="O21" s="30"/>
      <c r="P21" s="42"/>
      <c r="Q21" s="396"/>
      <c r="R21" s="42"/>
      <c r="S21" s="396"/>
      <c r="T21" s="236"/>
    </row>
    <row r="22" spans="1:21" ht="20.100000000000001" customHeight="1">
      <c r="A22" s="397"/>
      <c r="B22" s="398"/>
      <c r="C22" s="439"/>
      <c r="D22" s="400"/>
      <c r="E22" s="403"/>
      <c r="F22" s="440"/>
      <c r="G22" s="440"/>
      <c r="H22" s="441"/>
      <c r="I22" s="401"/>
      <c r="J22" s="402"/>
      <c r="K22" s="442"/>
      <c r="L22" s="399"/>
      <c r="M22" s="399"/>
      <c r="N22" s="399"/>
      <c r="O22" s="30"/>
      <c r="P22" s="42"/>
      <c r="Q22" s="396"/>
      <c r="R22" s="42"/>
      <c r="S22" s="396"/>
      <c r="T22" s="236"/>
    </row>
    <row r="23" spans="1:21" ht="20.100000000000001" customHeight="1">
      <c r="A23" s="69"/>
      <c r="B23" s="30"/>
      <c r="C23" s="48"/>
      <c r="D23" s="31"/>
      <c r="E23" s="42"/>
      <c r="F23" s="33"/>
      <c r="G23" s="33"/>
      <c r="H23" s="45"/>
      <c r="I23" s="38"/>
      <c r="J23" s="45"/>
      <c r="K23" s="30"/>
      <c r="L23" s="48"/>
      <c r="M23" s="48"/>
      <c r="N23" s="48"/>
      <c r="O23" s="42"/>
      <c r="P23" s="42"/>
      <c r="Q23" s="42"/>
      <c r="R23" s="42"/>
      <c r="S23" s="46"/>
      <c r="T23" s="236"/>
    </row>
    <row r="24" spans="1:21" s="200" customFormat="1" ht="20.100000000000001" customHeight="1">
      <c r="A24" s="192">
        <v>2</v>
      </c>
      <c r="B24" s="193" t="s">
        <v>143</v>
      </c>
      <c r="C24" s="194"/>
      <c r="D24" s="195" t="s">
        <v>102</v>
      </c>
      <c r="E24" s="196"/>
      <c r="F24" s="197">
        <v>15000</v>
      </c>
      <c r="G24" s="197"/>
      <c r="H24" s="199"/>
      <c r="I24" s="198"/>
      <c r="J24" s="199"/>
      <c r="K24" s="30" t="s">
        <v>219</v>
      </c>
      <c r="L24" s="194"/>
      <c r="M24" s="194"/>
      <c r="N24" s="194"/>
      <c r="O24" s="201"/>
      <c r="P24" s="42"/>
      <c r="Q24" s="42"/>
      <c r="R24" s="42"/>
      <c r="S24" s="202"/>
      <c r="T24" s="236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28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s="200" customFormat="1" ht="20.100000000000001" customHeight="1">
      <c r="A27" s="192"/>
      <c r="B27" s="193"/>
      <c r="C27" s="194"/>
      <c r="D27" s="195"/>
      <c r="E27" s="196"/>
      <c r="F27" s="197"/>
      <c r="G27" s="197"/>
      <c r="H27" s="199"/>
      <c r="I27" s="198"/>
      <c r="J27" s="199"/>
      <c r="K27" s="193"/>
      <c r="L27" s="194"/>
      <c r="M27" s="194"/>
      <c r="N27" s="194"/>
      <c r="O27" s="201"/>
      <c r="P27" s="42"/>
      <c r="Q27" s="42"/>
      <c r="R27" s="42"/>
      <c r="S27" s="202"/>
      <c r="T27" s="205"/>
    </row>
    <row r="28" spans="1:21" ht="20.100000000000001" customHeight="1">
      <c r="A28" s="69"/>
      <c r="B28" s="153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1"/>
    </row>
    <row r="29" spans="1:21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211"/>
    </row>
    <row r="30" spans="1:21" ht="20.100000000000001" customHeight="1">
      <c r="A30" s="69"/>
      <c r="B30" s="154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210"/>
    </row>
    <row r="31" spans="1:21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148"/>
    </row>
    <row r="32" spans="1:21" ht="20.100000000000001" customHeight="1">
      <c r="A32" s="69"/>
      <c r="B32" s="153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148"/>
    </row>
    <row r="33" spans="1:20" ht="20.100000000000001" customHeight="1">
      <c r="A33" s="69"/>
      <c r="B33" s="153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25"/>
    </row>
    <row r="34" spans="1:20" ht="20.100000000000001" customHeight="1">
      <c r="A34" s="69"/>
      <c r="B34" s="154"/>
      <c r="C34" s="48"/>
      <c r="D34" s="31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1"/>
      <c r="R34" s="30"/>
      <c r="S34" s="30"/>
      <c r="T34" s="226"/>
    </row>
    <row r="35" spans="1:20" ht="20.100000000000001" customHeight="1">
      <c r="A35" s="69"/>
      <c r="B35" s="154"/>
      <c r="C35" s="48"/>
      <c r="D35" s="31"/>
      <c r="E35" s="42"/>
      <c r="F35" s="33"/>
      <c r="G35" s="33"/>
      <c r="H35" s="43"/>
      <c r="I35" s="38"/>
      <c r="J35" s="30"/>
      <c r="K35" s="30"/>
      <c r="L35" s="48"/>
      <c r="M35" s="48"/>
      <c r="N35" s="48"/>
      <c r="O35" s="30"/>
      <c r="P35" s="30"/>
      <c r="Q35" s="31"/>
      <c r="R35" s="30"/>
      <c r="S35" s="30"/>
      <c r="T35" s="216"/>
    </row>
    <row r="36" spans="1:20" ht="4.9000000000000004" customHeight="1">
      <c r="A36" s="70"/>
      <c r="B36" s="27"/>
      <c r="C36" s="27"/>
      <c r="D36" s="27"/>
      <c r="E36" s="28"/>
      <c r="F36" s="149"/>
      <c r="G36" s="36"/>
      <c r="H36" s="28"/>
      <c r="I36" s="29"/>
      <c r="J36" s="28"/>
      <c r="K36" s="28"/>
      <c r="L36" s="27"/>
      <c r="M36" s="27"/>
      <c r="N36" s="27"/>
      <c r="O36" s="28"/>
      <c r="P36" s="28"/>
      <c r="Q36" s="28"/>
      <c r="R36" s="28"/>
      <c r="S36" s="28"/>
      <c r="T36" s="164"/>
    </row>
    <row r="37" spans="1:20" ht="13.9" customHeight="1">
      <c r="A37" s="64"/>
      <c r="B37" s="47" t="s">
        <v>44</v>
      </c>
      <c r="C37" s="47"/>
      <c r="D37" s="48"/>
      <c r="E37" s="30"/>
      <c r="F37" s="33">
        <f>SUM(F19:F36)</f>
        <v>30000</v>
      </c>
      <c r="G37" s="33">
        <f>SUM(G19:G36)</f>
        <v>0</v>
      </c>
      <c r="H37" s="45">
        <f>SUM(H15:H36)</f>
        <v>0</v>
      </c>
      <c r="I37" s="38">
        <f>SUM(I15:I36)</f>
        <v>0</v>
      </c>
      <c r="J37" s="38">
        <f>SUM(J15:J36)</f>
        <v>15000</v>
      </c>
      <c r="K37" s="30"/>
      <c r="L37" s="48"/>
      <c r="M37" s="48"/>
      <c r="N37" s="48"/>
      <c r="O37" s="30"/>
      <c r="P37" s="30"/>
      <c r="Q37" s="30"/>
      <c r="R37" s="30"/>
      <c r="S37" s="30"/>
      <c r="T37" s="164" t="s">
        <v>0</v>
      </c>
    </row>
    <row r="38" spans="1:20" ht="4.9000000000000004" customHeight="1">
      <c r="A38" s="67"/>
      <c r="B38" s="39"/>
      <c r="C38" s="39"/>
      <c r="D38" s="39"/>
      <c r="E38" s="40"/>
      <c r="F38" s="150"/>
      <c r="G38" s="151"/>
      <c r="H38" s="40"/>
      <c r="I38" s="40"/>
      <c r="J38" s="40"/>
      <c r="K38" s="40"/>
      <c r="L38" s="39"/>
      <c r="M38" s="39"/>
      <c r="N38" s="39"/>
      <c r="O38" s="40"/>
      <c r="P38" s="40"/>
      <c r="Q38" s="40"/>
      <c r="R38" s="40"/>
      <c r="S38" s="40"/>
      <c r="T38" s="68"/>
    </row>
    <row r="39" spans="1:20" ht="4.9000000000000004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13.9" customHeight="1">
      <c r="A41" s="72" t="s">
        <v>45</v>
      </c>
      <c r="B41" s="47"/>
      <c r="C41" s="47"/>
      <c r="D41" s="47"/>
      <c r="E41" s="47"/>
      <c r="F41" s="73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74"/>
    </row>
    <row r="42" spans="1:20" ht="13.9" customHeight="1">
      <c r="A42" s="64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71"/>
    </row>
    <row r="43" spans="1:20" ht="4.9000000000000004" customHeight="1">
      <c r="A43" s="70"/>
      <c r="B43" s="27"/>
      <c r="C43" s="27"/>
      <c r="D43" s="27"/>
      <c r="E43" s="27"/>
      <c r="F43" s="50"/>
      <c r="G43" s="27"/>
      <c r="H43" s="27"/>
      <c r="I43" s="27"/>
      <c r="J43" s="27"/>
      <c r="K43" s="27"/>
      <c r="L43" s="27"/>
      <c r="M43" s="27"/>
      <c r="N43" s="27"/>
      <c r="O43" s="51"/>
      <c r="P43" s="27"/>
      <c r="Q43" s="27"/>
      <c r="R43" s="27"/>
      <c r="S43" s="27"/>
      <c r="T43" s="75"/>
    </row>
    <row r="44" spans="1:20" ht="13.9" customHeight="1">
      <c r="A44" s="64"/>
      <c r="B44" s="48"/>
      <c r="C44" s="48"/>
      <c r="D44" s="48"/>
      <c r="E44" s="48"/>
      <c r="F44" s="49"/>
      <c r="G44" s="48"/>
      <c r="H44" s="48"/>
      <c r="I44" s="48"/>
      <c r="J44" s="48"/>
      <c r="K44" s="48"/>
      <c r="L44" s="48"/>
      <c r="M44" s="48"/>
      <c r="N44" s="48"/>
      <c r="O44" s="76" t="s">
        <v>46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6" t="s">
        <v>47</v>
      </c>
      <c r="D45" s="76" t="s">
        <v>48</v>
      </c>
      <c r="E45" s="76" t="s">
        <v>49</v>
      </c>
      <c r="F45" s="77" t="s">
        <v>50</v>
      </c>
      <c r="G45" s="77" t="s">
        <v>51</v>
      </c>
      <c r="H45" s="77" t="s">
        <v>52</v>
      </c>
      <c r="I45" s="77" t="s">
        <v>53</v>
      </c>
      <c r="J45" s="77" t="s">
        <v>54</v>
      </c>
      <c r="K45" s="76" t="s">
        <v>55</v>
      </c>
      <c r="L45" s="76" t="s">
        <v>56</v>
      </c>
      <c r="M45" s="76" t="s">
        <v>57</v>
      </c>
      <c r="N45" s="76" t="s">
        <v>58</v>
      </c>
      <c r="O45" s="76" t="s">
        <v>59</v>
      </c>
      <c r="P45" s="48"/>
      <c r="Q45" s="48"/>
      <c r="R45" s="48"/>
      <c r="S45" s="48"/>
      <c r="T45" s="71"/>
    </row>
    <row r="46" spans="1:20" ht="13.9" customHeight="1">
      <c r="A46" s="64"/>
      <c r="B46" s="48"/>
      <c r="C46" s="78"/>
      <c r="D46" s="78"/>
      <c r="E46" s="78"/>
      <c r="F46" s="79"/>
      <c r="G46" s="78"/>
      <c r="H46" s="78"/>
      <c r="I46" s="78"/>
      <c r="J46" s="78"/>
      <c r="K46" s="78"/>
      <c r="L46" s="78"/>
      <c r="M46" s="78"/>
      <c r="N46" s="78"/>
      <c r="O46" s="76" t="s">
        <v>60</v>
      </c>
      <c r="P46" s="48"/>
      <c r="Q46" s="48"/>
      <c r="R46" s="48"/>
      <c r="S46" s="48"/>
      <c r="T46" s="71"/>
    </row>
    <row r="47" spans="1:20" ht="4.9000000000000004" customHeight="1">
      <c r="A47" s="67"/>
      <c r="B47" s="39"/>
      <c r="C47" s="52"/>
      <c r="D47" s="52"/>
      <c r="E47" s="52"/>
      <c r="F47" s="53"/>
      <c r="G47" s="52"/>
      <c r="H47" s="54"/>
      <c r="I47" s="54"/>
      <c r="J47" s="52"/>
      <c r="K47" s="52"/>
      <c r="L47" s="52"/>
      <c r="M47" s="52"/>
      <c r="N47" s="52"/>
      <c r="O47" s="52"/>
      <c r="P47" s="39"/>
      <c r="Q47" s="39"/>
      <c r="R47" s="39"/>
      <c r="S47" s="39"/>
      <c r="T47" s="80"/>
    </row>
    <row r="48" spans="1:20" ht="20.100000000000001" customHeight="1">
      <c r="A48" s="64"/>
      <c r="B48" s="48"/>
      <c r="C48" s="48"/>
      <c r="D48" s="48"/>
      <c r="E48" s="48"/>
      <c r="F48" s="49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71"/>
    </row>
    <row r="49" spans="1:20" ht="20.100000000000001" customHeight="1">
      <c r="A49" s="64"/>
      <c r="B49" s="78" t="s">
        <v>61</v>
      </c>
      <c r="C49" s="55"/>
      <c r="D49" s="55"/>
      <c r="E49" s="81">
        <v>0</v>
      </c>
      <c r="F49" s="81">
        <f>J37</f>
        <v>15000</v>
      </c>
      <c r="G49" s="81"/>
      <c r="H49" s="81"/>
      <c r="I49" s="81"/>
      <c r="J49" s="81"/>
      <c r="K49" s="81"/>
      <c r="L49" s="81"/>
      <c r="M49" s="81"/>
      <c r="N49" s="81"/>
      <c r="O49" s="81">
        <f>J37</f>
        <v>15000</v>
      </c>
      <c r="P49" s="81"/>
      <c r="Q49" s="81"/>
      <c r="R49" s="81"/>
      <c r="S49" s="81"/>
      <c r="T49" s="82"/>
    </row>
    <row r="50" spans="1:20" ht="20.100000000000001" customHeight="1">
      <c r="A50" s="64"/>
      <c r="B50" s="78"/>
      <c r="C50" s="55"/>
      <c r="D50" s="55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 t="s">
        <v>62</v>
      </c>
      <c r="C51" s="55"/>
      <c r="D51" s="55"/>
      <c r="E51" s="81">
        <v>0</v>
      </c>
      <c r="F51" s="81">
        <f>I37</f>
        <v>0</v>
      </c>
      <c r="G51" s="81"/>
      <c r="H51" s="81"/>
      <c r="I51" s="81"/>
      <c r="J51" s="81"/>
      <c r="K51" s="81"/>
      <c r="L51" s="81"/>
      <c r="M51" s="81"/>
      <c r="N51" s="81"/>
      <c r="O51" s="81">
        <f>I37</f>
        <v>0</v>
      </c>
      <c r="P51" s="81"/>
      <c r="Q51" s="81"/>
      <c r="R51" s="81"/>
      <c r="S51" s="81"/>
      <c r="T51" s="82"/>
    </row>
    <row r="52" spans="1:20" ht="20.100000000000001" customHeight="1">
      <c r="A52" s="64"/>
      <c r="B52" s="48"/>
      <c r="C52" s="55"/>
      <c r="D52" s="55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>
      <c r="A53" s="64"/>
      <c r="B53" s="78" t="s">
        <v>63</v>
      </c>
      <c r="C53" s="55"/>
      <c r="D53" s="55"/>
      <c r="E53" s="81">
        <v>30000</v>
      </c>
      <c r="F53" s="81">
        <f>F55-F51-F49</f>
        <v>15000</v>
      </c>
      <c r="G53" s="81"/>
      <c r="H53" s="81"/>
      <c r="I53" s="81"/>
      <c r="J53" s="81"/>
      <c r="K53" s="81"/>
      <c r="L53" s="81"/>
      <c r="M53" s="81"/>
      <c r="N53" s="81"/>
      <c r="O53" s="81">
        <f>O55-O51-O49</f>
        <v>15000</v>
      </c>
      <c r="P53" s="81"/>
      <c r="Q53" s="81"/>
      <c r="R53" s="81"/>
      <c r="S53" s="81"/>
      <c r="T53" s="82"/>
    </row>
    <row r="54" spans="1:20" ht="20.100000000000001" customHeight="1" thickBot="1">
      <c r="A54" s="480"/>
      <c r="B54" s="468"/>
      <c r="C54" s="468"/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  <c r="P54" s="468"/>
      <c r="Q54" s="468"/>
      <c r="R54" s="468"/>
      <c r="S54" s="468"/>
      <c r="T54" s="469"/>
    </row>
    <row r="55" spans="1:20" ht="13.9" customHeight="1">
      <c r="C55" s="55"/>
      <c r="D55" s="55"/>
      <c r="E55" s="81">
        <v>30000</v>
      </c>
      <c r="F55" s="81">
        <v>30000</v>
      </c>
      <c r="G55" s="81">
        <v>30000</v>
      </c>
      <c r="H55" s="81">
        <v>30000</v>
      </c>
      <c r="I55" s="81">
        <v>30000</v>
      </c>
      <c r="J55" s="81">
        <v>30000</v>
      </c>
      <c r="K55" s="81">
        <v>30000</v>
      </c>
      <c r="L55" s="81">
        <v>30000</v>
      </c>
      <c r="M55" s="81">
        <v>30000</v>
      </c>
      <c r="N55" s="81">
        <v>30000</v>
      </c>
      <c r="O55" s="81">
        <v>30000</v>
      </c>
    </row>
    <row r="56" spans="1:20" ht="13.9" customHeight="1">
      <c r="J56" s="56"/>
    </row>
    <row r="57" spans="1:20" ht="13.9" customHeight="1"/>
    <row r="58" spans="1:20" ht="13.9" customHeight="1"/>
    <row r="59" spans="1:20" ht="13.9" customHeight="1"/>
    <row r="60" spans="1:20" ht="13.9" customHeight="1">
      <c r="O60" s="57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>
      <c r="E68" s="48"/>
      <c r="F68" s="49"/>
      <c r="G68" s="48"/>
      <c r="H68" s="48"/>
      <c r="I68" s="48"/>
    </row>
    <row r="69" spans="5:9" ht="13.9" customHeight="1"/>
    <row r="70" spans="5:9" ht="13.9" customHeight="1"/>
  </sheetData>
  <mergeCells count="2">
    <mergeCell ref="A54:T54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zoomScale="75" zoomScaleNormal="50" workbookViewId="0">
      <selection activeCell="G9" sqref="G9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212</v>
      </c>
    </row>
    <row r="2" spans="1:20" ht="21.75" customHeight="1">
      <c r="A2" s="176" t="s">
        <v>213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75" t="s">
        <v>160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94" t="s">
        <v>1</v>
      </c>
      <c r="F7" s="32" t="s">
        <v>2</v>
      </c>
      <c r="G7" s="394" t="s">
        <v>2</v>
      </c>
      <c r="H7" s="394" t="s">
        <v>107</v>
      </c>
      <c r="I7" s="33" t="s">
        <v>4</v>
      </c>
      <c r="J7" s="30"/>
      <c r="K7" s="30"/>
      <c r="L7" s="48"/>
      <c r="M7" s="48"/>
      <c r="N7" s="48"/>
      <c r="O7" s="394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94" t="s">
        <v>0</v>
      </c>
      <c r="E8" s="394" t="s">
        <v>6</v>
      </c>
      <c r="F8" s="32" t="s">
        <v>7</v>
      </c>
      <c r="G8" s="394" t="s">
        <v>7</v>
      </c>
      <c r="H8" s="394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94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94" t="s">
        <v>16</v>
      </c>
      <c r="E9" s="30"/>
      <c r="F9" s="35">
        <v>2017</v>
      </c>
      <c r="G9" s="35">
        <v>2017</v>
      </c>
      <c r="H9" s="394" t="s">
        <v>13</v>
      </c>
      <c r="I9" s="33" t="s">
        <v>17</v>
      </c>
      <c r="J9" s="30"/>
      <c r="K9" s="34" t="s">
        <v>18</v>
      </c>
      <c r="L9" s="47"/>
      <c r="M9" s="47"/>
      <c r="N9" s="47"/>
      <c r="O9" s="394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94" t="s">
        <v>22</v>
      </c>
      <c r="H10" s="394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94" t="s">
        <v>19</v>
      </c>
      <c r="P10" s="394" t="s">
        <v>23</v>
      </c>
      <c r="Q10" s="394" t="s">
        <v>24</v>
      </c>
      <c r="R10" s="394" t="s">
        <v>23</v>
      </c>
      <c r="S10" s="394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94" t="s">
        <v>25</v>
      </c>
      <c r="F11" s="32" t="s">
        <v>26</v>
      </c>
      <c r="G11" s="394" t="s">
        <v>26</v>
      </c>
      <c r="H11" s="394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94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94" t="s">
        <v>29</v>
      </c>
      <c r="C12" s="48"/>
      <c r="D12" s="394" t="s">
        <v>30</v>
      </c>
      <c r="E12" s="394" t="s">
        <v>31</v>
      </c>
      <c r="F12" s="32" t="s">
        <v>32</v>
      </c>
      <c r="G12" s="394" t="s">
        <v>33</v>
      </c>
      <c r="H12" s="394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94" t="s">
        <v>38</v>
      </c>
      <c r="P12" s="394" t="s">
        <v>39</v>
      </c>
      <c r="Q12" s="394" t="s">
        <v>40</v>
      </c>
      <c r="R12" s="394" t="s">
        <v>41</v>
      </c>
      <c r="S12" s="394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184</v>
      </c>
      <c r="C15" s="78"/>
      <c r="D15" s="394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185</v>
      </c>
      <c r="C16" s="78"/>
      <c r="D16" s="394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96</v>
      </c>
      <c r="C17" s="78"/>
      <c r="D17" s="394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94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186</v>
      </c>
      <c r="C19" s="78"/>
      <c r="D19" s="394" t="s">
        <v>189</v>
      </c>
      <c r="E19" s="42"/>
      <c r="F19" s="33">
        <v>5000</v>
      </c>
      <c r="G19" s="33"/>
      <c r="H19" s="44"/>
      <c r="I19" s="38">
        <v>5000</v>
      </c>
      <c r="J19" s="45"/>
      <c r="K19" s="30" t="s">
        <v>191</v>
      </c>
      <c r="L19" s="48"/>
      <c r="M19" s="48"/>
      <c r="N19" s="48"/>
      <c r="O19" s="42"/>
      <c r="P19" s="42"/>
      <c r="Q19" s="42"/>
      <c r="R19" s="42"/>
      <c r="S19" s="42"/>
      <c r="T19" s="237"/>
      <c r="U19" s="21" t="s">
        <v>155</v>
      </c>
    </row>
    <row r="20" spans="1:21" ht="20.100000000000001" customHeight="1">
      <c r="A20" s="69"/>
      <c r="B20" s="30"/>
      <c r="C20" s="78"/>
      <c r="D20" s="394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394"/>
      <c r="R20" s="42"/>
      <c r="S20" s="394"/>
      <c r="T20" s="236"/>
    </row>
    <row r="21" spans="1:21" s="200" customFormat="1" ht="20.100000000000001" customHeight="1">
      <c r="A21" s="192">
        <v>2</v>
      </c>
      <c r="B21" s="193" t="s">
        <v>188</v>
      </c>
      <c r="C21" s="194"/>
      <c r="D21" s="195" t="s">
        <v>189</v>
      </c>
      <c r="E21" s="196"/>
      <c r="F21" s="197">
        <v>15000</v>
      </c>
      <c r="G21" s="197"/>
      <c r="H21" s="199"/>
      <c r="I21" s="198">
        <v>15000</v>
      </c>
      <c r="J21" s="199"/>
      <c r="K21" s="30" t="s">
        <v>190</v>
      </c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394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394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394"/>
      <c r="R27" s="30"/>
      <c r="S27" s="30"/>
      <c r="T27" s="211"/>
    </row>
    <row r="28" spans="1:21" ht="20.100000000000001" customHeight="1">
      <c r="A28" s="69"/>
      <c r="B28" s="153"/>
      <c r="C28" s="48"/>
      <c r="D28" s="394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94"/>
      <c r="R28" s="30"/>
      <c r="S28" s="30"/>
      <c r="T28" s="211"/>
    </row>
    <row r="29" spans="1:21" ht="20.100000000000001" customHeight="1">
      <c r="A29" s="69"/>
      <c r="B29" s="154"/>
      <c r="C29" s="48"/>
      <c r="D29" s="394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94"/>
      <c r="R29" s="30"/>
      <c r="S29" s="30"/>
      <c r="T29" s="210"/>
    </row>
    <row r="30" spans="1:21" ht="20.100000000000001" customHeight="1">
      <c r="A30" s="69"/>
      <c r="B30" s="153"/>
      <c r="C30" s="48"/>
      <c r="D30" s="394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94"/>
      <c r="R30" s="30"/>
      <c r="S30" s="30"/>
      <c r="T30" s="148"/>
    </row>
    <row r="31" spans="1:21" ht="20.100000000000001" customHeight="1">
      <c r="A31" s="69"/>
      <c r="B31" s="153"/>
      <c r="C31" s="48"/>
      <c r="D31" s="394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94"/>
      <c r="R31" s="30"/>
      <c r="S31" s="30"/>
      <c r="T31" s="148"/>
    </row>
    <row r="32" spans="1:21" ht="20.100000000000001" customHeight="1">
      <c r="A32" s="69"/>
      <c r="B32" s="153"/>
      <c r="C32" s="48"/>
      <c r="D32" s="394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94"/>
      <c r="R32" s="30"/>
      <c r="S32" s="30"/>
      <c r="T32" s="225"/>
    </row>
    <row r="33" spans="1:20" ht="20.100000000000001" customHeight="1">
      <c r="A33" s="69"/>
      <c r="B33" s="154"/>
      <c r="C33" s="48"/>
      <c r="D33" s="394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94"/>
      <c r="R33" s="30"/>
      <c r="S33" s="30"/>
      <c r="T33" s="226"/>
    </row>
    <row r="34" spans="1:20" ht="20.100000000000001" customHeight="1">
      <c r="A34" s="69"/>
      <c r="B34" s="154"/>
      <c r="C34" s="48"/>
      <c r="D34" s="394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94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20000</v>
      </c>
      <c r="G36" s="33">
        <f>SUM(G19:G35)</f>
        <v>0</v>
      </c>
      <c r="H36" s="45">
        <f>SUM(H15:H35)</f>
        <v>0</v>
      </c>
      <c r="I36" s="38">
        <f>SUM(I15:I35)</f>
        <v>20000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 thickBot="1">
      <c r="A53" s="480"/>
      <c r="B53" s="468"/>
      <c r="C53" s="468"/>
      <c r="D53" s="468"/>
      <c r="E53" s="468"/>
      <c r="F53" s="468"/>
      <c r="G53" s="468"/>
      <c r="H53" s="468"/>
      <c r="I53" s="468"/>
      <c r="J53" s="468"/>
      <c r="K53" s="468"/>
      <c r="L53" s="468"/>
      <c r="M53" s="468"/>
      <c r="N53" s="468"/>
      <c r="O53" s="468"/>
      <c r="P53" s="468"/>
      <c r="Q53" s="468"/>
      <c r="R53" s="468"/>
      <c r="S53" s="468"/>
      <c r="T53" s="469"/>
    </row>
    <row r="54" spans="1:20" ht="13.9" customHeight="1">
      <c r="C54" s="55"/>
      <c r="D54" s="55"/>
      <c r="E54" s="81">
        <v>15000</v>
      </c>
      <c r="F54" s="81">
        <v>15000</v>
      </c>
      <c r="G54" s="81">
        <v>15000</v>
      </c>
      <c r="H54" s="81">
        <v>15000</v>
      </c>
      <c r="I54" s="81">
        <v>15000</v>
      </c>
      <c r="J54" s="81">
        <v>15000</v>
      </c>
      <c r="K54" s="81">
        <v>15000</v>
      </c>
      <c r="L54" s="81">
        <v>15000</v>
      </c>
      <c r="M54" s="81">
        <v>15000</v>
      </c>
      <c r="N54" s="81">
        <v>15000</v>
      </c>
      <c r="O54" s="81">
        <v>15000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3:T3"/>
    <mergeCell ref="A53:T5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T68"/>
  <sheetViews>
    <sheetView showGridLines="0" view="pageBreakPreview" zoomScale="75" zoomScaleNormal="50" workbookViewId="0">
      <selection activeCell="D13" sqref="D13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5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8.5" style="21" customWidth="1"/>
    <col min="15" max="15" width="14.375" style="21" customWidth="1"/>
    <col min="16" max="16" width="7.625" style="21" customWidth="1"/>
    <col min="17" max="17" width="6.625" style="21" customWidth="1"/>
    <col min="18" max="18" width="7.625" style="21" customWidth="1"/>
    <col min="19" max="19" width="5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6.5" customHeight="1">
      <c r="F1" s="179"/>
      <c r="G1" s="180"/>
      <c r="H1" s="180"/>
      <c r="I1" s="180"/>
      <c r="J1" s="180"/>
      <c r="K1" s="180"/>
      <c r="L1" s="180"/>
      <c r="M1" s="180"/>
      <c r="T1" s="147" t="s">
        <v>146</v>
      </c>
    </row>
    <row r="2" spans="1:20" ht="21.75" customHeight="1">
      <c r="A2" s="176" t="s">
        <v>133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75" t="s">
        <v>159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144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145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0" ht="20.100000000000001" customHeight="1">
      <c r="A17" s="69"/>
      <c r="B17" s="153" t="s">
        <v>98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0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0" ht="20.100000000000001" customHeight="1">
      <c r="A19" s="69"/>
      <c r="B19" s="30"/>
      <c r="C19" s="48"/>
      <c r="D19" s="31"/>
      <c r="E19" s="42"/>
      <c r="F19" s="33"/>
      <c r="G19" s="33"/>
      <c r="H19" s="45"/>
      <c r="I19" s="38"/>
      <c r="J19" s="45"/>
      <c r="K19" s="30"/>
      <c r="L19" s="48"/>
      <c r="M19" s="48"/>
      <c r="N19" s="48"/>
      <c r="O19" s="42"/>
      <c r="P19" s="42"/>
      <c r="Q19" s="42"/>
      <c r="R19" s="42"/>
      <c r="S19" s="46"/>
      <c r="T19" s="242"/>
    </row>
    <row r="20" spans="1:20" s="200" customFormat="1" ht="20.100000000000001" customHeight="1">
      <c r="A20" s="192">
        <v>1</v>
      </c>
      <c r="B20" s="193" t="s">
        <v>147</v>
      </c>
      <c r="C20" s="194"/>
      <c r="D20" s="195"/>
      <c r="E20" s="196"/>
      <c r="F20" s="197">
        <v>100000</v>
      </c>
      <c r="G20" s="197"/>
      <c r="H20" s="199"/>
      <c r="I20" s="198"/>
      <c r="J20" s="199"/>
      <c r="K20" s="193" t="s">
        <v>157</v>
      </c>
      <c r="L20" s="194"/>
      <c r="M20" s="194"/>
      <c r="N20" s="194"/>
      <c r="O20" s="201"/>
      <c r="P20" s="42"/>
      <c r="Q20" s="42"/>
      <c r="R20" s="42"/>
      <c r="S20" s="202"/>
      <c r="T20" s="242"/>
    </row>
    <row r="21" spans="1:20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193" t="s">
        <v>156</v>
      </c>
      <c r="L21" s="194"/>
      <c r="M21" s="194"/>
      <c r="N21" s="194"/>
      <c r="O21" s="201"/>
      <c r="P21" s="42"/>
      <c r="Q21" s="42"/>
      <c r="R21" s="42"/>
      <c r="S21" s="202"/>
      <c r="T21" s="247"/>
    </row>
    <row r="22" spans="1:20" s="200" customFormat="1" ht="20.100000000000001" customHeight="1">
      <c r="A22" s="192"/>
      <c r="B22" s="193"/>
      <c r="C22" s="194"/>
      <c r="D22" s="195"/>
      <c r="E22" s="196"/>
      <c r="F22" s="197"/>
      <c r="G22" s="197"/>
      <c r="H22" s="199"/>
      <c r="I22" s="198"/>
      <c r="J22" s="199"/>
      <c r="K22" s="193"/>
      <c r="L22" s="194"/>
      <c r="M22" s="194"/>
      <c r="N22" s="194"/>
      <c r="O22" s="201"/>
      <c r="P22" s="42"/>
      <c r="Q22" s="42"/>
      <c r="R22" s="42"/>
      <c r="S22" s="202"/>
      <c r="T22" s="247"/>
    </row>
    <row r="23" spans="1:20" s="200" customFormat="1" ht="20.100000000000001" customHeight="1">
      <c r="A23" s="192">
        <v>2</v>
      </c>
      <c r="B23" s="30" t="s">
        <v>149</v>
      </c>
      <c r="C23" s="194"/>
      <c r="D23" s="195"/>
      <c r="E23" s="196"/>
      <c r="F23" s="197">
        <v>50000</v>
      </c>
      <c r="G23" s="197"/>
      <c r="H23" s="199"/>
      <c r="I23" s="198"/>
      <c r="J23" s="199"/>
      <c r="K23" s="193" t="s">
        <v>157</v>
      </c>
      <c r="L23" s="194"/>
      <c r="M23" s="194"/>
      <c r="N23" s="194"/>
      <c r="O23" s="201"/>
      <c r="P23" s="42"/>
      <c r="Q23" s="42"/>
      <c r="R23" s="42"/>
      <c r="S23" s="202"/>
      <c r="T23" s="205"/>
    </row>
    <row r="24" spans="1:20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 t="s">
        <v>156</v>
      </c>
      <c r="L24" s="194"/>
      <c r="M24" s="194"/>
      <c r="N24" s="194"/>
      <c r="O24" s="201"/>
      <c r="P24" s="42"/>
      <c r="Q24" s="42"/>
      <c r="R24" s="42"/>
      <c r="S24" s="202"/>
      <c r="T24" s="205"/>
    </row>
    <row r="25" spans="1:20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0" ht="20.100000000000001" customHeight="1">
      <c r="A26" s="69">
        <v>3</v>
      </c>
      <c r="B26" s="30" t="s">
        <v>148</v>
      </c>
      <c r="C26" s="48"/>
      <c r="D26" s="31"/>
      <c r="E26" s="42"/>
      <c r="F26" s="33">
        <v>50000</v>
      </c>
      <c r="G26" s="33"/>
      <c r="H26" s="43"/>
      <c r="I26" s="38"/>
      <c r="J26" s="30"/>
      <c r="K26" s="193" t="s">
        <v>157</v>
      </c>
      <c r="L26" s="194"/>
      <c r="M26" s="194"/>
      <c r="N26" s="194"/>
      <c r="O26" s="30"/>
      <c r="P26" s="30"/>
      <c r="Q26" s="31"/>
      <c r="R26" s="30"/>
      <c r="S26" s="30"/>
      <c r="T26" s="210"/>
    </row>
    <row r="27" spans="1:20" ht="20.100000000000001" customHeight="1">
      <c r="A27" s="69"/>
      <c r="B27" s="153"/>
      <c r="C27" s="48"/>
      <c r="D27" s="31"/>
      <c r="E27" s="42"/>
      <c r="F27" s="33"/>
      <c r="G27" s="33"/>
      <c r="H27" s="43"/>
      <c r="I27" s="38"/>
      <c r="J27" s="30"/>
      <c r="K27" s="193" t="s">
        <v>156</v>
      </c>
      <c r="L27" s="194"/>
      <c r="M27" s="194"/>
      <c r="N27" s="194"/>
      <c r="O27" s="30"/>
      <c r="P27" s="30"/>
      <c r="Q27" s="31"/>
      <c r="R27" s="30"/>
      <c r="S27" s="30"/>
      <c r="T27" s="211"/>
    </row>
    <row r="28" spans="1:20" ht="20.100000000000001" customHeight="1">
      <c r="A28" s="69"/>
      <c r="B28" s="154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0"/>
    </row>
    <row r="29" spans="1:20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148"/>
    </row>
    <row r="30" spans="1:20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148"/>
    </row>
    <row r="31" spans="1:20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225"/>
    </row>
    <row r="32" spans="1:20" ht="20.100000000000001" customHeight="1">
      <c r="A32" s="69"/>
      <c r="B32" s="154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226"/>
    </row>
    <row r="33" spans="1:20" ht="20.100000000000001" customHeight="1">
      <c r="A33" s="69"/>
      <c r="B33" s="154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16"/>
    </row>
    <row r="34" spans="1:20" ht="4.9000000000000004" customHeight="1">
      <c r="A34" s="70"/>
      <c r="B34" s="27"/>
      <c r="C34" s="27"/>
      <c r="D34" s="27"/>
      <c r="E34" s="28"/>
      <c r="F34" s="149"/>
      <c r="G34" s="36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164"/>
    </row>
    <row r="35" spans="1:20" ht="13.9" customHeight="1">
      <c r="A35" s="64"/>
      <c r="B35" s="47" t="s">
        <v>44</v>
      </c>
      <c r="C35" s="47"/>
      <c r="D35" s="48"/>
      <c r="E35" s="30"/>
      <c r="F35" s="33">
        <f>SUM(F20:F34)</f>
        <v>200000</v>
      </c>
      <c r="G35" s="33">
        <f>SUM(G19:G34)</f>
        <v>0</v>
      </c>
      <c r="H35" s="45">
        <f>SUM(H15:H34)</f>
        <v>0</v>
      </c>
      <c r="I35" s="38">
        <f>SUM(I15:I34)</f>
        <v>0</v>
      </c>
      <c r="J35" s="38">
        <f>SUM(J15:J34)</f>
        <v>0</v>
      </c>
      <c r="K35" s="30"/>
      <c r="L35" s="48"/>
      <c r="M35" s="48"/>
      <c r="N35" s="48"/>
      <c r="O35" s="30"/>
      <c r="P35" s="30"/>
      <c r="Q35" s="30"/>
      <c r="R35" s="30"/>
      <c r="S35" s="30"/>
      <c r="T35" s="164" t="s">
        <v>0</v>
      </c>
    </row>
    <row r="36" spans="1:20" ht="4.9000000000000004" customHeight="1">
      <c r="A36" s="67"/>
      <c r="B36" s="39"/>
      <c r="C36" s="39"/>
      <c r="D36" s="39"/>
      <c r="E36" s="40"/>
      <c r="F36" s="150"/>
      <c r="G36" s="151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68"/>
    </row>
    <row r="37" spans="1:20" ht="4.9000000000000004" customHeight="1">
      <c r="A37" s="64"/>
      <c r="B37" s="48"/>
      <c r="C37" s="48"/>
      <c r="D37" s="48"/>
      <c r="E37" s="48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71"/>
    </row>
    <row r="38" spans="1:20" ht="13.9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72" t="s">
        <v>45</v>
      </c>
      <c r="B39" s="47"/>
      <c r="C39" s="47"/>
      <c r="D39" s="47"/>
      <c r="E39" s="47"/>
      <c r="F39" s="73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74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4.9000000000000004" customHeight="1">
      <c r="A41" s="70"/>
      <c r="B41" s="27"/>
      <c r="C41" s="27"/>
      <c r="D41" s="27"/>
      <c r="E41" s="27"/>
      <c r="F41" s="50"/>
      <c r="G41" s="27"/>
      <c r="H41" s="27"/>
      <c r="I41" s="27"/>
      <c r="J41" s="27"/>
      <c r="K41" s="27"/>
      <c r="L41" s="27"/>
      <c r="M41" s="27"/>
      <c r="N41" s="27"/>
      <c r="O41" s="51"/>
      <c r="P41" s="27"/>
      <c r="Q41" s="27"/>
      <c r="R41" s="27"/>
      <c r="S41" s="27"/>
      <c r="T41" s="75"/>
    </row>
    <row r="42" spans="1:20" ht="13.9" customHeight="1">
      <c r="A42" s="64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76" t="s">
        <v>46</v>
      </c>
      <c r="P42" s="48"/>
      <c r="Q42" s="48"/>
      <c r="R42" s="48"/>
      <c r="S42" s="48"/>
      <c r="T42" s="71"/>
    </row>
    <row r="43" spans="1:20" ht="13.9" customHeight="1">
      <c r="A43" s="64"/>
      <c r="B43" s="48"/>
      <c r="C43" s="76" t="s">
        <v>47</v>
      </c>
      <c r="D43" s="76" t="s">
        <v>48</v>
      </c>
      <c r="E43" s="76" t="s">
        <v>49</v>
      </c>
      <c r="F43" s="77" t="s">
        <v>50</v>
      </c>
      <c r="G43" s="77" t="s">
        <v>51</v>
      </c>
      <c r="H43" s="77" t="s">
        <v>52</v>
      </c>
      <c r="I43" s="77" t="s">
        <v>53</v>
      </c>
      <c r="J43" s="77" t="s">
        <v>54</v>
      </c>
      <c r="K43" s="76" t="s">
        <v>55</v>
      </c>
      <c r="L43" s="76" t="s">
        <v>56</v>
      </c>
      <c r="M43" s="76" t="s">
        <v>57</v>
      </c>
      <c r="N43" s="76" t="s">
        <v>58</v>
      </c>
      <c r="O43" s="76" t="s">
        <v>59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8"/>
      <c r="D44" s="78"/>
      <c r="E44" s="78"/>
      <c r="F44" s="79"/>
      <c r="G44" s="78"/>
      <c r="H44" s="78"/>
      <c r="I44" s="78"/>
      <c r="J44" s="78"/>
      <c r="K44" s="78"/>
      <c r="L44" s="78"/>
      <c r="M44" s="78"/>
      <c r="N44" s="78"/>
      <c r="O44" s="76" t="s">
        <v>60</v>
      </c>
      <c r="P44" s="48"/>
      <c r="Q44" s="48"/>
      <c r="R44" s="48"/>
      <c r="S44" s="48"/>
      <c r="T44" s="71"/>
    </row>
    <row r="45" spans="1:20" ht="4.9000000000000004" customHeight="1">
      <c r="A45" s="67"/>
      <c r="B45" s="39"/>
      <c r="C45" s="52"/>
      <c r="D45" s="52"/>
      <c r="E45" s="52"/>
      <c r="F45" s="53"/>
      <c r="G45" s="52"/>
      <c r="H45" s="54"/>
      <c r="I45" s="54"/>
      <c r="J45" s="52"/>
      <c r="K45" s="52"/>
      <c r="L45" s="52"/>
      <c r="M45" s="52"/>
      <c r="N45" s="52"/>
      <c r="O45" s="52"/>
      <c r="P45" s="39"/>
      <c r="Q45" s="39"/>
      <c r="R45" s="39"/>
      <c r="S45" s="39"/>
      <c r="T45" s="80"/>
    </row>
    <row r="46" spans="1:20" ht="20.100000000000001" customHeight="1">
      <c r="A46" s="64"/>
      <c r="B46" s="48"/>
      <c r="C46" s="48"/>
      <c r="D46" s="48"/>
      <c r="E46" s="48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71"/>
    </row>
    <row r="47" spans="1:20" ht="20.100000000000001" customHeight="1">
      <c r="A47" s="64"/>
      <c r="B47" s="78" t="s">
        <v>61</v>
      </c>
      <c r="C47" s="55"/>
      <c r="D47" s="55"/>
      <c r="E47" s="55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/>
      <c r="Q47" s="81"/>
      <c r="R47" s="81"/>
      <c r="S47" s="81"/>
      <c r="T47" s="82"/>
    </row>
    <row r="48" spans="1:20" ht="20.100000000000001" customHeight="1">
      <c r="A48" s="64"/>
      <c r="B48" s="78"/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 t="s">
        <v>62</v>
      </c>
      <c r="C49" s="55"/>
      <c r="D49" s="55"/>
      <c r="E49" s="55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/>
      <c r="Q49" s="81"/>
      <c r="R49" s="81"/>
      <c r="S49" s="81"/>
      <c r="T49" s="82"/>
    </row>
    <row r="50" spans="1:20" ht="20.100000000000001" customHeight="1">
      <c r="A50" s="64"/>
      <c r="B50" s="48"/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 t="s">
        <v>64</v>
      </c>
      <c r="C51" s="55"/>
      <c r="D51" s="55"/>
      <c r="E51" s="81">
        <v>200000</v>
      </c>
      <c r="F51" s="81">
        <v>200000</v>
      </c>
      <c r="G51" s="81">
        <v>200000</v>
      </c>
      <c r="H51" s="81">
        <v>200000</v>
      </c>
      <c r="I51" s="81">
        <v>200000</v>
      </c>
      <c r="J51" s="81">
        <v>200000</v>
      </c>
      <c r="K51" s="81">
        <v>200000</v>
      </c>
      <c r="L51" s="81">
        <v>200000</v>
      </c>
      <c r="M51" s="81"/>
      <c r="N51" s="81"/>
      <c r="O51" s="81">
        <v>200000</v>
      </c>
      <c r="P51" s="81"/>
      <c r="Q51" s="81"/>
      <c r="R51" s="81"/>
      <c r="S51" s="81"/>
      <c r="T51" s="82"/>
    </row>
    <row r="52" spans="1:20" ht="20.100000000000001" customHeight="1" thickBot="1">
      <c r="A52" s="480"/>
      <c r="B52" s="468"/>
      <c r="C52" s="468"/>
      <c r="D52" s="468"/>
      <c r="E52" s="468"/>
      <c r="F52" s="468"/>
      <c r="G52" s="468"/>
      <c r="H52" s="468"/>
      <c r="I52" s="468"/>
      <c r="J52" s="468"/>
      <c r="K52" s="468"/>
      <c r="L52" s="468"/>
      <c r="M52" s="468"/>
      <c r="N52" s="468"/>
      <c r="O52" s="468"/>
      <c r="P52" s="468"/>
      <c r="Q52" s="468"/>
      <c r="R52" s="468"/>
      <c r="S52" s="468"/>
      <c r="T52" s="469"/>
    </row>
    <row r="53" spans="1:20" ht="13.9" customHeight="1">
      <c r="C53" s="55"/>
      <c r="D53" s="55"/>
      <c r="E53" s="55">
        <v>200000</v>
      </c>
      <c r="F53" s="55">
        <v>200000</v>
      </c>
      <c r="G53" s="55">
        <v>200000</v>
      </c>
      <c r="H53" s="55">
        <v>200000</v>
      </c>
      <c r="I53" s="55">
        <v>200000</v>
      </c>
      <c r="J53" s="55">
        <v>200000</v>
      </c>
      <c r="K53" s="55">
        <v>200000</v>
      </c>
      <c r="L53" s="55">
        <v>200000</v>
      </c>
      <c r="M53" s="55">
        <v>200000</v>
      </c>
      <c r="N53" s="55">
        <v>200000</v>
      </c>
      <c r="O53" s="55">
        <v>200000</v>
      </c>
    </row>
    <row r="54" spans="1:20" ht="13.9" customHeight="1">
      <c r="J54" s="56"/>
    </row>
    <row r="55" spans="1:20" ht="13.9" customHeight="1"/>
    <row r="56" spans="1:20" ht="13.9" customHeight="1"/>
    <row r="57" spans="1:20" ht="13.9" customHeight="1"/>
    <row r="58" spans="1:20" ht="13.9" customHeight="1">
      <c r="O58" s="57"/>
    </row>
    <row r="59" spans="1:20" ht="13.9" customHeight="1">
      <c r="E59" s="48"/>
      <c r="F59" s="49"/>
      <c r="G59" s="48"/>
      <c r="H59" s="48"/>
      <c r="I59" s="48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/>
    <row r="68" spans="5:9" ht="13.9" customHeight="1"/>
  </sheetData>
  <mergeCells count="2">
    <mergeCell ref="A52:T52"/>
    <mergeCell ref="A3:T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74"/>
  <sheetViews>
    <sheetView showGridLines="0" topLeftCell="A13" zoomScale="75" zoomScaleNormal="75" zoomScaleSheetLayoutView="95" workbookViewId="0">
      <selection activeCell="G27" sqref="G27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3.2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4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9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T1" s="170" t="s">
        <v>136</v>
      </c>
    </row>
    <row r="2" spans="1:20" ht="18.95" customHeight="1">
      <c r="A2" s="183" t="s">
        <v>138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23"/>
      <c r="P2" s="23"/>
      <c r="Q2" s="23"/>
      <c r="R2" s="23"/>
      <c r="S2" s="23"/>
      <c r="T2" s="47"/>
    </row>
    <row r="3" spans="1:20" ht="18.95" customHeight="1">
      <c r="A3" s="85" t="s">
        <v>250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47"/>
    </row>
    <row r="5" spans="1:20" ht="4.9000000000000004" customHeight="1" thickBot="1">
      <c r="T5" s="292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93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1"/>
      <c r="P14" s="42"/>
      <c r="Q14" s="31"/>
      <c r="R14" s="42"/>
      <c r="S14" s="31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1"/>
      <c r="P15" s="42"/>
      <c r="Q15" s="31"/>
      <c r="R15" s="42"/>
      <c r="S15" s="31"/>
      <c r="T15" s="164"/>
    </row>
    <row r="16" spans="1:20" ht="15.95" customHeight="1">
      <c r="A16" s="93"/>
      <c r="B16" s="155" t="s">
        <v>127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1"/>
      <c r="P16" s="42"/>
      <c r="Q16" s="31"/>
      <c r="R16" s="42"/>
      <c r="S16" s="31"/>
      <c r="T16" s="148"/>
    </row>
    <row r="17" spans="1:21" ht="15.95" customHeight="1">
      <c r="A17" s="93"/>
      <c r="B17" s="156" t="s">
        <v>128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1"/>
      <c r="P17" s="42"/>
      <c r="Q17" s="31"/>
      <c r="R17" s="42"/>
      <c r="S17" s="31"/>
      <c r="T17" s="148"/>
    </row>
    <row r="18" spans="1:21" ht="15.95" customHeight="1">
      <c r="A18" s="93"/>
      <c r="B18" s="155"/>
      <c r="C18" s="84"/>
      <c r="D18" s="31"/>
      <c r="E18" s="31"/>
      <c r="F18" s="38"/>
      <c r="G18" s="38"/>
      <c r="H18" s="30"/>
      <c r="I18" s="38"/>
      <c r="J18" s="38"/>
      <c r="K18" s="30"/>
      <c r="L18" s="48"/>
      <c r="M18" s="48"/>
      <c r="N18" s="48"/>
      <c r="O18" s="31"/>
      <c r="P18" s="42"/>
      <c r="Q18" s="31"/>
      <c r="R18" s="42"/>
      <c r="S18" s="31"/>
      <c r="T18" s="148"/>
    </row>
    <row r="19" spans="1:21" ht="15.95" customHeight="1">
      <c r="A19" s="397">
        <v>1</v>
      </c>
      <c r="B19" s="398" t="s">
        <v>163</v>
      </c>
      <c r="C19" s="399"/>
      <c r="D19" s="400" t="s">
        <v>102</v>
      </c>
      <c r="E19" s="400">
        <v>0.3</v>
      </c>
      <c r="F19" s="401">
        <v>185112</v>
      </c>
      <c r="G19" s="401"/>
      <c r="H19" s="402"/>
      <c r="I19" s="401"/>
      <c r="J19" s="401">
        <v>185112</v>
      </c>
      <c r="K19" s="398" t="s">
        <v>165</v>
      </c>
      <c r="L19" s="399"/>
      <c r="M19" s="399"/>
      <c r="N19" s="399"/>
      <c r="O19" s="403"/>
      <c r="P19" s="403" t="s">
        <v>224</v>
      </c>
      <c r="Q19" s="403" t="s">
        <v>224</v>
      </c>
      <c r="R19" s="403" t="s">
        <v>224</v>
      </c>
      <c r="S19" s="403" t="s">
        <v>224</v>
      </c>
      <c r="T19" s="148" t="s">
        <v>222</v>
      </c>
      <c r="U19" s="378"/>
    </row>
    <row r="20" spans="1:21" ht="15.95" customHeight="1">
      <c r="A20" s="69"/>
      <c r="B20" s="30"/>
      <c r="C20" s="48"/>
      <c r="D20" s="382"/>
      <c r="E20" s="382"/>
      <c r="F20" s="38"/>
      <c r="G20" s="38"/>
      <c r="H20" s="45"/>
      <c r="I20" s="38"/>
      <c r="J20" s="38"/>
      <c r="K20" s="398" t="s">
        <v>192</v>
      </c>
      <c r="L20" s="48"/>
      <c r="M20" s="48"/>
      <c r="N20" s="48"/>
      <c r="O20" s="42"/>
      <c r="P20" s="42"/>
      <c r="Q20" s="42"/>
      <c r="R20" s="42"/>
      <c r="S20" s="42"/>
      <c r="T20" s="329"/>
      <c r="U20" s="378"/>
    </row>
    <row r="21" spans="1:21" ht="15.95" customHeight="1">
      <c r="A21" s="69"/>
      <c r="B21" s="30"/>
      <c r="C21" s="48"/>
      <c r="D21" s="382"/>
      <c r="E21" s="382"/>
      <c r="F21" s="38"/>
      <c r="G21" s="38"/>
      <c r="H21" s="45"/>
      <c r="I21" s="38"/>
      <c r="J21" s="38"/>
      <c r="K21" s="30"/>
      <c r="L21" s="48"/>
      <c r="M21" s="48"/>
      <c r="N21" s="48"/>
      <c r="O21" s="42"/>
      <c r="P21" s="42"/>
      <c r="Q21" s="42"/>
      <c r="R21" s="42"/>
      <c r="S21" s="42"/>
      <c r="T21" s="329"/>
      <c r="U21" s="378"/>
    </row>
    <row r="22" spans="1:21" ht="15.95" customHeight="1">
      <c r="A22" s="69"/>
      <c r="B22" s="30"/>
      <c r="C22" s="48"/>
      <c r="D22" s="382"/>
      <c r="E22" s="382"/>
      <c r="F22" s="38"/>
      <c r="G22" s="38"/>
      <c r="H22" s="45"/>
      <c r="I22" s="38"/>
      <c r="J22" s="38"/>
      <c r="K22" s="30"/>
      <c r="L22" s="48"/>
      <c r="M22" s="48"/>
      <c r="N22" s="48"/>
      <c r="O22" s="42"/>
      <c r="P22" s="42"/>
      <c r="Q22" s="42"/>
      <c r="R22" s="42"/>
      <c r="S22" s="42"/>
      <c r="T22" s="329"/>
      <c r="U22" s="378"/>
    </row>
    <row r="23" spans="1:21" ht="15.95" customHeight="1">
      <c r="A23" s="69">
        <v>2</v>
      </c>
      <c r="B23" s="30" t="s">
        <v>164</v>
      </c>
      <c r="C23" s="48"/>
      <c r="D23" s="382" t="s">
        <v>102</v>
      </c>
      <c r="E23" s="382">
        <v>2</v>
      </c>
      <c r="F23" s="38">
        <v>54888</v>
      </c>
      <c r="G23" s="38"/>
      <c r="H23" s="45"/>
      <c r="I23" s="38"/>
      <c r="J23" s="38"/>
      <c r="K23" s="30" t="s">
        <v>165</v>
      </c>
      <c r="L23" s="48"/>
      <c r="M23" s="48"/>
      <c r="N23" s="48"/>
      <c r="O23" s="42"/>
      <c r="P23" s="42" t="s">
        <v>224</v>
      </c>
      <c r="Q23" s="42"/>
      <c r="R23" s="42" t="s">
        <v>223</v>
      </c>
      <c r="S23" s="42"/>
      <c r="T23" s="329"/>
      <c r="U23" s="458" t="s">
        <v>180</v>
      </c>
    </row>
    <row r="24" spans="1:21" ht="15.95" customHeight="1">
      <c r="A24" s="69"/>
      <c r="B24" s="30"/>
      <c r="C24" s="48"/>
      <c r="D24" s="382"/>
      <c r="E24" s="382"/>
      <c r="F24" s="38"/>
      <c r="G24" s="38"/>
      <c r="H24" s="45"/>
      <c r="I24" s="38"/>
      <c r="J24" s="38"/>
      <c r="K24" s="30" t="s">
        <v>193</v>
      </c>
      <c r="L24" s="48"/>
      <c r="M24" s="48"/>
      <c r="N24" s="48"/>
      <c r="O24" s="42"/>
      <c r="P24" s="42"/>
      <c r="Q24" s="42"/>
      <c r="R24" s="42"/>
      <c r="S24" s="42"/>
      <c r="T24" s="329"/>
      <c r="U24" s="458"/>
    </row>
    <row r="25" spans="1:21" ht="15.95" customHeight="1">
      <c r="A25" s="69"/>
      <c r="B25" s="30"/>
      <c r="C25" s="48"/>
      <c r="D25" s="382"/>
      <c r="E25" s="382"/>
      <c r="F25" s="38"/>
      <c r="G25" s="38"/>
      <c r="H25" s="45"/>
      <c r="I25" s="38"/>
      <c r="J25" s="38"/>
      <c r="K25" s="30"/>
      <c r="L25" s="48"/>
      <c r="M25" s="48"/>
      <c r="N25" s="48"/>
      <c r="O25" s="42"/>
      <c r="P25" s="42"/>
      <c r="Q25" s="42"/>
      <c r="R25" s="42"/>
      <c r="S25" s="42"/>
      <c r="T25" s="329"/>
      <c r="U25" s="458"/>
    </row>
    <row r="26" spans="1:21" ht="15.95" customHeight="1">
      <c r="A26" s="69"/>
      <c r="B26" s="30"/>
      <c r="C26" s="48"/>
      <c r="D26" s="395"/>
      <c r="E26" s="395"/>
      <c r="F26" s="38"/>
      <c r="G26" s="38"/>
      <c r="H26" s="45"/>
      <c r="I26" s="38"/>
      <c r="J26" s="38"/>
      <c r="K26" s="30"/>
      <c r="L26" s="48"/>
      <c r="M26" s="48"/>
      <c r="N26" s="48"/>
      <c r="O26" s="42"/>
      <c r="P26" s="42"/>
      <c r="Q26" s="42"/>
      <c r="R26" s="42"/>
      <c r="S26" s="42"/>
      <c r="T26" s="329"/>
      <c r="U26" s="458"/>
    </row>
    <row r="27" spans="1:21" ht="15.95" customHeight="1">
      <c r="A27" s="69"/>
      <c r="B27" s="30"/>
      <c r="C27" s="48"/>
      <c r="D27" s="445"/>
      <c r="E27" s="445"/>
      <c r="F27" s="446"/>
      <c r="G27" s="446"/>
      <c r="H27" s="447"/>
      <c r="I27" s="446"/>
      <c r="J27" s="446"/>
      <c r="K27" s="448"/>
      <c r="L27" s="449"/>
      <c r="M27" s="449"/>
      <c r="N27" s="449"/>
      <c r="O27" s="42"/>
      <c r="P27" s="42"/>
      <c r="Q27" s="42"/>
      <c r="R27" s="42"/>
      <c r="S27" s="42"/>
      <c r="T27" s="329"/>
      <c r="U27" s="458"/>
    </row>
    <row r="28" spans="1:21" ht="15.95" customHeight="1">
      <c r="A28" s="69">
        <v>3</v>
      </c>
      <c r="B28" s="30" t="s">
        <v>220</v>
      </c>
      <c r="C28" s="48"/>
      <c r="D28" s="450" t="s">
        <v>103</v>
      </c>
      <c r="E28" s="450"/>
      <c r="F28" s="38">
        <v>30000</v>
      </c>
      <c r="G28" s="38"/>
      <c r="H28" s="45"/>
      <c r="I28" s="38"/>
      <c r="J28" s="38"/>
      <c r="K28" s="30" t="s">
        <v>165</v>
      </c>
      <c r="L28" s="48"/>
      <c r="M28" s="48"/>
      <c r="N28" s="48"/>
      <c r="O28" s="42"/>
      <c r="P28" s="42" t="s">
        <v>224</v>
      </c>
      <c r="Q28" s="42"/>
      <c r="R28" s="42" t="s">
        <v>223</v>
      </c>
      <c r="S28" s="42"/>
      <c r="T28" s="329"/>
      <c r="U28" s="458" t="s">
        <v>227</v>
      </c>
    </row>
    <row r="29" spans="1:21" ht="15.95" customHeight="1">
      <c r="A29" s="69"/>
      <c r="B29" s="30"/>
      <c r="C29" s="48"/>
      <c r="D29" s="444"/>
      <c r="E29" s="444"/>
      <c r="F29" s="38"/>
      <c r="G29" s="38"/>
      <c r="H29" s="45"/>
      <c r="I29" s="38"/>
      <c r="J29" s="38"/>
      <c r="K29" s="30"/>
      <c r="L29" s="48"/>
      <c r="M29" s="48"/>
      <c r="N29" s="48"/>
      <c r="O29" s="42"/>
      <c r="P29" s="42"/>
      <c r="Q29" s="42"/>
      <c r="R29" s="42"/>
      <c r="S29" s="42"/>
      <c r="T29" s="329"/>
      <c r="U29" s="352"/>
    </row>
    <row r="30" spans="1:21" ht="15.95" customHeight="1">
      <c r="A30" s="69"/>
      <c r="B30" s="30"/>
      <c r="C30" s="48"/>
      <c r="D30" s="31"/>
      <c r="E30" s="42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41"/>
      <c r="U30" s="352"/>
    </row>
    <row r="31" spans="1:21" ht="15.95" customHeight="1">
      <c r="A31" s="69"/>
      <c r="B31" s="30"/>
      <c r="C31" s="48"/>
      <c r="D31" s="31"/>
      <c r="E31" s="42"/>
      <c r="F31" s="38"/>
      <c r="G31" s="38"/>
      <c r="H31" s="199"/>
      <c r="I31" s="38"/>
      <c r="J31" s="38"/>
      <c r="K31" s="258"/>
      <c r="L31" s="48"/>
      <c r="M31" s="48"/>
      <c r="N31" s="48"/>
      <c r="O31" s="86"/>
      <c r="P31" s="42"/>
      <c r="Q31" s="42"/>
      <c r="R31" s="42"/>
      <c r="S31" s="42"/>
      <c r="T31" s="242"/>
    </row>
    <row r="32" spans="1:21" ht="15.95" customHeight="1">
      <c r="A32" s="69"/>
      <c r="B32" s="30"/>
      <c r="C32" s="48"/>
      <c r="D32" s="31"/>
      <c r="E32" s="42"/>
      <c r="F32" s="38"/>
      <c r="G32" s="38"/>
      <c r="H32" s="199"/>
      <c r="I32" s="38"/>
      <c r="J32" s="38"/>
      <c r="K32" s="258"/>
      <c r="L32" s="48"/>
      <c r="M32" s="48"/>
      <c r="N32" s="48"/>
      <c r="O32" s="86"/>
      <c r="P32" s="42"/>
      <c r="Q32" s="42"/>
      <c r="R32" s="42"/>
      <c r="S32" s="42"/>
      <c r="T32" s="242"/>
    </row>
    <row r="33" spans="1:20" ht="15.95" customHeight="1">
      <c r="A33" s="69"/>
      <c r="B33" s="30"/>
      <c r="C33" s="48"/>
      <c r="D33" s="31"/>
      <c r="E33" s="42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46"/>
    </row>
    <row r="34" spans="1:20" ht="15.95" customHeight="1">
      <c r="A34" s="69"/>
      <c r="B34" s="30"/>
      <c r="C34" s="48"/>
      <c r="D34" s="31"/>
      <c r="E34" s="31"/>
      <c r="F34" s="38"/>
      <c r="G34" s="38"/>
      <c r="H34" s="30"/>
      <c r="I34" s="30"/>
      <c r="J34" s="38"/>
      <c r="K34" s="30"/>
      <c r="L34" s="48"/>
      <c r="M34" s="48"/>
      <c r="N34" s="48"/>
      <c r="O34" s="30"/>
      <c r="P34" s="30"/>
      <c r="Q34" s="30"/>
      <c r="R34" s="30"/>
      <c r="S34" s="30"/>
      <c r="T34" s="226"/>
    </row>
    <row r="35" spans="1:20" ht="15.95" customHeight="1">
      <c r="A35" s="69"/>
      <c r="B35" s="30"/>
      <c r="C35" s="48"/>
      <c r="D35" s="31"/>
      <c r="E35" s="31"/>
      <c r="F35" s="38"/>
      <c r="G35" s="38"/>
      <c r="H35" s="30"/>
      <c r="I35" s="30"/>
      <c r="J35" s="38"/>
      <c r="K35" s="30"/>
      <c r="L35" s="48"/>
      <c r="M35" s="48"/>
      <c r="N35" s="48"/>
      <c r="O35" s="30"/>
      <c r="P35" s="30"/>
      <c r="Q35" s="30"/>
      <c r="R35" s="30"/>
      <c r="S35" s="30"/>
      <c r="T35" s="148"/>
    </row>
    <row r="36" spans="1:20" ht="4.9000000000000004" customHeight="1">
      <c r="A36" s="90"/>
      <c r="B36" s="28"/>
      <c r="C36" s="27"/>
      <c r="D36" s="28"/>
      <c r="E36" s="28"/>
      <c r="F36" s="28"/>
      <c r="G36" s="28"/>
      <c r="H36" s="28"/>
      <c r="I36" s="29"/>
      <c r="J36" s="28"/>
      <c r="K36" s="28"/>
      <c r="L36" s="27"/>
      <c r="M36" s="27"/>
      <c r="N36" s="27"/>
      <c r="O36" s="28"/>
      <c r="P36" s="28"/>
      <c r="Q36" s="28"/>
      <c r="R36" s="28"/>
      <c r="S36" s="28"/>
      <c r="T36" s="206"/>
    </row>
    <row r="37" spans="1:20" ht="15.95" customHeight="1">
      <c r="A37" s="88"/>
      <c r="B37" s="34" t="s">
        <v>44</v>
      </c>
      <c r="C37" s="47"/>
      <c r="D37" s="30"/>
      <c r="E37" s="30"/>
      <c r="F37" s="38">
        <f>SUM(F19:F36)</f>
        <v>270000</v>
      </c>
      <c r="G37" s="38">
        <f>SUM(G14:G35)</f>
        <v>0</v>
      </c>
      <c r="H37" s="45">
        <f>SUM(H15:H36)</f>
        <v>0</v>
      </c>
      <c r="I37" s="38">
        <f>SUM(I19:I36)</f>
        <v>0</v>
      </c>
      <c r="J37" s="38">
        <f>SUM(J15:J36)</f>
        <v>185112</v>
      </c>
      <c r="K37" s="30"/>
      <c r="L37" s="48"/>
      <c r="M37" s="48"/>
      <c r="N37" s="48"/>
      <c r="O37" s="30"/>
      <c r="P37" s="30"/>
      <c r="Q37" s="30"/>
      <c r="R37" s="30"/>
      <c r="S37" s="30"/>
      <c r="T37" s="148" t="s">
        <v>0</v>
      </c>
    </row>
    <row r="38" spans="1:20" ht="4.9000000000000004" customHeight="1">
      <c r="A38" s="89"/>
      <c r="B38" s="40"/>
      <c r="C38" s="39"/>
      <c r="D38" s="40"/>
      <c r="E38" s="40"/>
      <c r="F38" s="40"/>
      <c r="G38" s="40"/>
      <c r="H38" s="40"/>
      <c r="I38" s="40"/>
      <c r="J38" s="40"/>
      <c r="K38" s="40"/>
      <c r="L38" s="39"/>
      <c r="M38" s="39"/>
      <c r="N38" s="39"/>
      <c r="O38" s="40"/>
      <c r="P38" s="40"/>
      <c r="Q38" s="40"/>
      <c r="R38" s="40"/>
      <c r="S38" s="40"/>
      <c r="T38" s="207"/>
    </row>
    <row r="39" spans="1:20">
      <c r="A39" s="8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152"/>
    </row>
    <row r="40" spans="1:20">
      <c r="A40" s="8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52"/>
    </row>
    <row r="41" spans="1:20">
      <c r="A41" s="8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152"/>
    </row>
    <row r="42" spans="1:20" ht="13.9" customHeight="1">
      <c r="A42" s="8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152"/>
    </row>
    <row r="43" spans="1:20" ht="13.9" customHeight="1">
      <c r="A43" s="91" t="s">
        <v>45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161"/>
    </row>
    <row r="44" spans="1:20" ht="13.9" customHeight="1">
      <c r="A44" s="8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152"/>
    </row>
    <row r="45" spans="1:20" ht="4.9000000000000004" customHeight="1">
      <c r="A45" s="90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51"/>
      <c r="P45" s="27"/>
      <c r="Q45" s="27"/>
      <c r="R45" s="27"/>
      <c r="S45" s="27"/>
      <c r="T45" s="276"/>
    </row>
    <row r="46" spans="1:20" ht="13.9" customHeight="1">
      <c r="A46" s="8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76" t="s">
        <v>46</v>
      </c>
      <c r="P46" s="48"/>
      <c r="Q46" s="48"/>
      <c r="R46" s="48"/>
      <c r="S46" s="48"/>
      <c r="T46" s="152"/>
    </row>
    <row r="47" spans="1:20" ht="13.9" customHeight="1">
      <c r="A47" s="88"/>
      <c r="B47" s="48"/>
      <c r="C47" s="76" t="s">
        <v>47</v>
      </c>
      <c r="D47" s="76" t="s">
        <v>48</v>
      </c>
      <c r="E47" s="76" t="s">
        <v>49</v>
      </c>
      <c r="F47" s="77" t="s">
        <v>50</v>
      </c>
      <c r="G47" s="77" t="s">
        <v>51</v>
      </c>
      <c r="H47" s="77" t="s">
        <v>52</v>
      </c>
      <c r="I47" s="77" t="s">
        <v>53</v>
      </c>
      <c r="J47" s="77" t="s">
        <v>54</v>
      </c>
      <c r="K47" s="76" t="s">
        <v>55</v>
      </c>
      <c r="L47" s="76" t="s">
        <v>56</v>
      </c>
      <c r="M47" s="76" t="s">
        <v>57</v>
      </c>
      <c r="N47" s="76" t="s">
        <v>58</v>
      </c>
      <c r="O47" s="76" t="s">
        <v>59</v>
      </c>
      <c r="P47" s="48"/>
      <c r="Q47" s="48"/>
      <c r="R47" s="48"/>
      <c r="S47" s="48"/>
      <c r="T47" s="152"/>
    </row>
    <row r="48" spans="1:20" ht="13.9" customHeight="1">
      <c r="A48" s="88"/>
      <c r="B48" s="4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6" t="s">
        <v>60</v>
      </c>
      <c r="P48" s="48"/>
      <c r="Q48" s="48"/>
      <c r="R48" s="48"/>
      <c r="S48" s="48"/>
      <c r="T48" s="152"/>
    </row>
    <row r="49" spans="1:20" ht="4.9000000000000004" customHeight="1">
      <c r="A49" s="89"/>
      <c r="B49" s="39"/>
      <c r="C49" s="52"/>
      <c r="D49" s="52"/>
      <c r="E49" s="52"/>
      <c r="F49" s="52"/>
      <c r="G49" s="52"/>
      <c r="H49" s="54"/>
      <c r="I49" s="54"/>
      <c r="J49" s="52"/>
      <c r="K49" s="52"/>
      <c r="L49" s="52"/>
      <c r="M49" s="52"/>
      <c r="N49" s="52"/>
      <c r="O49" s="52"/>
      <c r="P49" s="39"/>
      <c r="Q49" s="39"/>
      <c r="R49" s="39"/>
      <c r="S49" s="39"/>
      <c r="T49" s="168"/>
    </row>
    <row r="50" spans="1:20" ht="15.95" customHeight="1">
      <c r="A50" s="8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152"/>
    </row>
    <row r="51" spans="1:20" ht="15.95" customHeight="1">
      <c r="A51" s="88"/>
      <c r="B51" s="78" t="s">
        <v>61</v>
      </c>
      <c r="C51" s="55"/>
      <c r="D51" s="55"/>
      <c r="E51" s="81">
        <v>0</v>
      </c>
      <c r="F51" s="81">
        <f>+J37</f>
        <v>185112</v>
      </c>
      <c r="G51" s="81"/>
      <c r="H51" s="158"/>
      <c r="I51" s="81"/>
      <c r="J51" s="81"/>
      <c r="K51" s="81"/>
      <c r="L51" s="81"/>
      <c r="M51" s="81"/>
      <c r="N51" s="81"/>
      <c r="O51" s="81">
        <f>+F51</f>
        <v>185112</v>
      </c>
      <c r="P51" s="81"/>
      <c r="Q51" s="81"/>
      <c r="R51" s="81"/>
      <c r="S51" s="81"/>
      <c r="T51" s="169"/>
    </row>
    <row r="52" spans="1:20" ht="15.95" customHeight="1">
      <c r="A52" s="88"/>
      <c r="B52" s="78"/>
      <c r="C52" s="55"/>
      <c r="D52" s="55"/>
      <c r="E52" s="81"/>
      <c r="F52" s="81"/>
      <c r="G52" s="81"/>
      <c r="H52" s="158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169"/>
    </row>
    <row r="53" spans="1:20" ht="15.95" customHeight="1">
      <c r="A53" s="88"/>
      <c r="B53" s="78" t="s">
        <v>62</v>
      </c>
      <c r="C53" s="55"/>
      <c r="D53" s="55"/>
      <c r="E53" s="92">
        <v>0</v>
      </c>
      <c r="F53" s="92">
        <v>0</v>
      </c>
      <c r="G53" s="92"/>
      <c r="H53" s="159"/>
      <c r="I53" s="159"/>
      <c r="J53" s="159"/>
      <c r="K53" s="92"/>
      <c r="L53" s="92"/>
      <c r="M53" s="92"/>
      <c r="N53" s="92"/>
      <c r="O53" s="81">
        <f>+I37</f>
        <v>0</v>
      </c>
      <c r="P53" s="81"/>
      <c r="Q53" s="81"/>
      <c r="R53" s="81"/>
      <c r="S53" s="81"/>
      <c r="T53" s="169"/>
    </row>
    <row r="54" spans="1:20" ht="15.95" customHeight="1">
      <c r="A54" s="88"/>
      <c r="B54" s="48"/>
      <c r="C54" s="55"/>
      <c r="D54" s="55"/>
      <c r="E54" s="81"/>
      <c r="F54" s="81"/>
      <c r="G54" s="81"/>
      <c r="H54" s="158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169"/>
    </row>
    <row r="55" spans="1:20" ht="15.95" customHeight="1">
      <c r="A55" s="88"/>
      <c r="B55" s="78" t="s">
        <v>64</v>
      </c>
      <c r="C55" s="55"/>
      <c r="D55" s="55"/>
      <c r="E55" s="81">
        <v>270000</v>
      </c>
      <c r="F55" s="81">
        <f>F57-F53-F51</f>
        <v>84888</v>
      </c>
      <c r="G55" s="81"/>
      <c r="H55" s="158"/>
      <c r="I55" s="81"/>
      <c r="J55" s="81"/>
      <c r="K55" s="81"/>
      <c r="L55" s="81"/>
      <c r="M55" s="81"/>
      <c r="N55" s="81"/>
      <c r="O55" s="81">
        <f>O57-O53-O51</f>
        <v>84888</v>
      </c>
      <c r="P55" s="81"/>
      <c r="Q55" s="81"/>
      <c r="R55" s="81"/>
      <c r="S55" s="81"/>
      <c r="T55" s="169"/>
    </row>
    <row r="56" spans="1:20" ht="15.95" customHeight="1" thickBot="1">
      <c r="A56" s="467"/>
      <c r="B56" s="468"/>
      <c r="C56" s="468"/>
      <c r="D56" s="468"/>
      <c r="E56" s="468"/>
      <c r="F56" s="468"/>
      <c r="G56" s="468"/>
      <c r="H56" s="468"/>
      <c r="I56" s="468"/>
      <c r="J56" s="468"/>
      <c r="K56" s="468"/>
      <c r="L56" s="468"/>
      <c r="M56" s="468"/>
      <c r="N56" s="468"/>
      <c r="O56" s="468"/>
      <c r="P56" s="468"/>
      <c r="Q56" s="468"/>
      <c r="R56" s="468"/>
      <c r="S56" s="468"/>
      <c r="T56" s="469"/>
    </row>
    <row r="57" spans="1:20">
      <c r="E57" s="240">
        <v>270000</v>
      </c>
      <c r="F57" s="240">
        <v>270000</v>
      </c>
      <c r="G57" s="240">
        <v>270000</v>
      </c>
      <c r="H57" s="240">
        <v>270000</v>
      </c>
      <c r="I57" s="240">
        <v>270000</v>
      </c>
      <c r="J57" s="240">
        <v>270000</v>
      </c>
      <c r="K57" s="240">
        <v>270000</v>
      </c>
      <c r="L57" s="240">
        <v>270000</v>
      </c>
      <c r="M57" s="240">
        <v>270000</v>
      </c>
      <c r="N57" s="240">
        <v>270000</v>
      </c>
      <c r="O57" s="240">
        <v>270000</v>
      </c>
    </row>
    <row r="67" spans="15:20">
      <c r="O67" s="48"/>
      <c r="P67" s="48"/>
      <c r="Q67" s="48"/>
      <c r="R67" s="48"/>
      <c r="S67" s="48"/>
      <c r="T67" s="48"/>
    </row>
    <row r="68" spans="15:20">
      <c r="O68" s="48"/>
      <c r="P68" s="48"/>
      <c r="Q68" s="48"/>
      <c r="R68" s="48"/>
      <c r="S68" s="48"/>
      <c r="T68" s="48"/>
    </row>
    <row r="69" spans="15:20">
      <c r="O69" s="48"/>
      <c r="P69" s="48"/>
      <c r="Q69" s="48"/>
      <c r="R69" s="48"/>
      <c r="S69" s="48"/>
      <c r="T69" s="48"/>
    </row>
    <row r="70" spans="15:20">
      <c r="O70" s="48"/>
      <c r="P70" s="48"/>
      <c r="Q70" s="48"/>
      <c r="R70" s="48"/>
      <c r="S70" s="48"/>
      <c r="T70" s="48"/>
    </row>
    <row r="71" spans="15:20">
      <c r="O71" s="48"/>
      <c r="P71" s="48"/>
      <c r="Q71" s="48"/>
      <c r="R71" s="48"/>
      <c r="S71" s="48"/>
      <c r="T71" s="48"/>
    </row>
    <row r="72" spans="15:20">
      <c r="O72" s="48"/>
      <c r="P72" s="48"/>
      <c r="Q72" s="48"/>
      <c r="R72" s="48"/>
      <c r="S72" s="48"/>
      <c r="T72" s="48"/>
    </row>
    <row r="73" spans="15:20">
      <c r="O73" s="48"/>
      <c r="P73" s="48"/>
      <c r="Q73" s="48"/>
      <c r="R73" s="48"/>
      <c r="S73" s="48"/>
      <c r="T73" s="48"/>
    </row>
    <row r="74" spans="15:20">
      <c r="O74" s="48"/>
      <c r="P74" s="48"/>
      <c r="Q74" s="48"/>
      <c r="R74" s="48"/>
      <c r="S74" s="48"/>
      <c r="T74" s="48"/>
    </row>
  </sheetData>
  <mergeCells count="1">
    <mergeCell ref="A56:T56"/>
  </mergeCells>
  <phoneticPr fontId="0" type="noConversion"/>
  <printOptions horizontalCentered="1" verticalCentered="1"/>
  <pageMargins left="0" right="0" top="0.25" bottom="0.25" header="0.45" footer="0.5"/>
  <pageSetup paperSize="9" scale="50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68"/>
  <sheetViews>
    <sheetView showGridLines="0" topLeftCell="A28" zoomScale="75" zoomScaleNormal="75" zoomScaleSheetLayoutView="95" workbookViewId="0">
      <selection activeCell="G47" sqref="G47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3.2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4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9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T1" s="170" t="s">
        <v>249</v>
      </c>
    </row>
    <row r="2" spans="1:20" ht="18.95" customHeight="1">
      <c r="A2" s="183" t="s">
        <v>245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23"/>
      <c r="P2" s="23"/>
      <c r="Q2" s="23"/>
      <c r="R2" s="23"/>
      <c r="S2" s="23"/>
      <c r="T2" s="47"/>
    </row>
    <row r="3" spans="1:20" ht="18.95" customHeight="1">
      <c r="A3" s="85" t="s">
        <v>250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47"/>
    </row>
    <row r="5" spans="1:20" ht="4.9000000000000004" customHeight="1" thickBot="1">
      <c r="T5" s="292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93"/>
    </row>
    <row r="7" spans="1:20" ht="15.95" customHeight="1">
      <c r="A7" s="88"/>
      <c r="B7" s="30"/>
      <c r="C7" s="48"/>
      <c r="D7" s="30"/>
      <c r="E7" s="456" t="s">
        <v>1</v>
      </c>
      <c r="F7" s="456" t="s">
        <v>2</v>
      </c>
      <c r="G7" s="456" t="s">
        <v>2</v>
      </c>
      <c r="H7" s="456" t="s">
        <v>105</v>
      </c>
      <c r="I7" s="33" t="s">
        <v>4</v>
      </c>
      <c r="J7" s="30"/>
      <c r="K7" s="30"/>
      <c r="L7" s="48"/>
      <c r="M7" s="48"/>
      <c r="N7" s="48"/>
      <c r="O7" s="456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456" t="s">
        <v>0</v>
      </c>
      <c r="E8" s="456" t="s">
        <v>6</v>
      </c>
      <c r="F8" s="456" t="s">
        <v>7</v>
      </c>
      <c r="G8" s="456" t="s">
        <v>7</v>
      </c>
      <c r="H8" s="456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456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456" t="s">
        <v>16</v>
      </c>
      <c r="E9" s="30"/>
      <c r="F9" s="35">
        <v>2017</v>
      </c>
      <c r="G9" s="35">
        <v>2017</v>
      </c>
      <c r="H9" s="456" t="s">
        <v>13</v>
      </c>
      <c r="I9" s="33" t="s">
        <v>17</v>
      </c>
      <c r="J9" s="30"/>
      <c r="K9" s="34" t="s">
        <v>18</v>
      </c>
      <c r="L9" s="47"/>
      <c r="M9" s="47"/>
      <c r="N9" s="47"/>
      <c r="O9" s="456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456" t="s">
        <v>22</v>
      </c>
      <c r="H10" s="456" t="s">
        <v>0</v>
      </c>
      <c r="I10" s="38" t="s">
        <v>0</v>
      </c>
      <c r="J10" s="38" t="s">
        <v>0</v>
      </c>
      <c r="K10" s="30"/>
      <c r="L10" s="48"/>
      <c r="M10" s="48"/>
      <c r="N10" s="48"/>
      <c r="O10" s="456" t="s">
        <v>19</v>
      </c>
      <c r="P10" s="456" t="s">
        <v>23</v>
      </c>
      <c r="Q10" s="456" t="s">
        <v>24</v>
      </c>
      <c r="R10" s="456" t="s">
        <v>23</v>
      </c>
      <c r="S10" s="456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456" t="s">
        <v>25</v>
      </c>
      <c r="F11" s="456" t="s">
        <v>26</v>
      </c>
      <c r="G11" s="456" t="s">
        <v>26</v>
      </c>
      <c r="H11" s="456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456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456" t="s">
        <v>29</v>
      </c>
      <c r="C12" s="48"/>
      <c r="D12" s="456" t="s">
        <v>30</v>
      </c>
      <c r="E12" s="456" t="s">
        <v>31</v>
      </c>
      <c r="F12" s="456" t="s">
        <v>32</v>
      </c>
      <c r="G12" s="456" t="s">
        <v>33</v>
      </c>
      <c r="H12" s="456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456" t="s">
        <v>38</v>
      </c>
      <c r="P12" s="456" t="s">
        <v>39</v>
      </c>
      <c r="Q12" s="456" t="s">
        <v>40</v>
      </c>
      <c r="R12" s="456" t="s">
        <v>41</v>
      </c>
      <c r="S12" s="456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457"/>
      <c r="E14" s="456"/>
      <c r="F14" s="38"/>
      <c r="G14" s="38"/>
      <c r="H14" s="30"/>
      <c r="I14" s="38"/>
      <c r="J14" s="38"/>
      <c r="K14" s="30"/>
      <c r="L14" s="48"/>
      <c r="M14" s="48"/>
      <c r="N14" s="48"/>
      <c r="O14" s="456"/>
      <c r="P14" s="42"/>
      <c r="Q14" s="456"/>
      <c r="R14" s="42"/>
      <c r="S14" s="456"/>
      <c r="T14" s="164"/>
    </row>
    <row r="15" spans="1:20" ht="15.95" customHeight="1">
      <c r="A15" s="69"/>
      <c r="B15" s="30"/>
      <c r="C15" s="152"/>
      <c r="D15" s="457"/>
      <c r="E15" s="456"/>
      <c r="F15" s="38"/>
      <c r="G15" s="38"/>
      <c r="H15" s="30"/>
      <c r="I15" s="38"/>
      <c r="J15" s="38"/>
      <c r="K15" s="30"/>
      <c r="L15" s="48"/>
      <c r="M15" s="48"/>
      <c r="N15" s="48"/>
      <c r="O15" s="456"/>
      <c r="P15" s="42"/>
      <c r="Q15" s="456"/>
      <c r="R15" s="42"/>
      <c r="S15" s="456"/>
      <c r="T15" s="164"/>
    </row>
    <row r="16" spans="1:20" ht="15.95" customHeight="1">
      <c r="A16" s="93"/>
      <c r="B16" s="155" t="s">
        <v>246</v>
      </c>
      <c r="C16" s="157"/>
      <c r="D16" s="456"/>
      <c r="E16" s="456"/>
      <c r="F16" s="38"/>
      <c r="G16" s="38"/>
      <c r="H16" s="30"/>
      <c r="I16" s="38"/>
      <c r="J16" s="38"/>
      <c r="K16" s="30"/>
      <c r="L16" s="48"/>
      <c r="M16" s="48"/>
      <c r="N16" s="48"/>
      <c r="O16" s="456"/>
      <c r="P16" s="42"/>
      <c r="Q16" s="456"/>
      <c r="R16" s="42"/>
      <c r="S16" s="456"/>
      <c r="T16" s="148"/>
    </row>
    <row r="17" spans="1:21" ht="15.95" customHeight="1">
      <c r="A17" s="93"/>
      <c r="B17" s="156"/>
      <c r="C17" s="84"/>
      <c r="D17" s="456"/>
      <c r="E17" s="456"/>
      <c r="F17" s="38"/>
      <c r="G17" s="38"/>
      <c r="H17" s="30"/>
      <c r="I17" s="38"/>
      <c r="J17" s="38"/>
      <c r="K17" s="30"/>
      <c r="L17" s="48"/>
      <c r="M17" s="48"/>
      <c r="N17" s="48"/>
      <c r="O17" s="456"/>
      <c r="P17" s="42"/>
      <c r="Q17" s="456"/>
      <c r="R17" s="42"/>
      <c r="S17" s="456"/>
      <c r="T17" s="148"/>
    </row>
    <row r="18" spans="1:21" ht="15.95" customHeight="1">
      <c r="A18" s="93"/>
      <c r="B18" s="155"/>
      <c r="C18" s="84"/>
      <c r="D18" s="456"/>
      <c r="E18" s="456"/>
      <c r="F18" s="38"/>
      <c r="G18" s="38"/>
      <c r="H18" s="30"/>
      <c r="I18" s="38"/>
      <c r="J18" s="38"/>
      <c r="K18" s="30"/>
      <c r="L18" s="48"/>
      <c r="M18" s="48"/>
      <c r="N18" s="48"/>
      <c r="O18" s="456"/>
      <c r="P18" s="42"/>
      <c r="Q18" s="456"/>
      <c r="R18" s="42"/>
      <c r="S18" s="456"/>
      <c r="T18" s="148"/>
    </row>
    <row r="19" spans="1:21" ht="15.95" customHeight="1">
      <c r="A19" s="69">
        <v>1</v>
      </c>
      <c r="B19" s="30" t="s">
        <v>247</v>
      </c>
      <c r="C19" s="48"/>
      <c r="D19" s="456" t="s">
        <v>102</v>
      </c>
      <c r="E19" s="456"/>
      <c r="F19" s="38">
        <v>15000</v>
      </c>
      <c r="G19" s="38"/>
      <c r="H19" s="45"/>
      <c r="I19" s="38"/>
      <c r="J19" s="38"/>
      <c r="K19" s="30" t="s">
        <v>248</v>
      </c>
      <c r="L19" s="48"/>
      <c r="M19" s="48"/>
      <c r="N19" s="48"/>
      <c r="O19" s="42"/>
      <c r="P19" s="42" t="s">
        <v>224</v>
      </c>
      <c r="Q19" s="42"/>
      <c r="R19" s="42" t="s">
        <v>223</v>
      </c>
      <c r="S19" s="42"/>
      <c r="T19" s="329"/>
      <c r="U19" s="458" t="s">
        <v>180</v>
      </c>
    </row>
    <row r="20" spans="1:21" ht="15.95" customHeight="1">
      <c r="A20" s="69"/>
      <c r="B20" s="30"/>
      <c r="C20" s="48"/>
      <c r="D20" s="456"/>
      <c r="E20" s="456"/>
      <c r="F20" s="38"/>
      <c r="G20" s="38"/>
      <c r="H20" s="45"/>
      <c r="I20" s="38"/>
      <c r="J20" s="38"/>
      <c r="K20" s="398"/>
      <c r="L20" s="48"/>
      <c r="M20" s="48"/>
      <c r="N20" s="48"/>
      <c r="O20" s="42"/>
      <c r="P20" s="42"/>
      <c r="Q20" s="42"/>
      <c r="R20" s="42"/>
      <c r="S20" s="42"/>
      <c r="T20" s="329"/>
      <c r="U20" s="378"/>
    </row>
    <row r="21" spans="1:21" ht="15.95" customHeight="1">
      <c r="A21" s="69"/>
      <c r="B21" s="30"/>
      <c r="C21" s="48"/>
      <c r="D21" s="456"/>
      <c r="E21" s="456"/>
      <c r="F21" s="38"/>
      <c r="G21" s="38"/>
      <c r="H21" s="45"/>
      <c r="I21" s="38"/>
      <c r="J21" s="38"/>
      <c r="K21" s="30"/>
      <c r="L21" s="48"/>
      <c r="M21" s="48"/>
      <c r="N21" s="48"/>
      <c r="O21" s="42"/>
      <c r="P21" s="42"/>
      <c r="Q21" s="42"/>
      <c r="R21" s="42"/>
      <c r="S21" s="42"/>
      <c r="T21" s="329"/>
      <c r="U21" s="378"/>
    </row>
    <row r="22" spans="1:21" ht="15.95" customHeight="1">
      <c r="A22" s="69"/>
      <c r="B22" s="30"/>
      <c r="C22" s="48"/>
      <c r="D22" s="456"/>
      <c r="E22" s="456"/>
      <c r="F22" s="38"/>
      <c r="G22" s="38"/>
      <c r="H22" s="45"/>
      <c r="I22" s="38"/>
      <c r="J22" s="38"/>
      <c r="K22" s="30"/>
      <c r="L22" s="48"/>
      <c r="M22" s="48"/>
      <c r="N22" s="48"/>
      <c r="O22" s="42"/>
      <c r="P22" s="42"/>
      <c r="Q22" s="42"/>
      <c r="R22" s="42"/>
      <c r="S22" s="42"/>
      <c r="T22" s="329"/>
      <c r="U22" s="378"/>
    </row>
    <row r="23" spans="1:21" ht="15.95" customHeight="1">
      <c r="A23" s="69"/>
      <c r="B23" s="30"/>
      <c r="C23" s="48"/>
      <c r="D23" s="456"/>
      <c r="E23" s="456"/>
      <c r="F23" s="38"/>
      <c r="G23" s="38"/>
      <c r="H23" s="45"/>
      <c r="I23" s="38"/>
      <c r="J23" s="38"/>
      <c r="K23" s="30"/>
      <c r="L23" s="48"/>
      <c r="M23" s="48"/>
      <c r="N23" s="48"/>
      <c r="O23" s="42"/>
      <c r="P23" s="42"/>
      <c r="Q23" s="42"/>
      <c r="R23" s="42"/>
      <c r="S23" s="42"/>
      <c r="T23" s="329"/>
      <c r="U23" s="352"/>
    </row>
    <row r="24" spans="1:21" ht="15.95" customHeight="1">
      <c r="A24" s="69"/>
      <c r="B24" s="30"/>
      <c r="C24" s="48"/>
      <c r="D24" s="456"/>
      <c r="E24" s="42"/>
      <c r="F24" s="38"/>
      <c r="G24" s="38"/>
      <c r="H24" s="199"/>
      <c r="I24" s="38"/>
      <c r="J24" s="38"/>
      <c r="K24" s="30"/>
      <c r="L24" s="48"/>
      <c r="M24" s="48"/>
      <c r="N24" s="48"/>
      <c r="O24" s="86"/>
      <c r="P24" s="42"/>
      <c r="Q24" s="42"/>
      <c r="R24" s="42"/>
      <c r="S24" s="42"/>
      <c r="T24" s="241"/>
      <c r="U24" s="352"/>
    </row>
    <row r="25" spans="1:21" ht="15.95" customHeight="1">
      <c r="A25" s="69"/>
      <c r="B25" s="30"/>
      <c r="C25" s="48"/>
      <c r="D25" s="456"/>
      <c r="E25" s="42"/>
      <c r="F25" s="38"/>
      <c r="G25" s="38"/>
      <c r="H25" s="199"/>
      <c r="I25" s="38"/>
      <c r="J25" s="38"/>
      <c r="K25" s="258"/>
      <c r="L25" s="48"/>
      <c r="M25" s="48"/>
      <c r="N25" s="48"/>
      <c r="O25" s="86"/>
      <c r="P25" s="42"/>
      <c r="Q25" s="42"/>
      <c r="R25" s="42"/>
      <c r="S25" s="42"/>
      <c r="T25" s="242"/>
    </row>
    <row r="26" spans="1:21" ht="15.95" customHeight="1">
      <c r="A26" s="69"/>
      <c r="B26" s="30"/>
      <c r="C26" s="48"/>
      <c r="D26" s="456"/>
      <c r="E26" s="42"/>
      <c r="F26" s="38"/>
      <c r="G26" s="38"/>
      <c r="H26" s="199"/>
      <c r="I26" s="38"/>
      <c r="J26" s="38"/>
      <c r="K26" s="258"/>
      <c r="L26" s="48"/>
      <c r="M26" s="48"/>
      <c r="N26" s="48"/>
      <c r="O26" s="86"/>
      <c r="P26" s="42"/>
      <c r="Q26" s="42"/>
      <c r="R26" s="42"/>
      <c r="S26" s="42"/>
      <c r="T26" s="242"/>
    </row>
    <row r="27" spans="1:21" ht="15.95" customHeight="1">
      <c r="A27" s="69"/>
      <c r="B27" s="30"/>
      <c r="C27" s="48"/>
      <c r="D27" s="456"/>
      <c r="E27" s="42"/>
      <c r="F27" s="38"/>
      <c r="G27" s="38"/>
      <c r="H27" s="199"/>
      <c r="I27" s="38"/>
      <c r="J27" s="38"/>
      <c r="K27" s="30"/>
      <c r="L27" s="48"/>
      <c r="M27" s="48"/>
      <c r="N27" s="48"/>
      <c r="O27" s="86"/>
      <c r="P27" s="42"/>
      <c r="Q27" s="42"/>
      <c r="R27" s="42"/>
      <c r="S27" s="42"/>
      <c r="T27" s="246"/>
    </row>
    <row r="28" spans="1:21" ht="15.95" customHeight="1">
      <c r="A28" s="69"/>
      <c r="B28" s="30"/>
      <c r="C28" s="48"/>
      <c r="D28" s="456"/>
      <c r="E28" s="456"/>
      <c r="F28" s="38"/>
      <c r="G28" s="38"/>
      <c r="H28" s="30"/>
      <c r="I28" s="30"/>
      <c r="J28" s="38"/>
      <c r="K28" s="30"/>
      <c r="L28" s="48"/>
      <c r="M28" s="48"/>
      <c r="N28" s="48"/>
      <c r="O28" s="30"/>
      <c r="P28" s="30"/>
      <c r="Q28" s="30"/>
      <c r="R28" s="30"/>
      <c r="S28" s="30"/>
      <c r="T28" s="226"/>
    </row>
    <row r="29" spans="1:21" ht="15.95" customHeight="1">
      <c r="A29" s="69"/>
      <c r="B29" s="30"/>
      <c r="C29" s="48"/>
      <c r="D29" s="456"/>
      <c r="E29" s="456"/>
      <c r="F29" s="38"/>
      <c r="G29" s="38"/>
      <c r="H29" s="30"/>
      <c r="I29" s="30"/>
      <c r="J29" s="38"/>
      <c r="K29" s="30"/>
      <c r="L29" s="48"/>
      <c r="M29" s="48"/>
      <c r="N29" s="48"/>
      <c r="O29" s="30"/>
      <c r="P29" s="30"/>
      <c r="Q29" s="30"/>
      <c r="R29" s="30"/>
      <c r="S29" s="30"/>
      <c r="T29" s="148"/>
    </row>
    <row r="30" spans="1:21" ht="4.9000000000000004" customHeight="1">
      <c r="A30" s="90"/>
      <c r="B30" s="28"/>
      <c r="C30" s="27"/>
      <c r="D30" s="28"/>
      <c r="E30" s="28"/>
      <c r="F30" s="28"/>
      <c r="G30" s="28"/>
      <c r="H30" s="28"/>
      <c r="I30" s="29"/>
      <c r="J30" s="28"/>
      <c r="K30" s="28"/>
      <c r="L30" s="27"/>
      <c r="M30" s="27"/>
      <c r="N30" s="27"/>
      <c r="O30" s="28"/>
      <c r="P30" s="28"/>
      <c r="Q30" s="28"/>
      <c r="R30" s="28"/>
      <c r="S30" s="28"/>
      <c r="T30" s="206"/>
    </row>
    <row r="31" spans="1:21" ht="15.95" customHeight="1">
      <c r="A31" s="88"/>
      <c r="B31" s="34" t="s">
        <v>44</v>
      </c>
      <c r="C31" s="47"/>
      <c r="D31" s="30"/>
      <c r="E31" s="30"/>
      <c r="F31" s="38">
        <f>SUM(F19:F30)</f>
        <v>15000</v>
      </c>
      <c r="G31" s="38">
        <f>SUM(G14:G29)</f>
        <v>0</v>
      </c>
      <c r="H31" s="45">
        <f>SUM(H15:H30)</f>
        <v>0</v>
      </c>
      <c r="I31" s="38">
        <f>SUM(I19:I30)</f>
        <v>0</v>
      </c>
      <c r="J31" s="38">
        <f>SUM(J15:J30)</f>
        <v>0</v>
      </c>
      <c r="K31" s="30"/>
      <c r="L31" s="48"/>
      <c r="M31" s="48"/>
      <c r="N31" s="48"/>
      <c r="O31" s="30"/>
      <c r="P31" s="30"/>
      <c r="Q31" s="30"/>
      <c r="R31" s="30"/>
      <c r="S31" s="30"/>
      <c r="T31" s="148" t="s">
        <v>0</v>
      </c>
    </row>
    <row r="32" spans="1:21" ht="4.9000000000000004" customHeight="1">
      <c r="A32" s="89"/>
      <c r="B32" s="40"/>
      <c r="C32" s="39"/>
      <c r="D32" s="40"/>
      <c r="E32" s="40"/>
      <c r="F32" s="40"/>
      <c r="G32" s="40"/>
      <c r="H32" s="40"/>
      <c r="I32" s="40"/>
      <c r="J32" s="40"/>
      <c r="K32" s="40"/>
      <c r="L32" s="39"/>
      <c r="M32" s="39"/>
      <c r="N32" s="39"/>
      <c r="O32" s="40"/>
      <c r="P32" s="40"/>
      <c r="Q32" s="40"/>
      <c r="R32" s="40"/>
      <c r="S32" s="40"/>
      <c r="T32" s="207"/>
    </row>
    <row r="33" spans="1:20">
      <c r="A33" s="8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152"/>
    </row>
    <row r="34" spans="1:20">
      <c r="A34" s="8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152"/>
    </row>
    <row r="35" spans="1:20">
      <c r="A35" s="8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13.9" customHeight="1">
      <c r="A36" s="8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152"/>
    </row>
    <row r="37" spans="1:20" ht="13.9" customHeight="1">
      <c r="A37" s="91" t="s">
        <v>45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161"/>
    </row>
    <row r="38" spans="1:20" ht="13.9" customHeight="1">
      <c r="A38" s="8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152"/>
    </row>
    <row r="39" spans="1:20" ht="4.9000000000000004" customHeight="1">
      <c r="A39" s="90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51"/>
      <c r="P39" s="27"/>
      <c r="Q39" s="27"/>
      <c r="R39" s="27"/>
      <c r="S39" s="27"/>
      <c r="T39" s="276"/>
    </row>
    <row r="40" spans="1:20" ht="13.9" customHeight="1">
      <c r="A40" s="8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76" t="s">
        <v>46</v>
      </c>
      <c r="P40" s="48"/>
      <c r="Q40" s="48"/>
      <c r="R40" s="48"/>
      <c r="S40" s="48"/>
      <c r="T40" s="152"/>
    </row>
    <row r="41" spans="1:20" ht="13.9" customHeight="1">
      <c r="A41" s="88"/>
      <c r="B41" s="48"/>
      <c r="C41" s="76" t="s">
        <v>47</v>
      </c>
      <c r="D41" s="76" t="s">
        <v>48</v>
      </c>
      <c r="E41" s="76" t="s">
        <v>49</v>
      </c>
      <c r="F41" s="77" t="s">
        <v>50</v>
      </c>
      <c r="G41" s="77" t="s">
        <v>51</v>
      </c>
      <c r="H41" s="77" t="s">
        <v>52</v>
      </c>
      <c r="I41" s="77" t="s">
        <v>53</v>
      </c>
      <c r="J41" s="77" t="s">
        <v>54</v>
      </c>
      <c r="K41" s="76" t="s">
        <v>55</v>
      </c>
      <c r="L41" s="76" t="s">
        <v>56</v>
      </c>
      <c r="M41" s="76" t="s">
        <v>57</v>
      </c>
      <c r="N41" s="76" t="s">
        <v>58</v>
      </c>
      <c r="O41" s="76" t="s">
        <v>59</v>
      </c>
      <c r="P41" s="48"/>
      <c r="Q41" s="48"/>
      <c r="R41" s="48"/>
      <c r="S41" s="48"/>
      <c r="T41" s="152"/>
    </row>
    <row r="42" spans="1:20" ht="13.9" customHeight="1">
      <c r="A42" s="88"/>
      <c r="B42" s="4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6" t="s">
        <v>60</v>
      </c>
      <c r="P42" s="48"/>
      <c r="Q42" s="48"/>
      <c r="R42" s="48"/>
      <c r="S42" s="48"/>
      <c r="T42" s="152"/>
    </row>
    <row r="43" spans="1:20" ht="4.9000000000000004" customHeight="1">
      <c r="A43" s="89"/>
      <c r="B43" s="39"/>
      <c r="C43" s="52"/>
      <c r="D43" s="52"/>
      <c r="E43" s="52"/>
      <c r="F43" s="52"/>
      <c r="G43" s="52"/>
      <c r="H43" s="54"/>
      <c r="I43" s="54"/>
      <c r="J43" s="52"/>
      <c r="K43" s="52"/>
      <c r="L43" s="52"/>
      <c r="M43" s="52"/>
      <c r="N43" s="52"/>
      <c r="O43" s="52"/>
      <c r="P43" s="39"/>
      <c r="Q43" s="39"/>
      <c r="R43" s="39"/>
      <c r="S43" s="39"/>
      <c r="T43" s="168"/>
    </row>
    <row r="44" spans="1:20" ht="15.95" customHeight="1">
      <c r="A44" s="8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152"/>
    </row>
    <row r="45" spans="1:20" ht="15.95" customHeight="1">
      <c r="A45" s="88"/>
      <c r="B45" s="78" t="s">
        <v>61</v>
      </c>
      <c r="C45" s="55"/>
      <c r="D45" s="55"/>
      <c r="E45" s="55">
        <v>0</v>
      </c>
      <c r="F45" s="81">
        <v>0</v>
      </c>
      <c r="G45" s="81"/>
      <c r="H45" s="158"/>
      <c r="I45" s="81"/>
      <c r="J45" s="81"/>
      <c r="K45" s="81"/>
      <c r="L45" s="81"/>
      <c r="M45" s="81"/>
      <c r="N45" s="81"/>
      <c r="O45" s="81">
        <v>0</v>
      </c>
      <c r="P45" s="81"/>
      <c r="Q45" s="81"/>
      <c r="R45" s="81"/>
      <c r="S45" s="81"/>
      <c r="T45" s="169"/>
    </row>
    <row r="46" spans="1:20" ht="15.95" customHeight="1">
      <c r="A46" s="88"/>
      <c r="B46" s="78"/>
      <c r="C46" s="55"/>
      <c r="D46" s="55"/>
      <c r="E46" s="55"/>
      <c r="F46" s="81"/>
      <c r="G46" s="81"/>
      <c r="H46" s="158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169"/>
    </row>
    <row r="47" spans="1:20" ht="15.95" customHeight="1">
      <c r="A47" s="88"/>
      <c r="B47" s="78" t="s">
        <v>62</v>
      </c>
      <c r="C47" s="55"/>
      <c r="D47" s="55"/>
      <c r="E47" s="55">
        <v>0</v>
      </c>
      <c r="F47" s="92">
        <v>0</v>
      </c>
      <c r="G47" s="92"/>
      <c r="H47" s="159"/>
      <c r="I47" s="159"/>
      <c r="J47" s="159"/>
      <c r="K47" s="92"/>
      <c r="L47" s="92"/>
      <c r="M47" s="92"/>
      <c r="N47" s="92"/>
      <c r="O47" s="81">
        <f>+I31</f>
        <v>0</v>
      </c>
      <c r="P47" s="81"/>
      <c r="Q47" s="81"/>
      <c r="R47" s="81"/>
      <c r="S47" s="81"/>
      <c r="T47" s="169"/>
    </row>
    <row r="48" spans="1:20" ht="15.95" customHeight="1">
      <c r="A48" s="88"/>
      <c r="B48" s="48"/>
      <c r="C48" s="55"/>
      <c r="D48" s="55"/>
      <c r="E48" s="55"/>
      <c r="F48" s="81"/>
      <c r="G48" s="81"/>
      <c r="H48" s="158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169"/>
    </row>
    <row r="49" spans="1:20" ht="15.95" customHeight="1">
      <c r="A49" s="88"/>
      <c r="B49" s="78" t="s">
        <v>64</v>
      </c>
      <c r="C49" s="55"/>
      <c r="D49" s="55"/>
      <c r="E49" s="55">
        <f>+F31</f>
        <v>15000</v>
      </c>
      <c r="F49" s="81">
        <f>F51-F47-F45</f>
        <v>15000</v>
      </c>
      <c r="G49" s="81"/>
      <c r="H49" s="158"/>
      <c r="I49" s="81"/>
      <c r="J49" s="81"/>
      <c r="K49" s="81"/>
      <c r="L49" s="81"/>
      <c r="M49" s="81"/>
      <c r="N49" s="81"/>
      <c r="O49" s="81">
        <v>15000</v>
      </c>
      <c r="P49" s="81"/>
      <c r="Q49" s="81"/>
      <c r="R49" s="81"/>
      <c r="S49" s="81"/>
      <c r="T49" s="169"/>
    </row>
    <row r="50" spans="1:20" ht="15.95" customHeight="1" thickBot="1">
      <c r="A50" s="467"/>
      <c r="B50" s="468"/>
      <c r="C50" s="468"/>
      <c r="D50" s="468"/>
      <c r="E50" s="468"/>
      <c r="F50" s="468"/>
      <c r="G50" s="468"/>
      <c r="H50" s="468"/>
      <c r="I50" s="468"/>
      <c r="J50" s="468"/>
      <c r="K50" s="468"/>
      <c r="L50" s="468"/>
      <c r="M50" s="468"/>
      <c r="N50" s="468"/>
      <c r="O50" s="468"/>
      <c r="P50" s="468"/>
      <c r="Q50" s="468"/>
      <c r="R50" s="468"/>
      <c r="S50" s="468"/>
      <c r="T50" s="469"/>
    </row>
    <row r="51" spans="1:20">
      <c r="E51" s="240">
        <v>15000</v>
      </c>
      <c r="F51" s="240">
        <v>15000</v>
      </c>
      <c r="G51" s="240">
        <v>15000</v>
      </c>
      <c r="H51" s="240">
        <v>15000</v>
      </c>
      <c r="I51" s="240">
        <v>15000</v>
      </c>
      <c r="J51" s="240">
        <v>15000</v>
      </c>
      <c r="K51" s="240">
        <v>15000</v>
      </c>
      <c r="L51" s="240">
        <v>15000</v>
      </c>
      <c r="M51" s="240">
        <v>15000</v>
      </c>
      <c r="N51" s="240">
        <v>15000</v>
      </c>
      <c r="O51" s="240">
        <v>15000</v>
      </c>
    </row>
    <row r="61" spans="1:20">
      <c r="O61" s="48"/>
      <c r="P61" s="48"/>
      <c r="Q61" s="48"/>
      <c r="R61" s="48"/>
      <c r="S61" s="48"/>
      <c r="T61" s="48"/>
    </row>
    <row r="62" spans="1:20">
      <c r="O62" s="48"/>
      <c r="P62" s="48"/>
      <c r="Q62" s="48"/>
      <c r="R62" s="48"/>
      <c r="S62" s="48"/>
      <c r="T62" s="48"/>
    </row>
    <row r="63" spans="1:20">
      <c r="O63" s="48"/>
      <c r="P63" s="48"/>
      <c r="Q63" s="48"/>
      <c r="R63" s="48"/>
      <c r="S63" s="48"/>
      <c r="T63" s="48"/>
    </row>
    <row r="64" spans="1:20">
      <c r="O64" s="48"/>
      <c r="P64" s="48"/>
      <c r="Q64" s="48"/>
      <c r="R64" s="48"/>
      <c r="S64" s="48"/>
      <c r="T64" s="48"/>
    </row>
    <row r="65" spans="15:20">
      <c r="O65" s="48"/>
      <c r="P65" s="48"/>
      <c r="Q65" s="48"/>
      <c r="R65" s="48"/>
      <c r="S65" s="48"/>
      <c r="T65" s="48"/>
    </row>
    <row r="66" spans="15:20">
      <c r="O66" s="48"/>
      <c r="P66" s="48"/>
      <c r="Q66" s="48"/>
      <c r="R66" s="48"/>
      <c r="S66" s="48"/>
      <c r="T66" s="48"/>
    </row>
    <row r="67" spans="15:20">
      <c r="O67" s="48"/>
      <c r="P67" s="48"/>
      <c r="Q67" s="48"/>
      <c r="R67" s="48"/>
      <c r="S67" s="48"/>
      <c r="T67" s="48"/>
    </row>
    <row r="68" spans="15:20">
      <c r="O68" s="48"/>
      <c r="P68" s="48"/>
      <c r="Q68" s="48"/>
      <c r="R68" s="48"/>
      <c r="S68" s="48"/>
      <c r="T68" s="48"/>
    </row>
  </sheetData>
  <mergeCells count="1">
    <mergeCell ref="A50:T50"/>
  </mergeCells>
  <printOptions horizontalCentered="1" verticalCentered="1"/>
  <pageMargins left="0" right="0" top="0.25" bottom="0.25" header="0.45" footer="0.5"/>
  <pageSetup paperSize="9" scale="50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72"/>
  <sheetViews>
    <sheetView showGridLines="0" view="pageBreakPreview" topLeftCell="A4" zoomScale="77" zoomScaleNormal="75" zoomScaleSheetLayoutView="77" workbookViewId="0">
      <selection activeCell="H62" sqref="H62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2.37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3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5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A1" s="316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70" t="s">
        <v>152</v>
      </c>
    </row>
    <row r="2" spans="1:20" ht="18.95" customHeight="1">
      <c r="A2" s="317" t="s">
        <v>151</v>
      </c>
      <c r="B2" s="47"/>
      <c r="C2" s="47"/>
      <c r="D2" s="47"/>
      <c r="E2" s="47"/>
      <c r="F2" s="47"/>
      <c r="G2" s="177"/>
      <c r="H2" s="177"/>
      <c r="I2" s="177"/>
      <c r="J2" s="177"/>
      <c r="K2" s="177"/>
      <c r="L2" s="177"/>
      <c r="M2" s="177"/>
      <c r="N2" s="47"/>
      <c r="O2" s="47"/>
      <c r="P2" s="47"/>
      <c r="Q2" s="47"/>
      <c r="R2" s="47"/>
      <c r="S2" s="47"/>
      <c r="T2" s="47"/>
    </row>
    <row r="3" spans="1:20" ht="18.95" customHeight="1">
      <c r="A3" s="474" t="s">
        <v>250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</row>
    <row r="4" spans="1:20" ht="18.95" customHeight="1">
      <c r="A4" s="318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ht="4.9000000000000004" customHeight="1" thickBot="1">
      <c r="T5" s="292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93"/>
    </row>
    <row r="7" spans="1:20" ht="15.95" customHeight="1">
      <c r="A7" s="88"/>
      <c r="B7" s="30"/>
      <c r="C7" s="48"/>
      <c r="D7" s="30"/>
      <c r="E7" s="297" t="s">
        <v>1</v>
      </c>
      <c r="F7" s="297" t="s">
        <v>2</v>
      </c>
      <c r="G7" s="297" t="s">
        <v>2</v>
      </c>
      <c r="H7" s="297" t="s">
        <v>105</v>
      </c>
      <c r="I7" s="33" t="s">
        <v>4</v>
      </c>
      <c r="J7" s="30"/>
      <c r="K7" s="30"/>
      <c r="L7" s="48"/>
      <c r="M7" s="48"/>
      <c r="N7" s="48"/>
      <c r="O7" s="297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297" t="s">
        <v>0</v>
      </c>
      <c r="E8" s="297" t="s">
        <v>6</v>
      </c>
      <c r="F8" s="297" t="s">
        <v>7</v>
      </c>
      <c r="G8" s="297" t="s">
        <v>7</v>
      </c>
      <c r="H8" s="297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297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297" t="s">
        <v>16</v>
      </c>
      <c r="E9" s="30"/>
      <c r="F9" s="35">
        <v>2017</v>
      </c>
      <c r="G9" s="35">
        <v>2017</v>
      </c>
      <c r="H9" s="297" t="s">
        <v>13</v>
      </c>
      <c r="I9" s="33" t="s">
        <v>17</v>
      </c>
      <c r="J9" s="30"/>
      <c r="K9" s="34" t="s">
        <v>18</v>
      </c>
      <c r="L9" s="47"/>
      <c r="M9" s="47"/>
      <c r="N9" s="47"/>
      <c r="O9" s="297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297" t="s">
        <v>22</v>
      </c>
      <c r="H10" s="297" t="s">
        <v>0</v>
      </c>
      <c r="I10" s="38" t="s">
        <v>0</v>
      </c>
      <c r="J10" s="38" t="s">
        <v>0</v>
      </c>
      <c r="K10" s="30"/>
      <c r="L10" s="48"/>
      <c r="M10" s="48"/>
      <c r="N10" s="48"/>
      <c r="O10" s="297" t="s">
        <v>19</v>
      </c>
      <c r="P10" s="297" t="s">
        <v>23</v>
      </c>
      <c r="Q10" s="297" t="s">
        <v>24</v>
      </c>
      <c r="R10" s="297" t="s">
        <v>23</v>
      </c>
      <c r="S10" s="297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297" t="s">
        <v>25</v>
      </c>
      <c r="F11" s="297" t="s">
        <v>26</v>
      </c>
      <c r="G11" s="297" t="s">
        <v>26</v>
      </c>
      <c r="H11" s="297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297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297" t="s">
        <v>29</v>
      </c>
      <c r="C12" s="48"/>
      <c r="D12" s="297" t="s">
        <v>30</v>
      </c>
      <c r="E12" s="297" t="s">
        <v>31</v>
      </c>
      <c r="F12" s="297" t="s">
        <v>32</v>
      </c>
      <c r="G12" s="297" t="s">
        <v>33</v>
      </c>
      <c r="H12" s="297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297" t="s">
        <v>38</v>
      </c>
      <c r="P12" s="297" t="s">
        <v>39</v>
      </c>
      <c r="Q12" s="297" t="s">
        <v>40</v>
      </c>
      <c r="R12" s="297" t="s">
        <v>41</v>
      </c>
      <c r="S12" s="297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298"/>
      <c r="E14" s="297"/>
      <c r="F14" s="38"/>
      <c r="G14" s="38"/>
      <c r="H14" s="30"/>
      <c r="I14" s="38"/>
      <c r="J14" s="38"/>
      <c r="K14" s="30"/>
      <c r="L14" s="48"/>
      <c r="M14" s="48"/>
      <c r="N14" s="48"/>
      <c r="O14" s="297"/>
      <c r="P14" s="42"/>
      <c r="Q14" s="297"/>
      <c r="R14" s="42"/>
      <c r="S14" s="297"/>
      <c r="T14" s="164"/>
    </row>
    <row r="15" spans="1:20" ht="15.95" customHeight="1">
      <c r="A15" s="69"/>
      <c r="B15" s="30"/>
      <c r="C15" s="152"/>
      <c r="D15" s="298"/>
      <c r="E15" s="297"/>
      <c r="F15" s="38"/>
      <c r="G15" s="38"/>
      <c r="H15" s="30"/>
      <c r="I15" s="38"/>
      <c r="J15" s="38"/>
      <c r="K15" s="30"/>
      <c r="L15" s="48"/>
      <c r="M15" s="48"/>
      <c r="N15" s="48"/>
      <c r="O15" s="297"/>
      <c r="P15" s="42"/>
      <c r="Q15" s="297"/>
      <c r="R15" s="42"/>
      <c r="S15" s="297"/>
      <c r="T15" s="164"/>
    </row>
    <row r="16" spans="1:20" ht="15.95" customHeight="1">
      <c r="A16" s="93"/>
      <c r="B16" s="155" t="s">
        <v>153</v>
      </c>
      <c r="C16" s="157"/>
      <c r="D16" s="297"/>
      <c r="E16" s="297"/>
      <c r="F16" s="38"/>
      <c r="G16" s="38"/>
      <c r="H16" s="30"/>
      <c r="I16" s="38"/>
      <c r="J16" s="38"/>
      <c r="K16" s="30"/>
      <c r="L16" s="48"/>
      <c r="M16" s="48"/>
      <c r="N16" s="48"/>
      <c r="O16" s="297"/>
      <c r="P16" s="42"/>
      <c r="Q16" s="297"/>
      <c r="R16" s="42"/>
      <c r="S16" s="297"/>
      <c r="T16" s="148"/>
    </row>
    <row r="17" spans="1:21" ht="15.95" customHeight="1">
      <c r="A17" s="93"/>
      <c r="B17" s="156" t="s">
        <v>154</v>
      </c>
      <c r="C17" s="84"/>
      <c r="D17" s="297"/>
      <c r="E17" s="297"/>
      <c r="F17" s="38"/>
      <c r="G17" s="38"/>
      <c r="H17" s="30"/>
      <c r="I17" s="38"/>
      <c r="J17" s="38"/>
      <c r="K17" s="30"/>
      <c r="L17" s="48"/>
      <c r="M17" s="48"/>
      <c r="N17" s="48"/>
      <c r="O17" s="297"/>
      <c r="P17" s="42"/>
      <c r="Q17" s="297"/>
      <c r="R17" s="42"/>
      <c r="S17" s="297"/>
      <c r="T17" s="148"/>
    </row>
    <row r="18" spans="1:21" ht="15.95" customHeight="1">
      <c r="A18" s="93"/>
      <c r="B18" s="156"/>
      <c r="C18" s="84"/>
      <c r="D18" s="395"/>
      <c r="E18" s="395"/>
      <c r="F18" s="38"/>
      <c r="G18" s="38"/>
      <c r="H18" s="30"/>
      <c r="I18" s="38"/>
      <c r="J18" s="38"/>
      <c r="K18" s="30"/>
      <c r="L18" s="48"/>
      <c r="M18" s="48"/>
      <c r="N18" s="48"/>
      <c r="O18" s="395"/>
      <c r="P18" s="42"/>
      <c r="Q18" s="395"/>
      <c r="R18" s="42"/>
      <c r="S18" s="395"/>
      <c r="T18" s="148"/>
    </row>
    <row r="19" spans="1:21" ht="15.95" customHeight="1">
      <c r="A19" s="93"/>
      <c r="B19" s="156"/>
      <c r="C19" s="84"/>
      <c r="D19" s="395"/>
      <c r="E19" s="395"/>
      <c r="F19" s="38"/>
      <c r="G19" s="38"/>
      <c r="H19" s="30"/>
      <c r="I19" s="38"/>
      <c r="J19" s="38"/>
      <c r="K19" s="30"/>
      <c r="L19" s="48"/>
      <c r="M19" s="48"/>
      <c r="N19" s="48"/>
      <c r="O19" s="395"/>
      <c r="P19" s="42"/>
      <c r="Q19" s="395"/>
      <c r="R19" s="42"/>
      <c r="S19" s="395"/>
      <c r="T19" s="148"/>
    </row>
    <row r="20" spans="1:21" ht="15.95" customHeight="1">
      <c r="A20" s="405">
        <v>1</v>
      </c>
      <c r="B20" s="406" t="s">
        <v>194</v>
      </c>
      <c r="C20" s="407"/>
      <c r="D20" s="400" t="s">
        <v>102</v>
      </c>
      <c r="E20" s="400"/>
      <c r="F20" s="401">
        <v>10000</v>
      </c>
      <c r="G20" s="401"/>
      <c r="H20" s="398"/>
      <c r="I20" s="401"/>
      <c r="J20" s="401">
        <v>10000</v>
      </c>
      <c r="K20" s="398" t="s">
        <v>195</v>
      </c>
      <c r="L20" s="399"/>
      <c r="M20" s="399"/>
      <c r="N20" s="399"/>
      <c r="O20" s="400"/>
      <c r="P20" s="403" t="s">
        <v>224</v>
      </c>
      <c r="Q20" s="403" t="s">
        <v>224</v>
      </c>
      <c r="R20" s="403" t="s">
        <v>224</v>
      </c>
      <c r="S20" s="403" t="s">
        <v>224</v>
      </c>
      <c r="T20" s="148" t="s">
        <v>222</v>
      </c>
    </row>
    <row r="21" spans="1:21" ht="15.95" customHeight="1">
      <c r="A21" s="409"/>
      <c r="B21" s="410"/>
      <c r="C21" s="407"/>
      <c r="D21" s="400"/>
      <c r="E21" s="400"/>
      <c r="F21" s="401"/>
      <c r="G21" s="401"/>
      <c r="H21" s="398"/>
      <c r="I21" s="401"/>
      <c r="J21" s="401"/>
      <c r="K21" s="398" t="s">
        <v>192</v>
      </c>
      <c r="L21" s="399"/>
      <c r="M21" s="399"/>
      <c r="N21" s="399"/>
      <c r="O21" s="400"/>
      <c r="P21" s="403"/>
      <c r="Q21" s="400"/>
      <c r="R21" s="403"/>
      <c r="S21" s="400"/>
      <c r="T21" s="408"/>
    </row>
    <row r="22" spans="1:21" ht="15.95" customHeight="1">
      <c r="A22" s="93"/>
      <c r="B22" s="156"/>
      <c r="C22" s="84"/>
      <c r="D22" s="395"/>
      <c r="E22" s="395"/>
      <c r="F22" s="38"/>
      <c r="G22" s="38"/>
      <c r="H22" s="30"/>
      <c r="I22" s="38"/>
      <c r="J22" s="38"/>
      <c r="K22" s="30"/>
      <c r="L22" s="48"/>
      <c r="M22" s="48"/>
      <c r="N22" s="48"/>
      <c r="O22" s="395"/>
      <c r="P22" s="42"/>
      <c r="Q22" s="395"/>
      <c r="R22" s="42"/>
      <c r="S22" s="395"/>
      <c r="T22" s="148"/>
    </row>
    <row r="23" spans="1:21" ht="15.95" customHeight="1">
      <c r="A23" s="93"/>
      <c r="B23" s="155"/>
      <c r="C23" s="84"/>
      <c r="D23" s="395"/>
      <c r="E23" s="395"/>
      <c r="F23" s="38"/>
      <c r="G23" s="38"/>
      <c r="H23" s="30"/>
      <c r="I23" s="38"/>
      <c r="J23" s="38"/>
      <c r="K23" s="30"/>
      <c r="L23" s="48"/>
      <c r="M23" s="48"/>
      <c r="N23" s="48"/>
      <c r="O23" s="395"/>
      <c r="P23" s="42"/>
      <c r="Q23" s="395"/>
      <c r="R23" s="42"/>
      <c r="S23" s="395"/>
      <c r="T23" s="148"/>
    </row>
    <row r="24" spans="1:21" ht="15.95" customHeight="1">
      <c r="A24" s="69"/>
      <c r="B24" s="30"/>
      <c r="C24" s="48"/>
      <c r="D24" s="297"/>
      <c r="E24" s="297"/>
      <c r="F24" s="38"/>
      <c r="G24" s="38"/>
      <c r="H24" s="45"/>
      <c r="I24" s="38"/>
      <c r="J24" s="38"/>
      <c r="K24" s="30"/>
      <c r="L24" s="48"/>
      <c r="M24" s="48"/>
      <c r="N24" s="48"/>
      <c r="O24" s="42"/>
      <c r="P24" s="42"/>
      <c r="Q24" s="42"/>
      <c r="R24" s="42"/>
      <c r="S24" s="42"/>
      <c r="T24" s="241"/>
    </row>
    <row r="25" spans="1:21" ht="15.75" customHeight="1">
      <c r="A25" s="69">
        <v>2</v>
      </c>
      <c r="B25" s="470" t="s">
        <v>166</v>
      </c>
      <c r="C25" s="471"/>
      <c r="D25" s="382" t="s">
        <v>102</v>
      </c>
      <c r="E25" s="42"/>
      <c r="F25" s="33">
        <v>70000</v>
      </c>
      <c r="G25" s="38"/>
      <c r="H25" s="199"/>
      <c r="I25" s="38"/>
      <c r="J25" s="38"/>
      <c r="K25" s="30" t="s">
        <v>196</v>
      </c>
      <c r="L25" s="48"/>
      <c r="M25" s="48"/>
      <c r="N25" s="48"/>
      <c r="O25" s="86"/>
      <c r="P25" s="42" t="s">
        <v>224</v>
      </c>
      <c r="Q25" s="42"/>
      <c r="R25" s="42" t="s">
        <v>223</v>
      </c>
      <c r="S25" s="42"/>
      <c r="T25" s="242"/>
      <c r="U25" s="21" t="s">
        <v>180</v>
      </c>
    </row>
    <row r="26" spans="1:21" ht="15.95" customHeight="1">
      <c r="A26" s="69"/>
      <c r="B26" s="30" t="s">
        <v>167</v>
      </c>
      <c r="C26" s="48"/>
      <c r="D26" s="297"/>
      <c r="E26" s="42"/>
      <c r="F26" s="33"/>
      <c r="G26" s="38"/>
      <c r="H26" s="199"/>
      <c r="I26" s="38"/>
      <c r="J26" s="38"/>
      <c r="K26" s="258"/>
      <c r="L26" s="48"/>
      <c r="M26" s="48"/>
      <c r="N26" s="48"/>
      <c r="O26" s="86"/>
      <c r="P26" s="42"/>
      <c r="Q26" s="42"/>
      <c r="R26" s="42"/>
      <c r="S26" s="42"/>
      <c r="T26" s="242"/>
    </row>
    <row r="27" spans="1:21" ht="16.5" customHeight="1">
      <c r="A27" s="330"/>
      <c r="B27" s="472" t="s">
        <v>214</v>
      </c>
      <c r="C27" s="473"/>
      <c r="D27" s="297"/>
      <c r="E27" s="42"/>
      <c r="F27" s="307"/>
      <c r="G27" s="38"/>
      <c r="H27" s="199"/>
      <c r="I27" s="266"/>
      <c r="J27" s="38"/>
      <c r="K27" s="331"/>
      <c r="L27" s="48"/>
      <c r="M27" s="48"/>
      <c r="N27" s="48"/>
      <c r="O27" s="86"/>
      <c r="P27" s="305"/>
      <c r="Q27" s="305"/>
      <c r="R27" s="305"/>
      <c r="S27" s="42"/>
      <c r="T27" s="332"/>
      <c r="U27" s="335"/>
    </row>
    <row r="28" spans="1:21" ht="12" customHeight="1">
      <c r="A28" s="303"/>
      <c r="B28" s="333"/>
      <c r="C28" s="334"/>
      <c r="D28" s="328"/>
      <c r="E28" s="42"/>
      <c r="F28" s="307"/>
      <c r="G28" s="38"/>
      <c r="H28" s="199"/>
      <c r="I28" s="38"/>
      <c r="J28" s="38"/>
      <c r="K28" s="258"/>
      <c r="L28" s="48"/>
      <c r="M28" s="48"/>
      <c r="N28" s="48"/>
      <c r="O28" s="86"/>
      <c r="P28" s="42"/>
      <c r="Q28" s="42"/>
      <c r="R28" s="42"/>
      <c r="S28" s="42"/>
      <c r="T28" s="242"/>
    </row>
    <row r="29" spans="1:21" ht="15.95" customHeight="1">
      <c r="A29" s="69"/>
      <c r="B29" s="30"/>
      <c r="C29" s="48"/>
      <c r="D29" s="297"/>
      <c r="E29" s="42"/>
      <c r="F29" s="38"/>
      <c r="G29" s="38"/>
      <c r="H29" s="86"/>
      <c r="I29" s="38"/>
      <c r="J29" s="38"/>
      <c r="K29" s="30"/>
      <c r="L29" s="48"/>
      <c r="M29" s="48"/>
      <c r="N29" s="48"/>
      <c r="O29" s="86"/>
      <c r="P29" s="42"/>
      <c r="Q29" s="42"/>
      <c r="R29" s="42"/>
      <c r="S29" s="42"/>
      <c r="T29" s="246"/>
    </row>
    <row r="30" spans="1:21" ht="15.95" customHeight="1">
      <c r="A30" s="69"/>
      <c r="B30" s="30"/>
      <c r="C30" s="48"/>
      <c r="D30" s="297"/>
      <c r="E30" s="42"/>
      <c r="F30" s="38"/>
      <c r="G30" s="38"/>
      <c r="H30" s="86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10"/>
    </row>
    <row r="31" spans="1:21" ht="15.95" customHeight="1">
      <c r="A31" s="69"/>
      <c r="B31" s="30"/>
      <c r="C31" s="48"/>
      <c r="D31" s="297"/>
      <c r="E31" s="297"/>
      <c r="F31" s="38"/>
      <c r="G31" s="38"/>
      <c r="H31" s="30"/>
      <c r="I31" s="38"/>
      <c r="J31" s="38"/>
      <c r="K31" s="30"/>
      <c r="L31" s="48"/>
      <c r="M31" s="48"/>
      <c r="N31" s="48"/>
      <c r="O31" s="30"/>
      <c r="P31" s="30"/>
      <c r="Q31" s="30"/>
      <c r="R31" s="30"/>
      <c r="S31" s="30"/>
      <c r="T31" s="226"/>
    </row>
    <row r="32" spans="1:21" ht="15.95" customHeight="1">
      <c r="A32" s="69"/>
      <c r="B32" s="30"/>
      <c r="C32" s="48"/>
      <c r="D32" s="297"/>
      <c r="E32" s="297"/>
      <c r="F32" s="38"/>
      <c r="G32" s="38"/>
      <c r="H32" s="30"/>
      <c r="I32" s="30"/>
      <c r="J32" s="38"/>
      <c r="K32" s="30"/>
      <c r="L32" s="48"/>
      <c r="M32" s="48"/>
      <c r="N32" s="48"/>
      <c r="O32" s="30"/>
      <c r="P32" s="30"/>
      <c r="Q32" s="30"/>
      <c r="R32" s="30"/>
      <c r="S32" s="30"/>
      <c r="T32" s="226"/>
    </row>
    <row r="33" spans="1:20" ht="15.95" customHeight="1">
      <c r="A33" s="69"/>
      <c r="B33" s="30"/>
      <c r="C33" s="48"/>
      <c r="D33" s="297"/>
      <c r="E33" s="297"/>
      <c r="F33" s="38"/>
      <c r="G33" s="38"/>
      <c r="H33" s="30"/>
      <c r="I33" s="30"/>
      <c r="J33" s="38"/>
      <c r="K33" s="30"/>
      <c r="L33" s="48"/>
      <c r="M33" s="48"/>
      <c r="N33" s="48"/>
      <c r="O33" s="30"/>
      <c r="P33" s="30"/>
      <c r="Q33" s="30"/>
      <c r="R33" s="30"/>
      <c r="S33" s="30"/>
      <c r="T33" s="148"/>
    </row>
    <row r="34" spans="1:20" ht="4.9000000000000004" customHeight="1">
      <c r="A34" s="90"/>
      <c r="B34" s="28"/>
      <c r="C34" s="27"/>
      <c r="D34" s="28"/>
      <c r="E34" s="28"/>
      <c r="F34" s="28"/>
      <c r="G34" s="28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206"/>
    </row>
    <row r="35" spans="1:20" ht="15.95" customHeight="1">
      <c r="A35" s="88"/>
      <c r="B35" s="34" t="s">
        <v>44</v>
      </c>
      <c r="C35" s="47"/>
      <c r="D35" s="30"/>
      <c r="E35" s="30"/>
      <c r="F35" s="38">
        <f>SUM(F13:F33)</f>
        <v>80000</v>
      </c>
      <c r="G35" s="38">
        <f>SUM(G14:G33)</f>
        <v>0</v>
      </c>
      <c r="H35" s="45">
        <f>SUM(H15:H34)</f>
        <v>0</v>
      </c>
      <c r="I35" s="38">
        <f>SUM(I24:I34)</f>
        <v>0</v>
      </c>
      <c r="J35" s="38">
        <f>SUM(J15:J34)</f>
        <v>10000</v>
      </c>
      <c r="K35" s="30"/>
      <c r="L35" s="48"/>
      <c r="M35" s="48"/>
      <c r="N35" s="48"/>
      <c r="O35" s="30"/>
      <c r="P35" s="30"/>
      <c r="Q35" s="30"/>
      <c r="R35" s="30"/>
      <c r="S35" s="30"/>
      <c r="T35" s="148" t="s">
        <v>0</v>
      </c>
    </row>
    <row r="36" spans="1:20" ht="4.9000000000000004" customHeight="1">
      <c r="A36" s="89"/>
      <c r="B36" s="40"/>
      <c r="C36" s="39"/>
      <c r="D36" s="40"/>
      <c r="E36" s="40"/>
      <c r="F36" s="40"/>
      <c r="G36" s="40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207"/>
    </row>
    <row r="37" spans="1:20">
      <c r="A37" s="8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152"/>
    </row>
    <row r="38" spans="1:20">
      <c r="A38" s="8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152"/>
    </row>
    <row r="39" spans="1:20">
      <c r="A39" s="8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152"/>
    </row>
    <row r="40" spans="1:20" ht="13.9" customHeight="1">
      <c r="A40" s="8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52"/>
    </row>
    <row r="41" spans="1:20" ht="13.9" customHeight="1">
      <c r="A41" s="91" t="s">
        <v>45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161"/>
    </row>
    <row r="42" spans="1:20" ht="13.9" customHeight="1">
      <c r="A42" s="8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152"/>
    </row>
    <row r="43" spans="1:20" ht="4.9000000000000004" customHeight="1">
      <c r="A43" s="90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51"/>
      <c r="P43" s="27"/>
      <c r="Q43" s="27"/>
      <c r="R43" s="27"/>
      <c r="S43" s="27"/>
      <c r="T43" s="276"/>
    </row>
    <row r="44" spans="1:20" ht="13.9" customHeight="1">
      <c r="A44" s="8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76" t="s">
        <v>46</v>
      </c>
      <c r="P44" s="48"/>
      <c r="Q44" s="48"/>
      <c r="R44" s="48"/>
      <c r="S44" s="48"/>
      <c r="T44" s="152"/>
    </row>
    <row r="45" spans="1:20" ht="13.9" customHeight="1">
      <c r="A45" s="88"/>
      <c r="B45" s="48"/>
      <c r="C45" s="76" t="s">
        <v>47</v>
      </c>
      <c r="D45" s="76" t="s">
        <v>48</v>
      </c>
      <c r="E45" s="76" t="s">
        <v>49</v>
      </c>
      <c r="F45" s="77" t="s">
        <v>50</v>
      </c>
      <c r="G45" s="77" t="s">
        <v>51</v>
      </c>
      <c r="H45" s="77" t="s">
        <v>52</v>
      </c>
      <c r="I45" s="77" t="s">
        <v>53</v>
      </c>
      <c r="J45" s="77" t="s">
        <v>54</v>
      </c>
      <c r="K45" s="76" t="s">
        <v>55</v>
      </c>
      <c r="L45" s="76" t="s">
        <v>56</v>
      </c>
      <c r="M45" s="76" t="s">
        <v>57</v>
      </c>
      <c r="N45" s="76" t="s">
        <v>58</v>
      </c>
      <c r="O45" s="76" t="s">
        <v>59</v>
      </c>
      <c r="P45" s="48"/>
      <c r="Q45" s="48"/>
      <c r="R45" s="48"/>
      <c r="S45" s="48"/>
      <c r="T45" s="152"/>
    </row>
    <row r="46" spans="1:20" ht="13.9" customHeight="1">
      <c r="A46" s="88"/>
      <c r="B46" s="4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6" t="s">
        <v>60</v>
      </c>
      <c r="P46" s="48"/>
      <c r="Q46" s="48"/>
      <c r="R46" s="48"/>
      <c r="S46" s="48"/>
      <c r="T46" s="152"/>
    </row>
    <row r="47" spans="1:20" ht="4.9000000000000004" customHeight="1">
      <c r="A47" s="89"/>
      <c r="B47" s="39"/>
      <c r="C47" s="52"/>
      <c r="D47" s="52"/>
      <c r="E47" s="52"/>
      <c r="F47" s="52"/>
      <c r="G47" s="52"/>
      <c r="H47" s="54"/>
      <c r="I47" s="54"/>
      <c r="J47" s="52"/>
      <c r="K47" s="52"/>
      <c r="L47" s="52"/>
      <c r="M47" s="52"/>
      <c r="N47" s="52"/>
      <c r="O47" s="52"/>
      <c r="P47" s="39"/>
      <c r="Q47" s="39"/>
      <c r="R47" s="39"/>
      <c r="S47" s="39"/>
      <c r="T47" s="168"/>
    </row>
    <row r="48" spans="1:20" ht="15.95" customHeight="1">
      <c r="A48" s="8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152"/>
    </row>
    <row r="49" spans="1:20" ht="15.95" customHeight="1">
      <c r="A49" s="88"/>
      <c r="B49" s="78" t="s">
        <v>61</v>
      </c>
      <c r="C49" s="55"/>
      <c r="D49" s="55"/>
      <c r="E49" s="81">
        <v>0</v>
      </c>
      <c r="F49" s="81">
        <f>+J35</f>
        <v>10000</v>
      </c>
      <c r="G49" s="81"/>
      <c r="H49" s="158"/>
      <c r="I49" s="81"/>
      <c r="J49" s="81"/>
      <c r="K49" s="81"/>
      <c r="L49" s="81"/>
      <c r="M49" s="81"/>
      <c r="N49" s="81"/>
      <c r="O49" s="81">
        <f>+J35</f>
        <v>10000</v>
      </c>
      <c r="P49" s="81"/>
      <c r="Q49" s="81"/>
      <c r="R49" s="81"/>
      <c r="S49" s="81"/>
      <c r="T49" s="169"/>
    </row>
    <row r="50" spans="1:20" ht="15.95" customHeight="1">
      <c r="A50" s="88"/>
      <c r="B50" s="78"/>
      <c r="C50" s="55"/>
      <c r="D50" s="55"/>
      <c r="E50" s="81"/>
      <c r="F50" s="81"/>
      <c r="G50" s="81"/>
      <c r="H50" s="158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169"/>
    </row>
    <row r="51" spans="1:20" ht="15.95" customHeight="1">
      <c r="A51" s="88"/>
      <c r="B51" s="78" t="s">
        <v>62</v>
      </c>
      <c r="C51" s="55"/>
      <c r="D51" s="55"/>
      <c r="E51" s="92">
        <v>0</v>
      </c>
      <c r="F51" s="92">
        <v>0</v>
      </c>
      <c r="G51" s="92"/>
      <c r="H51" s="159"/>
      <c r="I51" s="159"/>
      <c r="J51" s="159"/>
      <c r="K51" s="92"/>
      <c r="L51" s="92"/>
      <c r="M51" s="92"/>
      <c r="N51" s="92"/>
      <c r="O51" s="81">
        <v>0</v>
      </c>
      <c r="P51" s="81"/>
      <c r="Q51" s="81"/>
      <c r="R51" s="81"/>
      <c r="S51" s="81"/>
      <c r="T51" s="169"/>
    </row>
    <row r="52" spans="1:20" ht="15.95" customHeight="1">
      <c r="A52" s="88"/>
      <c r="B52" s="48"/>
      <c r="C52" s="55"/>
      <c r="D52" s="55"/>
      <c r="E52" s="81"/>
      <c r="F52" s="81"/>
      <c r="G52" s="81"/>
      <c r="H52" s="158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15.95" customHeight="1">
      <c r="A53" s="88"/>
      <c r="B53" s="78" t="s">
        <v>64</v>
      </c>
      <c r="C53" s="55"/>
      <c r="D53" s="55"/>
      <c r="E53" s="81">
        <v>80000</v>
      </c>
      <c r="F53" s="81">
        <f>F55-F51-F49</f>
        <v>70000</v>
      </c>
      <c r="G53" s="81"/>
      <c r="H53" s="158"/>
      <c r="I53" s="81"/>
      <c r="J53" s="81"/>
      <c r="K53" s="81"/>
      <c r="L53" s="81"/>
      <c r="M53" s="81"/>
      <c r="N53" s="81"/>
      <c r="O53" s="81">
        <f>O55-O51-O49</f>
        <v>70000</v>
      </c>
      <c r="P53" s="81"/>
      <c r="Q53" s="81"/>
      <c r="R53" s="81"/>
      <c r="S53" s="81"/>
      <c r="T53" s="82"/>
    </row>
    <row r="54" spans="1:20" ht="15.95" customHeight="1" thickBot="1">
      <c r="A54" s="467"/>
      <c r="B54" s="468"/>
      <c r="C54" s="468"/>
      <c r="D54" s="468"/>
      <c r="E54" s="468"/>
      <c r="F54" s="468"/>
      <c r="G54" s="468"/>
      <c r="H54" s="468"/>
      <c r="I54" s="468"/>
      <c r="J54" s="468"/>
      <c r="K54" s="468"/>
      <c r="L54" s="468"/>
      <c r="M54" s="468"/>
      <c r="N54" s="468"/>
      <c r="O54" s="468"/>
      <c r="P54" s="468"/>
      <c r="Q54" s="468"/>
      <c r="R54" s="468"/>
      <c r="S54" s="468"/>
      <c r="T54" s="469"/>
    </row>
    <row r="55" spans="1:20">
      <c r="E55" s="240">
        <v>80000</v>
      </c>
      <c r="F55" s="240">
        <v>80000</v>
      </c>
      <c r="G55" s="240">
        <v>80000</v>
      </c>
      <c r="H55" s="240">
        <v>80000</v>
      </c>
      <c r="I55" s="240">
        <v>80000</v>
      </c>
      <c r="J55" s="240">
        <v>80000</v>
      </c>
      <c r="K55" s="240">
        <v>80000</v>
      </c>
      <c r="L55" s="240">
        <v>80000</v>
      </c>
      <c r="M55" s="240">
        <v>80000</v>
      </c>
      <c r="N55" s="240">
        <v>80000</v>
      </c>
      <c r="O55" s="240">
        <v>80000</v>
      </c>
      <c r="P55" s="240"/>
    </row>
    <row r="65" spans="15:20">
      <c r="O65" s="48"/>
      <c r="P65" s="48"/>
      <c r="Q65" s="48"/>
      <c r="R65" s="48"/>
      <c r="S65" s="48"/>
      <c r="T65" s="48"/>
    </row>
    <row r="66" spans="15:20">
      <c r="O66" s="48"/>
      <c r="P66" s="48"/>
      <c r="Q66" s="48"/>
      <c r="R66" s="48"/>
      <c r="S66" s="48"/>
      <c r="T66" s="48"/>
    </row>
    <row r="67" spans="15:20">
      <c r="O67" s="48"/>
      <c r="P67" s="48"/>
      <c r="Q67" s="48"/>
      <c r="R67" s="48"/>
      <c r="S67" s="48"/>
      <c r="T67" s="48"/>
    </row>
    <row r="68" spans="15:20">
      <c r="O68" s="48"/>
      <c r="P68" s="48"/>
      <c r="Q68" s="48"/>
      <c r="R68" s="48"/>
      <c r="S68" s="48"/>
      <c r="T68" s="48"/>
    </row>
    <row r="69" spans="15:20">
      <c r="O69" s="48"/>
      <c r="P69" s="48"/>
      <c r="Q69" s="48"/>
      <c r="R69" s="48"/>
      <c r="S69" s="48"/>
      <c r="T69" s="48"/>
    </row>
    <row r="70" spans="15:20">
      <c r="O70" s="48"/>
      <c r="P70" s="48"/>
      <c r="Q70" s="48"/>
      <c r="R70" s="48"/>
      <c r="S70" s="48"/>
      <c r="T70" s="48"/>
    </row>
    <row r="71" spans="15:20">
      <c r="O71" s="48"/>
      <c r="P71" s="48"/>
      <c r="Q71" s="48"/>
      <c r="R71" s="48"/>
      <c r="S71" s="48"/>
      <c r="T71" s="48"/>
    </row>
    <row r="72" spans="15:20">
      <c r="O72" s="48"/>
      <c r="P72" s="48"/>
      <c r="Q72" s="48"/>
      <c r="R72" s="48"/>
      <c r="S72" s="48"/>
      <c r="T72" s="48"/>
    </row>
  </sheetData>
  <mergeCells count="4">
    <mergeCell ref="A54:T54"/>
    <mergeCell ref="B25:C25"/>
    <mergeCell ref="B27:C27"/>
    <mergeCell ref="A3:T3"/>
  </mergeCells>
  <printOptions horizontalCentered="1" verticalCentered="1"/>
  <pageMargins left="0" right="0" top="0.25" bottom="0.25" header="0.45" footer="0.5"/>
  <pageSetup paperSize="9" scale="51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U82"/>
  <sheetViews>
    <sheetView showGridLines="0" view="pageBreakPreview" topLeftCell="A10" zoomScale="76" zoomScaleNormal="75" zoomScaleSheetLayoutView="76" workbookViewId="0">
      <selection activeCell="F22" sqref="F22"/>
    </sheetView>
  </sheetViews>
  <sheetFormatPr defaultColWidth="9.75" defaultRowHeight="15"/>
  <cols>
    <col min="1" max="1" width="5.75" style="21" customWidth="1"/>
    <col min="2" max="2" width="20.75" style="21" customWidth="1"/>
    <col min="3" max="3" width="25.875" style="21" customWidth="1"/>
    <col min="4" max="4" width="16.375" style="21" customWidth="1"/>
    <col min="5" max="5" width="13.75" style="21" customWidth="1"/>
    <col min="6" max="6" width="14.25" style="22" customWidth="1"/>
    <col min="7" max="7" width="14.125" style="21" customWidth="1"/>
    <col min="8" max="8" width="13.5" style="21" customWidth="1"/>
    <col min="9" max="10" width="13.625" style="21" customWidth="1"/>
    <col min="11" max="11" width="13.875" style="21" customWidth="1"/>
    <col min="12" max="12" width="13.5" style="21" customWidth="1"/>
    <col min="13" max="13" width="13.25" style="21" customWidth="1"/>
    <col min="14" max="14" width="17" style="21" customWidth="1"/>
    <col min="15" max="15" width="13.75" style="21" customWidth="1"/>
    <col min="16" max="16" width="6.75" style="21" customWidth="1"/>
    <col min="17" max="19" width="6.5" style="21" customWidth="1"/>
    <col min="20" max="20" width="25.25" style="21" customWidth="1"/>
    <col min="21" max="16384" width="9.75" style="21"/>
  </cols>
  <sheetData>
    <row r="1" spans="1:20">
      <c r="A1" s="48"/>
      <c r="B1" s="48"/>
      <c r="C1" s="48"/>
      <c r="D1" s="48"/>
      <c r="E1" s="48"/>
      <c r="F1" s="49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176"/>
      <c r="H2" s="176"/>
      <c r="I2" s="176"/>
      <c r="J2" s="176"/>
      <c r="K2" s="48"/>
      <c r="L2" s="48"/>
      <c r="M2" s="48"/>
      <c r="N2" s="48"/>
      <c r="O2" s="48"/>
      <c r="P2" s="48"/>
      <c r="Q2" s="48"/>
      <c r="R2" s="48"/>
      <c r="S2" s="48"/>
      <c r="T2" s="170" t="s">
        <v>134</v>
      </c>
    </row>
    <row r="3" spans="1:20" ht="18.75" customHeight="1">
      <c r="A3" s="184" t="s">
        <v>129</v>
      </c>
      <c r="B3" s="177"/>
      <c r="C3" s="177"/>
      <c r="D3" s="177"/>
      <c r="E3" s="177"/>
      <c r="F3" s="178"/>
      <c r="G3" s="23"/>
      <c r="H3" s="23"/>
      <c r="I3" s="23"/>
      <c r="J3" s="23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7.25" customHeight="1">
      <c r="A4" s="162"/>
      <c r="B4" s="177"/>
      <c r="C4" s="47" t="s">
        <v>250</v>
      </c>
      <c r="D4" s="177"/>
      <c r="E4" s="177"/>
      <c r="F4" s="178"/>
      <c r="G4" s="23"/>
      <c r="H4" s="23"/>
      <c r="I4" s="23"/>
      <c r="J4" s="23"/>
      <c r="K4" s="177"/>
      <c r="L4" s="177"/>
      <c r="M4" s="177"/>
      <c r="N4" s="177"/>
      <c r="O4" s="177"/>
      <c r="P4" s="177"/>
      <c r="Q4" s="177"/>
      <c r="R4" s="177"/>
      <c r="S4" s="47"/>
      <c r="T4" s="47"/>
    </row>
    <row r="5" spans="1:20" s="95" customFormat="1" ht="18.75" customHeight="1">
      <c r="A5" s="162"/>
      <c r="B5" s="162"/>
      <c r="C5" s="162"/>
      <c r="D5" s="162"/>
      <c r="E5" s="162"/>
      <c r="F5" s="163"/>
      <c r="G5" s="23"/>
      <c r="H5" s="23"/>
      <c r="I5" s="23"/>
      <c r="J5" s="23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105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2017</v>
      </c>
      <c r="G10" s="35">
        <v>2017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36" t="s">
        <v>20</v>
      </c>
      <c r="Q10" s="36" t="s">
        <v>21</v>
      </c>
      <c r="R10" s="36" t="s">
        <v>20</v>
      </c>
      <c r="S10" s="36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21.75" customHeight="1">
      <c r="A17" s="93"/>
      <c r="B17" s="156" t="s">
        <v>140</v>
      </c>
      <c r="C17" s="48"/>
      <c r="D17" s="30"/>
      <c r="E17" s="30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1" ht="18" customHeight="1">
      <c r="A18" s="93"/>
      <c r="B18" s="156" t="s">
        <v>141</v>
      </c>
      <c r="C18" s="48"/>
      <c r="D18" s="30"/>
      <c r="E18" s="30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" customHeight="1">
      <c r="A19" s="233"/>
      <c r="B19" s="156" t="s">
        <v>142</v>
      </c>
      <c r="C19" s="48"/>
      <c r="D19" s="30"/>
      <c r="E19" s="30"/>
      <c r="F19" s="309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5" customHeight="1">
      <c r="A20" s="233"/>
      <c r="B20" s="156"/>
      <c r="C20" s="48"/>
      <c r="D20" s="30"/>
      <c r="E20" s="30"/>
      <c r="F20" s="309"/>
      <c r="G20" s="38"/>
      <c r="H20" s="30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1" ht="15" customHeight="1">
      <c r="A21" s="233"/>
      <c r="B21" s="156"/>
      <c r="C21" s="48"/>
      <c r="D21" s="30"/>
      <c r="E21" s="30"/>
      <c r="F21" s="309"/>
      <c r="G21" s="38"/>
      <c r="H21" s="30"/>
      <c r="I21" s="38"/>
      <c r="J21" s="38"/>
      <c r="K21" s="30"/>
      <c r="L21" s="48"/>
      <c r="M21" s="48"/>
      <c r="N21" s="48"/>
      <c r="O21" s="30"/>
      <c r="P21" s="30"/>
      <c r="Q21" s="30"/>
      <c r="R21" s="30"/>
      <c r="S21" s="30"/>
      <c r="T21" s="164"/>
    </row>
    <row r="22" spans="1:21" ht="15" customHeight="1">
      <c r="A22" s="412">
        <v>1</v>
      </c>
      <c r="B22" s="406" t="s">
        <v>197</v>
      </c>
      <c r="C22" s="399"/>
      <c r="D22" s="400" t="s">
        <v>102</v>
      </c>
      <c r="E22" s="398"/>
      <c r="F22" s="413">
        <v>89739.3</v>
      </c>
      <c r="G22" s="401"/>
      <c r="H22" s="398"/>
      <c r="I22" s="401"/>
      <c r="J22" s="413">
        <v>89739.3</v>
      </c>
      <c r="K22" s="398" t="s">
        <v>198</v>
      </c>
      <c r="L22" s="399"/>
      <c r="M22" s="399"/>
      <c r="N22" s="399"/>
      <c r="O22" s="30"/>
      <c r="P22" s="403" t="s">
        <v>224</v>
      </c>
      <c r="Q22" s="403" t="s">
        <v>224</v>
      </c>
      <c r="R22" s="403" t="s">
        <v>224</v>
      </c>
      <c r="S22" s="403" t="s">
        <v>224</v>
      </c>
      <c r="T22" s="164" t="s">
        <v>222</v>
      </c>
    </row>
    <row r="23" spans="1:21" ht="15" customHeight="1">
      <c r="A23" s="414"/>
      <c r="B23" s="410"/>
      <c r="C23" s="399"/>
      <c r="D23" s="398"/>
      <c r="E23" s="398"/>
      <c r="F23" s="413"/>
      <c r="G23" s="401"/>
      <c r="H23" s="398"/>
      <c r="I23" s="401"/>
      <c r="J23" s="401"/>
      <c r="K23" s="398" t="s">
        <v>192</v>
      </c>
      <c r="L23" s="399"/>
      <c r="M23" s="399"/>
      <c r="N23" s="399"/>
      <c r="O23" s="30"/>
      <c r="P23" s="30"/>
      <c r="Q23" s="30"/>
      <c r="R23" s="30"/>
      <c r="S23" s="30"/>
      <c r="T23" s="164"/>
    </row>
    <row r="24" spans="1:21" ht="15" customHeight="1">
      <c r="A24" s="233"/>
      <c r="B24" s="156"/>
      <c r="C24" s="48"/>
      <c r="D24" s="30"/>
      <c r="E24" s="30"/>
      <c r="F24" s="309"/>
      <c r="G24" s="38"/>
      <c r="H24" s="30"/>
      <c r="I24" s="38"/>
      <c r="J24" s="38"/>
      <c r="K24" s="30"/>
      <c r="L24" s="48"/>
      <c r="M24" s="48"/>
      <c r="N24" s="48"/>
      <c r="O24" s="30"/>
      <c r="P24" s="30"/>
      <c r="Q24" s="30"/>
      <c r="R24" s="30"/>
      <c r="S24" s="30"/>
      <c r="T24" s="164"/>
    </row>
    <row r="25" spans="1:21" ht="13.5" customHeight="1">
      <c r="A25" s="233"/>
      <c r="B25" s="156"/>
      <c r="C25" s="48"/>
      <c r="D25" s="30"/>
      <c r="E25" s="30"/>
      <c r="F25" s="309"/>
      <c r="G25" s="38"/>
      <c r="H25" s="45"/>
      <c r="I25" s="38"/>
      <c r="J25" s="38"/>
      <c r="K25" s="30"/>
      <c r="L25" s="48"/>
      <c r="M25" s="48"/>
      <c r="N25" s="48"/>
      <c r="O25" s="30"/>
      <c r="P25" s="30"/>
      <c r="Q25" s="30"/>
      <c r="R25" s="30"/>
      <c r="S25" s="30"/>
      <c r="T25" s="164"/>
    </row>
    <row r="26" spans="1:21" ht="13.5" customHeight="1">
      <c r="A26" s="233"/>
      <c r="B26" s="156"/>
      <c r="C26" s="48"/>
      <c r="D26" s="30"/>
      <c r="E26" s="30"/>
      <c r="F26" s="309"/>
      <c r="G26" s="38"/>
      <c r="H26" s="199"/>
      <c r="I26" s="38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48"/>
    </row>
    <row r="27" spans="1:21" ht="15.95" customHeight="1">
      <c r="A27" s="172">
        <v>2</v>
      </c>
      <c r="B27" s="219" t="s">
        <v>161</v>
      </c>
      <c r="C27" s="48"/>
      <c r="D27" s="220" t="s">
        <v>102</v>
      </c>
      <c r="E27" s="31"/>
      <c r="F27" s="288">
        <v>40000</v>
      </c>
      <c r="G27" s="38"/>
      <c r="H27" s="199"/>
      <c r="I27" s="38"/>
      <c r="J27" s="38"/>
      <c r="K27" s="219" t="s">
        <v>169</v>
      </c>
      <c r="L27" s="48"/>
      <c r="M27" s="48"/>
      <c r="N27" s="48"/>
      <c r="O27" s="86"/>
      <c r="P27" s="42" t="s">
        <v>224</v>
      </c>
      <c r="Q27" s="42"/>
      <c r="R27" s="42" t="s">
        <v>223</v>
      </c>
      <c r="S27" s="42"/>
      <c r="T27" s="326"/>
      <c r="U27" s="21" t="s">
        <v>225</v>
      </c>
    </row>
    <row r="28" spans="1:21" ht="15.95" customHeight="1">
      <c r="A28" s="172"/>
      <c r="B28" s="219"/>
      <c r="C28" s="48"/>
      <c r="D28" s="220"/>
      <c r="E28" s="308"/>
      <c r="F28" s="288"/>
      <c r="G28" s="38"/>
      <c r="H28" s="199"/>
      <c r="I28" s="38"/>
      <c r="J28" s="38"/>
      <c r="K28" s="219" t="s">
        <v>193</v>
      </c>
      <c r="L28" s="48"/>
      <c r="M28" s="48"/>
      <c r="N28" s="48"/>
      <c r="O28" s="86"/>
      <c r="P28" s="42"/>
      <c r="Q28" s="42"/>
      <c r="R28" s="42"/>
      <c r="S28" s="42"/>
      <c r="T28" s="239"/>
    </row>
    <row r="29" spans="1:21" ht="15.95" customHeight="1">
      <c r="A29" s="172"/>
      <c r="B29" s="219"/>
      <c r="C29" s="48"/>
      <c r="D29" s="220"/>
      <c r="E29" s="306"/>
      <c r="F29" s="288"/>
      <c r="G29" s="38"/>
      <c r="H29" s="199"/>
      <c r="I29" s="38"/>
      <c r="J29" s="38"/>
      <c r="K29" s="219"/>
      <c r="L29" s="48"/>
      <c r="M29" s="48"/>
      <c r="N29" s="48"/>
      <c r="O29" s="86"/>
      <c r="P29" s="42"/>
      <c r="Q29" s="42"/>
      <c r="R29" s="42"/>
      <c r="S29" s="42"/>
      <c r="T29" s="239"/>
    </row>
    <row r="30" spans="1:21" ht="15.95" customHeight="1">
      <c r="A30" s="172"/>
      <c r="B30" s="219"/>
      <c r="C30" s="48"/>
      <c r="D30" s="220"/>
      <c r="E30" s="31"/>
      <c r="F30" s="288"/>
      <c r="G30" s="38"/>
      <c r="H30" s="199"/>
      <c r="I30" s="38"/>
      <c r="J30" s="38"/>
      <c r="K30" s="219"/>
      <c r="L30" s="48"/>
      <c r="M30" s="48"/>
      <c r="N30" s="48"/>
      <c r="O30" s="86"/>
      <c r="P30" s="42"/>
      <c r="Q30" s="42"/>
      <c r="R30" s="42"/>
      <c r="S30" s="42"/>
      <c r="T30" s="326"/>
    </row>
    <row r="31" spans="1:21" ht="15.95" customHeight="1">
      <c r="A31" s="172">
        <v>3</v>
      </c>
      <c r="B31" s="219" t="s">
        <v>162</v>
      </c>
      <c r="C31" s="48"/>
      <c r="D31" s="227" t="s">
        <v>102</v>
      </c>
      <c r="E31" s="308"/>
      <c r="F31" s="288">
        <v>30260.7</v>
      </c>
      <c r="G31" s="38"/>
      <c r="H31" s="199"/>
      <c r="I31" s="38"/>
      <c r="J31" s="38"/>
      <c r="K31" s="219" t="s">
        <v>169</v>
      </c>
      <c r="L31" s="48"/>
      <c r="M31" s="48"/>
      <c r="N31" s="48"/>
      <c r="O31" s="86"/>
      <c r="P31" s="42" t="s">
        <v>224</v>
      </c>
      <c r="Q31" s="42"/>
      <c r="R31" s="42" t="s">
        <v>223</v>
      </c>
      <c r="S31" s="42"/>
      <c r="T31" s="239"/>
      <c r="U31" s="21" t="s">
        <v>180</v>
      </c>
    </row>
    <row r="32" spans="1:21" ht="15.95" customHeight="1">
      <c r="A32" s="172"/>
      <c r="B32" s="219"/>
      <c r="C32" s="48"/>
      <c r="D32" s="227"/>
      <c r="E32" s="382"/>
      <c r="F32" s="288"/>
      <c r="G32" s="38"/>
      <c r="H32" s="199"/>
      <c r="I32" s="38"/>
      <c r="J32" s="38"/>
      <c r="K32" s="219" t="s">
        <v>199</v>
      </c>
      <c r="L32" s="48"/>
      <c r="M32" s="48"/>
      <c r="N32" s="48"/>
      <c r="O32" s="86"/>
      <c r="P32" s="42"/>
      <c r="Q32" s="42"/>
      <c r="R32" s="42"/>
      <c r="S32" s="42"/>
      <c r="T32" s="239"/>
    </row>
    <row r="33" spans="1:21" ht="15.95" customHeight="1">
      <c r="A33" s="172"/>
      <c r="B33" s="219"/>
      <c r="C33" s="48"/>
      <c r="D33" s="227"/>
      <c r="E33" s="306"/>
      <c r="F33" s="288"/>
      <c r="G33" s="38"/>
      <c r="H33" s="199"/>
      <c r="I33" s="38"/>
      <c r="J33" s="38"/>
      <c r="K33" s="219"/>
      <c r="L33" s="48"/>
      <c r="M33" s="48"/>
      <c r="N33" s="48"/>
      <c r="O33" s="86"/>
      <c r="P33" s="42"/>
      <c r="Q33" s="42"/>
      <c r="R33" s="42"/>
      <c r="S33" s="42"/>
      <c r="T33" s="239"/>
    </row>
    <row r="34" spans="1:21" ht="15.95" customHeight="1">
      <c r="A34" s="172"/>
      <c r="B34" s="219"/>
      <c r="C34" s="48"/>
      <c r="D34" s="227"/>
      <c r="E34" s="31"/>
      <c r="F34" s="288"/>
      <c r="G34" s="38"/>
      <c r="H34" s="30"/>
      <c r="I34" s="45"/>
      <c r="J34" s="255"/>
      <c r="K34" s="219"/>
      <c r="L34" s="48"/>
      <c r="M34" s="48"/>
      <c r="N34" s="48"/>
      <c r="O34" s="86"/>
      <c r="P34" s="42"/>
      <c r="Q34" s="42"/>
      <c r="R34" s="42"/>
      <c r="S34" s="42"/>
      <c r="T34" s="326"/>
    </row>
    <row r="35" spans="1:21" ht="15.95" customHeight="1">
      <c r="A35" s="172">
        <v>4</v>
      </c>
      <c r="B35" s="219" t="s">
        <v>168</v>
      </c>
      <c r="C35" s="48"/>
      <c r="D35" s="227" t="s">
        <v>103</v>
      </c>
      <c r="E35" s="308"/>
      <c r="F35" s="288">
        <v>40000</v>
      </c>
      <c r="G35" s="38"/>
      <c r="H35" s="30"/>
      <c r="I35" s="30"/>
      <c r="J35" s="255"/>
      <c r="K35" s="219" t="s">
        <v>169</v>
      </c>
      <c r="L35" s="48"/>
      <c r="M35" s="48"/>
      <c r="N35" s="48"/>
      <c r="O35" s="86"/>
      <c r="P35" s="42" t="s">
        <v>224</v>
      </c>
      <c r="Q35" s="42"/>
      <c r="R35" s="42" t="s">
        <v>223</v>
      </c>
      <c r="S35" s="42"/>
      <c r="T35" s="239"/>
      <c r="U35" s="21" t="s">
        <v>226</v>
      </c>
    </row>
    <row r="36" spans="1:21" ht="15.95" customHeight="1">
      <c r="A36" s="172"/>
      <c r="B36" s="219"/>
      <c r="C36" s="48"/>
      <c r="D36" s="227"/>
      <c r="E36" s="306"/>
      <c r="F36" s="288"/>
      <c r="G36" s="38"/>
      <c r="H36" s="30"/>
      <c r="I36" s="30"/>
      <c r="J36" s="255"/>
      <c r="K36" s="219" t="s">
        <v>193</v>
      </c>
      <c r="L36" s="48"/>
      <c r="M36" s="48"/>
      <c r="N36" s="48"/>
      <c r="O36" s="86"/>
      <c r="P36" s="42"/>
      <c r="Q36" s="42"/>
      <c r="R36" s="42"/>
      <c r="S36" s="42"/>
      <c r="T36" s="239"/>
    </row>
    <row r="37" spans="1:21" ht="15.95" customHeight="1">
      <c r="A37" s="172"/>
      <c r="B37" s="219"/>
      <c r="C37" s="48"/>
      <c r="D37" s="227"/>
      <c r="E37" s="31"/>
      <c r="F37" s="288"/>
      <c r="G37" s="38"/>
      <c r="H37" s="30"/>
      <c r="I37" s="45"/>
      <c r="J37" s="45"/>
      <c r="K37" s="219"/>
      <c r="L37" s="48"/>
      <c r="M37" s="48"/>
      <c r="N37" s="48"/>
      <c r="O37" s="86"/>
      <c r="P37" s="42"/>
      <c r="Q37" s="42"/>
      <c r="R37" s="42"/>
      <c r="S37" s="42"/>
      <c r="T37" s="326"/>
    </row>
    <row r="38" spans="1:21" ht="15.95" customHeight="1">
      <c r="A38" s="172"/>
      <c r="B38" s="219"/>
      <c r="C38" s="48"/>
      <c r="D38" s="227"/>
      <c r="E38" s="308"/>
      <c r="F38" s="288"/>
      <c r="G38" s="38"/>
      <c r="H38" s="30"/>
      <c r="I38" s="30"/>
      <c r="J38" s="30"/>
      <c r="K38" s="219"/>
      <c r="L38" s="48"/>
      <c r="M38" s="48"/>
      <c r="N38" s="48"/>
      <c r="O38" s="86"/>
      <c r="P38" s="42"/>
      <c r="Q38" s="42"/>
      <c r="R38" s="42"/>
      <c r="S38" s="42"/>
      <c r="T38" s="239"/>
    </row>
    <row r="39" spans="1:21" ht="15.95" customHeight="1">
      <c r="A39" s="172"/>
      <c r="B39" s="219"/>
      <c r="C39" s="48"/>
      <c r="D39" s="227"/>
      <c r="E39" s="306"/>
      <c r="F39" s="288"/>
      <c r="G39" s="38"/>
      <c r="H39" s="30"/>
      <c r="I39" s="30"/>
      <c r="J39" s="30"/>
      <c r="K39" s="219"/>
      <c r="L39" s="48"/>
      <c r="M39" s="48"/>
      <c r="N39" s="48"/>
      <c r="O39" s="86"/>
      <c r="P39" s="42"/>
      <c r="Q39" s="42"/>
      <c r="R39" s="42"/>
      <c r="S39" s="42"/>
      <c r="T39" s="239"/>
    </row>
    <row r="40" spans="1:21" ht="15.95" customHeight="1">
      <c r="A40" s="172"/>
      <c r="B40" s="219"/>
      <c r="C40" s="48"/>
      <c r="D40" s="227"/>
      <c r="E40" s="31"/>
      <c r="F40" s="288"/>
      <c r="G40" s="38"/>
      <c r="H40" s="30"/>
      <c r="I40" s="45"/>
      <c r="J40" s="45"/>
      <c r="K40" s="219"/>
      <c r="L40" s="48"/>
      <c r="M40" s="48"/>
      <c r="N40" s="48"/>
      <c r="O40" s="86"/>
      <c r="P40" s="42"/>
      <c r="Q40" s="42"/>
      <c r="R40" s="42"/>
      <c r="S40" s="42"/>
      <c r="T40" s="326"/>
    </row>
    <row r="41" spans="1:21" ht="15.95" customHeight="1">
      <c r="A41" s="172"/>
      <c r="B41" s="219"/>
      <c r="C41" s="48"/>
      <c r="D41" s="227"/>
      <c r="E41" s="308"/>
      <c r="F41" s="288"/>
      <c r="G41" s="38"/>
      <c r="H41" s="30"/>
      <c r="I41" s="30"/>
      <c r="J41" s="30"/>
      <c r="K41" s="219"/>
      <c r="L41" s="48"/>
      <c r="M41" s="48"/>
      <c r="N41" s="48"/>
      <c r="O41" s="86"/>
      <c r="P41" s="42"/>
      <c r="Q41" s="42"/>
      <c r="R41" s="42"/>
      <c r="S41" s="42"/>
      <c r="T41" s="239"/>
    </row>
    <row r="42" spans="1:21" ht="15.95" customHeight="1">
      <c r="A42" s="172"/>
      <c r="B42" s="219"/>
      <c r="C42" s="48"/>
      <c r="D42" s="227"/>
      <c r="E42" s="31"/>
      <c r="F42" s="250"/>
      <c r="G42" s="38"/>
      <c r="H42" s="30"/>
      <c r="I42" s="255"/>
      <c r="K42" s="219"/>
      <c r="L42" s="48"/>
      <c r="M42" s="48"/>
      <c r="N42" s="48"/>
      <c r="O42" s="86"/>
      <c r="P42" s="42"/>
      <c r="Q42" s="42"/>
      <c r="R42" s="42"/>
      <c r="S42" s="42"/>
      <c r="T42" s="239"/>
    </row>
    <row r="43" spans="1:21" ht="15.95" customHeight="1">
      <c r="A43" s="172"/>
      <c r="B43" s="219"/>
      <c r="C43" s="48"/>
      <c r="D43" s="227"/>
      <c r="E43" s="31"/>
      <c r="F43" s="250"/>
      <c r="G43" s="38"/>
      <c r="H43" s="30"/>
      <c r="I43" s="30"/>
      <c r="J43" s="38"/>
      <c r="K43" s="219"/>
      <c r="L43" s="48"/>
      <c r="M43" s="48"/>
      <c r="N43" s="48"/>
      <c r="O43" s="86"/>
      <c r="P43" s="42"/>
      <c r="Q43" s="42"/>
      <c r="R43" s="42"/>
      <c r="S43" s="42"/>
      <c r="T43" s="239"/>
    </row>
    <row r="44" spans="1:21" ht="15.95" customHeight="1">
      <c r="A44" s="172"/>
      <c r="B44" s="219"/>
      <c r="C44" s="48"/>
      <c r="D44" s="227"/>
      <c r="E44" s="31"/>
      <c r="F44" s="250"/>
      <c r="G44" s="38"/>
      <c r="H44" s="30"/>
      <c r="I44" s="30"/>
      <c r="J44" s="38"/>
      <c r="K44" s="219"/>
      <c r="L44" s="48"/>
      <c r="M44" s="48"/>
      <c r="N44" s="48"/>
      <c r="O44" s="86"/>
      <c r="P44" s="42"/>
      <c r="Q44" s="42"/>
      <c r="R44" s="42"/>
      <c r="S44" s="42"/>
      <c r="T44" s="236"/>
    </row>
    <row r="45" spans="1:21" ht="15.95" customHeight="1">
      <c r="A45" s="172"/>
      <c r="B45" s="219"/>
      <c r="C45" s="48"/>
      <c r="D45" s="227"/>
      <c r="E45" s="31"/>
      <c r="F45" s="250"/>
      <c r="G45" s="38"/>
      <c r="H45" s="30"/>
      <c r="I45" s="30"/>
      <c r="J45" s="255"/>
      <c r="K45" s="218"/>
      <c r="L45" s="48"/>
      <c r="M45" s="48"/>
      <c r="N45" s="48"/>
      <c r="O45" s="86"/>
      <c r="P45" s="42"/>
      <c r="Q45" s="42"/>
      <c r="R45" s="42"/>
      <c r="S45" s="42"/>
      <c r="T45" s="236"/>
    </row>
    <row r="46" spans="1:21" ht="15.95" customHeight="1">
      <c r="A46" s="172"/>
      <c r="B46" s="30"/>
      <c r="C46" s="48"/>
      <c r="D46" s="31"/>
      <c r="E46" s="31"/>
      <c r="F46" s="251"/>
      <c r="G46" s="38"/>
      <c r="H46" s="30"/>
      <c r="I46" s="30"/>
      <c r="J46" s="255"/>
      <c r="K46" s="232"/>
      <c r="L46" s="232"/>
      <c r="M46" s="48"/>
      <c r="N46" s="48"/>
      <c r="O46" s="86"/>
      <c r="P46" s="42"/>
      <c r="Q46" s="42"/>
      <c r="R46" s="42"/>
      <c r="S46" s="42"/>
      <c r="T46" s="236"/>
    </row>
    <row r="47" spans="1:21" ht="4.9000000000000004" customHeight="1">
      <c r="A47" s="173"/>
      <c r="B47" s="27"/>
      <c r="C47" s="27"/>
      <c r="D47" s="27"/>
      <c r="E47" s="28"/>
      <c r="F47" s="149"/>
      <c r="G47" s="28"/>
      <c r="H47" s="28"/>
      <c r="I47" s="29"/>
      <c r="J47" s="256"/>
      <c r="K47" s="48"/>
      <c r="L47" s="48"/>
      <c r="M47" s="27"/>
      <c r="N47" s="27"/>
      <c r="O47" s="28"/>
      <c r="P47" s="28"/>
      <c r="Q47" s="28"/>
      <c r="R47" s="28"/>
      <c r="S47" s="28"/>
      <c r="T47" s="166"/>
    </row>
    <row r="48" spans="1:21" ht="13.9" customHeight="1">
      <c r="A48" s="160"/>
      <c r="B48" s="47" t="s">
        <v>44</v>
      </c>
      <c r="C48" s="47"/>
      <c r="D48" s="48"/>
      <c r="E48" s="30"/>
      <c r="F48" s="33">
        <f>SUM(F16:F46)</f>
        <v>200000</v>
      </c>
      <c r="G48" s="38">
        <f>SUM(G15:G46)</f>
        <v>0</v>
      </c>
      <c r="H48" s="45">
        <f>SUM(H16:H47)</f>
        <v>0</v>
      </c>
      <c r="I48" s="38">
        <f>SUM(I25:I47)</f>
        <v>0</v>
      </c>
      <c r="J48" s="255">
        <f>SUM(J16:J47)</f>
        <v>89739.3</v>
      </c>
      <c r="K48" s="48"/>
      <c r="L48" s="48"/>
      <c r="M48" s="48"/>
      <c r="N48" s="48"/>
      <c r="O48" s="30"/>
      <c r="P48" s="30"/>
      <c r="Q48" s="30"/>
      <c r="R48" s="30"/>
      <c r="S48" s="30"/>
      <c r="T48" s="164"/>
    </row>
    <row r="49" spans="1:20" ht="9" customHeight="1">
      <c r="A49" s="174"/>
      <c r="B49" s="39"/>
      <c r="C49" s="39"/>
      <c r="D49" s="39"/>
      <c r="E49" s="40"/>
      <c r="F49" s="41"/>
      <c r="G49" s="40"/>
      <c r="H49" s="40"/>
      <c r="I49" s="40"/>
      <c r="J49" s="40"/>
      <c r="K49" s="40"/>
      <c r="L49" s="39"/>
      <c r="M49" s="39"/>
      <c r="N49" s="39"/>
      <c r="O49" s="40"/>
      <c r="P49" s="40"/>
      <c r="Q49" s="40"/>
      <c r="R49" s="40"/>
      <c r="S49" s="40"/>
      <c r="T49" s="165"/>
    </row>
    <row r="50" spans="1:20" ht="4.9000000000000004" customHeight="1">
      <c r="A50" s="160"/>
      <c r="B50" s="48"/>
      <c r="C50" s="48"/>
      <c r="D50" s="48"/>
      <c r="E50" s="48"/>
      <c r="F50" s="49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152"/>
    </row>
    <row r="51" spans="1:20" ht="10.5" customHeight="1">
      <c r="A51" s="160"/>
      <c r="B51" s="48"/>
      <c r="C51" s="48"/>
      <c r="D51" s="48"/>
      <c r="E51" s="48"/>
      <c r="F51" s="49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152"/>
    </row>
    <row r="52" spans="1:20" ht="5.25" customHeight="1">
      <c r="A52" s="160"/>
      <c r="B52" s="48"/>
      <c r="C52" s="48"/>
      <c r="D52" s="48"/>
      <c r="E52" s="48"/>
      <c r="F52" s="49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152"/>
    </row>
    <row r="53" spans="1:20" ht="13.9" customHeight="1">
      <c r="A53" s="72" t="s">
        <v>45</v>
      </c>
      <c r="B53" s="47"/>
      <c r="C53" s="47"/>
      <c r="D53" s="47"/>
      <c r="E53" s="47"/>
      <c r="F53" s="73"/>
      <c r="G53" s="48"/>
      <c r="H53" s="48"/>
      <c r="I53" s="48"/>
      <c r="J53" s="48"/>
      <c r="K53" s="47"/>
      <c r="L53" s="47"/>
      <c r="M53" s="47"/>
      <c r="N53" s="47"/>
      <c r="O53" s="47"/>
      <c r="P53" s="47"/>
      <c r="Q53" s="47"/>
      <c r="R53" s="47"/>
      <c r="S53" s="47"/>
      <c r="T53" s="161"/>
    </row>
    <row r="54" spans="1:20" ht="13.9" customHeight="1">
      <c r="A54" s="64"/>
      <c r="B54" s="48"/>
      <c r="C54" s="48"/>
      <c r="D54" s="48"/>
      <c r="E54" s="48"/>
      <c r="F54" s="49"/>
      <c r="G54" s="47"/>
      <c r="H54" s="47"/>
      <c r="I54" s="47"/>
      <c r="J54" s="47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4.9000000000000004" customHeight="1">
      <c r="A55" s="70"/>
      <c r="B55" s="27"/>
      <c r="C55" s="27"/>
      <c r="D55" s="27"/>
      <c r="E55" s="27"/>
      <c r="F55" s="50"/>
      <c r="G55" s="27"/>
      <c r="H55" s="27"/>
      <c r="I55" s="27"/>
      <c r="J55" s="27"/>
      <c r="K55" s="27"/>
      <c r="L55" s="27"/>
      <c r="M55" s="27"/>
      <c r="N55" s="27"/>
      <c r="O55" s="51"/>
      <c r="P55" s="27"/>
      <c r="Q55" s="27"/>
      <c r="R55" s="27"/>
      <c r="S55" s="27"/>
      <c r="T55" s="167"/>
    </row>
    <row r="56" spans="1:20" ht="13.9" customHeight="1">
      <c r="A56" s="64"/>
      <c r="B56" s="48"/>
      <c r="C56" s="48"/>
      <c r="D56" s="48"/>
      <c r="E56" s="48"/>
      <c r="F56" s="49"/>
      <c r="G56" s="48"/>
      <c r="H56" s="48"/>
      <c r="I56" s="48"/>
      <c r="J56" s="48"/>
      <c r="K56" s="48"/>
      <c r="L56" s="48"/>
      <c r="M56" s="48"/>
      <c r="N56" s="48"/>
      <c r="O56" s="76" t="s">
        <v>46</v>
      </c>
      <c r="P56" s="48"/>
      <c r="Q56" s="48"/>
      <c r="R56" s="48"/>
      <c r="S56" s="48"/>
      <c r="T56" s="152"/>
    </row>
    <row r="57" spans="1:20" ht="13.9" customHeight="1">
      <c r="A57" s="64"/>
      <c r="B57" s="48"/>
      <c r="C57" s="76" t="s">
        <v>47</v>
      </c>
      <c r="D57" s="76" t="s">
        <v>48</v>
      </c>
      <c r="E57" s="76" t="s">
        <v>49</v>
      </c>
      <c r="F57" s="77" t="s">
        <v>50</v>
      </c>
      <c r="G57" s="77" t="s">
        <v>51</v>
      </c>
      <c r="H57" s="77" t="s">
        <v>52</v>
      </c>
      <c r="I57" s="77" t="s">
        <v>53</v>
      </c>
      <c r="J57" s="77" t="s">
        <v>54</v>
      </c>
      <c r="K57" s="76" t="s">
        <v>55</v>
      </c>
      <c r="L57" s="76" t="s">
        <v>56</v>
      </c>
      <c r="M57" s="76" t="s">
        <v>57</v>
      </c>
      <c r="N57" s="76" t="s">
        <v>58</v>
      </c>
      <c r="O57" s="76" t="s">
        <v>59</v>
      </c>
      <c r="P57" s="48"/>
      <c r="Q57" s="48"/>
      <c r="R57" s="48"/>
      <c r="S57" s="48"/>
      <c r="T57" s="152"/>
    </row>
    <row r="58" spans="1:20" ht="12.75" customHeight="1">
      <c r="A58" s="64"/>
      <c r="B58" s="48"/>
      <c r="C58" s="78"/>
      <c r="D58" s="78"/>
      <c r="E58" s="78"/>
      <c r="F58" s="79"/>
      <c r="G58" s="78"/>
      <c r="H58" s="78"/>
      <c r="I58" s="78"/>
      <c r="J58" s="78"/>
      <c r="K58" s="78"/>
      <c r="L58" s="78"/>
      <c r="M58" s="78"/>
      <c r="N58" s="78"/>
      <c r="O58" s="76" t="s">
        <v>60</v>
      </c>
      <c r="P58" s="48"/>
      <c r="Q58" s="48"/>
      <c r="R58" s="48"/>
      <c r="S58" s="48"/>
      <c r="T58" s="152"/>
    </row>
    <row r="59" spans="1:20" ht="11.25" customHeight="1">
      <c r="A59" s="67"/>
      <c r="B59" s="39"/>
      <c r="C59" s="52"/>
      <c r="D59" s="52"/>
      <c r="E59" s="52"/>
      <c r="F59" s="53"/>
      <c r="G59" s="52"/>
      <c r="H59" s="54"/>
      <c r="I59" s="54"/>
      <c r="J59" s="52"/>
      <c r="K59" s="52"/>
      <c r="L59" s="52"/>
      <c r="M59" s="52"/>
      <c r="N59" s="52"/>
      <c r="O59" s="52"/>
      <c r="P59" s="39"/>
      <c r="Q59" s="39"/>
      <c r="R59" s="39"/>
      <c r="S59" s="39"/>
      <c r="T59" s="168"/>
    </row>
    <row r="60" spans="1:20" ht="13.5" customHeight="1">
      <c r="A60" s="64"/>
      <c r="B60" s="48"/>
      <c r="C60" s="48"/>
      <c r="D60" s="48"/>
      <c r="E60" s="48"/>
      <c r="F60" s="49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152"/>
    </row>
    <row r="61" spans="1:20" ht="15.75" customHeight="1">
      <c r="A61" s="64"/>
      <c r="B61" s="78" t="s">
        <v>61</v>
      </c>
      <c r="C61" s="81"/>
      <c r="D61" s="81"/>
      <c r="E61" s="81">
        <v>0</v>
      </c>
      <c r="F61" s="81">
        <f>+J48</f>
        <v>89739.3</v>
      </c>
      <c r="G61" s="81"/>
      <c r="H61" s="158"/>
      <c r="I61" s="81"/>
      <c r="J61" s="81"/>
      <c r="K61" s="81"/>
      <c r="L61" s="81"/>
      <c r="M61" s="81"/>
      <c r="N61" s="81"/>
      <c r="O61" s="81">
        <f>+J48</f>
        <v>89739.3</v>
      </c>
      <c r="P61" s="81"/>
      <c r="Q61" s="81"/>
      <c r="R61" s="81"/>
      <c r="S61" s="81"/>
      <c r="T61" s="169"/>
    </row>
    <row r="62" spans="1:20" ht="15" customHeight="1">
      <c r="A62" s="64"/>
      <c r="B62" s="78"/>
      <c r="C62" s="81"/>
      <c r="D62" s="81"/>
      <c r="E62" s="81"/>
      <c r="F62" s="81"/>
      <c r="G62" s="81"/>
      <c r="H62" s="158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169"/>
    </row>
    <row r="63" spans="1:20" ht="16.5" customHeight="1">
      <c r="A63" s="64"/>
      <c r="B63" s="78" t="s">
        <v>62</v>
      </c>
      <c r="C63" s="81"/>
      <c r="D63" s="81"/>
      <c r="E63" s="81">
        <v>0</v>
      </c>
      <c r="F63" s="81">
        <v>0</v>
      </c>
      <c r="G63" s="92"/>
      <c r="H63" s="159"/>
      <c r="I63" s="159"/>
      <c r="J63" s="159"/>
      <c r="K63" s="81"/>
      <c r="L63" s="81"/>
      <c r="M63" s="81"/>
      <c r="N63" s="81"/>
      <c r="O63" s="81">
        <v>0</v>
      </c>
      <c r="P63" s="81"/>
      <c r="Q63" s="81"/>
      <c r="R63" s="81"/>
      <c r="S63" s="81"/>
      <c r="T63" s="169"/>
    </row>
    <row r="64" spans="1:20" ht="13.5" customHeight="1">
      <c r="A64" s="64"/>
      <c r="B64" s="48"/>
      <c r="C64" s="81"/>
      <c r="D64" s="81"/>
      <c r="E64" s="81"/>
      <c r="F64" s="81"/>
      <c r="G64" s="81"/>
      <c r="H64" s="158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169"/>
    </row>
    <row r="65" spans="1:20" ht="17.25" customHeight="1">
      <c r="A65" s="64"/>
      <c r="B65" s="78" t="s">
        <v>63</v>
      </c>
      <c r="C65" s="81"/>
      <c r="D65" s="81"/>
      <c r="E65" s="81">
        <f>+F48</f>
        <v>200000</v>
      </c>
      <c r="F65" s="81">
        <f>F67-F63-F61</f>
        <v>110260.7</v>
      </c>
      <c r="G65" s="81"/>
      <c r="H65" s="310"/>
      <c r="I65" s="81"/>
      <c r="J65" s="81"/>
      <c r="K65" s="81"/>
      <c r="L65" s="81"/>
      <c r="M65" s="81"/>
      <c r="N65" s="81"/>
      <c r="O65" s="81">
        <f>O67-O63-O61</f>
        <v>110260.7</v>
      </c>
      <c r="P65" s="81"/>
      <c r="Q65" s="81"/>
      <c r="R65" s="81"/>
      <c r="S65" s="81"/>
      <c r="T65" s="169"/>
    </row>
    <row r="66" spans="1:20" ht="12" customHeight="1" thickBot="1">
      <c r="A66" s="248"/>
      <c r="B66" s="249"/>
      <c r="C66" s="294"/>
      <c r="D66" s="294"/>
      <c r="E66" s="294"/>
      <c r="F66" s="294"/>
      <c r="G66" s="295"/>
      <c r="H66" s="295"/>
      <c r="I66" s="295"/>
      <c r="J66" s="295"/>
      <c r="K66" s="294"/>
      <c r="L66" s="294"/>
      <c r="M66" s="249"/>
      <c r="N66" s="249"/>
      <c r="O66" s="232"/>
      <c r="P66" s="232"/>
      <c r="Q66" s="232"/>
      <c r="R66" s="232"/>
      <c r="S66" s="232"/>
      <c r="T66" s="234"/>
    </row>
    <row r="67" spans="1:20" ht="13.9" customHeight="1">
      <c r="A67" s="48"/>
      <c r="B67" s="48"/>
      <c r="C67" s="81"/>
      <c r="D67" s="81"/>
      <c r="E67" s="81">
        <v>200000</v>
      </c>
      <c r="F67" s="81">
        <v>200000</v>
      </c>
      <c r="G67" s="81">
        <v>200000</v>
      </c>
      <c r="H67" s="81">
        <v>200000</v>
      </c>
      <c r="I67" s="81">
        <v>200000</v>
      </c>
      <c r="J67" s="81">
        <v>200000</v>
      </c>
      <c r="K67" s="81">
        <v>200000</v>
      </c>
      <c r="L67" s="81">
        <v>200000</v>
      </c>
      <c r="M67" s="81">
        <v>200000</v>
      </c>
      <c r="N67" s="81">
        <v>200000</v>
      </c>
      <c r="O67" s="81">
        <v>200000</v>
      </c>
      <c r="P67" s="48"/>
      <c r="Q67" s="48"/>
      <c r="R67" s="48"/>
      <c r="S67" s="48"/>
      <c r="T67" s="48"/>
    </row>
    <row r="68" spans="1:20" ht="13.9" customHeight="1">
      <c r="A68" s="48"/>
      <c r="B68" s="48"/>
      <c r="C68" s="48"/>
      <c r="D68" s="48"/>
      <c r="E68" s="48"/>
      <c r="F68" s="49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:20" ht="13.9" customHeight="1">
      <c r="A69" s="48"/>
      <c r="B69" s="48"/>
      <c r="C69" s="48"/>
      <c r="D69" s="48"/>
      <c r="E69" s="48"/>
      <c r="F69" s="49"/>
      <c r="K69" s="48"/>
      <c r="L69" s="48"/>
      <c r="M69" s="48"/>
      <c r="N69" s="48"/>
    </row>
    <row r="70" spans="1:20" ht="13.9" customHeight="1">
      <c r="A70" s="48"/>
      <c r="B70" s="48"/>
      <c r="C70" s="48"/>
      <c r="D70" s="48"/>
      <c r="E70" s="48"/>
      <c r="F70" s="49"/>
      <c r="K70" s="48"/>
      <c r="L70" s="48"/>
      <c r="M70" s="48"/>
      <c r="N70" s="48"/>
    </row>
    <row r="71" spans="1:20" ht="13.9" customHeight="1">
      <c r="A71" s="48"/>
      <c r="B71" s="48"/>
      <c r="C71" s="48"/>
      <c r="D71" s="48"/>
      <c r="E71" s="48"/>
      <c r="F71" s="49"/>
      <c r="K71" s="48"/>
      <c r="L71" s="48"/>
      <c r="M71" s="48"/>
      <c r="N71" s="48"/>
    </row>
    <row r="72" spans="1:20" ht="13.9" customHeight="1">
      <c r="A72" s="48"/>
      <c r="B72" s="48"/>
      <c r="C72" s="48"/>
      <c r="D72" s="48"/>
      <c r="E72" s="48"/>
      <c r="F72" s="49"/>
      <c r="K72" s="48"/>
      <c r="L72" s="48"/>
      <c r="M72" s="48"/>
      <c r="N72" s="48"/>
    </row>
    <row r="73" spans="1:20" ht="13.9" customHeight="1">
      <c r="A73" s="48"/>
      <c r="B73" s="48"/>
      <c r="C73" s="48"/>
      <c r="D73" s="48"/>
      <c r="E73" s="48"/>
      <c r="F73" s="49"/>
      <c r="G73" s="48"/>
      <c r="H73" s="48"/>
      <c r="I73" s="48"/>
      <c r="J73" s="48"/>
      <c r="K73" s="48"/>
      <c r="L73" s="48"/>
      <c r="M73" s="48"/>
      <c r="N73" s="48"/>
    </row>
    <row r="74" spans="1:20" ht="13.9" customHeight="1">
      <c r="A74" s="48"/>
      <c r="B74" s="48"/>
      <c r="C74" s="224"/>
      <c r="D74" s="48"/>
      <c r="E74" s="48"/>
      <c r="F74" s="49"/>
      <c r="G74" s="48"/>
      <c r="H74" s="48"/>
      <c r="I74" s="48"/>
      <c r="J74" s="48"/>
      <c r="K74" s="48"/>
      <c r="L74" s="48"/>
      <c r="M74" s="48"/>
      <c r="N74" s="48"/>
    </row>
    <row r="75" spans="1:20" ht="13.9" customHeight="1">
      <c r="A75" s="48"/>
      <c r="B75" s="48"/>
      <c r="C75" s="48"/>
      <c r="D75" s="48"/>
      <c r="E75" s="48"/>
      <c r="F75" s="49"/>
      <c r="G75" s="257"/>
      <c r="H75" s="257"/>
      <c r="I75" s="257"/>
      <c r="J75" s="257"/>
      <c r="K75" s="48"/>
      <c r="L75" s="48"/>
      <c r="M75" s="48"/>
      <c r="N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</row>
    <row r="77" spans="1:20" ht="13.9" customHeight="1">
      <c r="C77" s="48"/>
      <c r="F77" s="49"/>
      <c r="G77" s="48"/>
      <c r="H77" s="48"/>
      <c r="I77" s="48"/>
      <c r="J77" s="48"/>
      <c r="K77" s="48"/>
    </row>
    <row r="78" spans="1:20" ht="13.9" customHeight="1">
      <c r="F78" s="49"/>
      <c r="G78" s="48"/>
      <c r="H78" s="48"/>
      <c r="I78" s="48"/>
      <c r="J78" s="48"/>
      <c r="K78" s="48"/>
    </row>
    <row r="79" spans="1:20" ht="13.9" customHeight="1">
      <c r="F79" s="49"/>
      <c r="G79" s="48"/>
      <c r="H79" s="48"/>
      <c r="I79" s="48"/>
      <c r="J79" s="48"/>
      <c r="K79" s="48"/>
    </row>
    <row r="80" spans="1:20" ht="13.9" customHeight="1">
      <c r="F80" s="49"/>
      <c r="G80" s="48"/>
      <c r="H80" s="48"/>
      <c r="I80" s="48"/>
      <c r="J80" s="48"/>
      <c r="K80" s="48"/>
    </row>
    <row r="81" ht="13.9" customHeight="1"/>
    <row r="82" ht="13.9" customHeight="1"/>
  </sheetData>
  <phoneticPr fontId="0" type="noConversion"/>
  <printOptions horizontalCentered="1" verticalCentered="1"/>
  <pageMargins left="0" right="0" top="0" bottom="0" header="0" footer="0"/>
  <pageSetup paperSize="9" scale="45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85"/>
  <sheetViews>
    <sheetView showGridLines="0" view="pageBreakPreview" topLeftCell="B13" zoomScale="75" zoomScaleNormal="75" workbookViewId="0">
      <selection activeCell="F20" sqref="F20:F24"/>
    </sheetView>
  </sheetViews>
  <sheetFormatPr defaultColWidth="9.75" defaultRowHeight="15"/>
  <cols>
    <col min="1" max="1" width="5.75" style="83" customWidth="1"/>
    <col min="2" max="2" width="20.75" style="21" customWidth="1"/>
    <col min="3" max="3" width="22.5" style="21" customWidth="1"/>
    <col min="4" max="4" width="13.75" style="21" customWidth="1"/>
    <col min="5" max="6" width="14" style="21" customWidth="1"/>
    <col min="7" max="7" width="14.125" style="21" customWidth="1"/>
    <col min="8" max="11" width="13.625" style="21" customWidth="1"/>
    <col min="12" max="13" width="13.875" style="21" customWidth="1"/>
    <col min="14" max="14" width="17.75" style="21" customWidth="1"/>
    <col min="15" max="15" width="13.75" style="21" customWidth="1"/>
    <col min="16" max="16" width="6.75" style="21" customWidth="1"/>
    <col min="17" max="19" width="6.5" style="21" customWidth="1"/>
    <col min="20" max="20" width="21.75" style="21" customWidth="1"/>
    <col min="21" max="16384" width="9.75" style="21"/>
  </cols>
  <sheetData>
    <row r="1" spans="1:20" ht="15.95" customHeight="1">
      <c r="O1" s="48"/>
      <c r="P1" s="48"/>
      <c r="Q1" s="48"/>
      <c r="R1" s="48"/>
      <c r="S1" s="48"/>
      <c r="T1" s="170" t="s">
        <v>135</v>
      </c>
    </row>
    <row r="2" spans="1:20" ht="18.95" customHeight="1">
      <c r="A2" s="183" t="s">
        <v>130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177"/>
      <c r="P2" s="177"/>
      <c r="Q2" s="177"/>
      <c r="R2" s="177"/>
      <c r="S2" s="47"/>
      <c r="T2" s="47"/>
    </row>
    <row r="3" spans="1:20" ht="18.95" customHeight="1">
      <c r="A3" s="475" t="s">
        <v>250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5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236"/>
    </row>
    <row r="16" spans="1:20" ht="15.95" customHeight="1">
      <c r="A16" s="93"/>
      <c r="B16" s="155" t="s">
        <v>131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15.95" customHeight="1">
      <c r="A17" s="93"/>
      <c r="B17" s="156" t="s">
        <v>132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1" ht="15.95" customHeight="1">
      <c r="A18" s="93"/>
      <c r="B18" s="156"/>
      <c r="C18" s="84"/>
      <c r="D18" s="395"/>
      <c r="E18" s="395"/>
      <c r="F18" s="38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.95" customHeight="1">
      <c r="A19" s="93"/>
      <c r="B19" s="156"/>
      <c r="C19" s="84"/>
      <c r="D19" s="395"/>
      <c r="E19" s="395"/>
      <c r="F19" s="38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5.95" customHeight="1">
      <c r="A20" s="405">
        <v>1</v>
      </c>
      <c r="B20" s="406" t="s">
        <v>200</v>
      </c>
      <c r="C20" s="415"/>
      <c r="D20" s="400" t="s">
        <v>102</v>
      </c>
      <c r="E20" s="400"/>
      <c r="F20" s="401">
        <v>72368</v>
      </c>
      <c r="G20" s="401"/>
      <c r="H20" s="398"/>
      <c r="I20" s="401"/>
      <c r="J20" s="401">
        <v>72368</v>
      </c>
      <c r="K20" s="398" t="s">
        <v>201</v>
      </c>
      <c r="L20" s="399"/>
      <c r="M20" s="399"/>
      <c r="N20" s="399"/>
      <c r="O20" s="30"/>
      <c r="P20" s="30"/>
      <c r="Q20" s="30"/>
      <c r="R20" s="30"/>
      <c r="S20" s="30"/>
      <c r="T20" s="164" t="s">
        <v>222</v>
      </c>
    </row>
    <row r="21" spans="1:21" ht="15.95" customHeight="1">
      <c r="A21" s="405"/>
      <c r="B21" s="406"/>
      <c r="C21" s="415"/>
      <c r="D21" s="400"/>
      <c r="E21" s="400"/>
      <c r="F21" s="401"/>
      <c r="G21" s="401"/>
      <c r="H21" s="398"/>
      <c r="I21" s="401"/>
      <c r="J21" s="401"/>
      <c r="K21" s="398" t="s">
        <v>192</v>
      </c>
      <c r="L21" s="399"/>
      <c r="M21" s="399"/>
      <c r="N21" s="399"/>
      <c r="O21" s="30"/>
      <c r="P21" s="30"/>
      <c r="Q21" s="30"/>
      <c r="R21" s="30"/>
      <c r="S21" s="30"/>
      <c r="T21" s="164"/>
    </row>
    <row r="22" spans="1:21" ht="15.95" customHeight="1">
      <c r="A22" s="405"/>
      <c r="B22" s="406"/>
      <c r="C22" s="415"/>
      <c r="D22" s="400"/>
      <c r="E22" s="400"/>
      <c r="F22" s="401"/>
      <c r="G22" s="401"/>
      <c r="H22" s="398"/>
      <c r="I22" s="401"/>
      <c r="J22" s="401"/>
      <c r="K22" s="398"/>
      <c r="L22" s="399"/>
      <c r="M22" s="399"/>
      <c r="N22" s="399"/>
      <c r="O22" s="30"/>
      <c r="P22" s="30"/>
      <c r="Q22" s="30"/>
      <c r="R22" s="30"/>
      <c r="S22" s="30"/>
      <c r="T22" s="164"/>
    </row>
    <row r="23" spans="1:21" ht="15.95" customHeight="1">
      <c r="A23" s="405"/>
      <c r="B23" s="406"/>
      <c r="C23" s="415"/>
      <c r="D23" s="400"/>
      <c r="E23" s="400"/>
      <c r="F23" s="401"/>
      <c r="G23" s="401"/>
      <c r="H23" s="398"/>
      <c r="I23" s="401"/>
      <c r="J23" s="401"/>
      <c r="K23" s="398"/>
      <c r="L23" s="399"/>
      <c r="M23" s="399"/>
      <c r="N23" s="399"/>
      <c r="O23" s="30"/>
      <c r="P23" s="30"/>
      <c r="Q23" s="30"/>
      <c r="R23" s="30"/>
      <c r="S23" s="30"/>
      <c r="T23" s="164"/>
    </row>
    <row r="24" spans="1:21" ht="15.95" customHeight="1">
      <c r="A24" s="405">
        <v>2</v>
      </c>
      <c r="B24" s="406" t="s">
        <v>202</v>
      </c>
      <c r="C24" s="415"/>
      <c r="D24" s="400" t="s">
        <v>102</v>
      </c>
      <c r="E24" s="400"/>
      <c r="F24" s="401">
        <v>40838.5</v>
      </c>
      <c r="G24" s="401"/>
      <c r="H24" s="398"/>
      <c r="I24" s="401"/>
      <c r="J24" s="401">
        <v>40838.5</v>
      </c>
      <c r="K24" s="398" t="s">
        <v>201</v>
      </c>
      <c r="L24" s="399"/>
      <c r="M24" s="399"/>
      <c r="N24" s="399"/>
      <c r="O24" s="30"/>
      <c r="P24" s="30"/>
      <c r="Q24" s="30"/>
      <c r="R24" s="30"/>
      <c r="S24" s="30"/>
      <c r="T24" s="164"/>
    </row>
    <row r="25" spans="1:21" ht="15.95" customHeight="1">
      <c r="A25" s="405"/>
      <c r="B25" s="406"/>
      <c r="C25" s="415"/>
      <c r="D25" s="400"/>
      <c r="E25" s="400"/>
      <c r="F25" s="401"/>
      <c r="G25" s="401"/>
      <c r="H25" s="398"/>
      <c r="I25" s="401"/>
      <c r="J25" s="401"/>
      <c r="K25" s="398" t="s">
        <v>192</v>
      </c>
      <c r="L25" s="399"/>
      <c r="M25" s="399"/>
      <c r="N25" s="399"/>
      <c r="O25" s="30"/>
      <c r="P25" s="30"/>
      <c r="Q25" s="30"/>
      <c r="R25" s="30"/>
      <c r="S25" s="30"/>
      <c r="T25" s="164" t="s">
        <v>222</v>
      </c>
    </row>
    <row r="26" spans="1:21" ht="15.95" customHeight="1">
      <c r="A26" s="93"/>
      <c r="B26" s="156"/>
      <c r="C26" s="84"/>
      <c r="D26" s="325"/>
      <c r="E26" s="325"/>
      <c r="F26" s="38"/>
      <c r="G26" s="38"/>
      <c r="H26" s="30"/>
      <c r="I26" s="38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64"/>
    </row>
    <row r="27" spans="1:21" ht="15.95" customHeight="1">
      <c r="A27" s="93"/>
      <c r="B27" s="155"/>
      <c r="C27" s="84"/>
      <c r="D27" s="31"/>
      <c r="E27" s="31"/>
      <c r="F27" s="38"/>
      <c r="G27" s="38"/>
      <c r="H27" s="30"/>
      <c r="I27" s="38"/>
      <c r="J27" s="38"/>
      <c r="K27" s="30"/>
      <c r="L27" s="48"/>
      <c r="M27" s="48"/>
      <c r="N27" s="48"/>
      <c r="O27" s="30"/>
      <c r="P27" s="30"/>
      <c r="Q27" s="30"/>
      <c r="R27" s="30"/>
      <c r="S27" s="30"/>
      <c r="T27" s="164"/>
    </row>
    <row r="28" spans="1:21" ht="15.95" customHeight="1">
      <c r="A28" s="69">
        <v>3</v>
      </c>
      <c r="B28" s="30" t="s">
        <v>170</v>
      </c>
      <c r="C28" s="48"/>
      <c r="D28" s="381" t="s">
        <v>102</v>
      </c>
      <c r="E28" s="381">
        <v>0.3</v>
      </c>
      <c r="F28" s="38">
        <v>161793.5</v>
      </c>
      <c r="G28" s="38"/>
      <c r="H28" s="199"/>
      <c r="I28" s="38"/>
      <c r="J28" s="38"/>
      <c r="K28" s="30" t="s">
        <v>171</v>
      </c>
      <c r="L28" s="48"/>
      <c r="M28" s="48"/>
      <c r="N28" s="48"/>
      <c r="O28" s="86"/>
      <c r="P28" s="42" t="s">
        <v>224</v>
      </c>
      <c r="Q28" s="42"/>
      <c r="R28" s="42" t="s">
        <v>223</v>
      </c>
      <c r="S28" s="42"/>
      <c r="T28" s="326"/>
      <c r="U28" s="21" t="s">
        <v>180</v>
      </c>
    </row>
    <row r="29" spans="1:21" ht="15.95" customHeight="1">
      <c r="A29" s="69"/>
      <c r="B29" s="30"/>
      <c r="C29" s="48"/>
      <c r="D29" s="325"/>
      <c r="E29" s="325"/>
      <c r="F29" s="38"/>
      <c r="G29" s="38"/>
      <c r="H29" s="199"/>
      <c r="I29" s="38"/>
      <c r="J29" s="38"/>
      <c r="K29" s="30" t="s">
        <v>193</v>
      </c>
      <c r="L29" s="48"/>
      <c r="M29" s="48"/>
      <c r="N29" s="48"/>
      <c r="O29" s="86"/>
      <c r="P29" s="42"/>
      <c r="Q29" s="42"/>
      <c r="R29" s="42"/>
      <c r="S29" s="42"/>
      <c r="T29" s="236"/>
    </row>
    <row r="30" spans="1:21" ht="15.95" customHeight="1">
      <c r="A30" s="69"/>
      <c r="B30" s="30"/>
      <c r="C30" s="48"/>
      <c r="D30" s="308"/>
      <c r="E30" s="308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36"/>
    </row>
    <row r="31" spans="1:21" ht="15.95" customHeight="1">
      <c r="A31" s="69"/>
      <c r="B31" s="30"/>
      <c r="C31" s="48"/>
      <c r="D31" s="306"/>
      <c r="E31" s="306"/>
      <c r="F31" s="38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2"/>
      <c r="T31" s="236"/>
    </row>
    <row r="32" spans="1:21" ht="15.95" customHeight="1">
      <c r="A32" s="69"/>
      <c r="B32" s="30"/>
      <c r="C32" s="48"/>
      <c r="D32" s="31"/>
      <c r="E32" s="31"/>
      <c r="F32" s="38"/>
      <c r="G32" s="38"/>
      <c r="H32" s="199"/>
      <c r="I32" s="38"/>
      <c r="J32" s="38"/>
      <c r="K32" s="30"/>
      <c r="L32" s="48"/>
      <c r="M32" s="48"/>
      <c r="N32" s="48"/>
      <c r="O32" s="86"/>
      <c r="P32" s="42"/>
      <c r="Q32" s="42"/>
      <c r="R32" s="42"/>
      <c r="S32" s="42"/>
      <c r="T32" s="237"/>
    </row>
    <row r="33" spans="1:20" ht="15.95" customHeight="1">
      <c r="A33" s="69"/>
      <c r="B33" s="30"/>
      <c r="C33" s="48"/>
      <c r="D33" s="31"/>
      <c r="E33" s="31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36"/>
    </row>
    <row r="34" spans="1:20" ht="15.95" customHeight="1">
      <c r="A34" s="69"/>
      <c r="B34" s="30"/>
      <c r="C34" s="48"/>
      <c r="D34" s="361"/>
      <c r="E34" s="31"/>
      <c r="F34" s="38"/>
      <c r="G34" s="38"/>
      <c r="H34" s="199"/>
      <c r="I34" s="38"/>
      <c r="J34" s="38"/>
      <c r="K34" s="30"/>
      <c r="L34" s="48"/>
      <c r="M34" s="48"/>
      <c r="N34" s="48"/>
      <c r="O34" s="86"/>
      <c r="P34" s="42"/>
      <c r="Q34" s="42"/>
      <c r="R34" s="42"/>
      <c r="S34" s="42"/>
      <c r="T34" s="236"/>
    </row>
    <row r="35" spans="1:20" ht="15.95" customHeight="1">
      <c r="A35" s="69"/>
      <c r="B35" s="30"/>
      <c r="C35" s="48"/>
      <c r="D35" s="31"/>
      <c r="E35" s="31"/>
      <c r="F35" s="38"/>
      <c r="G35" s="38"/>
      <c r="H35" s="199"/>
      <c r="I35" s="38"/>
      <c r="J35" s="38"/>
      <c r="K35" s="30"/>
      <c r="L35" s="48"/>
      <c r="M35" s="48"/>
      <c r="N35" s="48"/>
      <c r="O35" s="86"/>
      <c r="P35" s="42"/>
      <c r="Q35" s="42"/>
      <c r="R35" s="42"/>
      <c r="S35" s="42"/>
      <c r="T35" s="236"/>
    </row>
    <row r="36" spans="1:20" ht="15.95" customHeight="1">
      <c r="A36" s="69"/>
      <c r="B36" s="30"/>
      <c r="C36" s="48"/>
      <c r="D36" s="31"/>
      <c r="E36" s="31"/>
      <c r="F36" s="38"/>
      <c r="G36" s="38"/>
      <c r="H36" s="199"/>
      <c r="I36" s="38"/>
      <c r="J36" s="38"/>
      <c r="K36" s="30"/>
      <c r="L36" s="48"/>
      <c r="M36" s="48"/>
      <c r="N36" s="48"/>
      <c r="O36" s="86"/>
      <c r="P36" s="42"/>
      <c r="Q36" s="42"/>
      <c r="R36" s="42"/>
      <c r="S36" s="42"/>
      <c r="T36" s="236"/>
    </row>
    <row r="37" spans="1:20" ht="15.95" customHeight="1">
      <c r="A37" s="69"/>
      <c r="B37" s="30"/>
      <c r="C37" s="48"/>
      <c r="D37" s="31"/>
      <c r="E37" s="31"/>
      <c r="F37" s="38"/>
      <c r="G37" s="38"/>
      <c r="H37" s="199"/>
      <c r="I37" s="38"/>
      <c r="J37" s="38"/>
      <c r="K37" s="30"/>
      <c r="L37" s="48"/>
      <c r="M37" s="48"/>
      <c r="N37" s="48"/>
      <c r="O37" s="86"/>
      <c r="P37" s="42"/>
      <c r="Q37" s="42"/>
      <c r="R37" s="42"/>
      <c r="S37" s="42"/>
      <c r="T37" s="236"/>
    </row>
    <row r="38" spans="1:20" ht="15.95" customHeight="1">
      <c r="A38" s="69"/>
      <c r="B38" s="30"/>
      <c r="C38" s="48"/>
      <c r="D38" s="31"/>
      <c r="E38" s="31"/>
      <c r="F38" s="38"/>
      <c r="G38" s="38"/>
      <c r="H38" s="199"/>
      <c r="I38" s="38"/>
      <c r="J38" s="38"/>
      <c r="K38" s="30"/>
      <c r="L38" s="48"/>
      <c r="M38" s="48"/>
      <c r="N38" s="48"/>
      <c r="O38" s="86"/>
      <c r="P38" s="42"/>
      <c r="Q38" s="42"/>
      <c r="R38" s="42"/>
      <c r="S38" s="42"/>
      <c r="T38" s="236"/>
    </row>
    <row r="39" spans="1:20" ht="15.95" customHeight="1">
      <c r="A39" s="69"/>
      <c r="B39" s="30"/>
      <c r="C39" s="48"/>
      <c r="D39" s="31"/>
      <c r="E39" s="31"/>
      <c r="F39" s="38"/>
      <c r="G39" s="38"/>
      <c r="H39" s="199"/>
      <c r="I39" s="38"/>
      <c r="J39" s="38"/>
      <c r="K39" s="30"/>
      <c r="L39" s="48"/>
      <c r="M39" s="48"/>
      <c r="N39" s="48"/>
      <c r="O39" s="86"/>
      <c r="P39" s="42"/>
      <c r="Q39" s="42"/>
      <c r="R39" s="42"/>
      <c r="S39" s="42"/>
      <c r="T39" s="236"/>
    </row>
    <row r="40" spans="1:20" ht="15.95" customHeight="1">
      <c r="A40" s="69"/>
      <c r="B40" s="30"/>
      <c r="C40" s="48"/>
      <c r="D40" s="31"/>
      <c r="E40" s="31"/>
      <c r="F40" s="38"/>
      <c r="G40" s="38"/>
      <c r="H40" s="199"/>
      <c r="I40" s="38"/>
      <c r="J40" s="255"/>
      <c r="K40" s="30"/>
      <c r="L40" s="48"/>
      <c r="M40" s="48"/>
      <c r="N40" s="48"/>
      <c r="O40" s="86"/>
      <c r="P40" s="42"/>
      <c r="Q40" s="42"/>
      <c r="R40" s="42"/>
      <c r="S40" s="42"/>
      <c r="T40" s="236"/>
    </row>
    <row r="41" spans="1:20" ht="15.95" customHeight="1">
      <c r="A41" s="69"/>
      <c r="B41" s="30"/>
      <c r="C41" s="48"/>
      <c r="D41" s="31"/>
      <c r="E41" s="31"/>
      <c r="F41" s="38"/>
      <c r="G41" s="38"/>
      <c r="H41" s="199"/>
      <c r="I41" s="38"/>
      <c r="J41" s="255"/>
      <c r="K41" s="30"/>
      <c r="L41" s="48"/>
      <c r="M41" s="48"/>
      <c r="N41" s="48"/>
      <c r="O41" s="86"/>
      <c r="P41" s="42"/>
      <c r="Q41" s="42"/>
      <c r="R41" s="42"/>
      <c r="S41" s="42"/>
      <c r="T41" s="236"/>
    </row>
    <row r="42" spans="1:20" ht="15.95" customHeight="1">
      <c r="A42" s="69"/>
      <c r="B42" s="30"/>
      <c r="C42" s="48"/>
      <c r="D42" s="31"/>
      <c r="E42" s="31"/>
      <c r="F42" s="38"/>
      <c r="G42" s="38"/>
      <c r="H42" s="199"/>
      <c r="I42" s="38"/>
      <c r="J42" s="255"/>
      <c r="K42" s="30"/>
      <c r="L42" s="48"/>
      <c r="M42" s="48"/>
      <c r="N42" s="48"/>
      <c r="O42" s="86"/>
      <c r="P42" s="42"/>
      <c r="Q42" s="42"/>
      <c r="R42" s="42"/>
      <c r="S42" s="42"/>
      <c r="T42" s="236"/>
    </row>
    <row r="43" spans="1:20" ht="15.95" customHeight="1">
      <c r="A43" s="69"/>
      <c r="B43" s="30"/>
      <c r="C43" s="48"/>
      <c r="D43" s="31"/>
      <c r="E43" s="31"/>
      <c r="F43" s="38"/>
      <c r="G43" s="38"/>
      <c r="H43" s="199"/>
      <c r="I43" s="38"/>
      <c r="J43" s="255"/>
      <c r="K43" s="30"/>
      <c r="L43" s="48"/>
      <c r="M43" s="48"/>
      <c r="N43" s="48"/>
      <c r="O43" s="86"/>
      <c r="P43" s="42"/>
      <c r="Q43" s="42"/>
      <c r="R43" s="42"/>
      <c r="S43" s="42"/>
      <c r="T43" s="236"/>
    </row>
    <row r="44" spans="1:20" ht="15.95" customHeight="1">
      <c r="A44" s="69"/>
      <c r="B44" s="30"/>
      <c r="C44" s="48"/>
      <c r="D44" s="31"/>
      <c r="E44" s="31"/>
      <c r="F44" s="38"/>
      <c r="G44" s="38"/>
      <c r="H44" s="199"/>
      <c r="I44" s="38"/>
      <c r="J44" s="255"/>
      <c r="K44" s="30"/>
      <c r="L44" s="48"/>
      <c r="M44" s="48"/>
      <c r="N44" s="48"/>
      <c r="O44" s="86"/>
      <c r="P44" s="42"/>
      <c r="Q44" s="42"/>
      <c r="R44" s="42"/>
      <c r="S44" s="42"/>
      <c r="T44" s="236"/>
    </row>
    <row r="45" spans="1:20" ht="15.95" customHeight="1">
      <c r="A45" s="69"/>
      <c r="B45" s="30"/>
      <c r="C45" s="48"/>
      <c r="D45" s="31"/>
      <c r="E45" s="31"/>
      <c r="F45" s="38"/>
      <c r="G45" s="38"/>
      <c r="H45" s="86"/>
      <c r="I45" s="38"/>
      <c r="J45" s="255"/>
      <c r="K45" s="30"/>
      <c r="L45" s="48"/>
      <c r="M45" s="48"/>
      <c r="N45" s="48"/>
      <c r="O45" s="86"/>
      <c r="P45" s="42"/>
      <c r="Q45" s="42"/>
      <c r="R45" s="42"/>
      <c r="S45" s="42"/>
      <c r="T45" s="236"/>
    </row>
    <row r="46" spans="1:20" ht="15.95" customHeight="1">
      <c r="A46" s="69"/>
      <c r="B46" s="30"/>
      <c r="C46" s="48"/>
      <c r="D46" s="31"/>
      <c r="E46" s="31"/>
      <c r="F46" s="38"/>
      <c r="G46" s="38"/>
      <c r="H46" s="86"/>
      <c r="I46" s="38"/>
      <c r="J46" s="255"/>
      <c r="K46" s="30"/>
      <c r="L46" s="48"/>
      <c r="M46" s="48"/>
      <c r="N46" s="48"/>
      <c r="O46" s="86"/>
      <c r="P46" s="42"/>
      <c r="Q46" s="42"/>
      <c r="R46" s="42"/>
      <c r="S46" s="42"/>
      <c r="T46" s="236"/>
    </row>
    <row r="47" spans="1:20" ht="15.95" customHeight="1">
      <c r="A47" s="69"/>
      <c r="B47" s="30"/>
      <c r="C47" s="48"/>
      <c r="D47" s="31"/>
      <c r="E47" s="31"/>
      <c r="F47" s="38"/>
      <c r="G47" s="38"/>
      <c r="H47" s="30"/>
      <c r="I47" s="38"/>
      <c r="J47" s="255"/>
      <c r="K47" s="30"/>
      <c r="L47" s="48"/>
      <c r="M47" s="48"/>
      <c r="N47" s="48"/>
      <c r="O47" s="86"/>
      <c r="P47" s="42"/>
      <c r="Q47" s="42"/>
      <c r="R47" s="42"/>
      <c r="S47" s="42"/>
      <c r="T47" s="236"/>
    </row>
    <row r="48" spans="1:20" ht="15.95" customHeight="1">
      <c r="A48" s="69"/>
      <c r="B48" s="30"/>
      <c r="C48" s="48"/>
      <c r="D48" s="31"/>
      <c r="E48" s="31"/>
      <c r="F48" s="38"/>
      <c r="G48" s="38"/>
      <c r="H48" s="30"/>
      <c r="I48" s="30"/>
      <c r="J48" s="255"/>
      <c r="K48" s="30"/>
      <c r="L48" s="48"/>
      <c r="M48" s="48"/>
      <c r="N48" s="48"/>
      <c r="O48" s="86"/>
      <c r="P48" s="42"/>
      <c r="Q48" s="42"/>
      <c r="R48" s="42"/>
      <c r="S48" s="42"/>
      <c r="T48" s="236"/>
    </row>
    <row r="49" spans="1:20" ht="15.95" customHeight="1">
      <c r="A49" s="69"/>
      <c r="B49" s="30"/>
      <c r="C49" s="48"/>
      <c r="D49" s="31"/>
      <c r="E49" s="42"/>
      <c r="F49" s="38"/>
      <c r="G49" s="38"/>
      <c r="H49" s="30"/>
      <c r="I49" s="30"/>
      <c r="J49" s="255"/>
      <c r="K49" s="30"/>
      <c r="L49" s="48"/>
      <c r="M49" s="48"/>
      <c r="N49" s="48"/>
      <c r="O49" s="86"/>
      <c r="P49" s="42"/>
      <c r="Q49" s="42"/>
      <c r="R49" s="42"/>
      <c r="S49" s="42"/>
      <c r="T49" s="236"/>
    </row>
    <row r="50" spans="1:20" ht="15.95" customHeight="1">
      <c r="A50" s="69"/>
      <c r="B50" s="30"/>
      <c r="C50" s="48"/>
      <c r="D50" s="31"/>
      <c r="E50" s="31"/>
      <c r="F50" s="38"/>
      <c r="G50" s="38"/>
      <c r="H50" s="30"/>
      <c r="I50" s="30"/>
      <c r="J50" s="255"/>
      <c r="K50" s="30"/>
      <c r="L50" s="48"/>
      <c r="M50" s="48"/>
      <c r="N50" s="48"/>
      <c r="O50" s="30"/>
      <c r="P50" s="42"/>
      <c r="Q50" s="31"/>
      <c r="R50" s="42"/>
      <c r="S50" s="30"/>
      <c r="T50" s="236"/>
    </row>
    <row r="51" spans="1:20" ht="4.9000000000000004" customHeight="1">
      <c r="A51" s="90"/>
      <c r="B51" s="28"/>
      <c r="C51" s="27"/>
      <c r="D51" s="28"/>
      <c r="E51" s="28"/>
      <c r="F51" s="28"/>
      <c r="G51" s="28"/>
      <c r="H51" s="28"/>
      <c r="I51" s="29"/>
      <c r="J51" s="256"/>
      <c r="K51" s="28"/>
      <c r="L51" s="27"/>
      <c r="M51" s="27"/>
      <c r="N51" s="27"/>
      <c r="O51" s="28"/>
      <c r="P51" s="28"/>
      <c r="Q51" s="28"/>
      <c r="R51" s="28"/>
      <c r="S51" s="28"/>
      <c r="T51" s="166"/>
    </row>
    <row r="52" spans="1:20" ht="15.95" customHeight="1">
      <c r="A52" s="88"/>
      <c r="B52" s="34" t="s">
        <v>44</v>
      </c>
      <c r="C52" s="47"/>
      <c r="D52" s="30"/>
      <c r="E52" s="30"/>
      <c r="F52" s="38">
        <f>SUM(F20:F51)</f>
        <v>275000</v>
      </c>
      <c r="G52" s="38">
        <f>SUM(G14:G50)</f>
        <v>0</v>
      </c>
      <c r="H52" s="45">
        <f>SUM(H15:H51)</f>
        <v>0</v>
      </c>
      <c r="I52" s="38">
        <f>SUM(I28:I51)</f>
        <v>0</v>
      </c>
      <c r="J52" s="255">
        <f>SUM(J15:J51)</f>
        <v>113206.5</v>
      </c>
      <c r="K52" s="30"/>
      <c r="L52" s="48"/>
      <c r="M52" s="48"/>
      <c r="N52" s="48"/>
      <c r="O52" s="30"/>
      <c r="P52" s="30"/>
      <c r="Q52" s="30"/>
      <c r="R52" s="30"/>
      <c r="S52" s="30"/>
      <c r="T52" s="164"/>
    </row>
    <row r="53" spans="1:20" ht="4.9000000000000004" customHeight="1">
      <c r="A53" s="89"/>
      <c r="B53" s="40"/>
      <c r="C53" s="39"/>
      <c r="D53" s="40"/>
      <c r="E53" s="40"/>
      <c r="F53" s="40"/>
      <c r="G53" s="40"/>
      <c r="H53" s="40"/>
      <c r="I53" s="40"/>
      <c r="J53" s="40"/>
      <c r="K53" s="40"/>
      <c r="L53" s="39"/>
      <c r="M53" s="39"/>
      <c r="N53" s="39"/>
      <c r="O53" s="40"/>
      <c r="P53" s="40"/>
      <c r="Q53" s="40"/>
      <c r="R53" s="40"/>
      <c r="S53" s="40"/>
      <c r="T53" s="165"/>
    </row>
    <row r="54" spans="1:20">
      <c r="A54" s="8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>
      <c r="A55" s="8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152"/>
    </row>
    <row r="56" spans="1:20">
      <c r="A56" s="8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152"/>
    </row>
    <row r="57" spans="1:20" ht="13.9" customHeight="1">
      <c r="A57" s="8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7"/>
      <c r="P57" s="47"/>
      <c r="Q57" s="47"/>
      <c r="R57" s="47"/>
      <c r="S57" s="47"/>
      <c r="T57" s="161"/>
    </row>
    <row r="58" spans="1:20" ht="13.9" customHeight="1">
      <c r="A58" s="91" t="s">
        <v>45</v>
      </c>
      <c r="B58" s="47"/>
      <c r="C58" s="47"/>
      <c r="D58" s="47"/>
      <c r="E58" s="47"/>
      <c r="F58" s="47"/>
      <c r="G58" s="48"/>
      <c r="H58" s="48"/>
      <c r="I58" s="48"/>
      <c r="J58" s="48"/>
      <c r="K58" s="47"/>
      <c r="L58" s="47"/>
      <c r="M58" s="47"/>
      <c r="N58" s="47"/>
      <c r="O58" s="47"/>
      <c r="P58" s="47"/>
      <c r="Q58" s="47"/>
      <c r="R58" s="47"/>
      <c r="S58" s="47"/>
      <c r="T58" s="161"/>
    </row>
    <row r="59" spans="1:20" ht="13.9" customHeight="1">
      <c r="A59" s="88"/>
      <c r="B59" s="48"/>
      <c r="C59" s="48"/>
      <c r="D59" s="48"/>
      <c r="E59" s="48"/>
      <c r="F59" s="48"/>
      <c r="G59" s="47"/>
      <c r="H59" s="47"/>
      <c r="I59" s="47"/>
      <c r="J59" s="47"/>
      <c r="K59" s="48"/>
      <c r="L59" s="48"/>
      <c r="M59" s="48"/>
      <c r="N59" s="48"/>
      <c r="O59" s="48"/>
      <c r="P59" s="48"/>
      <c r="Q59" s="48"/>
      <c r="R59" s="48"/>
      <c r="S59" s="48"/>
      <c r="T59" s="152"/>
    </row>
    <row r="60" spans="1:20" ht="4.9000000000000004" customHeight="1">
      <c r="A60" s="90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51"/>
      <c r="P60" s="27"/>
      <c r="Q60" s="27"/>
      <c r="R60" s="27"/>
      <c r="S60" s="27"/>
      <c r="T60" s="167"/>
    </row>
    <row r="61" spans="1:20" ht="13.9" customHeight="1">
      <c r="A61" s="8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76" t="s">
        <v>46</v>
      </c>
      <c r="P61" s="48"/>
      <c r="Q61" s="48"/>
      <c r="R61" s="48"/>
      <c r="S61" s="48"/>
      <c r="T61" s="152"/>
    </row>
    <row r="62" spans="1:20" ht="13.9" customHeight="1">
      <c r="A62" s="88"/>
      <c r="B62" s="48"/>
      <c r="C62" s="76" t="s">
        <v>47</v>
      </c>
      <c r="D62" s="76" t="s">
        <v>48</v>
      </c>
      <c r="E62" s="76" t="s">
        <v>49</v>
      </c>
      <c r="F62" s="77" t="s">
        <v>50</v>
      </c>
      <c r="G62" s="77" t="s">
        <v>51</v>
      </c>
      <c r="H62" s="77" t="s">
        <v>52</v>
      </c>
      <c r="I62" s="77" t="s">
        <v>53</v>
      </c>
      <c r="J62" s="77" t="s">
        <v>54</v>
      </c>
      <c r="K62" s="76" t="s">
        <v>55</v>
      </c>
      <c r="L62" s="76" t="s">
        <v>56</v>
      </c>
      <c r="M62" s="76" t="s">
        <v>57</v>
      </c>
      <c r="N62" s="76" t="s">
        <v>58</v>
      </c>
      <c r="O62" s="76" t="s">
        <v>59</v>
      </c>
      <c r="P62" s="48"/>
      <c r="Q62" s="48"/>
      <c r="R62" s="48"/>
      <c r="S62" s="48"/>
      <c r="T62" s="152"/>
    </row>
    <row r="63" spans="1:20" ht="13.9" customHeight="1">
      <c r="A63" s="88"/>
      <c r="B63" s="48"/>
      <c r="C63" s="78"/>
      <c r="D63" s="78"/>
      <c r="E63" s="78"/>
      <c r="F63" s="78"/>
      <c r="G63" s="257"/>
      <c r="H63" s="257"/>
      <c r="I63" s="257"/>
      <c r="J63" s="257"/>
      <c r="K63" s="78"/>
      <c r="L63" s="78"/>
      <c r="M63" s="78"/>
      <c r="N63" s="78"/>
      <c r="O63" s="76" t="s">
        <v>60</v>
      </c>
      <c r="P63" s="48"/>
      <c r="Q63" s="48"/>
      <c r="R63" s="48"/>
      <c r="S63" s="48"/>
      <c r="T63" s="152"/>
    </row>
    <row r="64" spans="1:20" ht="4.9000000000000004" customHeight="1">
      <c r="A64" s="89"/>
      <c r="B64" s="39"/>
      <c r="C64" s="52"/>
      <c r="D64" s="52"/>
      <c r="E64" s="52"/>
      <c r="F64" s="52"/>
      <c r="G64" s="52"/>
      <c r="H64" s="54"/>
      <c r="I64" s="54"/>
      <c r="J64" s="52"/>
      <c r="K64" s="52"/>
      <c r="L64" s="52"/>
      <c r="M64" s="52"/>
      <c r="N64" s="52"/>
      <c r="O64" s="52"/>
      <c r="P64" s="39"/>
      <c r="Q64" s="39"/>
      <c r="R64" s="39"/>
      <c r="S64" s="39"/>
      <c r="T64" s="168"/>
    </row>
    <row r="65" spans="1:20" ht="15.95" customHeight="1">
      <c r="A65" s="8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152"/>
    </row>
    <row r="66" spans="1:20" ht="15.95" customHeight="1">
      <c r="A66" s="88"/>
      <c r="B66" s="78" t="s">
        <v>61</v>
      </c>
      <c r="C66" s="55"/>
      <c r="D66" s="55"/>
      <c r="E66" s="55">
        <v>0</v>
      </c>
      <c r="F66" s="81">
        <f>+J52</f>
        <v>113206.5</v>
      </c>
      <c r="G66" s="81"/>
      <c r="H66" s="158"/>
      <c r="I66" s="81"/>
      <c r="J66" s="81"/>
      <c r="K66" s="81"/>
      <c r="L66" s="92"/>
      <c r="M66" s="81"/>
      <c r="N66" s="81"/>
      <c r="O66" s="81">
        <f>+J52</f>
        <v>113206.5</v>
      </c>
      <c r="P66" s="81"/>
      <c r="Q66" s="81"/>
      <c r="R66" s="81"/>
      <c r="S66" s="81"/>
      <c r="T66" s="169"/>
    </row>
    <row r="67" spans="1:20" ht="15.95" customHeight="1">
      <c r="A67" s="88"/>
      <c r="B67" s="78"/>
      <c r="C67" s="55"/>
      <c r="D67" s="55"/>
      <c r="E67" s="55"/>
      <c r="F67" s="81"/>
      <c r="G67" s="81"/>
      <c r="H67" s="158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15.95" customHeight="1">
      <c r="A68" s="88"/>
      <c r="B68" s="78" t="s">
        <v>62</v>
      </c>
      <c r="C68" s="55"/>
      <c r="D68" s="55"/>
      <c r="E68" s="55">
        <v>0</v>
      </c>
      <c r="F68" s="92">
        <v>0</v>
      </c>
      <c r="G68" s="92"/>
      <c r="H68" s="159"/>
      <c r="I68" s="159"/>
      <c r="J68" s="159"/>
      <c r="K68" s="92"/>
      <c r="L68" s="92"/>
      <c r="M68" s="92"/>
      <c r="N68" s="92"/>
      <c r="O68" s="81">
        <v>0</v>
      </c>
      <c r="P68" s="81"/>
      <c r="Q68" s="81"/>
      <c r="R68" s="81"/>
      <c r="S68" s="81"/>
      <c r="T68" s="169"/>
    </row>
    <row r="69" spans="1:20" ht="15.95" customHeight="1">
      <c r="A69" s="88"/>
      <c r="B69" s="48"/>
      <c r="C69" s="55"/>
      <c r="D69" s="55"/>
      <c r="E69" s="55"/>
      <c r="F69" s="81"/>
      <c r="G69" s="81"/>
      <c r="H69" s="158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169"/>
    </row>
    <row r="70" spans="1:20" ht="15.95" customHeight="1">
      <c r="A70" s="88"/>
      <c r="B70" s="78" t="s">
        <v>64</v>
      </c>
      <c r="C70" s="55"/>
      <c r="D70" s="55"/>
      <c r="E70" s="55">
        <f>E72-E68-E66</f>
        <v>275000</v>
      </c>
      <c r="F70" s="81">
        <f>F72-F68-F66</f>
        <v>161793.5</v>
      </c>
      <c r="G70" s="81"/>
      <c r="H70" s="158"/>
      <c r="I70" s="81"/>
      <c r="J70" s="81"/>
      <c r="K70" s="81"/>
      <c r="L70" s="81"/>
      <c r="M70" s="81"/>
      <c r="N70" s="81"/>
      <c r="O70" s="81">
        <f>O72-O68-O66</f>
        <v>161793.5</v>
      </c>
      <c r="P70" s="81"/>
      <c r="Q70" s="81"/>
      <c r="R70" s="81"/>
      <c r="S70" s="81"/>
      <c r="T70" s="169"/>
    </row>
    <row r="71" spans="1:20" ht="15.95" customHeight="1" thickBot="1">
      <c r="A71" s="248"/>
      <c r="B71" s="249"/>
      <c r="C71" s="249"/>
      <c r="D71" s="294"/>
      <c r="E71" s="294"/>
      <c r="F71" s="294"/>
      <c r="G71" s="295"/>
      <c r="H71" s="295"/>
      <c r="I71" s="295"/>
      <c r="J71" s="295"/>
      <c r="K71" s="294"/>
      <c r="L71" s="249"/>
      <c r="M71" s="249"/>
      <c r="N71" s="249"/>
      <c r="O71" s="232"/>
      <c r="P71" s="232"/>
      <c r="Q71" s="232"/>
      <c r="R71" s="232"/>
      <c r="S71" s="232"/>
      <c r="T71" s="234"/>
    </row>
    <row r="72" spans="1:20">
      <c r="C72" s="240"/>
      <c r="D72" s="240"/>
      <c r="E72" s="240">
        <v>275000</v>
      </c>
      <c r="F72" s="240">
        <v>275000</v>
      </c>
      <c r="G72" s="240">
        <v>275000</v>
      </c>
      <c r="H72" s="240">
        <v>275000</v>
      </c>
      <c r="I72" s="240">
        <v>275000</v>
      </c>
      <c r="J72" s="240">
        <v>275000</v>
      </c>
      <c r="K72" s="240">
        <v>275000</v>
      </c>
      <c r="L72" s="240">
        <v>275000</v>
      </c>
      <c r="M72" s="240">
        <v>275000</v>
      </c>
      <c r="N72" s="240">
        <v>275000</v>
      </c>
      <c r="O72" s="240">
        <v>275000</v>
      </c>
      <c r="P72" s="240"/>
      <c r="Q72" s="224"/>
      <c r="R72" s="224"/>
      <c r="S72" s="224"/>
      <c r="T72" s="224"/>
    </row>
    <row r="73" spans="1:20">
      <c r="O73" s="48"/>
      <c r="P73" s="48"/>
      <c r="Q73" s="48"/>
      <c r="R73" s="48"/>
      <c r="S73" s="48"/>
      <c r="T73" s="48"/>
    </row>
    <row r="74" spans="1:20">
      <c r="O74" s="48"/>
      <c r="P74" s="48"/>
      <c r="Q74" s="48"/>
      <c r="R74" s="48"/>
      <c r="S74" s="48"/>
      <c r="T74" s="48"/>
    </row>
    <row r="75" spans="1:20">
      <c r="O75" s="48"/>
      <c r="P75" s="48"/>
      <c r="Q75" s="48"/>
      <c r="R75" s="48"/>
      <c r="S75" s="48"/>
      <c r="T75" s="48"/>
    </row>
    <row r="76" spans="1:20">
      <c r="O76" s="48"/>
      <c r="P76" s="48"/>
      <c r="Q76" s="48"/>
      <c r="R76" s="48"/>
      <c r="S76" s="48"/>
      <c r="T76" s="48"/>
    </row>
    <row r="77" spans="1:20">
      <c r="O77" s="48"/>
      <c r="P77" s="48"/>
      <c r="Q77" s="48"/>
      <c r="R77" s="48"/>
      <c r="S77" s="48"/>
      <c r="T77" s="48"/>
    </row>
    <row r="78" spans="1:20">
      <c r="O78" s="48"/>
      <c r="P78" s="48"/>
      <c r="Q78" s="48"/>
      <c r="R78" s="48"/>
      <c r="S78" s="48"/>
      <c r="T78" s="48"/>
    </row>
    <row r="79" spans="1:20">
      <c r="O79" s="48"/>
      <c r="P79" s="48"/>
      <c r="Q79" s="48"/>
      <c r="R79" s="48"/>
      <c r="S79" s="48"/>
      <c r="T79" s="48"/>
    </row>
    <row r="80" spans="1:20" ht="15.75">
      <c r="F80" s="48"/>
      <c r="G80" s="257"/>
      <c r="H80" s="257"/>
      <c r="I80" s="257"/>
      <c r="J80" s="257"/>
      <c r="K80" s="48"/>
      <c r="O80" s="48"/>
      <c r="P80" s="48"/>
      <c r="Q80" s="48"/>
      <c r="R80" s="48"/>
      <c r="S80" s="48"/>
      <c r="T80" s="48"/>
    </row>
    <row r="81" spans="6:20">
      <c r="F81" s="48"/>
      <c r="G81" s="48"/>
      <c r="H81" s="48"/>
      <c r="I81" s="48"/>
      <c r="J81" s="48"/>
      <c r="K81" s="48"/>
      <c r="O81" s="48"/>
      <c r="P81" s="48"/>
      <c r="Q81" s="48"/>
      <c r="R81" s="48"/>
      <c r="S81" s="48"/>
      <c r="T81" s="48"/>
    </row>
    <row r="82" spans="6:20">
      <c r="F82" s="48"/>
      <c r="G82" s="48"/>
      <c r="H82" s="48"/>
      <c r="I82" s="48"/>
      <c r="J82" s="48"/>
      <c r="K82" s="48"/>
    </row>
    <row r="83" spans="6:20">
      <c r="F83" s="48"/>
      <c r="G83" s="48"/>
      <c r="H83" s="48"/>
      <c r="I83" s="48"/>
      <c r="J83" s="48"/>
      <c r="K83" s="48"/>
    </row>
    <row r="85" spans="6:20">
      <c r="P85" s="475"/>
      <c r="Q85" s="475"/>
      <c r="R85" s="475"/>
    </row>
  </sheetData>
  <mergeCells count="2">
    <mergeCell ref="P85:R85"/>
    <mergeCell ref="A3:T3"/>
  </mergeCells>
  <phoneticPr fontId="0" type="noConversion"/>
  <printOptions horizontalCentered="1" verticalCentered="1"/>
  <pageMargins left="0" right="0" top="0.25" bottom="0.25" header="0.45" footer="0.5"/>
  <pageSetup paperSize="9" scale="53" orientation="landscape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AC64"/>
  <sheetViews>
    <sheetView showGridLines="0" topLeftCell="A22" zoomScale="87" zoomScaleNormal="87" zoomScaleSheetLayoutView="75" workbookViewId="0">
      <selection activeCell="F18" sqref="F18:F22"/>
    </sheetView>
  </sheetViews>
  <sheetFormatPr defaultColWidth="9.75" defaultRowHeight="15"/>
  <cols>
    <col min="1" max="1" width="5.75" style="21" customWidth="1"/>
    <col min="2" max="2" width="22.25" style="21" customWidth="1"/>
    <col min="3" max="3" width="14.5" style="21" customWidth="1"/>
    <col min="4" max="4" width="13.75" style="21" customWidth="1"/>
    <col min="5" max="5" width="13.25" style="21" customWidth="1"/>
    <col min="6" max="6" width="13.75" style="22" customWidth="1"/>
    <col min="7" max="7" width="14.125" style="21" customWidth="1"/>
    <col min="8" max="10" width="13.625" style="21" customWidth="1"/>
    <col min="11" max="11" width="13.875" style="21" customWidth="1"/>
    <col min="12" max="12" width="13.75" style="21" customWidth="1"/>
    <col min="13" max="13" width="14.875" style="21" customWidth="1"/>
    <col min="14" max="14" width="13.5" style="21" customWidth="1"/>
    <col min="15" max="15" width="13.75" style="21" customWidth="1"/>
    <col min="16" max="16" width="6.75" style="21" customWidth="1"/>
    <col min="17" max="18" width="6.5" style="21" customWidth="1"/>
    <col min="19" max="19" width="6.375" style="21" customWidth="1"/>
    <col min="20" max="20" width="26" style="21" customWidth="1"/>
    <col min="21" max="16384" width="9.75" style="21"/>
  </cols>
  <sheetData>
    <row r="1" spans="1:20" ht="17.25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123</v>
      </c>
    </row>
    <row r="2" spans="1:20" ht="29.25" customHeight="1">
      <c r="A2" s="176" t="s">
        <v>122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4.25" customHeight="1">
      <c r="A3" s="475" t="s">
        <v>250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65" t="s">
        <v>20</v>
      </c>
      <c r="Q9" s="265" t="s">
        <v>21</v>
      </c>
      <c r="R9" s="265" t="s">
        <v>20</v>
      </c>
      <c r="S9" s="265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120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121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5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5" s="267" customFormat="1" ht="16.5" customHeight="1">
      <c r="A18" s="417">
        <v>1</v>
      </c>
      <c r="B18" s="418" t="s">
        <v>203</v>
      </c>
      <c r="C18" s="419"/>
      <c r="D18" s="420" t="s">
        <v>102</v>
      </c>
      <c r="E18" s="421"/>
      <c r="F18" s="422">
        <v>77000</v>
      </c>
      <c r="G18" s="423"/>
      <c r="H18" s="424"/>
      <c r="I18" s="423"/>
      <c r="J18" s="422">
        <v>77000</v>
      </c>
      <c r="K18" s="418" t="s">
        <v>172</v>
      </c>
      <c r="L18" s="419"/>
      <c r="M18" s="419"/>
      <c r="N18" s="339"/>
      <c r="O18" s="348"/>
      <c r="P18" s="481" t="s">
        <v>224</v>
      </c>
      <c r="Q18" s="481" t="s">
        <v>224</v>
      </c>
      <c r="R18" s="481" t="s">
        <v>224</v>
      </c>
      <c r="S18" s="482" t="s">
        <v>224</v>
      </c>
      <c r="T18" s="459" t="s">
        <v>222</v>
      </c>
      <c r="U18" s="342"/>
      <c r="V18" s="342"/>
      <c r="W18" s="342"/>
      <c r="X18" s="342"/>
      <c r="Y18" s="342"/>
    </row>
    <row r="19" spans="1:25" s="267" customFormat="1" ht="15" customHeight="1">
      <c r="A19" s="417"/>
      <c r="B19" s="418"/>
      <c r="C19" s="419"/>
      <c r="D19" s="420"/>
      <c r="E19" s="421"/>
      <c r="F19" s="422"/>
      <c r="G19" s="423"/>
      <c r="H19" s="424"/>
      <c r="I19" s="423"/>
      <c r="J19" s="422"/>
      <c r="K19" s="425" t="s">
        <v>192</v>
      </c>
      <c r="L19" s="419"/>
      <c r="M19" s="419"/>
      <c r="N19" s="339"/>
      <c r="O19" s="343"/>
      <c r="P19" s="343"/>
      <c r="Q19" s="343"/>
      <c r="R19" s="343"/>
      <c r="S19" s="343"/>
      <c r="T19" s="483"/>
      <c r="U19" s="342"/>
      <c r="V19" s="342"/>
      <c r="W19" s="342"/>
      <c r="X19" s="342"/>
      <c r="Y19" s="342"/>
    </row>
    <row r="20" spans="1:25" s="267" customFormat="1" ht="15" customHeight="1">
      <c r="A20" s="417"/>
      <c r="B20" s="418"/>
      <c r="C20" s="419"/>
      <c r="D20" s="420"/>
      <c r="E20" s="421"/>
      <c r="F20" s="422"/>
      <c r="G20" s="423"/>
      <c r="H20" s="424"/>
      <c r="I20" s="423"/>
      <c r="J20" s="422"/>
      <c r="K20" s="425"/>
      <c r="L20" s="419"/>
      <c r="M20" s="419"/>
      <c r="N20" s="339"/>
      <c r="O20" s="343"/>
      <c r="P20" s="343"/>
      <c r="Q20" s="343"/>
      <c r="R20" s="343"/>
      <c r="S20" s="343"/>
      <c r="T20" s="364"/>
      <c r="U20" s="342"/>
      <c r="V20" s="342"/>
      <c r="W20" s="342"/>
      <c r="X20" s="342"/>
      <c r="Y20" s="342"/>
    </row>
    <row r="21" spans="1:25" s="200" customFormat="1" ht="16.5" customHeight="1">
      <c r="A21" s="417"/>
      <c r="B21" s="426"/>
      <c r="C21" s="427"/>
      <c r="D21" s="428"/>
      <c r="E21" s="429"/>
      <c r="F21" s="430"/>
      <c r="G21" s="431"/>
      <c r="H21" s="432"/>
      <c r="I21" s="431"/>
      <c r="J21" s="430"/>
      <c r="K21" s="426"/>
      <c r="L21" s="427"/>
      <c r="M21" s="427"/>
      <c r="N21" s="340"/>
      <c r="O21" s="345"/>
      <c r="P21" s="345"/>
      <c r="Q21" s="345"/>
      <c r="R21" s="345"/>
      <c r="S21" s="345"/>
      <c r="T21" s="239"/>
      <c r="U21" s="346"/>
      <c r="V21" s="346"/>
      <c r="W21" s="346"/>
      <c r="X21" s="346"/>
      <c r="Y21" s="346"/>
    </row>
    <row r="22" spans="1:25" s="267" customFormat="1" ht="22.5" customHeight="1">
      <c r="A22" s="417">
        <v>2</v>
      </c>
      <c r="B22" s="418" t="s">
        <v>204</v>
      </c>
      <c r="C22" s="433"/>
      <c r="D22" s="420" t="s">
        <v>102</v>
      </c>
      <c r="E22" s="421"/>
      <c r="F22" s="422">
        <v>41150</v>
      </c>
      <c r="G22" s="423"/>
      <c r="H22" s="434"/>
      <c r="I22" s="423"/>
      <c r="J22" s="422">
        <v>41150</v>
      </c>
      <c r="K22" s="418" t="s">
        <v>172</v>
      </c>
      <c r="L22" s="419"/>
      <c r="M22" s="419"/>
      <c r="N22" s="339"/>
      <c r="O22" s="348"/>
      <c r="P22" s="482" t="s">
        <v>224</v>
      </c>
      <c r="Q22" s="482" t="s">
        <v>224</v>
      </c>
      <c r="R22" s="482" t="s">
        <v>224</v>
      </c>
      <c r="S22" s="482" t="s">
        <v>224</v>
      </c>
      <c r="T22" s="459" t="s">
        <v>222</v>
      </c>
      <c r="U22" s="342"/>
      <c r="V22" s="342"/>
      <c r="W22" s="342"/>
      <c r="X22" s="342"/>
      <c r="Y22" s="342"/>
    </row>
    <row r="23" spans="1:25" s="200" customFormat="1" ht="17.25" customHeight="1">
      <c r="A23" s="417"/>
      <c r="B23" s="426"/>
      <c r="C23" s="427"/>
      <c r="D23" s="428"/>
      <c r="E23" s="429"/>
      <c r="F23" s="430"/>
      <c r="G23" s="431"/>
      <c r="H23" s="435"/>
      <c r="I23" s="431"/>
      <c r="J23" s="431"/>
      <c r="K23" s="425" t="s">
        <v>192</v>
      </c>
      <c r="L23" s="419"/>
      <c r="M23" s="419"/>
      <c r="N23" s="340"/>
      <c r="O23" s="348"/>
      <c r="P23" s="341"/>
      <c r="Q23" s="341"/>
      <c r="R23" s="341"/>
      <c r="S23" s="341"/>
      <c r="T23" s="364"/>
      <c r="U23" s="346"/>
      <c r="V23" s="346"/>
      <c r="W23" s="346"/>
      <c r="X23" s="346"/>
      <c r="Y23" s="346"/>
    </row>
    <row r="24" spans="1:25" s="200" customFormat="1" ht="17.25" customHeight="1">
      <c r="A24" s="384"/>
      <c r="B24" s="386"/>
      <c r="C24" s="387"/>
      <c r="D24" s="388"/>
      <c r="E24" s="389"/>
      <c r="F24" s="390"/>
      <c r="G24" s="391"/>
      <c r="H24" s="392"/>
      <c r="I24" s="391"/>
      <c r="J24" s="391"/>
      <c r="K24" s="416"/>
      <c r="L24" s="385"/>
      <c r="M24" s="385"/>
      <c r="N24" s="340"/>
      <c r="O24" s="348"/>
      <c r="P24" s="341"/>
      <c r="Q24" s="341"/>
      <c r="R24" s="341"/>
      <c r="S24" s="341"/>
      <c r="T24" s="364"/>
      <c r="U24" s="346"/>
      <c r="V24" s="346"/>
      <c r="W24" s="346"/>
      <c r="X24" s="346"/>
      <c r="Y24" s="346"/>
    </row>
    <row r="25" spans="1:25" s="200" customFormat="1" ht="17.25" customHeight="1">
      <c r="A25" s="363">
        <v>3</v>
      </c>
      <c r="B25" s="345" t="s">
        <v>217</v>
      </c>
      <c r="C25" s="351"/>
      <c r="D25" s="349" t="s">
        <v>102</v>
      </c>
      <c r="E25" s="341"/>
      <c r="F25" s="350">
        <v>61850</v>
      </c>
      <c r="G25" s="344"/>
      <c r="H25" s="347"/>
      <c r="I25" s="347"/>
      <c r="J25" s="344"/>
      <c r="K25" s="345" t="s">
        <v>172</v>
      </c>
      <c r="L25" s="351"/>
      <c r="M25" s="351"/>
      <c r="N25" s="351"/>
      <c r="O25" s="348"/>
      <c r="P25" s="341" t="s">
        <v>224</v>
      </c>
      <c r="Q25" s="341"/>
      <c r="R25" s="341" t="s">
        <v>223</v>
      </c>
      <c r="S25" s="341"/>
      <c r="T25" s="364"/>
      <c r="U25" s="346" t="s">
        <v>228</v>
      </c>
      <c r="V25" s="346"/>
      <c r="W25" s="346"/>
      <c r="X25" s="346"/>
      <c r="Y25" s="346"/>
    </row>
    <row r="26" spans="1:25" ht="20.100000000000001" customHeight="1">
      <c r="A26" s="69"/>
      <c r="B26" s="393" t="s">
        <v>218</v>
      </c>
      <c r="C26" s="48"/>
      <c r="D26" s="349"/>
      <c r="E26" s="341"/>
      <c r="F26" s="350"/>
      <c r="G26" s="344"/>
      <c r="H26" s="347"/>
      <c r="I26" s="344"/>
      <c r="J26" s="344"/>
      <c r="K26" s="345"/>
      <c r="L26" s="351"/>
      <c r="M26" s="351"/>
      <c r="N26" s="351"/>
      <c r="O26" s="348"/>
      <c r="P26" s="341"/>
      <c r="Q26" s="341"/>
      <c r="R26" s="341"/>
      <c r="S26" s="341"/>
      <c r="T26" s="239"/>
      <c r="U26" s="352"/>
      <c r="V26" s="352"/>
      <c r="W26" s="352"/>
      <c r="X26" s="352"/>
      <c r="Y26" s="352"/>
    </row>
    <row r="27" spans="1:25" ht="20.100000000000001" customHeight="1">
      <c r="A27" s="363"/>
      <c r="B27" s="345"/>
      <c r="C27" s="351"/>
      <c r="D27" s="349"/>
      <c r="E27" s="341"/>
      <c r="F27" s="350"/>
      <c r="G27" s="344"/>
      <c r="H27" s="347"/>
      <c r="I27" s="347"/>
      <c r="J27" s="344"/>
      <c r="K27" s="345"/>
      <c r="L27" s="351"/>
      <c r="M27" s="351"/>
      <c r="N27" s="351"/>
      <c r="O27" s="348"/>
      <c r="P27" s="341"/>
      <c r="Q27" s="341"/>
      <c r="R27" s="341"/>
      <c r="S27" s="341"/>
      <c r="T27" s="326"/>
      <c r="U27" s="352"/>
      <c r="V27" s="352"/>
      <c r="W27" s="352"/>
      <c r="X27" s="352"/>
      <c r="Y27" s="352"/>
    </row>
    <row r="28" spans="1:25" ht="20.100000000000001" customHeight="1">
      <c r="A28" s="69"/>
      <c r="B28" s="393"/>
      <c r="C28" s="48"/>
      <c r="D28" s="349"/>
      <c r="E28" s="341"/>
      <c r="F28" s="350"/>
      <c r="G28" s="344"/>
      <c r="H28" s="347"/>
      <c r="I28" s="344"/>
      <c r="J28" s="344"/>
      <c r="K28" s="345"/>
      <c r="L28" s="351"/>
      <c r="M28" s="351"/>
      <c r="N28" s="351"/>
      <c r="O28" s="348"/>
      <c r="P28" s="341"/>
      <c r="Q28" s="341"/>
      <c r="R28" s="341"/>
      <c r="S28" s="341"/>
      <c r="T28" s="379"/>
      <c r="U28" s="352"/>
      <c r="V28" s="352"/>
      <c r="W28" s="352"/>
      <c r="X28" s="352"/>
      <c r="Y28" s="352"/>
    </row>
    <row r="29" spans="1:25" ht="20.100000000000001" customHeight="1">
      <c r="A29" s="69"/>
      <c r="B29" s="153"/>
      <c r="C29" s="48"/>
      <c r="D29" s="349"/>
      <c r="E29" s="341"/>
      <c r="F29" s="350"/>
      <c r="G29" s="344"/>
      <c r="H29" s="347"/>
      <c r="I29" s="344"/>
      <c r="J29" s="344"/>
      <c r="K29" s="345"/>
      <c r="L29" s="351"/>
      <c r="M29" s="351"/>
      <c r="N29" s="351"/>
      <c r="O29" s="348"/>
      <c r="P29" s="341"/>
      <c r="Q29" s="341"/>
      <c r="R29" s="341"/>
      <c r="S29" s="341"/>
      <c r="T29" s="239"/>
      <c r="U29" s="352"/>
      <c r="V29" s="352"/>
      <c r="W29" s="352"/>
      <c r="X29" s="352"/>
      <c r="Y29" s="352"/>
    </row>
    <row r="30" spans="1:25" ht="20.100000000000001" customHeight="1">
      <c r="A30" s="69"/>
      <c r="B30" s="154"/>
      <c r="C30" s="48"/>
      <c r="D30" s="349"/>
      <c r="E30" s="341"/>
      <c r="F30" s="350"/>
      <c r="G30" s="344"/>
      <c r="H30" s="345"/>
      <c r="I30" s="345"/>
      <c r="J30" s="353"/>
      <c r="K30" s="345"/>
      <c r="L30" s="351"/>
      <c r="M30" s="351"/>
      <c r="N30" s="351"/>
      <c r="O30" s="348"/>
      <c r="P30" s="341"/>
      <c r="Q30" s="341"/>
      <c r="R30" s="341"/>
      <c r="S30" s="341"/>
      <c r="T30" s="239"/>
      <c r="U30" s="352"/>
      <c r="V30" s="352"/>
      <c r="W30" s="352"/>
      <c r="X30" s="352"/>
      <c r="Y30" s="352"/>
    </row>
    <row r="31" spans="1:25" ht="4.9000000000000004" customHeight="1">
      <c r="A31" s="268"/>
      <c r="B31" s="269"/>
      <c r="C31" s="269"/>
      <c r="D31" s="354"/>
      <c r="E31" s="355"/>
      <c r="F31" s="356"/>
      <c r="G31" s="355"/>
      <c r="H31" s="355"/>
      <c r="I31" s="357"/>
      <c r="J31" s="358"/>
      <c r="K31" s="355"/>
      <c r="L31" s="354"/>
      <c r="M31" s="354"/>
      <c r="N31" s="354"/>
      <c r="O31" s="355"/>
      <c r="P31" s="355"/>
      <c r="Q31" s="355"/>
      <c r="R31" s="355"/>
      <c r="S31" s="355"/>
      <c r="T31" s="359"/>
      <c r="U31" s="352"/>
      <c r="V31" s="352"/>
      <c r="W31" s="352"/>
      <c r="X31" s="352"/>
      <c r="Y31" s="352"/>
    </row>
    <row r="32" spans="1:25" ht="13.9" customHeight="1">
      <c r="A32" s="64"/>
      <c r="B32" s="47" t="s">
        <v>44</v>
      </c>
      <c r="C32" s="47"/>
      <c r="D32" s="48"/>
      <c r="E32" s="30"/>
      <c r="F32" s="33">
        <f>SUM(F18:F31)</f>
        <v>180000</v>
      </c>
      <c r="G32" s="38">
        <f>SUM(G14:G30)</f>
        <v>0</v>
      </c>
      <c r="H32" s="45">
        <f>SUM(H15:H31)</f>
        <v>0</v>
      </c>
      <c r="I32" s="38">
        <f>SUM(I18:I31)</f>
        <v>0</v>
      </c>
      <c r="J32" s="255">
        <f>SUM(J15:J31)</f>
        <v>118150</v>
      </c>
      <c r="K32" s="30"/>
      <c r="L32" s="48"/>
      <c r="M32" s="48"/>
      <c r="N32" s="48"/>
      <c r="O32" s="30"/>
      <c r="P32" s="30"/>
      <c r="Q32" s="30"/>
      <c r="R32" s="30"/>
      <c r="S32" s="30"/>
      <c r="T32" s="164"/>
    </row>
    <row r="33" spans="1:20" ht="4.9000000000000004" customHeight="1">
      <c r="A33" s="67"/>
      <c r="B33" s="39"/>
      <c r="C33" s="39"/>
      <c r="D33" s="39"/>
      <c r="E33" s="40"/>
      <c r="F33" s="150"/>
      <c r="G33" s="40"/>
      <c r="H33" s="40"/>
      <c r="I33" s="40"/>
      <c r="J33" s="40"/>
      <c r="K33" s="40"/>
      <c r="L33" s="39"/>
      <c r="M33" s="39"/>
      <c r="N33" s="39"/>
      <c r="O33" s="40"/>
      <c r="P33" s="40"/>
      <c r="Q33" s="40"/>
      <c r="R33" s="40"/>
      <c r="S33" s="40"/>
      <c r="T33" s="165"/>
    </row>
    <row r="34" spans="1:20" ht="4.9000000000000004" customHeight="1">
      <c r="A34" s="64"/>
      <c r="B34" s="48"/>
      <c r="C34" s="48"/>
      <c r="D34" s="48"/>
      <c r="E34" s="48"/>
      <c r="F34" s="49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152"/>
    </row>
    <row r="35" spans="1:20" ht="13.9" customHeight="1">
      <c r="A35" s="64"/>
      <c r="B35" s="48"/>
      <c r="C35" s="48"/>
      <c r="D35" s="48"/>
      <c r="E35" s="48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13.9" customHeight="1">
      <c r="A36" s="72" t="s">
        <v>45</v>
      </c>
      <c r="B36" s="47"/>
      <c r="C36" s="47"/>
      <c r="D36" s="47"/>
      <c r="E36" s="47"/>
      <c r="F36" s="73"/>
      <c r="G36" s="48"/>
      <c r="H36" s="48"/>
      <c r="I36" s="48"/>
      <c r="J36" s="48"/>
      <c r="K36" s="47"/>
      <c r="L36" s="47"/>
      <c r="M36" s="47"/>
      <c r="N36" s="47"/>
      <c r="O36" s="48"/>
      <c r="P36" s="48"/>
      <c r="Q36" s="48"/>
      <c r="R36" s="48"/>
      <c r="S36" s="48"/>
      <c r="T36" s="152"/>
    </row>
    <row r="37" spans="1:20" ht="13.9" customHeight="1">
      <c r="A37" s="64"/>
      <c r="B37" s="48"/>
      <c r="C37" s="48"/>
      <c r="D37" s="48"/>
      <c r="E37" s="48"/>
      <c r="F37" s="49"/>
      <c r="G37" s="47"/>
      <c r="H37" s="47"/>
      <c r="I37" s="47"/>
      <c r="J37" s="47"/>
      <c r="K37" s="48"/>
      <c r="L37" s="48"/>
      <c r="M37" s="48"/>
      <c r="N37" s="48"/>
      <c r="O37" s="47"/>
      <c r="P37" s="47"/>
      <c r="Q37" s="47"/>
      <c r="R37" s="47"/>
      <c r="S37" s="47"/>
      <c r="T37" s="161"/>
    </row>
    <row r="38" spans="1:20" ht="4.9000000000000004" customHeight="1">
      <c r="A38" s="268"/>
      <c r="B38" s="269"/>
      <c r="C38" s="269"/>
      <c r="D38" s="269"/>
      <c r="E38" s="269"/>
      <c r="F38" s="274"/>
      <c r="G38" s="269"/>
      <c r="H38" s="269"/>
      <c r="I38" s="269"/>
      <c r="J38" s="269"/>
      <c r="K38" s="269"/>
      <c r="L38" s="269"/>
      <c r="M38" s="269"/>
      <c r="N38" s="269"/>
      <c r="O38" s="275"/>
      <c r="P38" s="269"/>
      <c r="Q38" s="269"/>
      <c r="R38" s="269"/>
      <c r="S38" s="269"/>
      <c r="T38" s="276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76" t="s">
        <v>46</v>
      </c>
      <c r="P39" s="48"/>
      <c r="Q39" s="48"/>
      <c r="R39" s="48"/>
      <c r="S39" s="48"/>
      <c r="T39" s="152"/>
    </row>
    <row r="40" spans="1:20" ht="13.9" customHeight="1">
      <c r="A40" s="64"/>
      <c r="B40" s="48"/>
      <c r="C40" s="76" t="s">
        <v>47</v>
      </c>
      <c r="D40" s="76" t="s">
        <v>48</v>
      </c>
      <c r="E40" s="76" t="s">
        <v>49</v>
      </c>
      <c r="F40" s="77" t="s">
        <v>50</v>
      </c>
      <c r="G40" s="77" t="s">
        <v>51</v>
      </c>
      <c r="H40" s="77" t="s">
        <v>52</v>
      </c>
      <c r="I40" s="77" t="s">
        <v>53</v>
      </c>
      <c r="J40" s="77" t="s">
        <v>54</v>
      </c>
      <c r="K40" s="76" t="s">
        <v>55</v>
      </c>
      <c r="L40" s="76" t="s">
        <v>56</v>
      </c>
      <c r="M40" s="76" t="s">
        <v>57</v>
      </c>
      <c r="N40" s="76" t="s">
        <v>58</v>
      </c>
      <c r="O40" s="76" t="s">
        <v>59</v>
      </c>
      <c r="P40" s="48"/>
      <c r="Q40" s="48"/>
      <c r="R40" s="48"/>
      <c r="S40" s="48"/>
      <c r="T40" s="152"/>
    </row>
    <row r="41" spans="1:20" ht="13.9" customHeight="1">
      <c r="A41" s="64"/>
      <c r="B41" s="48"/>
      <c r="C41" s="78"/>
      <c r="D41" s="78"/>
      <c r="E41" s="78"/>
      <c r="F41" s="79"/>
      <c r="G41" s="78"/>
      <c r="H41" s="78"/>
      <c r="I41" s="78"/>
      <c r="J41" s="78"/>
      <c r="K41" s="78"/>
      <c r="L41" s="78"/>
      <c r="M41" s="78"/>
      <c r="N41" s="78"/>
      <c r="O41" s="76" t="s">
        <v>60</v>
      </c>
      <c r="P41" s="48"/>
      <c r="Q41" s="48"/>
      <c r="R41" s="48"/>
      <c r="S41" s="48"/>
      <c r="T41" s="152"/>
    </row>
    <row r="42" spans="1:20" ht="4.9000000000000004" customHeight="1">
      <c r="A42" s="67"/>
      <c r="B42" s="39"/>
      <c r="C42" s="52"/>
      <c r="D42" s="52"/>
      <c r="E42" s="52"/>
      <c r="F42" s="53"/>
      <c r="G42" s="52"/>
      <c r="H42" s="54"/>
      <c r="I42" s="54"/>
      <c r="J42" s="52"/>
      <c r="K42" s="52"/>
      <c r="L42" s="52"/>
      <c r="M42" s="52"/>
      <c r="N42" s="52"/>
      <c r="O42" s="52"/>
      <c r="P42" s="39"/>
      <c r="Q42" s="39"/>
      <c r="R42" s="39"/>
      <c r="S42" s="39"/>
      <c r="T42" s="168"/>
    </row>
    <row r="43" spans="1:20" ht="20.100000000000001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152"/>
    </row>
    <row r="44" spans="1:20" ht="20.100000000000001" customHeight="1">
      <c r="A44" s="64"/>
      <c r="B44" s="78" t="s">
        <v>61</v>
      </c>
      <c r="C44" s="55"/>
      <c r="D44" s="55"/>
      <c r="E44" s="55">
        <v>0</v>
      </c>
      <c r="F44" s="81">
        <f>J32</f>
        <v>118150</v>
      </c>
      <c r="G44" s="81"/>
      <c r="H44" s="158"/>
      <c r="I44" s="81"/>
      <c r="J44" s="81"/>
      <c r="K44" s="81"/>
      <c r="L44" s="81"/>
      <c r="M44" s="81"/>
      <c r="N44" s="81"/>
      <c r="O44" s="81">
        <f>J32</f>
        <v>118150</v>
      </c>
      <c r="P44" s="81"/>
      <c r="Q44" s="81"/>
      <c r="R44" s="81"/>
      <c r="S44" s="81"/>
      <c r="T44" s="169"/>
    </row>
    <row r="45" spans="1:20" ht="20.100000000000001" customHeight="1">
      <c r="A45" s="64"/>
      <c r="B45" s="78"/>
      <c r="C45" s="55"/>
      <c r="D45" s="55"/>
      <c r="E45" s="55"/>
      <c r="F45" s="81"/>
      <c r="G45" s="81"/>
      <c r="H45" s="158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69"/>
    </row>
    <row r="46" spans="1:20" ht="20.100000000000001" customHeight="1">
      <c r="A46" s="64"/>
      <c r="B46" s="78" t="s">
        <v>62</v>
      </c>
      <c r="C46" s="55"/>
      <c r="D46" s="55"/>
      <c r="E46" s="55">
        <v>0</v>
      </c>
      <c r="F46" s="81">
        <f>I32</f>
        <v>0</v>
      </c>
      <c r="G46" s="92"/>
      <c r="H46" s="159"/>
      <c r="I46" s="159"/>
      <c r="J46" s="159"/>
      <c r="K46" s="81"/>
      <c r="L46" s="81"/>
      <c r="M46" s="81"/>
      <c r="N46" s="81"/>
      <c r="O46" s="81">
        <v>0</v>
      </c>
      <c r="P46" s="81"/>
      <c r="Q46" s="81"/>
      <c r="R46" s="81"/>
      <c r="S46" s="81"/>
      <c r="T46" s="169"/>
    </row>
    <row r="47" spans="1:20" ht="20.100000000000001" customHeight="1">
      <c r="A47" s="64"/>
      <c r="B47" s="48"/>
      <c r="C47" s="55"/>
      <c r="D47" s="55"/>
      <c r="E47" s="55"/>
      <c r="F47" s="81"/>
      <c r="G47" s="81"/>
      <c r="H47" s="158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169"/>
    </row>
    <row r="48" spans="1:20" ht="20.100000000000001" customHeight="1">
      <c r="A48" s="64"/>
      <c r="B48" s="78" t="s">
        <v>64</v>
      </c>
      <c r="C48" s="81"/>
      <c r="D48" s="81"/>
      <c r="E48" s="327">
        <f>E50-E46-E44</f>
        <v>180000</v>
      </c>
      <c r="F48" s="327">
        <f>F50-F46-F44</f>
        <v>61850</v>
      </c>
      <c r="G48" s="327"/>
      <c r="H48" s="158"/>
      <c r="I48" s="81"/>
      <c r="J48" s="81"/>
      <c r="K48" s="81"/>
      <c r="L48" s="81"/>
      <c r="M48" s="81"/>
      <c r="N48" s="81"/>
      <c r="O48" s="81">
        <f>O50-O46-O44</f>
        <v>61850</v>
      </c>
      <c r="P48" s="81"/>
      <c r="Q48" s="81"/>
      <c r="R48" s="81"/>
      <c r="S48" s="81"/>
      <c r="T48" s="169"/>
    </row>
    <row r="49" spans="1:29" ht="20.100000000000001" customHeight="1">
      <c r="A49" s="319"/>
      <c r="B49" s="320"/>
      <c r="C49" s="321"/>
      <c r="D49" s="321"/>
      <c r="E49" s="322"/>
      <c r="F49" s="322"/>
      <c r="G49" s="322"/>
      <c r="H49" s="323"/>
      <c r="I49" s="322"/>
      <c r="J49" s="322"/>
      <c r="K49" s="322"/>
      <c r="L49" s="322"/>
      <c r="M49" s="322"/>
      <c r="N49" s="322"/>
      <c r="O49" s="322"/>
      <c r="P49" s="321"/>
      <c r="Q49" s="321"/>
      <c r="R49" s="321"/>
      <c r="S49" s="321"/>
      <c r="T49" s="324"/>
    </row>
    <row r="50" spans="1:29" ht="20.100000000000001" customHeight="1">
      <c r="A50" s="296"/>
      <c r="B50" s="257"/>
      <c r="C50" s="257"/>
      <c r="D50" s="257"/>
      <c r="E50" s="311">
        <v>180000</v>
      </c>
      <c r="F50" s="311">
        <v>180000</v>
      </c>
      <c r="G50" s="311">
        <v>180000</v>
      </c>
      <c r="H50" s="311">
        <v>180000</v>
      </c>
      <c r="I50" s="311">
        <v>180000</v>
      </c>
      <c r="J50" s="311">
        <v>180000</v>
      </c>
      <c r="K50" s="311">
        <v>180000</v>
      </c>
      <c r="L50" s="311">
        <v>180000</v>
      </c>
      <c r="M50" s="311">
        <v>180000</v>
      </c>
      <c r="N50" s="311">
        <v>180000</v>
      </c>
      <c r="O50" s="311">
        <v>180000</v>
      </c>
      <c r="P50" s="311"/>
      <c r="Q50" s="312"/>
      <c r="R50" s="48"/>
      <c r="S50" s="48"/>
      <c r="T50" s="48"/>
    </row>
    <row r="51" spans="1:29">
      <c r="A51" s="48"/>
      <c r="B51" s="48"/>
      <c r="C51" s="48"/>
      <c r="D51" s="48"/>
      <c r="E51" s="48"/>
      <c r="F51" s="48"/>
      <c r="G51" s="224"/>
      <c r="H51" s="224"/>
      <c r="I51" s="224"/>
      <c r="J51" s="224"/>
      <c r="K51" s="224"/>
      <c r="L51" s="224"/>
      <c r="M51" s="224"/>
      <c r="N51" s="224"/>
      <c r="O51" s="81"/>
      <c r="P51" s="48"/>
      <c r="Q51" s="48"/>
      <c r="R51" s="48"/>
      <c r="S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>
      <c r="F57" s="21"/>
      <c r="O57" s="48"/>
      <c r="P57" s="48"/>
      <c r="Q57" s="48"/>
      <c r="R57" s="48"/>
      <c r="S57" s="48"/>
      <c r="T57" s="48"/>
    </row>
    <row r="58" spans="1:29">
      <c r="F58" s="21"/>
      <c r="G58" s="48"/>
      <c r="H58" s="48"/>
      <c r="I58" s="48"/>
      <c r="J58" s="48"/>
      <c r="O58" s="48"/>
      <c r="P58" s="48"/>
      <c r="Q58" s="48"/>
      <c r="R58" s="48"/>
      <c r="S58" s="48"/>
      <c r="T58" s="48"/>
    </row>
    <row r="59" spans="1:29" ht="15.75">
      <c r="F59" s="21"/>
      <c r="G59" s="257"/>
      <c r="H59" s="257"/>
      <c r="I59" s="257"/>
      <c r="J59" s="257"/>
      <c r="O59" s="48"/>
      <c r="P59" s="48"/>
      <c r="Q59" s="48"/>
      <c r="R59" s="48"/>
      <c r="S59" s="48"/>
      <c r="T59" s="48"/>
    </row>
    <row r="60" spans="1:29">
      <c r="F60" s="21"/>
      <c r="O60" s="48"/>
      <c r="P60" s="48"/>
      <c r="Q60" s="48"/>
      <c r="R60" s="48"/>
      <c r="S60" s="48"/>
      <c r="T60" s="48"/>
    </row>
    <row r="63" spans="1:29">
      <c r="F63" s="21"/>
    </row>
    <row r="64" spans="1:29">
      <c r="F64" s="21"/>
      <c r="P64" s="475"/>
      <c r="Q64" s="475"/>
      <c r="R64" s="475"/>
    </row>
  </sheetData>
  <mergeCells count="2">
    <mergeCell ref="A3:T3"/>
    <mergeCell ref="P64:R64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76"/>
  <sheetViews>
    <sheetView showGridLines="0" view="pageBreakPreview" topLeftCell="B10" zoomScale="75" zoomScaleNormal="75" workbookViewId="0">
      <selection activeCell="H60" sqref="H60"/>
    </sheetView>
  </sheetViews>
  <sheetFormatPr defaultColWidth="9.75" defaultRowHeight="15"/>
  <cols>
    <col min="1" max="1" width="5.75" style="83" customWidth="1"/>
    <col min="2" max="2" width="20.75" style="21" customWidth="1"/>
    <col min="3" max="3" width="22.5" style="21" customWidth="1"/>
    <col min="4" max="4" width="13.75" style="21" customWidth="1"/>
    <col min="5" max="6" width="14" style="21" customWidth="1"/>
    <col min="7" max="7" width="14.125" style="21" customWidth="1"/>
    <col min="8" max="11" width="13.625" style="21" customWidth="1"/>
    <col min="12" max="13" width="13.875" style="21" customWidth="1"/>
    <col min="14" max="14" width="17.75" style="21" customWidth="1"/>
    <col min="15" max="15" width="13.75" style="21" customWidth="1"/>
    <col min="16" max="16" width="6.75" style="21" customWidth="1"/>
    <col min="17" max="19" width="6.5" style="21" customWidth="1"/>
    <col min="20" max="20" width="21.75" style="21" customWidth="1"/>
    <col min="21" max="16384" width="9.75" style="21"/>
  </cols>
  <sheetData>
    <row r="1" spans="1:20" ht="15.95" customHeight="1">
      <c r="O1" s="48"/>
      <c r="P1" s="48"/>
      <c r="Q1" s="48"/>
      <c r="R1" s="48"/>
      <c r="S1" s="48"/>
      <c r="T1" s="170" t="s">
        <v>239</v>
      </c>
    </row>
    <row r="2" spans="1:20" ht="18.95" customHeight="1">
      <c r="A2" s="183" t="s">
        <v>238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177"/>
      <c r="P2" s="177"/>
      <c r="Q2" s="177"/>
      <c r="R2" s="177"/>
      <c r="S2" s="47"/>
      <c r="T2" s="47"/>
    </row>
    <row r="3" spans="1:20" ht="18.95" customHeight="1">
      <c r="A3" s="475" t="s">
        <v>250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5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88"/>
      <c r="B7" s="30"/>
      <c r="C7" s="48"/>
      <c r="D7" s="30"/>
      <c r="E7" s="454" t="s">
        <v>1</v>
      </c>
      <c r="F7" s="454" t="s">
        <v>2</v>
      </c>
      <c r="G7" s="454" t="s">
        <v>2</v>
      </c>
      <c r="H7" s="454" t="s">
        <v>105</v>
      </c>
      <c r="I7" s="33" t="s">
        <v>4</v>
      </c>
      <c r="J7" s="30"/>
      <c r="K7" s="30"/>
      <c r="L7" s="48"/>
      <c r="M7" s="48"/>
      <c r="N7" s="48"/>
      <c r="O7" s="454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454" t="s">
        <v>0</v>
      </c>
      <c r="E8" s="454" t="s">
        <v>6</v>
      </c>
      <c r="F8" s="454" t="s">
        <v>7</v>
      </c>
      <c r="G8" s="454" t="s">
        <v>7</v>
      </c>
      <c r="H8" s="454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454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454" t="s">
        <v>16</v>
      </c>
      <c r="E9" s="30"/>
      <c r="F9" s="35">
        <v>2017</v>
      </c>
      <c r="G9" s="35">
        <v>2017</v>
      </c>
      <c r="H9" s="454" t="s">
        <v>13</v>
      </c>
      <c r="I9" s="33" t="s">
        <v>17</v>
      </c>
      <c r="J9" s="30"/>
      <c r="K9" s="34" t="s">
        <v>18</v>
      </c>
      <c r="L9" s="47"/>
      <c r="M9" s="47"/>
      <c r="N9" s="47"/>
      <c r="O9" s="454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454" t="s">
        <v>22</v>
      </c>
      <c r="H10" s="454" t="s">
        <v>0</v>
      </c>
      <c r="I10" s="38" t="s">
        <v>0</v>
      </c>
      <c r="J10" s="38" t="s">
        <v>0</v>
      </c>
      <c r="K10" s="30"/>
      <c r="L10" s="48"/>
      <c r="M10" s="48"/>
      <c r="N10" s="48"/>
      <c r="O10" s="454" t="s">
        <v>19</v>
      </c>
      <c r="P10" s="454" t="s">
        <v>23</v>
      </c>
      <c r="Q10" s="454" t="s">
        <v>24</v>
      </c>
      <c r="R10" s="454" t="s">
        <v>23</v>
      </c>
      <c r="S10" s="454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454" t="s">
        <v>25</v>
      </c>
      <c r="F11" s="454" t="s">
        <v>26</v>
      </c>
      <c r="G11" s="454" t="s">
        <v>26</v>
      </c>
      <c r="H11" s="454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454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454" t="s">
        <v>29</v>
      </c>
      <c r="C12" s="48"/>
      <c r="D12" s="454" t="s">
        <v>30</v>
      </c>
      <c r="E12" s="454" t="s">
        <v>31</v>
      </c>
      <c r="F12" s="454" t="s">
        <v>32</v>
      </c>
      <c r="G12" s="454" t="s">
        <v>33</v>
      </c>
      <c r="H12" s="454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454" t="s">
        <v>38</v>
      </c>
      <c r="P12" s="454" t="s">
        <v>39</v>
      </c>
      <c r="Q12" s="454" t="s">
        <v>40</v>
      </c>
      <c r="R12" s="454" t="s">
        <v>41</v>
      </c>
      <c r="S12" s="454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455"/>
      <c r="E14" s="454"/>
      <c r="F14" s="38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5.95" customHeight="1">
      <c r="A15" s="69"/>
      <c r="B15" s="30"/>
      <c r="C15" s="152"/>
      <c r="D15" s="455"/>
      <c r="E15" s="454"/>
      <c r="F15" s="38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236"/>
    </row>
    <row r="16" spans="1:20" ht="15.95" customHeight="1">
      <c r="A16" s="93"/>
      <c r="B16" s="155" t="s">
        <v>240</v>
      </c>
      <c r="C16" s="157"/>
      <c r="D16" s="454"/>
      <c r="E16" s="454"/>
      <c r="F16" s="38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1" ht="15.95" customHeight="1">
      <c r="A17" s="93"/>
      <c r="B17" s="156" t="s">
        <v>241</v>
      </c>
      <c r="C17" s="84"/>
      <c r="D17" s="454"/>
      <c r="E17" s="454"/>
      <c r="F17" s="38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1" ht="15.95" customHeight="1">
      <c r="A18" s="93"/>
      <c r="B18" s="156"/>
      <c r="C18" s="84"/>
      <c r="D18" s="454"/>
      <c r="E18" s="454"/>
      <c r="F18" s="38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1" ht="15.95" customHeight="1">
      <c r="A19" s="93"/>
      <c r="B19" s="156"/>
      <c r="C19" s="84"/>
      <c r="D19" s="454"/>
      <c r="E19" s="454"/>
      <c r="F19" s="38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1" ht="15.95" customHeight="1">
      <c r="A20" s="460">
        <v>1</v>
      </c>
      <c r="B20" s="404" t="s">
        <v>242</v>
      </c>
      <c r="C20" s="461"/>
      <c r="D20" s="454" t="s">
        <v>102</v>
      </c>
      <c r="E20" s="454"/>
      <c r="F20" s="38">
        <v>200000</v>
      </c>
      <c r="G20" s="38"/>
      <c r="H20" s="30"/>
      <c r="I20" s="38"/>
      <c r="J20" s="38"/>
      <c r="K20" s="30" t="s">
        <v>243</v>
      </c>
      <c r="L20" s="48"/>
      <c r="M20" s="48"/>
      <c r="N20" s="48"/>
      <c r="O20" s="30"/>
      <c r="P20" s="46" t="s">
        <v>224</v>
      </c>
      <c r="Q20" s="30"/>
      <c r="R20" s="46" t="s">
        <v>223</v>
      </c>
      <c r="S20" s="30"/>
      <c r="T20" s="164"/>
      <c r="U20" s="21" t="s">
        <v>244</v>
      </c>
    </row>
    <row r="21" spans="1:21" ht="15.95" customHeight="1">
      <c r="A21" s="460"/>
      <c r="B21" s="404"/>
      <c r="C21" s="461"/>
      <c r="D21" s="454"/>
      <c r="E21" s="454"/>
      <c r="F21" s="38"/>
      <c r="G21" s="38"/>
      <c r="H21" s="30"/>
      <c r="I21" s="38"/>
      <c r="J21" s="38"/>
      <c r="K21" s="30"/>
      <c r="L21" s="48"/>
      <c r="M21" s="48"/>
      <c r="N21" s="48"/>
      <c r="O21" s="30"/>
      <c r="P21" s="30"/>
      <c r="Q21" s="30"/>
      <c r="R21" s="30"/>
      <c r="S21" s="30"/>
      <c r="T21" s="164"/>
    </row>
    <row r="22" spans="1:21" ht="15.95" customHeight="1">
      <c r="A22" s="460"/>
      <c r="B22" s="404"/>
      <c r="C22" s="461"/>
      <c r="D22" s="454"/>
      <c r="E22" s="454"/>
      <c r="F22" s="38"/>
      <c r="G22" s="38"/>
      <c r="H22" s="30"/>
      <c r="I22" s="38"/>
      <c r="J22" s="38"/>
      <c r="K22" s="30"/>
      <c r="L22" s="48"/>
      <c r="M22" s="48"/>
      <c r="N22" s="48"/>
      <c r="O22" s="30"/>
      <c r="P22" s="30"/>
      <c r="Q22" s="30"/>
      <c r="R22" s="30"/>
      <c r="S22" s="30"/>
      <c r="T22" s="164"/>
    </row>
    <row r="23" spans="1:21" ht="15.95" customHeight="1">
      <c r="A23" s="460"/>
      <c r="B23" s="404"/>
      <c r="C23" s="461"/>
      <c r="D23" s="454"/>
      <c r="E23" s="454"/>
      <c r="F23" s="38"/>
      <c r="G23" s="38"/>
      <c r="H23" s="30"/>
      <c r="I23" s="38"/>
      <c r="J23" s="38"/>
      <c r="K23" s="30"/>
      <c r="L23" s="48"/>
      <c r="M23" s="48"/>
      <c r="N23" s="48"/>
      <c r="O23" s="30"/>
      <c r="P23" s="30"/>
      <c r="Q23" s="30"/>
      <c r="R23" s="30"/>
      <c r="S23" s="30"/>
      <c r="T23" s="164"/>
    </row>
    <row r="24" spans="1:21" ht="15.95" customHeight="1">
      <c r="A24" s="460"/>
      <c r="B24" s="404"/>
      <c r="C24" s="461"/>
      <c r="D24" s="454"/>
      <c r="E24" s="454"/>
      <c r="F24" s="38"/>
      <c r="G24" s="38"/>
      <c r="H24" s="30"/>
      <c r="I24" s="38"/>
      <c r="J24" s="38"/>
      <c r="K24" s="30"/>
      <c r="L24" s="48"/>
      <c r="M24" s="48"/>
      <c r="N24" s="48"/>
      <c r="O24" s="30"/>
      <c r="P24" s="30"/>
      <c r="Q24" s="30"/>
      <c r="R24" s="30"/>
      <c r="S24" s="30"/>
      <c r="T24" s="164"/>
    </row>
    <row r="25" spans="1:21" ht="15.95" customHeight="1">
      <c r="A25" s="460"/>
      <c r="B25" s="404"/>
      <c r="C25" s="461"/>
      <c r="D25" s="454"/>
      <c r="E25" s="454"/>
      <c r="F25" s="38"/>
      <c r="G25" s="38"/>
      <c r="H25" s="30"/>
      <c r="I25" s="38"/>
      <c r="J25" s="38"/>
      <c r="K25" s="30"/>
      <c r="L25" s="48"/>
      <c r="M25" s="48"/>
      <c r="N25" s="48"/>
      <c r="O25" s="30"/>
      <c r="P25" s="30"/>
      <c r="Q25" s="30"/>
      <c r="R25" s="30"/>
      <c r="S25" s="30"/>
      <c r="T25" s="164"/>
    </row>
    <row r="26" spans="1:21" ht="15.95" customHeight="1">
      <c r="A26" s="460"/>
      <c r="B26" s="404"/>
      <c r="C26" s="461"/>
      <c r="D26" s="454"/>
      <c r="E26" s="454"/>
      <c r="F26" s="38"/>
      <c r="G26" s="38"/>
      <c r="H26" s="30"/>
      <c r="I26" s="38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64"/>
    </row>
    <row r="27" spans="1:21" ht="15.95" customHeight="1">
      <c r="A27" s="460">
        <v>1</v>
      </c>
      <c r="B27" s="404" t="s">
        <v>242</v>
      </c>
      <c r="C27" s="461"/>
      <c r="D27" s="454" t="s">
        <v>102</v>
      </c>
      <c r="E27" s="454"/>
      <c r="F27" s="38">
        <v>200000</v>
      </c>
      <c r="G27" s="38"/>
      <c r="H27" s="30"/>
      <c r="I27" s="38"/>
      <c r="J27" s="38"/>
      <c r="K27" s="30" t="s">
        <v>243</v>
      </c>
      <c r="L27" s="48"/>
      <c r="M27" s="48"/>
      <c r="N27" s="48"/>
      <c r="O27" s="30"/>
      <c r="P27" s="46" t="s">
        <v>224</v>
      </c>
      <c r="Q27" s="30"/>
      <c r="R27" s="46" t="s">
        <v>223</v>
      </c>
      <c r="S27" s="30"/>
      <c r="T27" s="164"/>
      <c r="U27" s="21" t="s">
        <v>244</v>
      </c>
    </row>
    <row r="28" spans="1:21" ht="15.95" customHeight="1">
      <c r="A28" s="460"/>
      <c r="B28" s="404"/>
      <c r="C28" s="461"/>
      <c r="D28" s="454"/>
      <c r="E28" s="454"/>
      <c r="F28" s="38"/>
      <c r="G28" s="38"/>
      <c r="H28" s="30"/>
      <c r="I28" s="38"/>
      <c r="J28" s="38"/>
      <c r="K28" s="30"/>
      <c r="L28" s="48"/>
      <c r="M28" s="48"/>
      <c r="N28" s="48"/>
      <c r="O28" s="30"/>
      <c r="P28" s="30"/>
      <c r="Q28" s="30"/>
      <c r="R28" s="30"/>
      <c r="S28" s="30"/>
      <c r="T28" s="164"/>
    </row>
    <row r="29" spans="1:21" ht="15.95" customHeight="1">
      <c r="A29" s="93"/>
      <c r="B29" s="156"/>
      <c r="C29" s="84"/>
      <c r="D29" s="454"/>
      <c r="E29" s="454"/>
      <c r="F29" s="38"/>
      <c r="G29" s="38"/>
      <c r="H29" s="30"/>
      <c r="I29" s="38"/>
      <c r="J29" s="38"/>
      <c r="K29" s="30"/>
      <c r="L29" s="48"/>
      <c r="M29" s="48"/>
      <c r="N29" s="48"/>
      <c r="O29" s="30"/>
      <c r="P29" s="30"/>
      <c r="Q29" s="30"/>
      <c r="R29" s="30"/>
      <c r="S29" s="30"/>
      <c r="T29" s="164"/>
    </row>
    <row r="30" spans="1:21" ht="15.95" customHeight="1">
      <c r="A30" s="93"/>
      <c r="B30" s="155"/>
      <c r="C30" s="84"/>
      <c r="D30" s="454"/>
      <c r="E30" s="454"/>
      <c r="F30" s="38"/>
      <c r="G30" s="38"/>
      <c r="H30" s="30"/>
      <c r="I30" s="38"/>
      <c r="J30" s="38"/>
      <c r="K30" s="30"/>
      <c r="L30" s="48"/>
      <c r="M30" s="48"/>
      <c r="N30" s="48"/>
      <c r="O30" s="30"/>
      <c r="P30" s="30"/>
      <c r="Q30" s="30"/>
      <c r="R30" s="30"/>
      <c r="S30" s="30"/>
      <c r="T30" s="164"/>
    </row>
    <row r="31" spans="1:21" ht="15.95" customHeight="1">
      <c r="A31" s="69"/>
      <c r="B31" s="30"/>
      <c r="C31" s="48"/>
      <c r="D31" s="454"/>
      <c r="E31" s="454"/>
      <c r="F31" s="38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2"/>
      <c r="T31" s="236"/>
    </row>
    <row r="32" spans="1:21" ht="15.95" customHeight="1">
      <c r="A32" s="69"/>
      <c r="B32" s="30"/>
      <c r="C32" s="48"/>
      <c r="D32" s="454"/>
      <c r="E32" s="454"/>
      <c r="F32" s="38"/>
      <c r="G32" s="38"/>
      <c r="H32" s="199"/>
      <c r="I32" s="38"/>
      <c r="J32" s="38"/>
      <c r="K32" s="30"/>
      <c r="L32" s="48"/>
      <c r="M32" s="48"/>
      <c r="N32" s="48"/>
      <c r="O32" s="86"/>
      <c r="P32" s="42"/>
      <c r="Q32" s="42"/>
      <c r="R32" s="42"/>
      <c r="S32" s="42"/>
      <c r="T32" s="237"/>
    </row>
    <row r="33" spans="1:20" ht="15.95" customHeight="1">
      <c r="A33" s="69"/>
      <c r="B33" s="30"/>
      <c r="C33" s="48"/>
      <c r="D33" s="454"/>
      <c r="E33" s="454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36"/>
    </row>
    <row r="34" spans="1:20" ht="15.95" customHeight="1">
      <c r="A34" s="69"/>
      <c r="B34" s="30"/>
      <c r="C34" s="48"/>
      <c r="D34" s="454"/>
      <c r="E34" s="454"/>
      <c r="F34" s="38"/>
      <c r="G34" s="38"/>
      <c r="H34" s="199"/>
      <c r="I34" s="38"/>
      <c r="J34" s="255"/>
      <c r="K34" s="30"/>
      <c r="L34" s="48"/>
      <c r="M34" s="48"/>
      <c r="N34" s="48"/>
      <c r="O34" s="86"/>
      <c r="P34" s="42"/>
      <c r="Q34" s="42"/>
      <c r="R34" s="42"/>
      <c r="S34" s="42"/>
      <c r="T34" s="236"/>
    </row>
    <row r="35" spans="1:20" ht="15.95" customHeight="1">
      <c r="A35" s="69"/>
      <c r="B35" s="30"/>
      <c r="C35" s="48"/>
      <c r="D35" s="454"/>
      <c r="E35" s="454"/>
      <c r="F35" s="38"/>
      <c r="G35" s="38"/>
      <c r="H35" s="199"/>
      <c r="I35" s="38"/>
      <c r="J35" s="255"/>
      <c r="K35" s="30"/>
      <c r="L35" s="48"/>
      <c r="M35" s="48"/>
      <c r="N35" s="48"/>
      <c r="O35" s="86"/>
      <c r="P35" s="42"/>
      <c r="Q35" s="42"/>
      <c r="R35" s="42"/>
      <c r="S35" s="42"/>
      <c r="T35" s="236"/>
    </row>
    <row r="36" spans="1:20" ht="15.95" customHeight="1">
      <c r="A36" s="69"/>
      <c r="B36" s="30"/>
      <c r="C36" s="48"/>
      <c r="D36" s="454"/>
      <c r="E36" s="454"/>
      <c r="F36" s="38"/>
      <c r="G36" s="38"/>
      <c r="H36" s="86"/>
      <c r="I36" s="38"/>
      <c r="J36" s="255"/>
      <c r="K36" s="30"/>
      <c r="L36" s="48"/>
      <c r="M36" s="48"/>
      <c r="N36" s="48"/>
      <c r="O36" s="86"/>
      <c r="P36" s="42"/>
      <c r="Q36" s="42"/>
      <c r="R36" s="42"/>
      <c r="S36" s="42"/>
      <c r="T36" s="236"/>
    </row>
    <row r="37" spans="1:20" ht="15.95" customHeight="1">
      <c r="A37" s="69"/>
      <c r="B37" s="30"/>
      <c r="C37" s="48"/>
      <c r="D37" s="454"/>
      <c r="E37" s="454"/>
      <c r="F37" s="38"/>
      <c r="G37" s="38"/>
      <c r="H37" s="86"/>
      <c r="I37" s="38"/>
      <c r="J37" s="255"/>
      <c r="K37" s="30"/>
      <c r="L37" s="48"/>
      <c r="M37" s="48"/>
      <c r="N37" s="48"/>
      <c r="O37" s="86"/>
      <c r="P37" s="42"/>
      <c r="Q37" s="42"/>
      <c r="R37" s="42"/>
      <c r="S37" s="42"/>
      <c r="T37" s="236"/>
    </row>
    <row r="38" spans="1:20" ht="15.95" customHeight="1">
      <c r="A38" s="69"/>
      <c r="B38" s="30"/>
      <c r="C38" s="48"/>
      <c r="D38" s="454"/>
      <c r="E38" s="454"/>
      <c r="F38" s="38"/>
      <c r="G38" s="38"/>
      <c r="H38" s="30"/>
      <c r="I38" s="38"/>
      <c r="J38" s="255"/>
      <c r="K38" s="30"/>
      <c r="L38" s="48"/>
      <c r="M38" s="48"/>
      <c r="N38" s="48"/>
      <c r="O38" s="86"/>
      <c r="P38" s="42"/>
      <c r="Q38" s="42"/>
      <c r="R38" s="42"/>
      <c r="S38" s="42"/>
      <c r="T38" s="236"/>
    </row>
    <row r="39" spans="1:20" ht="15.95" customHeight="1">
      <c r="A39" s="69"/>
      <c r="B39" s="30"/>
      <c r="C39" s="48"/>
      <c r="D39" s="454"/>
      <c r="E39" s="454"/>
      <c r="F39" s="38"/>
      <c r="G39" s="38"/>
      <c r="H39" s="30"/>
      <c r="I39" s="30"/>
      <c r="J39" s="255"/>
      <c r="K39" s="30"/>
      <c r="L39" s="48"/>
      <c r="M39" s="48"/>
      <c r="N39" s="48"/>
      <c r="O39" s="86"/>
      <c r="P39" s="42"/>
      <c r="Q39" s="42"/>
      <c r="R39" s="42"/>
      <c r="S39" s="42"/>
      <c r="T39" s="236"/>
    </row>
    <row r="40" spans="1:20" ht="15.95" customHeight="1">
      <c r="A40" s="69"/>
      <c r="B40" s="30"/>
      <c r="C40" s="48"/>
      <c r="D40" s="454"/>
      <c r="E40" s="42"/>
      <c r="F40" s="38"/>
      <c r="G40" s="38"/>
      <c r="H40" s="30"/>
      <c r="I40" s="30"/>
      <c r="J40" s="255"/>
      <c r="K40" s="30"/>
      <c r="L40" s="48"/>
      <c r="M40" s="48"/>
      <c r="N40" s="48"/>
      <c r="O40" s="86"/>
      <c r="P40" s="42"/>
      <c r="Q40" s="42"/>
      <c r="R40" s="42"/>
      <c r="S40" s="42"/>
      <c r="T40" s="236"/>
    </row>
    <row r="41" spans="1:20" ht="15.95" customHeight="1">
      <c r="A41" s="69"/>
      <c r="B41" s="30"/>
      <c r="C41" s="48"/>
      <c r="D41" s="454"/>
      <c r="E41" s="454"/>
      <c r="F41" s="38"/>
      <c r="G41" s="38"/>
      <c r="H41" s="30"/>
      <c r="I41" s="30"/>
      <c r="J41" s="255"/>
      <c r="K41" s="30"/>
      <c r="L41" s="48"/>
      <c r="M41" s="48"/>
      <c r="N41" s="48"/>
      <c r="O41" s="30"/>
      <c r="P41" s="42"/>
      <c r="Q41" s="454"/>
      <c r="R41" s="42"/>
      <c r="S41" s="30"/>
      <c r="T41" s="236"/>
    </row>
    <row r="42" spans="1:20" ht="4.9000000000000004" customHeight="1">
      <c r="A42" s="90"/>
      <c r="B42" s="28"/>
      <c r="C42" s="27"/>
      <c r="D42" s="28"/>
      <c r="E42" s="28"/>
      <c r="F42" s="28"/>
      <c r="G42" s="28"/>
      <c r="H42" s="28"/>
      <c r="I42" s="29"/>
      <c r="J42" s="256"/>
      <c r="K42" s="28"/>
      <c r="L42" s="27"/>
      <c r="M42" s="27"/>
      <c r="N42" s="27"/>
      <c r="O42" s="28"/>
      <c r="P42" s="28"/>
      <c r="Q42" s="28"/>
      <c r="R42" s="28"/>
      <c r="S42" s="28"/>
      <c r="T42" s="166"/>
    </row>
    <row r="43" spans="1:20" ht="15.95" customHeight="1">
      <c r="A43" s="88"/>
      <c r="B43" s="34" t="s">
        <v>44</v>
      </c>
      <c r="C43" s="47"/>
      <c r="D43" s="30"/>
      <c r="E43" s="30"/>
      <c r="F43" s="38">
        <f>SUM(F20:F42)</f>
        <v>400000</v>
      </c>
      <c r="G43" s="38">
        <f>SUM(G14:G41)</f>
        <v>0</v>
      </c>
      <c r="H43" s="45">
        <f>SUM(H15:H42)</f>
        <v>0</v>
      </c>
      <c r="I43" s="38">
        <f>SUM(I31:I42)</f>
        <v>0</v>
      </c>
      <c r="J43" s="255">
        <f>SUM(J15:J42)</f>
        <v>0</v>
      </c>
      <c r="K43" s="30"/>
      <c r="L43" s="48"/>
      <c r="M43" s="48"/>
      <c r="N43" s="48"/>
      <c r="O43" s="30"/>
      <c r="P43" s="30"/>
      <c r="Q43" s="30"/>
      <c r="R43" s="30"/>
      <c r="S43" s="30"/>
      <c r="T43" s="164"/>
    </row>
    <row r="44" spans="1:20" ht="4.9000000000000004" customHeight="1">
      <c r="A44" s="89"/>
      <c r="B44" s="40"/>
      <c r="C44" s="39"/>
      <c r="D44" s="40"/>
      <c r="E44" s="40"/>
      <c r="F44" s="40"/>
      <c r="G44" s="40"/>
      <c r="H44" s="40"/>
      <c r="I44" s="40"/>
      <c r="J44" s="40"/>
      <c r="K44" s="40"/>
      <c r="L44" s="39"/>
      <c r="M44" s="39"/>
      <c r="N44" s="39"/>
      <c r="O44" s="40"/>
      <c r="P44" s="40"/>
      <c r="Q44" s="40"/>
      <c r="R44" s="40"/>
      <c r="S44" s="40"/>
      <c r="T44" s="165"/>
    </row>
    <row r="45" spans="1:20">
      <c r="A45" s="8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152"/>
    </row>
    <row r="46" spans="1:20">
      <c r="A46" s="8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152"/>
    </row>
    <row r="47" spans="1:20">
      <c r="A47" s="8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152"/>
    </row>
    <row r="48" spans="1:20" ht="13.9" customHeight="1">
      <c r="A48" s="8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7"/>
      <c r="P48" s="47"/>
      <c r="Q48" s="47"/>
      <c r="R48" s="47"/>
      <c r="S48" s="47"/>
      <c r="T48" s="161"/>
    </row>
    <row r="49" spans="1:20" ht="13.9" customHeight="1">
      <c r="A49" s="91" t="s">
        <v>45</v>
      </c>
      <c r="B49" s="47"/>
      <c r="C49" s="47"/>
      <c r="D49" s="47"/>
      <c r="E49" s="47"/>
      <c r="F49" s="47"/>
      <c r="G49" s="48"/>
      <c r="H49" s="48"/>
      <c r="I49" s="48"/>
      <c r="J49" s="48"/>
      <c r="K49" s="47"/>
      <c r="L49" s="47"/>
      <c r="M49" s="47"/>
      <c r="N49" s="47"/>
      <c r="O49" s="47"/>
      <c r="P49" s="47"/>
      <c r="Q49" s="47"/>
      <c r="R49" s="47"/>
      <c r="S49" s="47"/>
      <c r="T49" s="161"/>
    </row>
    <row r="50" spans="1:20" ht="13.9" customHeight="1">
      <c r="A50" s="88"/>
      <c r="B50" s="48"/>
      <c r="C50" s="48"/>
      <c r="D50" s="48"/>
      <c r="E50" s="48"/>
      <c r="F50" s="48"/>
      <c r="G50" s="47"/>
      <c r="H50" s="47"/>
      <c r="I50" s="47"/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152"/>
    </row>
    <row r="51" spans="1:20" ht="4.9000000000000004" customHeight="1">
      <c r="A51" s="90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51"/>
      <c r="P51" s="27"/>
      <c r="Q51" s="27"/>
      <c r="R51" s="27"/>
      <c r="S51" s="27"/>
      <c r="T51" s="167"/>
    </row>
    <row r="52" spans="1:20" ht="13.9" customHeight="1">
      <c r="A52" s="8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76" t="s">
        <v>46</v>
      </c>
      <c r="P52" s="48"/>
      <c r="Q52" s="48"/>
      <c r="R52" s="48"/>
      <c r="S52" s="48"/>
      <c r="T52" s="152"/>
    </row>
    <row r="53" spans="1:20" ht="13.9" customHeight="1">
      <c r="A53" s="88"/>
      <c r="B53" s="48"/>
      <c r="C53" s="76" t="s">
        <v>47</v>
      </c>
      <c r="D53" s="76" t="s">
        <v>48</v>
      </c>
      <c r="E53" s="76" t="s">
        <v>49</v>
      </c>
      <c r="F53" s="77" t="s">
        <v>50</v>
      </c>
      <c r="G53" s="77" t="s">
        <v>51</v>
      </c>
      <c r="H53" s="77" t="s">
        <v>52</v>
      </c>
      <c r="I53" s="77" t="s">
        <v>53</v>
      </c>
      <c r="J53" s="77" t="s">
        <v>54</v>
      </c>
      <c r="K53" s="76" t="s">
        <v>55</v>
      </c>
      <c r="L53" s="76" t="s">
        <v>56</v>
      </c>
      <c r="M53" s="76" t="s">
        <v>57</v>
      </c>
      <c r="N53" s="76" t="s">
        <v>58</v>
      </c>
      <c r="O53" s="76" t="s">
        <v>59</v>
      </c>
      <c r="P53" s="48"/>
      <c r="Q53" s="48"/>
      <c r="R53" s="48"/>
      <c r="S53" s="48"/>
      <c r="T53" s="152"/>
    </row>
    <row r="54" spans="1:20" ht="13.9" customHeight="1">
      <c r="A54" s="88"/>
      <c r="B54" s="48"/>
      <c r="C54" s="78"/>
      <c r="D54" s="78"/>
      <c r="E54" s="78"/>
      <c r="F54" s="78"/>
      <c r="G54" s="257"/>
      <c r="H54" s="257"/>
      <c r="I54" s="257"/>
      <c r="J54" s="257"/>
      <c r="K54" s="78"/>
      <c r="L54" s="78"/>
      <c r="M54" s="78"/>
      <c r="N54" s="78"/>
      <c r="O54" s="76" t="s">
        <v>60</v>
      </c>
      <c r="P54" s="48"/>
      <c r="Q54" s="48"/>
      <c r="R54" s="48"/>
      <c r="S54" s="48"/>
      <c r="T54" s="152"/>
    </row>
    <row r="55" spans="1:20" ht="4.9000000000000004" customHeight="1">
      <c r="A55" s="89"/>
      <c r="B55" s="39"/>
      <c r="C55" s="52"/>
      <c r="D55" s="52"/>
      <c r="E55" s="52"/>
      <c r="F55" s="52"/>
      <c r="G55" s="52"/>
      <c r="H55" s="54"/>
      <c r="I55" s="54"/>
      <c r="J55" s="52"/>
      <c r="K55" s="52"/>
      <c r="L55" s="52"/>
      <c r="M55" s="52"/>
      <c r="N55" s="52"/>
      <c r="O55" s="52"/>
      <c r="P55" s="39"/>
      <c r="Q55" s="39"/>
      <c r="R55" s="39"/>
      <c r="S55" s="39"/>
      <c r="T55" s="168"/>
    </row>
    <row r="56" spans="1:20" ht="15.95" customHeight="1">
      <c r="A56" s="8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152"/>
    </row>
    <row r="57" spans="1:20" ht="15.95" customHeight="1">
      <c r="A57" s="88"/>
      <c r="B57" s="78" t="s">
        <v>61</v>
      </c>
      <c r="C57" s="55"/>
      <c r="D57" s="55"/>
      <c r="E57" s="55">
        <v>0</v>
      </c>
      <c r="F57" s="81">
        <v>0</v>
      </c>
      <c r="G57" s="81"/>
      <c r="H57" s="158"/>
      <c r="I57" s="81"/>
      <c r="J57" s="81"/>
      <c r="K57" s="81"/>
      <c r="L57" s="92"/>
      <c r="M57" s="81"/>
      <c r="N57" s="81"/>
      <c r="O57" s="81">
        <v>0</v>
      </c>
      <c r="P57" s="81"/>
      <c r="Q57" s="81"/>
      <c r="R57" s="81"/>
      <c r="S57" s="81"/>
      <c r="T57" s="169"/>
    </row>
    <row r="58" spans="1:20" ht="15.95" customHeight="1">
      <c r="A58" s="88"/>
      <c r="B58" s="78"/>
      <c r="C58" s="55"/>
      <c r="D58" s="55"/>
      <c r="E58" s="55"/>
      <c r="F58" s="81"/>
      <c r="G58" s="81"/>
      <c r="H58" s="158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169"/>
    </row>
    <row r="59" spans="1:20" ht="15.95" customHeight="1">
      <c r="A59" s="88"/>
      <c r="B59" s="78" t="s">
        <v>62</v>
      </c>
      <c r="C59" s="55"/>
      <c r="D59" s="55"/>
      <c r="E59" s="55">
        <v>0</v>
      </c>
      <c r="F59" s="92">
        <v>0</v>
      </c>
      <c r="G59" s="92"/>
      <c r="H59" s="159"/>
      <c r="I59" s="159"/>
      <c r="J59" s="159"/>
      <c r="K59" s="92"/>
      <c r="L59" s="92"/>
      <c r="M59" s="92"/>
      <c r="N59" s="92"/>
      <c r="O59" s="81">
        <v>0</v>
      </c>
      <c r="P59" s="81"/>
      <c r="Q59" s="81"/>
      <c r="R59" s="81"/>
      <c r="S59" s="81"/>
      <c r="T59" s="169"/>
    </row>
    <row r="60" spans="1:20" ht="15.95" customHeight="1">
      <c r="A60" s="88"/>
      <c r="B60" s="48"/>
      <c r="C60" s="55"/>
      <c r="D60" s="55"/>
      <c r="E60" s="55"/>
      <c r="F60" s="81"/>
      <c r="G60" s="81"/>
      <c r="H60" s="158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169"/>
    </row>
    <row r="61" spans="1:20" ht="15.95" customHeight="1">
      <c r="A61" s="88"/>
      <c r="B61" s="78" t="s">
        <v>64</v>
      </c>
      <c r="C61" s="55"/>
      <c r="D61" s="55"/>
      <c r="E61" s="55">
        <f>E63-E59-E57</f>
        <v>400000</v>
      </c>
      <c r="F61" s="81">
        <f>F63-F59-F57</f>
        <v>400000</v>
      </c>
      <c r="G61" s="81"/>
      <c r="H61" s="158"/>
      <c r="I61" s="81"/>
      <c r="J61" s="81"/>
      <c r="K61" s="81"/>
      <c r="L61" s="81"/>
      <c r="M61" s="81"/>
      <c r="N61" s="81"/>
      <c r="O61" s="81">
        <f>O63-O59-O57</f>
        <v>400000</v>
      </c>
      <c r="P61" s="81"/>
      <c r="Q61" s="81"/>
      <c r="R61" s="81"/>
      <c r="S61" s="81"/>
      <c r="T61" s="169"/>
    </row>
    <row r="62" spans="1:20" ht="15.95" customHeight="1" thickBot="1">
      <c r="A62" s="452"/>
      <c r="B62" s="453"/>
      <c r="C62" s="453"/>
      <c r="D62" s="294"/>
      <c r="E62" s="294"/>
      <c r="F62" s="294"/>
      <c r="G62" s="295"/>
      <c r="H62" s="295"/>
      <c r="I62" s="295"/>
      <c r="J62" s="295"/>
      <c r="K62" s="294"/>
      <c r="L62" s="453"/>
      <c r="M62" s="453"/>
      <c r="N62" s="453"/>
      <c r="O62" s="232"/>
      <c r="P62" s="232"/>
      <c r="Q62" s="232"/>
      <c r="R62" s="232"/>
      <c r="S62" s="232"/>
      <c r="T62" s="234"/>
    </row>
    <row r="63" spans="1:20">
      <c r="C63" s="240"/>
      <c r="D63" s="240"/>
      <c r="E63" s="240">
        <v>400000</v>
      </c>
      <c r="F63" s="240">
        <v>400000</v>
      </c>
      <c r="G63" s="240">
        <v>400000</v>
      </c>
      <c r="H63" s="240">
        <v>400000</v>
      </c>
      <c r="I63" s="240">
        <v>400000</v>
      </c>
      <c r="J63" s="240">
        <v>400000</v>
      </c>
      <c r="K63" s="240">
        <v>400000</v>
      </c>
      <c r="L63" s="240">
        <v>400000</v>
      </c>
      <c r="M63" s="240">
        <v>400000</v>
      </c>
      <c r="N63" s="240">
        <v>400000</v>
      </c>
      <c r="O63" s="240">
        <v>400000</v>
      </c>
      <c r="P63" s="240"/>
      <c r="Q63" s="224"/>
      <c r="R63" s="224"/>
      <c r="S63" s="224"/>
      <c r="T63" s="224"/>
    </row>
    <row r="64" spans="1:20">
      <c r="O64" s="48"/>
      <c r="P64" s="48"/>
      <c r="Q64" s="48"/>
      <c r="R64" s="48"/>
      <c r="S64" s="48"/>
      <c r="T64" s="48"/>
    </row>
    <row r="65" spans="6:20">
      <c r="O65" s="48"/>
      <c r="P65" s="48"/>
      <c r="Q65" s="48"/>
      <c r="R65" s="48"/>
      <c r="S65" s="48"/>
      <c r="T65" s="48"/>
    </row>
    <row r="66" spans="6:20">
      <c r="O66" s="48"/>
      <c r="P66" s="48"/>
      <c r="Q66" s="48"/>
      <c r="R66" s="48"/>
      <c r="S66" s="48"/>
      <c r="T66" s="48"/>
    </row>
    <row r="67" spans="6:20">
      <c r="O67" s="48"/>
      <c r="P67" s="48"/>
      <c r="Q67" s="48"/>
      <c r="R67" s="48"/>
      <c r="S67" s="48"/>
      <c r="T67" s="48"/>
    </row>
    <row r="68" spans="6:20">
      <c r="O68" s="48"/>
      <c r="P68" s="48"/>
      <c r="Q68" s="48"/>
      <c r="R68" s="48"/>
      <c r="S68" s="48"/>
      <c r="T68" s="48"/>
    </row>
    <row r="69" spans="6:20">
      <c r="O69" s="48"/>
      <c r="P69" s="48"/>
      <c r="Q69" s="48"/>
      <c r="R69" s="48"/>
      <c r="S69" s="48"/>
      <c r="T69" s="48"/>
    </row>
    <row r="70" spans="6:20">
      <c r="O70" s="48"/>
      <c r="P70" s="48"/>
      <c r="Q70" s="48"/>
      <c r="R70" s="48"/>
      <c r="S70" s="48"/>
      <c r="T70" s="48"/>
    </row>
    <row r="71" spans="6:20" ht="15.75">
      <c r="F71" s="48"/>
      <c r="G71" s="257"/>
      <c r="H71" s="257"/>
      <c r="I71" s="257"/>
      <c r="J71" s="257"/>
      <c r="K71" s="48"/>
      <c r="O71" s="48"/>
      <c r="P71" s="48"/>
      <c r="Q71" s="48"/>
      <c r="R71" s="48"/>
      <c r="S71" s="48"/>
      <c r="T71" s="48"/>
    </row>
    <row r="72" spans="6:20">
      <c r="F72" s="48"/>
      <c r="G72" s="48"/>
      <c r="H72" s="48"/>
      <c r="I72" s="48"/>
      <c r="J72" s="48"/>
      <c r="K72" s="48"/>
      <c r="O72" s="48"/>
      <c r="P72" s="48"/>
      <c r="Q72" s="48"/>
      <c r="R72" s="48"/>
      <c r="S72" s="48"/>
      <c r="T72" s="48"/>
    </row>
    <row r="73" spans="6:20">
      <c r="F73" s="48"/>
      <c r="G73" s="48"/>
      <c r="H73" s="48"/>
      <c r="I73" s="48"/>
      <c r="J73" s="48"/>
      <c r="K73" s="48"/>
    </row>
    <row r="74" spans="6:20">
      <c r="F74" s="48"/>
      <c r="G74" s="48"/>
      <c r="H74" s="48"/>
      <c r="I74" s="48"/>
      <c r="J74" s="48"/>
      <c r="K74" s="48"/>
    </row>
    <row r="76" spans="6:20">
      <c r="P76" s="475"/>
      <c r="Q76" s="475"/>
      <c r="R76" s="475"/>
    </row>
  </sheetData>
  <mergeCells count="2">
    <mergeCell ref="A3:T3"/>
    <mergeCell ref="P76:R76"/>
  </mergeCells>
  <printOptions horizontalCentered="1" verticalCentered="1"/>
  <pageMargins left="0" right="0" top="0.25" bottom="0.25" header="0.45" footer="0.5"/>
  <pageSetup paperSize="9" scale="53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V86"/>
  <sheetViews>
    <sheetView showGridLines="0" topLeftCell="F16" zoomScale="75" zoomScaleNormal="75" zoomScaleSheetLayoutView="75" workbookViewId="0">
      <selection activeCell="F21" sqref="F21:F25"/>
    </sheetView>
  </sheetViews>
  <sheetFormatPr defaultColWidth="9.75" defaultRowHeight="15"/>
  <cols>
    <col min="1" max="1" width="5.75" style="83" customWidth="1"/>
    <col min="2" max="2" width="20.75" style="21" customWidth="1"/>
    <col min="3" max="3" width="20.875" style="21" customWidth="1"/>
    <col min="4" max="4" width="13.75" style="261" customWidth="1"/>
    <col min="5" max="5" width="13.75" style="21" customWidth="1"/>
    <col min="6" max="6" width="14.75" style="22" customWidth="1"/>
    <col min="7" max="7" width="14.125" style="21" customWidth="1"/>
    <col min="8" max="9" width="13.625" style="21" customWidth="1"/>
    <col min="10" max="10" width="15.75" style="21" customWidth="1"/>
    <col min="11" max="11" width="13.875" style="21" customWidth="1"/>
    <col min="12" max="12" width="15" style="21" customWidth="1"/>
    <col min="13" max="13" width="13.875" style="21" customWidth="1"/>
    <col min="14" max="15" width="13.125" style="21" customWidth="1"/>
    <col min="16" max="16" width="6.75" style="21" customWidth="1"/>
    <col min="17" max="19" width="6.5" style="21" customWidth="1"/>
    <col min="20" max="20" width="27" style="21" customWidth="1"/>
    <col min="21" max="16384" width="9.75" style="21"/>
  </cols>
  <sheetData>
    <row r="1" spans="1:20">
      <c r="O1" s="48"/>
      <c r="P1" s="48"/>
      <c r="Q1" s="48"/>
      <c r="R1" s="48"/>
      <c r="S1" s="48"/>
      <c r="T1" s="170" t="s">
        <v>65</v>
      </c>
    </row>
    <row r="2" spans="1:20" ht="15.95" customHeight="1">
      <c r="A2" s="176" t="s">
        <v>158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8.95" customHeight="1">
      <c r="A3" s="475" t="s">
        <v>250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1:20" ht="18.95" customHeight="1">
      <c r="A4" s="277"/>
      <c r="B4" s="261"/>
      <c r="C4" s="261"/>
      <c r="E4" s="261"/>
      <c r="F4" s="262"/>
      <c r="G4" s="261"/>
      <c r="H4" s="261"/>
      <c r="I4" s="261"/>
      <c r="J4" s="261"/>
      <c r="K4" s="261"/>
      <c r="L4" s="261"/>
      <c r="M4" s="261"/>
      <c r="N4" s="261"/>
      <c r="O4" s="263"/>
      <c r="P4" s="263"/>
      <c r="Q4" s="263"/>
      <c r="R4" s="263"/>
      <c r="S4" s="263"/>
      <c r="T4" s="263"/>
    </row>
    <row r="5" spans="1:20" ht="10.5" customHeight="1" thickBot="1">
      <c r="G5" s="261"/>
      <c r="H5" s="261"/>
      <c r="I5" s="261"/>
      <c r="J5" s="261"/>
      <c r="O5" s="48"/>
      <c r="P5" s="48"/>
      <c r="Q5" s="48"/>
      <c r="R5" s="48"/>
      <c r="S5" s="48"/>
      <c r="T5" s="171"/>
    </row>
    <row r="6" spans="1:20" ht="4.9000000000000004" customHeight="1">
      <c r="A6" s="87" t="s">
        <v>0</v>
      </c>
      <c r="B6" s="59"/>
      <c r="C6" s="60"/>
      <c r="D6" s="27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6.5" customHeight="1">
      <c r="A7" s="88"/>
      <c r="B7" s="30"/>
      <c r="C7" s="48"/>
      <c r="D7" s="31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1" t="s">
        <v>5</v>
      </c>
      <c r="Q7" s="175"/>
      <c r="R7" s="31" t="s">
        <v>5</v>
      </c>
      <c r="S7" s="175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1" t="s">
        <v>12</v>
      </c>
      <c r="Q8" s="175"/>
      <c r="R8" s="31" t="s">
        <v>13</v>
      </c>
      <c r="S8" s="175"/>
      <c r="T8" s="245" t="s">
        <v>108</v>
      </c>
    </row>
    <row r="9" spans="1:20" ht="15.95" customHeight="1">
      <c r="A9" s="69" t="s">
        <v>14</v>
      </c>
      <c r="B9" s="443" t="s">
        <v>15</v>
      </c>
      <c r="C9" s="175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65" t="s">
        <v>20</v>
      </c>
      <c r="Q9" s="265" t="s">
        <v>21</v>
      </c>
      <c r="R9" s="265" t="s">
        <v>20</v>
      </c>
      <c r="S9" s="265" t="s">
        <v>21</v>
      </c>
      <c r="T9" s="245" t="s">
        <v>109</v>
      </c>
    </row>
    <row r="10" spans="1:20" ht="15.95" customHeight="1">
      <c r="A10" s="88"/>
      <c r="B10" s="30"/>
      <c r="C10" s="48"/>
      <c r="D10" s="31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1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476" t="s">
        <v>37</v>
      </c>
      <c r="L12" s="477"/>
      <c r="M12" s="477"/>
      <c r="N12" s="478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15.95" customHeight="1">
      <c r="A13" s="89"/>
      <c r="B13" s="40"/>
      <c r="C13" s="39"/>
      <c r="D13" s="151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4.1500000000000004" customHeight="1">
      <c r="A14" s="88"/>
      <c r="B14" s="30"/>
      <c r="C14" s="48"/>
      <c r="D14" s="31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7.25" customHeight="1">
      <c r="A15" s="88"/>
      <c r="B15" s="30"/>
      <c r="C15" s="48"/>
      <c r="D15" s="280"/>
      <c r="E15" s="223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15" customHeight="1">
      <c r="A16" s="93"/>
      <c r="B16" s="156" t="s">
        <v>112</v>
      </c>
      <c r="C16" s="48"/>
      <c r="D16" s="280"/>
      <c r="E16" s="223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2" ht="15" customHeight="1">
      <c r="A17" s="93"/>
      <c r="B17" s="156" t="s">
        <v>113</v>
      </c>
      <c r="C17" s="48"/>
      <c r="D17" s="280"/>
      <c r="E17" s="223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281"/>
    </row>
    <row r="18" spans="1:22" ht="15" customHeight="1">
      <c r="A18" s="93"/>
      <c r="B18" s="156" t="s">
        <v>114</v>
      </c>
      <c r="C18" s="48"/>
      <c r="D18" s="280"/>
      <c r="E18" s="223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2" ht="15" customHeight="1">
      <c r="A19" s="93"/>
      <c r="B19" s="156"/>
      <c r="C19" s="48"/>
      <c r="D19" s="280"/>
      <c r="E19" s="223"/>
      <c r="F19" s="37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2" ht="15" customHeight="1">
      <c r="A20" s="93"/>
      <c r="B20" s="156"/>
      <c r="C20" s="48"/>
      <c r="D20" s="280"/>
      <c r="E20" s="223"/>
      <c r="F20" s="37"/>
      <c r="G20" s="38"/>
      <c r="H20" s="30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2" ht="15" customHeight="1">
      <c r="A21" s="405">
        <v>1</v>
      </c>
      <c r="B21" s="406" t="s">
        <v>205</v>
      </c>
      <c r="C21" s="399"/>
      <c r="D21" s="436" t="s">
        <v>102</v>
      </c>
      <c r="E21" s="437" t="s">
        <v>206</v>
      </c>
      <c r="F21" s="438">
        <v>402749.5</v>
      </c>
      <c r="G21" s="401"/>
      <c r="H21" s="398"/>
      <c r="I21" s="401"/>
      <c r="J21" s="438">
        <v>402749.5</v>
      </c>
      <c r="K21" s="398" t="s">
        <v>173</v>
      </c>
      <c r="L21" s="399"/>
      <c r="M21" s="399"/>
      <c r="N21" s="399"/>
      <c r="O21" s="30"/>
      <c r="P21" s="442" t="s">
        <v>224</v>
      </c>
      <c r="Q21" s="442" t="s">
        <v>224</v>
      </c>
      <c r="R21" s="442" t="s">
        <v>224</v>
      </c>
      <c r="S21" s="442" t="s">
        <v>224</v>
      </c>
      <c r="T21" s="164" t="s">
        <v>222</v>
      </c>
    </row>
    <row r="22" spans="1:22" ht="15" customHeight="1">
      <c r="A22" s="409"/>
      <c r="B22" s="410"/>
      <c r="C22" s="399"/>
      <c r="D22" s="436"/>
      <c r="E22" s="437"/>
      <c r="F22" s="438"/>
      <c r="G22" s="401"/>
      <c r="H22" s="398"/>
      <c r="I22" s="401"/>
      <c r="J22" s="438"/>
      <c r="K22" s="398" t="s">
        <v>192</v>
      </c>
      <c r="L22" s="399"/>
      <c r="M22" s="399"/>
      <c r="N22" s="399"/>
      <c r="O22" s="30"/>
      <c r="P22" s="30"/>
      <c r="Q22" s="30"/>
      <c r="R22" s="30"/>
      <c r="S22" s="30"/>
      <c r="T22" s="164"/>
    </row>
    <row r="23" spans="1:22" ht="15" customHeight="1">
      <c r="A23" s="409"/>
      <c r="B23" s="410"/>
      <c r="C23" s="399"/>
      <c r="D23" s="436"/>
      <c r="E23" s="437"/>
      <c r="F23" s="438"/>
      <c r="G23" s="401"/>
      <c r="H23" s="398"/>
      <c r="I23" s="401"/>
      <c r="J23" s="438"/>
      <c r="K23" s="398"/>
      <c r="L23" s="399"/>
      <c r="M23" s="399"/>
      <c r="N23" s="399"/>
      <c r="O23" s="30"/>
      <c r="P23" s="30"/>
      <c r="Q23" s="30"/>
      <c r="R23" s="30"/>
      <c r="S23" s="30"/>
      <c r="T23" s="164"/>
    </row>
    <row r="24" spans="1:22" ht="15" customHeight="1">
      <c r="A24" s="409"/>
      <c r="B24" s="410"/>
      <c r="C24" s="399"/>
      <c r="D24" s="436"/>
      <c r="E24" s="437"/>
      <c r="F24" s="438"/>
      <c r="G24" s="401"/>
      <c r="H24" s="398"/>
      <c r="I24" s="401"/>
      <c r="J24" s="438"/>
      <c r="K24" s="398"/>
      <c r="L24" s="399"/>
      <c r="M24" s="399"/>
      <c r="N24" s="399"/>
      <c r="O24" s="30"/>
      <c r="P24" s="30"/>
      <c r="Q24" s="30"/>
      <c r="R24" s="30"/>
      <c r="S24" s="30"/>
      <c r="T24" s="164"/>
    </row>
    <row r="25" spans="1:22" ht="15" customHeight="1">
      <c r="A25" s="405">
        <v>2</v>
      </c>
      <c r="B25" s="406" t="s">
        <v>207</v>
      </c>
      <c r="C25" s="399"/>
      <c r="D25" s="436" t="s">
        <v>104</v>
      </c>
      <c r="E25" s="437" t="s">
        <v>208</v>
      </c>
      <c r="F25" s="438">
        <v>195199</v>
      </c>
      <c r="G25" s="401"/>
      <c r="H25" s="398"/>
      <c r="I25" s="401"/>
      <c r="J25" s="438">
        <v>195199</v>
      </c>
      <c r="K25" s="398" t="s">
        <v>173</v>
      </c>
      <c r="L25" s="399"/>
      <c r="M25" s="399"/>
      <c r="N25" s="399"/>
      <c r="O25" s="30"/>
      <c r="P25" s="442" t="s">
        <v>224</v>
      </c>
      <c r="Q25" s="442" t="s">
        <v>224</v>
      </c>
      <c r="R25" s="442" t="s">
        <v>224</v>
      </c>
      <c r="S25" s="442" t="s">
        <v>224</v>
      </c>
      <c r="T25" s="164"/>
    </row>
    <row r="26" spans="1:22" ht="15" customHeight="1">
      <c r="A26" s="409"/>
      <c r="B26" s="410"/>
      <c r="C26" s="399"/>
      <c r="D26" s="436"/>
      <c r="E26" s="437"/>
      <c r="F26" s="438"/>
      <c r="G26" s="401"/>
      <c r="H26" s="398"/>
      <c r="I26" s="401"/>
      <c r="J26" s="401"/>
      <c r="K26" s="398" t="s">
        <v>192</v>
      </c>
      <c r="L26" s="399"/>
      <c r="M26" s="399"/>
      <c r="N26" s="399"/>
      <c r="O26" s="30"/>
      <c r="P26" s="30"/>
      <c r="Q26" s="30"/>
      <c r="R26" s="30"/>
      <c r="S26" s="30"/>
      <c r="T26" s="164" t="s">
        <v>222</v>
      </c>
    </row>
    <row r="27" spans="1:22" ht="15" customHeight="1">
      <c r="A27" s="409"/>
      <c r="B27" s="410"/>
      <c r="C27" s="399"/>
      <c r="D27" s="436"/>
      <c r="E27" s="437"/>
      <c r="F27" s="438"/>
      <c r="G27" s="401"/>
      <c r="H27" s="398"/>
      <c r="I27" s="401"/>
      <c r="J27" s="401"/>
      <c r="K27" s="398"/>
      <c r="L27" s="399"/>
      <c r="M27" s="399"/>
      <c r="N27" s="399"/>
      <c r="O27" s="30"/>
      <c r="P27" s="30"/>
      <c r="Q27" s="30"/>
      <c r="R27" s="30"/>
      <c r="S27" s="30"/>
      <c r="T27" s="164"/>
    </row>
    <row r="28" spans="1:22" ht="15" customHeight="1">
      <c r="A28" s="409"/>
      <c r="B28" s="410"/>
      <c r="C28" s="399"/>
      <c r="D28" s="436"/>
      <c r="E28" s="437"/>
      <c r="F28" s="438"/>
      <c r="G28" s="401"/>
      <c r="H28" s="398"/>
      <c r="I28" s="401"/>
      <c r="J28" s="401"/>
      <c r="K28" s="398"/>
      <c r="L28" s="399"/>
      <c r="M28" s="399"/>
      <c r="N28" s="399"/>
      <c r="O28" s="30"/>
      <c r="P28" s="30"/>
      <c r="Q28" s="30"/>
      <c r="R28" s="30"/>
      <c r="S28" s="30"/>
      <c r="T28" s="164"/>
    </row>
    <row r="29" spans="1:22" ht="15.95" customHeight="1">
      <c r="A29" s="69">
        <v>3</v>
      </c>
      <c r="B29" s="219" t="s">
        <v>174</v>
      </c>
      <c r="C29" s="218"/>
      <c r="D29" s="220" t="s">
        <v>103</v>
      </c>
      <c r="E29" s="220" t="s">
        <v>175</v>
      </c>
      <c r="F29" s="221">
        <v>202051.5</v>
      </c>
      <c r="G29" s="38"/>
      <c r="H29" s="30"/>
      <c r="I29" s="30"/>
      <c r="J29" s="255"/>
      <c r="K29" s="43" t="s">
        <v>173</v>
      </c>
      <c r="L29" s="218"/>
      <c r="M29" s="218"/>
      <c r="N29" s="217"/>
      <c r="O29" s="218"/>
      <c r="P29" s="42" t="s">
        <v>224</v>
      </c>
      <c r="Q29" s="361"/>
      <c r="R29" s="42" t="s">
        <v>223</v>
      </c>
      <c r="S29" s="30"/>
      <c r="T29" s="236"/>
      <c r="U29" s="455" t="s">
        <v>229</v>
      </c>
      <c r="V29" s="48"/>
    </row>
    <row r="30" spans="1:22" ht="15.95" customHeight="1">
      <c r="A30" s="69"/>
      <c r="B30" s="219"/>
      <c r="C30" s="218"/>
      <c r="D30" s="220"/>
      <c r="E30" s="220"/>
      <c r="F30" s="221"/>
      <c r="G30" s="38"/>
      <c r="H30" s="30"/>
      <c r="I30" s="30"/>
      <c r="J30" s="255"/>
      <c r="K30" s="43"/>
      <c r="L30" s="218"/>
      <c r="M30" s="218"/>
      <c r="N30" s="217"/>
      <c r="O30" s="218"/>
      <c r="P30" s="42"/>
      <c r="Q30" s="450"/>
      <c r="R30" s="42"/>
      <c r="S30" s="30"/>
      <c r="T30" s="236"/>
      <c r="U30" s="451"/>
      <c r="V30" s="48"/>
    </row>
    <row r="31" spans="1:22" ht="15.95" customHeight="1">
      <c r="A31" s="69"/>
      <c r="B31" s="219"/>
      <c r="C31" s="218"/>
      <c r="D31" s="220"/>
      <c r="E31" s="220"/>
      <c r="F31" s="221"/>
      <c r="G31" s="38"/>
      <c r="H31" s="30"/>
      <c r="I31" s="30"/>
      <c r="J31" s="255"/>
      <c r="K31" s="43"/>
      <c r="L31" s="218"/>
      <c r="M31" s="218"/>
      <c r="N31" s="217"/>
      <c r="O31" s="218"/>
      <c r="P31" s="42"/>
      <c r="Q31" s="450"/>
      <c r="R31" s="42"/>
      <c r="S31" s="30"/>
      <c r="T31" s="236"/>
      <c r="U31" s="451"/>
      <c r="V31" s="48"/>
    </row>
    <row r="32" spans="1:22" ht="15.95" customHeight="1">
      <c r="A32" s="69"/>
      <c r="B32" s="219"/>
      <c r="C32" s="218"/>
      <c r="D32" s="220"/>
      <c r="E32" s="220"/>
      <c r="F32" s="221"/>
      <c r="G32" s="38"/>
      <c r="H32" s="30"/>
      <c r="I32" s="30"/>
      <c r="J32" s="255"/>
      <c r="K32" s="43"/>
      <c r="L32" s="218"/>
      <c r="M32" s="218"/>
      <c r="N32" s="217"/>
      <c r="O32" s="218"/>
      <c r="P32" s="42"/>
      <c r="Q32" s="454"/>
      <c r="R32" s="42"/>
      <c r="S32" s="30"/>
      <c r="T32" s="236"/>
      <c r="U32" s="455"/>
      <c r="V32" s="48"/>
    </row>
    <row r="33" spans="1:22" ht="15.95" customHeight="1">
      <c r="A33" s="69">
        <v>4</v>
      </c>
      <c r="B33" s="219" t="s">
        <v>230</v>
      </c>
      <c r="C33" s="218"/>
      <c r="D33" s="220" t="s">
        <v>102</v>
      </c>
      <c r="E33" s="220"/>
      <c r="F33" s="221">
        <v>50000</v>
      </c>
      <c r="G33" s="38"/>
      <c r="H33" s="30"/>
      <c r="I33" s="30"/>
      <c r="J33" s="255"/>
      <c r="K33" s="43" t="s">
        <v>231</v>
      </c>
      <c r="L33" s="218"/>
      <c r="M33" s="218"/>
      <c r="N33" s="217"/>
      <c r="O33" s="218"/>
      <c r="P33" s="42" t="s">
        <v>224</v>
      </c>
      <c r="Q33" s="450"/>
      <c r="R33" s="42" t="s">
        <v>223</v>
      </c>
      <c r="S33" s="30"/>
      <c r="T33" s="236" t="s">
        <v>232</v>
      </c>
      <c r="U33" s="455" t="s">
        <v>228</v>
      </c>
      <c r="V33" s="48"/>
    </row>
    <row r="34" spans="1:22" ht="15.95" customHeight="1">
      <c r="A34" s="69"/>
      <c r="B34" s="219"/>
      <c r="C34" s="218"/>
      <c r="D34" s="220"/>
      <c r="E34" s="220"/>
      <c r="F34" s="221"/>
      <c r="G34" s="38"/>
      <c r="H34" s="30"/>
      <c r="I34" s="30"/>
      <c r="J34" s="255"/>
      <c r="K34" s="43"/>
      <c r="L34" s="218"/>
      <c r="M34" s="218"/>
      <c r="N34" s="217"/>
      <c r="O34" s="218"/>
      <c r="P34" s="42"/>
      <c r="Q34" s="450"/>
      <c r="R34" s="42"/>
      <c r="S34" s="30"/>
      <c r="T34" s="236"/>
      <c r="U34" s="451"/>
      <c r="V34" s="48"/>
    </row>
    <row r="35" spans="1:22" ht="15.95" customHeight="1">
      <c r="A35" s="69"/>
      <c r="B35" s="219"/>
      <c r="C35" s="218"/>
      <c r="D35" s="220"/>
      <c r="E35" s="220"/>
      <c r="F35" s="221"/>
      <c r="G35" s="38"/>
      <c r="H35" s="30"/>
      <c r="I35" s="30"/>
      <c r="J35" s="255"/>
      <c r="K35" s="43"/>
      <c r="L35" s="218"/>
      <c r="M35" s="218"/>
      <c r="N35" s="217"/>
      <c r="O35" s="218"/>
      <c r="P35" s="42"/>
      <c r="Q35" s="361"/>
      <c r="R35" s="42"/>
      <c r="S35" s="30"/>
      <c r="T35" s="236"/>
      <c r="U35" s="362"/>
      <c r="V35" s="48"/>
    </row>
    <row r="36" spans="1:22" ht="20.100000000000001" customHeight="1">
      <c r="A36" s="69"/>
      <c r="B36" s="219"/>
      <c r="C36" s="218"/>
      <c r="D36" s="220"/>
      <c r="E36" s="220"/>
      <c r="F36" s="221"/>
      <c r="G36" s="38"/>
      <c r="H36" s="30"/>
      <c r="I36" s="30"/>
      <c r="J36" s="255"/>
      <c r="K36" s="43"/>
      <c r="L36" s="218"/>
      <c r="M36" s="218"/>
      <c r="N36" s="217"/>
      <c r="O36" s="299"/>
      <c r="P36" s="42"/>
      <c r="Q36" s="31"/>
      <c r="R36" s="42"/>
      <c r="S36" s="30"/>
      <c r="T36" s="236"/>
      <c r="U36" s="175"/>
      <c r="V36" s="48"/>
    </row>
    <row r="37" spans="1:22" ht="15.95" customHeight="1">
      <c r="A37" s="282"/>
      <c r="B37" s="269"/>
      <c r="C37" s="269"/>
      <c r="D37" s="283"/>
      <c r="E37" s="270"/>
      <c r="F37" s="271"/>
      <c r="G37" s="270"/>
      <c r="H37" s="270"/>
      <c r="I37" s="272"/>
      <c r="J37" s="256"/>
      <c r="K37" s="270"/>
      <c r="L37" s="269"/>
      <c r="M37" s="269"/>
      <c r="N37" s="269"/>
      <c r="O37" s="48"/>
      <c r="P37" s="270"/>
      <c r="Q37" s="270"/>
      <c r="R37" s="270"/>
      <c r="S37" s="270"/>
      <c r="T37" s="273"/>
    </row>
    <row r="38" spans="1:22" ht="13.9" customHeight="1">
      <c r="A38" s="88"/>
      <c r="B38" s="175" t="s">
        <v>44</v>
      </c>
      <c r="C38" s="175"/>
      <c r="D38" s="175"/>
      <c r="E38" s="30"/>
      <c r="F38" s="33">
        <f>SUM(F21:F37)</f>
        <v>850000</v>
      </c>
      <c r="G38" s="38">
        <f>SUM(G14:G36)</f>
        <v>0</v>
      </c>
      <c r="H38" s="45">
        <f>SUM(H15:H37)</f>
        <v>0</v>
      </c>
      <c r="I38" s="38">
        <f>SUM(I29:I37)</f>
        <v>0</v>
      </c>
      <c r="J38" s="255">
        <f>SUM(J15:J37)</f>
        <v>597948.5</v>
      </c>
      <c r="K38" s="30"/>
      <c r="L38" s="48"/>
      <c r="M38" s="48"/>
      <c r="N38" s="48"/>
      <c r="O38" s="175"/>
      <c r="P38" s="30"/>
      <c r="Q38" s="30"/>
      <c r="R38" s="30"/>
      <c r="S38" s="30"/>
      <c r="T38" s="164"/>
    </row>
    <row r="39" spans="1:22" ht="4.9000000000000004" customHeight="1">
      <c r="A39" s="89"/>
      <c r="B39" s="39"/>
      <c r="C39" s="39"/>
      <c r="D39" s="284"/>
      <c r="E39" s="40"/>
      <c r="F39" s="41"/>
      <c r="G39" s="40"/>
      <c r="H39" s="40"/>
      <c r="I39" s="40"/>
      <c r="J39" s="40"/>
      <c r="K39" s="40"/>
      <c r="L39" s="39"/>
      <c r="M39" s="39"/>
      <c r="N39" s="39"/>
      <c r="O39" s="48"/>
      <c r="P39" s="40"/>
      <c r="Q39" s="40"/>
      <c r="R39" s="40"/>
      <c r="S39" s="40"/>
      <c r="T39" s="165"/>
    </row>
    <row r="40" spans="1:22" ht="16.5" customHeight="1">
      <c r="A40" s="88"/>
      <c r="B40" s="48"/>
      <c r="C40" s="48"/>
      <c r="D40" s="175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275"/>
      <c r="P40" s="48"/>
      <c r="Q40" s="48"/>
      <c r="R40" s="48"/>
      <c r="S40" s="48"/>
      <c r="T40" s="152"/>
    </row>
    <row r="41" spans="1:22" ht="12.75" customHeight="1">
      <c r="A41" s="88"/>
      <c r="B41" s="48"/>
      <c r="C41" s="48"/>
      <c r="D41" s="175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76" t="s">
        <v>46</v>
      </c>
      <c r="P41" s="48"/>
      <c r="Q41" s="48"/>
      <c r="R41" s="48"/>
      <c r="S41" s="48"/>
      <c r="T41" s="152"/>
    </row>
    <row r="42" spans="1:22" ht="13.9" customHeight="1">
      <c r="A42" s="88"/>
      <c r="B42" s="48"/>
      <c r="C42" s="48"/>
      <c r="D42" s="175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76" t="s">
        <v>59</v>
      </c>
      <c r="P42" s="48"/>
      <c r="Q42" s="48"/>
      <c r="R42" s="48"/>
      <c r="S42" s="48"/>
      <c r="T42" s="152"/>
    </row>
    <row r="43" spans="1:22" ht="13.9" customHeight="1">
      <c r="A43" s="278" t="s">
        <v>45</v>
      </c>
      <c r="B43" s="175"/>
      <c r="C43" s="175"/>
      <c r="D43" s="175"/>
      <c r="E43" s="175"/>
      <c r="F43" s="264"/>
      <c r="G43" s="48"/>
      <c r="H43" s="48"/>
      <c r="I43" s="48"/>
      <c r="J43" s="48"/>
      <c r="K43" s="175"/>
      <c r="L43" s="175"/>
      <c r="M43" s="175"/>
      <c r="N43" s="175"/>
      <c r="O43" s="76" t="s">
        <v>60</v>
      </c>
      <c r="P43" s="175"/>
      <c r="Q43" s="175"/>
      <c r="R43" s="175"/>
      <c r="S43" s="175"/>
      <c r="T43" s="243"/>
    </row>
    <row r="44" spans="1:22" ht="13.9" customHeight="1">
      <c r="A44" s="88"/>
      <c r="B44" s="48"/>
      <c r="C44" s="48"/>
      <c r="D44" s="175"/>
      <c r="E44" s="48"/>
      <c r="F44" s="49"/>
      <c r="G44" s="175"/>
      <c r="H44" s="175"/>
      <c r="I44" s="175"/>
      <c r="J44" s="175"/>
      <c r="K44" s="48"/>
      <c r="L44" s="48"/>
      <c r="M44" s="48"/>
      <c r="N44" s="48"/>
      <c r="O44" s="52"/>
      <c r="P44" s="48"/>
      <c r="Q44" s="48"/>
      <c r="R44" s="48"/>
      <c r="S44" s="48"/>
      <c r="T44" s="152"/>
    </row>
    <row r="45" spans="1:22" ht="4.9000000000000004" customHeight="1">
      <c r="A45" s="282"/>
      <c r="B45" s="269"/>
      <c r="C45" s="269"/>
      <c r="D45" s="283"/>
      <c r="E45" s="269"/>
      <c r="F45" s="274"/>
      <c r="G45" s="269"/>
      <c r="H45" s="269"/>
      <c r="I45" s="269"/>
      <c r="J45" s="269"/>
      <c r="K45" s="269"/>
      <c r="L45" s="269"/>
      <c r="M45" s="269"/>
      <c r="N45" s="269"/>
      <c r="O45" s="48"/>
      <c r="P45" s="269"/>
      <c r="Q45" s="269"/>
      <c r="R45" s="269"/>
      <c r="S45" s="269"/>
      <c r="T45" s="276"/>
    </row>
    <row r="46" spans="1:22" ht="4.9000000000000004" customHeight="1">
      <c r="A46" s="88"/>
      <c r="B46" s="48"/>
      <c r="C46" s="48"/>
      <c r="D46" s="175"/>
      <c r="E46" s="48"/>
      <c r="F46" s="49"/>
      <c r="G46" s="48"/>
      <c r="H46" s="48"/>
      <c r="I46" s="48"/>
      <c r="J46" s="48"/>
      <c r="K46" s="48"/>
      <c r="L46" s="48"/>
      <c r="M46" s="48"/>
      <c r="N46" s="48"/>
      <c r="O46" s="81"/>
      <c r="P46" s="48"/>
      <c r="Q46" s="48"/>
      <c r="R46" s="48"/>
      <c r="S46" s="48"/>
      <c r="T46" s="152"/>
    </row>
    <row r="47" spans="1:22" ht="13.9" customHeight="1">
      <c r="A47" s="88"/>
      <c r="B47" s="48"/>
      <c r="C47" s="76" t="s">
        <v>47</v>
      </c>
      <c r="D47" s="76" t="s">
        <v>48</v>
      </c>
      <c r="E47" s="76" t="s">
        <v>49</v>
      </c>
      <c r="F47" s="77" t="s">
        <v>50</v>
      </c>
      <c r="G47" s="77" t="s">
        <v>51</v>
      </c>
      <c r="H47" s="77" t="s">
        <v>52</v>
      </c>
      <c r="I47" s="77" t="s">
        <v>53</v>
      </c>
      <c r="J47" s="77" t="s">
        <v>54</v>
      </c>
      <c r="K47" s="76" t="s">
        <v>55</v>
      </c>
      <c r="L47" s="76" t="s">
        <v>56</v>
      </c>
      <c r="M47" s="76" t="s">
        <v>57</v>
      </c>
      <c r="N47" s="76" t="s">
        <v>58</v>
      </c>
      <c r="O47" s="81"/>
      <c r="P47" s="48"/>
      <c r="Q47" s="48"/>
      <c r="R47" s="48"/>
      <c r="S47" s="48"/>
      <c r="T47" s="152"/>
    </row>
    <row r="48" spans="1:22" ht="13.9" customHeight="1">
      <c r="A48" s="88"/>
      <c r="B48" s="48"/>
      <c r="C48" s="78"/>
      <c r="D48" s="76"/>
      <c r="E48" s="78"/>
      <c r="F48" s="79"/>
      <c r="G48" s="78"/>
      <c r="H48" s="78"/>
      <c r="I48" s="78"/>
      <c r="J48" s="78"/>
      <c r="K48" s="78"/>
      <c r="L48" s="78"/>
      <c r="M48" s="78"/>
      <c r="N48" s="78"/>
      <c r="O48" s="81"/>
      <c r="P48" s="48"/>
      <c r="Q48" s="48"/>
      <c r="R48" s="48"/>
      <c r="S48" s="48"/>
      <c r="T48" s="152"/>
    </row>
    <row r="49" spans="1:20" ht="13.9" customHeight="1">
      <c r="A49" s="89"/>
      <c r="B49" s="39"/>
      <c r="C49" s="52"/>
      <c r="D49" s="285"/>
      <c r="E49" s="52"/>
      <c r="F49" s="53"/>
      <c r="G49" s="52"/>
      <c r="H49" s="54"/>
      <c r="I49" s="54"/>
      <c r="J49" s="52"/>
      <c r="K49" s="52"/>
      <c r="L49" s="52"/>
      <c r="M49" s="52"/>
      <c r="N49" s="52"/>
      <c r="O49" s="81"/>
      <c r="P49" s="39"/>
      <c r="Q49" s="39"/>
      <c r="R49" s="39"/>
      <c r="S49" s="39"/>
      <c r="T49" s="168"/>
    </row>
    <row r="50" spans="1:20" ht="4.9000000000000004" customHeight="1">
      <c r="A50" s="88"/>
      <c r="B50" s="48"/>
      <c r="C50" s="48"/>
      <c r="D50" s="175"/>
      <c r="E50" s="48"/>
      <c r="F50" s="49"/>
      <c r="G50" s="48"/>
      <c r="H50" s="48"/>
      <c r="I50" s="48"/>
      <c r="J50" s="48"/>
      <c r="K50" s="48"/>
      <c r="L50" s="48"/>
      <c r="M50" s="48"/>
      <c r="N50" s="48"/>
      <c r="O50" s="286"/>
      <c r="P50" s="48"/>
      <c r="Q50" s="48"/>
      <c r="R50" s="48"/>
      <c r="S50" s="48"/>
      <c r="T50" s="152"/>
    </row>
    <row r="51" spans="1:20" ht="20.100000000000001" customHeight="1">
      <c r="A51" s="88"/>
      <c r="B51" s="78" t="s">
        <v>61</v>
      </c>
      <c r="C51" s="81"/>
      <c r="D51" s="287"/>
      <c r="E51" s="81">
        <v>0</v>
      </c>
      <c r="F51" s="81">
        <f>+J38</f>
        <v>597948.5</v>
      </c>
      <c r="G51" s="81"/>
      <c r="H51" s="81"/>
      <c r="I51" s="81"/>
      <c r="J51" s="81"/>
      <c r="K51" s="81"/>
      <c r="L51" s="81"/>
      <c r="M51" s="81"/>
      <c r="N51" s="81"/>
      <c r="O51" s="81">
        <f>+J38</f>
        <v>597948.5</v>
      </c>
      <c r="P51" s="81"/>
      <c r="Q51" s="81"/>
      <c r="R51" s="81"/>
      <c r="S51" s="81"/>
      <c r="T51" s="169"/>
    </row>
    <row r="52" spans="1:20" ht="20.100000000000001" customHeight="1">
      <c r="A52" s="88"/>
      <c r="B52" s="78"/>
      <c r="C52" s="81"/>
      <c r="D52" s="287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169"/>
    </row>
    <row r="53" spans="1:20" ht="20.100000000000001" customHeight="1">
      <c r="A53" s="88"/>
      <c r="B53" s="78" t="s">
        <v>62</v>
      </c>
      <c r="C53" s="81"/>
      <c r="D53" s="287"/>
      <c r="E53" s="81">
        <v>0</v>
      </c>
      <c r="F53" s="81">
        <f>+I38</f>
        <v>0</v>
      </c>
      <c r="G53" s="81"/>
      <c r="H53" s="81"/>
      <c r="I53" s="81"/>
      <c r="J53" s="81"/>
      <c r="K53" s="81"/>
      <c r="L53" s="81"/>
      <c r="M53" s="81"/>
      <c r="N53" s="81"/>
      <c r="O53" s="81">
        <v>0</v>
      </c>
      <c r="P53" s="81"/>
      <c r="Q53" s="81"/>
      <c r="R53" s="81"/>
      <c r="S53" s="81"/>
      <c r="T53" s="169"/>
    </row>
    <row r="54" spans="1:20" ht="20.100000000000001" customHeight="1">
      <c r="A54" s="88"/>
      <c r="B54" s="48"/>
      <c r="C54" s="81"/>
      <c r="D54" s="287"/>
      <c r="E54" s="81"/>
      <c r="F54" s="81"/>
      <c r="G54" s="257"/>
      <c r="H54" s="257"/>
      <c r="I54" s="257"/>
      <c r="J54" s="257"/>
      <c r="K54" s="81"/>
      <c r="L54" s="81"/>
      <c r="M54" s="81"/>
      <c r="N54" s="81"/>
      <c r="O54" s="81"/>
      <c r="P54" s="81"/>
      <c r="Q54" s="81"/>
      <c r="R54" s="81"/>
      <c r="S54" s="81"/>
      <c r="T54" s="169"/>
    </row>
    <row r="55" spans="1:20" ht="20.100000000000001" customHeight="1">
      <c r="A55" s="88"/>
      <c r="B55" s="78" t="s">
        <v>63</v>
      </c>
      <c r="C55" s="81"/>
      <c r="D55" s="287"/>
      <c r="E55" s="81">
        <f>E57-E53-E51</f>
        <v>850000</v>
      </c>
      <c r="F55" s="81">
        <f>F57-F53-F51</f>
        <v>252051.5</v>
      </c>
      <c r="G55" s="81"/>
      <c r="H55" s="158"/>
      <c r="I55" s="81"/>
      <c r="J55" s="81"/>
      <c r="K55" s="81"/>
      <c r="L55" s="81"/>
      <c r="M55" s="81"/>
      <c r="N55" s="81"/>
      <c r="O55" s="81">
        <f>O57-O53-O51</f>
        <v>252051.5</v>
      </c>
      <c r="P55" s="81"/>
      <c r="Q55" s="81"/>
      <c r="R55" s="81"/>
      <c r="S55" s="81"/>
      <c r="T55" s="169"/>
    </row>
    <row r="56" spans="1:20" ht="25.5" customHeight="1" thickBot="1">
      <c r="A56" s="259"/>
      <c r="B56" s="260"/>
      <c r="C56" s="260"/>
      <c r="D56" s="260"/>
      <c r="E56" s="291"/>
      <c r="F56" s="291"/>
      <c r="G56" s="300"/>
      <c r="H56" s="300"/>
      <c r="I56" s="300"/>
      <c r="J56" s="300"/>
      <c r="K56" s="291"/>
      <c r="L56" s="291"/>
      <c r="M56" s="260"/>
      <c r="N56" s="260"/>
      <c r="O56" s="301"/>
      <c r="P56" s="301"/>
      <c r="Q56" s="301"/>
      <c r="R56" s="301"/>
      <c r="S56" s="301"/>
      <c r="T56" s="302"/>
    </row>
    <row r="57" spans="1:20" ht="20.100000000000001" customHeight="1">
      <c r="C57" s="48"/>
      <c r="D57" s="175"/>
      <c r="E57" s="224">
        <v>850000</v>
      </c>
      <c r="F57" s="224">
        <v>850000</v>
      </c>
      <c r="G57" s="224">
        <v>850000</v>
      </c>
      <c r="H57" s="224">
        <v>850000</v>
      </c>
      <c r="I57" s="224">
        <v>850000</v>
      </c>
      <c r="J57" s="224">
        <v>850000</v>
      </c>
      <c r="K57" s="224">
        <v>850000</v>
      </c>
      <c r="L57" s="224">
        <v>850000</v>
      </c>
      <c r="M57" s="224">
        <v>850000</v>
      </c>
      <c r="N57" s="224">
        <v>850000</v>
      </c>
      <c r="O57" s="224">
        <v>850000</v>
      </c>
      <c r="P57" s="224"/>
      <c r="Q57" s="48"/>
      <c r="R57" s="48"/>
      <c r="S57" s="48"/>
      <c r="T57" s="48"/>
    </row>
    <row r="58" spans="1:20" ht="13.9" customHeight="1">
      <c r="O58" s="48"/>
      <c r="P58" s="48"/>
      <c r="Q58" s="48"/>
      <c r="R58" s="48"/>
      <c r="S58" s="48"/>
      <c r="T58" s="48"/>
    </row>
    <row r="59" spans="1:20" ht="13.9" customHeight="1">
      <c r="O59" s="48"/>
      <c r="P59" s="48"/>
      <c r="Q59" s="48"/>
      <c r="R59" s="48"/>
      <c r="S59" s="48"/>
      <c r="T59" s="48"/>
    </row>
    <row r="60" spans="1:20" ht="13.9" customHeight="1">
      <c r="O60" s="48"/>
      <c r="P60" s="48"/>
      <c r="Q60" s="48"/>
      <c r="R60" s="48"/>
      <c r="S60" s="48"/>
      <c r="T60" s="48"/>
    </row>
    <row r="61" spans="1:20" ht="13.9" customHeight="1">
      <c r="O61" s="48"/>
      <c r="P61" s="48"/>
      <c r="Q61" s="48"/>
      <c r="R61" s="48"/>
      <c r="S61" s="48"/>
      <c r="T61" s="48"/>
    </row>
    <row r="62" spans="1:20">
      <c r="H62" s="240"/>
      <c r="P62" s="48"/>
      <c r="Q62" s="48"/>
      <c r="R62" s="48"/>
      <c r="S62" s="48"/>
      <c r="T62" s="48"/>
    </row>
    <row r="63" spans="1:20">
      <c r="P63" s="48"/>
      <c r="Q63" s="48"/>
      <c r="R63" s="48"/>
      <c r="S63" s="48"/>
      <c r="T63" s="48"/>
    </row>
    <row r="64" spans="1:20">
      <c r="G64" s="48"/>
      <c r="H64" s="48"/>
      <c r="I64" s="48"/>
      <c r="J64" s="48"/>
      <c r="P64" s="48"/>
      <c r="Q64" s="48"/>
      <c r="R64" s="48"/>
      <c r="S64" s="48"/>
      <c r="T64" s="48"/>
    </row>
    <row r="65" spans="1:20" ht="13.9" customHeight="1">
      <c r="G65" s="257"/>
      <c r="H65" s="257"/>
      <c r="I65" s="257"/>
      <c r="J65" s="257"/>
      <c r="P65" s="48"/>
      <c r="Q65" s="48"/>
      <c r="R65" s="48"/>
      <c r="S65" s="48"/>
      <c r="T65" s="48"/>
    </row>
    <row r="66" spans="1:20">
      <c r="P66" s="48"/>
      <c r="Q66" s="48"/>
      <c r="R66" s="48"/>
      <c r="S66" s="48"/>
      <c r="T66" s="48"/>
    </row>
    <row r="69" spans="1:20">
      <c r="A69" s="21"/>
      <c r="D69" s="21"/>
      <c r="F69" s="21"/>
    </row>
    <row r="70" spans="1:20">
      <c r="A70" s="21"/>
      <c r="D70" s="21"/>
      <c r="F70" s="21"/>
      <c r="P70" s="475"/>
      <c r="Q70" s="475"/>
      <c r="R70" s="475"/>
    </row>
    <row r="71" spans="1:20">
      <c r="A71" s="21"/>
      <c r="D71" s="21"/>
      <c r="F71" s="21"/>
    </row>
    <row r="72" spans="1:20">
      <c r="A72" s="21"/>
      <c r="D72" s="21"/>
      <c r="F72" s="21"/>
    </row>
    <row r="73" spans="1:20">
      <c r="A73" s="21"/>
      <c r="D73" s="21"/>
      <c r="F73" s="21"/>
    </row>
    <row r="74" spans="1:20">
      <c r="A74" s="21"/>
      <c r="D74" s="21"/>
      <c r="F74" s="21"/>
    </row>
    <row r="75" spans="1:20">
      <c r="A75" s="21"/>
      <c r="D75" s="21"/>
      <c r="F75" s="21"/>
    </row>
    <row r="76" spans="1:20">
      <c r="A76" s="21"/>
      <c r="D76" s="21"/>
      <c r="F76" s="21"/>
    </row>
    <row r="77" spans="1:20">
      <c r="A77" s="21"/>
      <c r="D77" s="21"/>
      <c r="F77" s="21"/>
    </row>
    <row r="78" spans="1:20">
      <c r="A78" s="21"/>
      <c r="D78" s="21"/>
      <c r="F78" s="21"/>
    </row>
    <row r="79" spans="1:20">
      <c r="A79" s="21"/>
      <c r="D79" s="21"/>
      <c r="F79" s="21"/>
    </row>
    <row r="80" spans="1:20">
      <c r="A80" s="21"/>
      <c r="D80" s="21"/>
      <c r="F80" s="21"/>
    </row>
    <row r="81" spans="1:6">
      <c r="A81" s="21"/>
      <c r="D81" s="21"/>
      <c r="F81" s="21"/>
    </row>
    <row r="82" spans="1:6">
      <c r="A82" s="21"/>
      <c r="D82" s="21"/>
      <c r="F82" s="21"/>
    </row>
    <row r="86" spans="1:6">
      <c r="A86" s="21"/>
      <c r="D86" s="21"/>
      <c r="F86" s="21"/>
    </row>
  </sheetData>
  <mergeCells count="3">
    <mergeCell ref="A3:T3"/>
    <mergeCell ref="P70:R70"/>
    <mergeCell ref="K12:N12"/>
  </mergeCells>
  <phoneticPr fontId="0" type="noConversion"/>
  <printOptions horizontalCentered="1" verticalCentered="1"/>
  <pageMargins left="0" right="0" top="0" bottom="0" header="0" footer="0"/>
  <pageSetup paperSize="9" scale="49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RINGKASAN</vt:lpstr>
      <vt:lpstr>1SP</vt:lpstr>
      <vt:lpstr>2SP</vt:lpstr>
      <vt:lpstr>3SP</vt:lpstr>
      <vt:lpstr>4SP </vt:lpstr>
      <vt:lpstr>6SP</vt:lpstr>
      <vt:lpstr>7SP</vt:lpstr>
      <vt:lpstr>8SP</vt:lpstr>
      <vt:lpstr>9SP</vt:lpstr>
      <vt:lpstr>10SP</vt:lpstr>
      <vt:lpstr>13SP</vt:lpstr>
      <vt:lpstr>15SP</vt:lpstr>
      <vt:lpstr>16SP</vt:lpstr>
      <vt:lpstr>17SP</vt:lpstr>
      <vt:lpstr>'13SP'!_sp1</vt:lpstr>
      <vt:lpstr>'15SP'!_sp1</vt:lpstr>
      <vt:lpstr>'16SP'!_sp1</vt:lpstr>
      <vt:lpstr>'17SP'!_sp1</vt:lpstr>
      <vt:lpstr>'7SP'!_sp1</vt:lpstr>
      <vt:lpstr>'4SP '!_sp10</vt:lpstr>
      <vt:lpstr>_sp10</vt:lpstr>
      <vt:lpstr>'1SP'!_sp3</vt:lpstr>
      <vt:lpstr>'2SP'!_sp3</vt:lpstr>
      <vt:lpstr>'3SP'!_sp3</vt:lpstr>
      <vt:lpstr>'6SP'!_sp3</vt:lpstr>
      <vt:lpstr>'8SP'!_sp3</vt:lpstr>
      <vt:lpstr>_sp9</vt:lpstr>
      <vt:lpstr>'10SP'!Print_Area</vt:lpstr>
      <vt:lpstr>'13SP'!Print_Area</vt:lpstr>
      <vt:lpstr>'15SP'!Print_Area</vt:lpstr>
      <vt:lpstr>'16SP'!Print_Area</vt:lpstr>
      <vt:lpstr>'17SP'!Print_Area</vt:lpstr>
      <vt:lpstr>'1SP'!Print_Area</vt:lpstr>
      <vt:lpstr>'2SP'!Print_Area</vt:lpstr>
      <vt:lpstr>'3SP'!Print_Area</vt:lpstr>
      <vt:lpstr>'4SP '!Print_Area</vt:lpstr>
      <vt:lpstr>'6SP'!Print_Area</vt:lpstr>
      <vt:lpstr>'7SP'!Print_Area</vt:lpstr>
      <vt:lpstr>'8SP'!Print_Area</vt:lpstr>
      <vt:lpstr>'9SP'!Print_Area</vt:lpstr>
    </vt:vector>
  </TitlesOfParts>
  <Company>JPS KM/S/B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</dc:creator>
  <cp:lastModifiedBy>Acer</cp:lastModifiedBy>
  <cp:lastPrinted>2017-04-15T02:24:59Z</cp:lastPrinted>
  <dcterms:created xsi:type="dcterms:W3CDTF">2000-03-21T00:23:45Z</dcterms:created>
  <dcterms:modified xsi:type="dcterms:W3CDTF">2017-04-15T02:28:19Z</dcterms:modified>
</cp:coreProperties>
</file>