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75" yWindow="1500" windowWidth="9225" windowHeight="3990" tabRatio="794" activeTab="1"/>
  </bookViews>
  <sheets>
    <sheet name="RINGKASAN" sheetId="14" r:id="rId1"/>
    <sheet name="1SP" sheetId="27" r:id="rId2"/>
    <sheet name="3SP" sheetId="36" r:id="rId3"/>
    <sheet name="4SP " sheetId="28" r:id="rId4"/>
    <sheet name="6SP" sheetId="29" r:id="rId5"/>
    <sheet name="7SP" sheetId="20" r:id="rId6"/>
    <sheet name="8SP" sheetId="30" r:id="rId7"/>
    <sheet name="9SP" sheetId="4" r:id="rId8"/>
    <sheet name="10SP" sheetId="3" r:id="rId9"/>
    <sheet name="15SP" sheetId="31" r:id="rId10"/>
    <sheet name="17SP" sheetId="33" r:id="rId11"/>
  </sheets>
  <definedNames>
    <definedName name="_ps15200" localSheetId="10">#REF!</definedName>
    <definedName name="_ps15200" localSheetId="2">#REF!</definedName>
    <definedName name="_ps15200">#REF!</definedName>
    <definedName name="_sp1" localSheetId="9">'15SP'!$A$1:$T$53</definedName>
    <definedName name="_sp1" localSheetId="10">'17SP'!$A$1:$T$52</definedName>
    <definedName name="_sp1" localSheetId="2">#REF!</definedName>
    <definedName name="_sp1" localSheetId="5">'7SP'!$A$1:$N$50</definedName>
    <definedName name="_sp1" localSheetId="6">'8SP'!$A$1:$N$50</definedName>
    <definedName name="_sp1">#REF!</definedName>
    <definedName name="_sp10" localSheetId="3">'4SP '!$A$2:$N$73</definedName>
    <definedName name="_sp10">'10SP'!$A$2:$T$83</definedName>
    <definedName name="_sp13" localSheetId="10">#REF!</definedName>
    <definedName name="_sp13" localSheetId="2">#REF!</definedName>
    <definedName name="_sp13">#REF!</definedName>
    <definedName name="_sp2" localSheetId="10">#REF!</definedName>
    <definedName name="_sp2" localSheetId="2">#REF!</definedName>
    <definedName name="_sp2">#REF!</definedName>
    <definedName name="_sp3" localSheetId="1">'1SP'!$A$1:$T$47</definedName>
    <definedName name="_sp3" localSheetId="2">'3SP'!$A$1:$T$63</definedName>
    <definedName name="_sp3" localSheetId="4">'6SP'!$A$1:$N$69</definedName>
    <definedName name="_sp3">#REF!</definedName>
    <definedName name="_sp4" localSheetId="10">#REF!</definedName>
    <definedName name="_sp4" localSheetId="2">#REF!</definedName>
    <definedName name="_sp4">#REF!</definedName>
    <definedName name="_sp6" localSheetId="10">#REF!</definedName>
    <definedName name="_sp6" localSheetId="2">#REF!</definedName>
    <definedName name="_sp6">#REF!</definedName>
    <definedName name="_sp7" localSheetId="10">#REF!</definedName>
    <definedName name="_sp7" localSheetId="2">#REF!</definedName>
    <definedName name="_sp7">#REF!</definedName>
    <definedName name="_sp8" localSheetId="10">#REF!</definedName>
    <definedName name="_sp8" localSheetId="2">#REF!</definedName>
    <definedName name="_sp8">#REF!</definedName>
    <definedName name="_sp9">'9SP'!$A$2:$N$85</definedName>
    <definedName name="iadpps" localSheetId="10">#REF!</definedName>
    <definedName name="iadpps" localSheetId="2">#REF!</definedName>
    <definedName name="iadpps">#REF!</definedName>
    <definedName name="_xlnm.Print_Area" localSheetId="8">'10SP'!$A$1:$T$69</definedName>
    <definedName name="_xlnm.Print_Area" localSheetId="9">'15SP'!$A$1:$T$53</definedName>
    <definedName name="_xlnm.Print_Area" localSheetId="10">'17SP'!$A$1:$T$52</definedName>
    <definedName name="_xlnm.Print_Area" localSheetId="1">'1SP'!$A$1:$T$47</definedName>
    <definedName name="_xlnm.Print_Area" localSheetId="2">'3SP'!$A$1:$T$63</definedName>
    <definedName name="_xlnm.Print_Area" localSheetId="3">'4SP '!$A$1:$T$73</definedName>
    <definedName name="_xlnm.Print_Area" localSheetId="4">'6SP'!$A$1:$T$69</definedName>
    <definedName name="_xlnm.Print_Area" localSheetId="5">'7SP'!$A$1:$T$50</definedName>
    <definedName name="_xlnm.Print_Area" localSheetId="6">'8SP'!$A$1:$T$50</definedName>
    <definedName name="_xlnm.Print_Area" localSheetId="7">'9SP'!$A$1:$T$69</definedName>
  </definedNames>
  <calcPr calcId="124519"/>
</workbook>
</file>

<file path=xl/calcChain.xml><?xml version="1.0" encoding="utf-8"?>
<calcChain xmlns="http://schemas.openxmlformats.org/spreadsheetml/2006/main">
  <c r="N68" i="4"/>
  <c r="O64"/>
  <c r="O45" i="20"/>
  <c r="O51" s="1"/>
  <c r="N49"/>
  <c r="O58" i="36"/>
  <c r="O62" s="1"/>
  <c r="N64" i="3"/>
  <c r="N68" s="1"/>
  <c r="N51" i="30"/>
  <c r="O66" i="29"/>
  <c r="O64"/>
  <c r="N68"/>
  <c r="N66"/>
  <c r="O72" i="28"/>
  <c r="N72"/>
  <c r="O68"/>
  <c r="N62" i="36"/>
  <c r="N46" i="27"/>
  <c r="M72" i="28"/>
  <c r="L72"/>
  <c r="O68" i="29" l="1"/>
  <c r="E92" i="14"/>
  <c r="O68" i="4"/>
  <c r="M51" i="30"/>
  <c r="M70" i="29"/>
  <c r="M46" i="27"/>
  <c r="M49" i="20" l="1"/>
  <c r="L68" i="3"/>
  <c r="L68" i="4"/>
  <c r="O44" i="27"/>
  <c r="O46" s="1"/>
  <c r="L46"/>
  <c r="L48" i="30"/>
  <c r="F32"/>
  <c r="O44"/>
  <c r="K48"/>
  <c r="K68" i="29"/>
  <c r="K72" i="28"/>
  <c r="K62" i="36"/>
  <c r="J68" i="3" l="1"/>
  <c r="J72" i="28"/>
  <c r="I72" l="1"/>
  <c r="H70" i="3" l="1"/>
  <c r="H74" i="28"/>
  <c r="M70" i="4"/>
  <c r="K70"/>
  <c r="I70"/>
  <c r="H70"/>
  <c r="L64" i="36"/>
  <c r="J64"/>
  <c r="I64"/>
  <c r="H64"/>
  <c r="L70" i="29"/>
  <c r="J70"/>
  <c r="I70"/>
  <c r="H70"/>
  <c r="K51" i="20"/>
  <c r="J51"/>
  <c r="I51"/>
  <c r="H51"/>
  <c r="J51" i="30"/>
  <c r="I51"/>
  <c r="H51"/>
  <c r="I32"/>
  <c r="G46" s="1"/>
  <c r="G48" s="1"/>
  <c r="O46" l="1"/>
  <c r="O51" s="1"/>
  <c r="F35" i="33"/>
  <c r="J44" i="36"/>
  <c r="H17" i="14" s="1"/>
  <c r="I44" i="36"/>
  <c r="M60" s="1"/>
  <c r="M62" s="1"/>
  <c r="H44"/>
  <c r="G44"/>
  <c r="F44"/>
  <c r="F17" i="14" l="1"/>
  <c r="G17" s="1"/>
  <c r="G60" i="36"/>
  <c r="O60" s="1"/>
  <c r="J51" i="3"/>
  <c r="I51"/>
  <c r="H51"/>
  <c r="G51"/>
  <c r="F51"/>
  <c r="D37" i="14" s="1"/>
  <c r="F51" i="4"/>
  <c r="D32" i="14" s="1"/>
  <c r="G51" i="4"/>
  <c r="H51"/>
  <c r="I51"/>
  <c r="J51"/>
  <c r="H32" i="14" s="1"/>
  <c r="J32" i="30"/>
  <c r="H30" i="14" s="1"/>
  <c r="F30"/>
  <c r="H32" i="30"/>
  <c r="D30" i="14"/>
  <c r="J33" i="20"/>
  <c r="H28" i="14" s="1"/>
  <c r="I33" i="20"/>
  <c r="H33"/>
  <c r="G33"/>
  <c r="F33"/>
  <c r="D28" i="14" s="1"/>
  <c r="J66" i="4" l="1"/>
  <c r="N66"/>
  <c r="H37" i="14"/>
  <c r="O64" i="3"/>
  <c r="M68"/>
  <c r="F28" i="14"/>
  <c r="G28" s="1"/>
  <c r="O47" i="20"/>
  <c r="F37" i="14"/>
  <c r="G37" s="1"/>
  <c r="O66" i="3"/>
  <c r="G30" i="14"/>
  <c r="F32"/>
  <c r="G32" s="1"/>
  <c r="J68" i="4"/>
  <c r="O68" i="3" l="1"/>
  <c r="G70" i="4"/>
  <c r="J50" i="29" l="1"/>
  <c r="H26" i="14" s="1"/>
  <c r="I50" i="29"/>
  <c r="H50"/>
  <c r="G50"/>
  <c r="J55" i="28"/>
  <c r="H20" i="14" s="1"/>
  <c r="I55" i="28"/>
  <c r="H55"/>
  <c r="G55"/>
  <c r="E8" i="14"/>
  <c r="J35" i="33"/>
  <c r="I35"/>
  <c r="F77" i="14" s="1"/>
  <c r="H35" i="33"/>
  <c r="G35"/>
  <c r="D77" i="14"/>
  <c r="G77" l="1"/>
  <c r="F26"/>
  <c r="G70" i="29"/>
  <c r="F20" i="14"/>
  <c r="F72" i="28"/>
  <c r="J36" i="31"/>
  <c r="H71" i="14" s="1"/>
  <c r="I36" i="31"/>
  <c r="H36"/>
  <c r="G36"/>
  <c r="F36"/>
  <c r="D71" i="14" s="1"/>
  <c r="F50" i="29"/>
  <c r="D26" i="14" s="1"/>
  <c r="F55" i="28"/>
  <c r="D20" i="14" s="1"/>
  <c r="J28" i="27"/>
  <c r="H13" i="14" s="1"/>
  <c r="I28" i="27"/>
  <c r="F13" i="14" s="1"/>
  <c r="H28" i="27"/>
  <c r="G28"/>
  <c r="F28"/>
  <c r="D13" i="14" s="1"/>
  <c r="A46"/>
  <c r="F71" l="1"/>
  <c r="O50" i="31"/>
  <c r="G71" i="14"/>
  <c r="G26"/>
  <c r="G20"/>
  <c r="G74" i="28"/>
  <c r="D85" i="14"/>
  <c r="H85"/>
  <c r="F85"/>
  <c r="I85" l="1"/>
  <c r="G85"/>
  <c r="G64" i="36"/>
  <c r="J70" i="4"/>
</calcChain>
</file>

<file path=xl/sharedStrings.xml><?xml version="1.0" encoding="utf-8"?>
<sst xmlns="http://schemas.openxmlformats.org/spreadsheetml/2006/main" count="1393" uniqueCount="350">
  <si>
    <t xml:space="preserve"> </t>
  </si>
  <si>
    <t>Keluasan/</t>
  </si>
  <si>
    <t>Peruntukan</t>
  </si>
  <si>
    <t>Kemajuan</t>
  </si>
  <si>
    <t>Tanggungan</t>
  </si>
  <si>
    <t>Tarikh</t>
  </si>
  <si>
    <t>Panjang</t>
  </si>
  <si>
    <t>Tahun</t>
  </si>
  <si>
    <t>Fizikal</t>
  </si>
  <si>
    <t>Yang Belum</t>
  </si>
  <si>
    <t>Perbelanjaan</t>
  </si>
  <si>
    <t>Butiran Lanjut Tentang Kerja</t>
  </si>
  <si>
    <t>Mula</t>
  </si>
  <si>
    <t>Siap</t>
  </si>
  <si>
    <t>Bil.</t>
  </si>
  <si>
    <t>Nama Kawasan/Rancangan</t>
  </si>
  <si>
    <t>Daerah</t>
  </si>
  <si>
    <t>Selesai</t>
  </si>
  <si>
    <t>Kerja Yang Dicadangkan</t>
  </si>
  <si>
    <t>Kerja</t>
  </si>
  <si>
    <t>Dija</t>
  </si>
  <si>
    <t>Se-</t>
  </si>
  <si>
    <t>Dipinda</t>
  </si>
  <si>
    <t>dual</t>
  </si>
  <si>
    <t>benar</t>
  </si>
  <si>
    <t>Ha./Km.</t>
  </si>
  <si>
    <t>RM</t>
  </si>
  <si>
    <t>%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</si>
  <si>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</si>
  <si>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</si>
  <si>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</si>
  <si>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</si>
  <si>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</si>
  <si>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</si>
  <si>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</si>
  <si>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</si>
  <si>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</si>
  <si>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</si>
  <si>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</si>
  <si>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</si>
  <si>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</si>
  <si>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</si>
  <si>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</si>
  <si>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</si>
  <si>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Jumlah Kecil Kuala Muda / Sik / Baling</t>
  </si>
  <si>
    <t>PENYATA  PERBELANJAAN  DAN  TANGGUNGAN  BULANAN</t>
  </si>
  <si>
    <t>Jumlah</t>
  </si>
  <si>
    <t>Januari</t>
  </si>
  <si>
    <t>Februari</t>
  </si>
  <si>
    <t>Mac</t>
  </si>
  <si>
    <t>April</t>
  </si>
  <si>
    <t>Mei</t>
  </si>
  <si>
    <t>Jun</t>
  </si>
  <si>
    <t>Julai</t>
  </si>
  <si>
    <t>Ogos</t>
  </si>
  <si>
    <t>September</t>
  </si>
  <si>
    <t>Oktober</t>
  </si>
  <si>
    <t>November</t>
  </si>
  <si>
    <t>Disember</t>
  </si>
  <si>
    <t>Sehingga</t>
  </si>
  <si>
    <t>Kini</t>
  </si>
  <si>
    <t>PERBELANJAAN</t>
  </si>
  <si>
    <t>TANGGUNGAN</t>
  </si>
  <si>
    <t xml:space="preserve">BAKI </t>
  </si>
  <si>
    <t>BAKI</t>
  </si>
  <si>
    <t>Lampiran 9SP</t>
  </si>
  <si>
    <t>Lampiran 10SP</t>
  </si>
  <si>
    <t>RINGKASAN  PROJEK-PROJEK  PEMBANGUNAN  NEGERI</t>
  </si>
  <si>
    <t>Kod</t>
  </si>
  <si>
    <t>Catatan</t>
  </si>
  <si>
    <t>Komputer</t>
  </si>
  <si>
    <t>Nama Projek</t>
  </si>
  <si>
    <t>Program Pemeliharaan Sungai</t>
  </si>
  <si>
    <t>Program Pengindahan Sungai</t>
  </si>
  <si>
    <t>Projek Dibawah Tahap Pembangunan</t>
  </si>
  <si>
    <t>Ekonomi, Infrastruktur &amp; Kesejahteraan</t>
  </si>
  <si>
    <t>Hidup (Tebatan Banjir)</t>
  </si>
  <si>
    <t>Program Kajian Tebatan Banjir</t>
  </si>
  <si>
    <t>Pemulihan Kerosakan Akibat Banjir</t>
  </si>
  <si>
    <t>Program Pemeliharaan Muara Sungai</t>
  </si>
  <si>
    <t>Program Mencegah Hakisan Pantai</t>
  </si>
  <si>
    <t>Hidup (Peningkatan Sistem Pengairan</t>
  </si>
  <si>
    <t>dan Saliran Skim)</t>
  </si>
  <si>
    <t>Hidup (Pembangunan Sistem Pengairan</t>
  </si>
  <si>
    <t>dan Saliran Luar Skim)</t>
  </si>
  <si>
    <t>Program Pemodenan Peralatan</t>
  </si>
  <si>
    <t>Mekanikal Skim Pengairan dan Saliran</t>
  </si>
  <si>
    <t>Program Pembangunan Sistem</t>
  </si>
  <si>
    <t>Hidrologi</t>
  </si>
  <si>
    <t>Program Pembangunan Pejabat</t>
  </si>
  <si>
    <t>dan Kuarters</t>
  </si>
  <si>
    <t xml:space="preserve">Tanggungan Pengambilan Balik </t>
  </si>
  <si>
    <t>Tanah</t>
  </si>
  <si>
    <t>Program Pembangunan Teknologi</t>
  </si>
  <si>
    <t>Maklumat</t>
  </si>
  <si>
    <t>Program Pembangunan Sumber</t>
  </si>
  <si>
    <t>Manusia</t>
  </si>
  <si>
    <t>Program Pengukuran Dan</t>
  </si>
  <si>
    <t>Penyiasatan</t>
  </si>
  <si>
    <t>Kerja-kerja Kecil Luar Jangka</t>
  </si>
  <si>
    <t>JUMLAH</t>
  </si>
  <si>
    <t>DAERAH  KUALA MUDA / SIK / BALING</t>
  </si>
  <si>
    <t>Kuala Muda</t>
  </si>
  <si>
    <t>Baling</t>
  </si>
  <si>
    <t>Sik</t>
  </si>
  <si>
    <t xml:space="preserve">Nilai </t>
  </si>
  <si>
    <t xml:space="preserve">Kerja </t>
  </si>
  <si>
    <t>Nilai</t>
  </si>
  <si>
    <t>Catitan/</t>
  </si>
  <si>
    <t>No.Inden/</t>
  </si>
  <si>
    <t>No.Pesanan Kerajaan</t>
  </si>
  <si>
    <t>KOD P13.10000 PROJEK DI BAWAH TAHAP PEMBANGUNAN EKONOMI,INFRASTRUKTUR &amp; KESEJAHTERAAN HIDUP (PEMBANGUNAN SISTEM KEMUDAHAN PENGAIRAN DAN SALIRAN LUAR SKIM)</t>
  </si>
  <si>
    <t xml:space="preserve">Kuala Muda </t>
  </si>
  <si>
    <t xml:space="preserve">09001 - Program Peningkatan </t>
  </si>
  <si>
    <t>Sistem Pengairan &amp; Saliran Skim</t>
  </si>
  <si>
    <t>(TAHAP)</t>
  </si>
  <si>
    <t>10001 - Program Pembangunan Sistem</t>
  </si>
  <si>
    <t>Pengairan Dan Saliran Luar Skim</t>
  </si>
  <si>
    <t>Program Pembangunan Kolam Takungan</t>
  </si>
  <si>
    <t>Program Pembangunan Infrastruktur</t>
  </si>
  <si>
    <t>Mesra Alam</t>
  </si>
  <si>
    <t>07001- Program Pemeliharaan</t>
  </si>
  <si>
    <t>Muara Sungai</t>
  </si>
  <si>
    <t>KOD P13.07000 PROGRAM PEMELIHARAAN MUARA SUNGAI</t>
  </si>
  <si>
    <t>Lampiran 7SP</t>
  </si>
  <si>
    <t>5 km</t>
  </si>
  <si>
    <t xml:space="preserve">015000 - Program  </t>
  </si>
  <si>
    <t xml:space="preserve">Pembangunan Teknologi </t>
  </si>
  <si>
    <t>Lampiran 15SP</t>
  </si>
  <si>
    <t>Naiktaraf Sistem Pengairan dan saliran</t>
  </si>
  <si>
    <t xml:space="preserve">01001 - Program Pemulihan, </t>
  </si>
  <si>
    <t>Pengindahan Dan Pemeliharaan Sungai</t>
  </si>
  <si>
    <t>KOD P13.04000 PROJEK DI BAWAH TAHAP PEMBANGUNAN EKONOMI,INFRASTRUKTUR &amp; KESEJAHTERAAN HIDUP (TEBATAN BANJIR)</t>
  </si>
  <si>
    <t>KOD P.13 06000 PROGRAM PEMULIHAN KEROSAKAN AKIBAT BANJIR</t>
  </si>
  <si>
    <t xml:space="preserve">06000 - Program Pemulihan, </t>
  </si>
  <si>
    <t>Kerosakan Akibat Banjir</t>
  </si>
  <si>
    <t>08001- Program Mencegah</t>
  </si>
  <si>
    <t>Hakisan Pantai</t>
  </si>
  <si>
    <t>KOD P13.13000 PROGRAM PEMBANGUNAN PEJABAT DAN KUARTERS</t>
  </si>
  <si>
    <t>Lampiran 4SP</t>
  </si>
  <si>
    <t>Lampiran 6SP</t>
  </si>
  <si>
    <t>Lampiran 8SP</t>
  </si>
  <si>
    <t>Lampiran 1SP</t>
  </si>
  <si>
    <t>KOD P13.08000 PROGRAM MENCEGAH HAKISAN PANTAI</t>
  </si>
  <si>
    <t>KOD P13.15000 PROGRAM PEMBANGUNAN TEKNOLOGI MAKLUMAT</t>
  </si>
  <si>
    <t>KOD P.13 01000 PROGRAM PEMULIHAN, PENGINDAHAN DAN PEMELIHARAAN SUNGAI</t>
  </si>
  <si>
    <t>Pembangunan teknologi maklumat/laman web</t>
  </si>
  <si>
    <t>Sungai Gurun</t>
  </si>
  <si>
    <t>Sungai Petani</t>
  </si>
  <si>
    <t>Kerja-kerja mengorek, melebar dan membentuk cerun sisi</t>
  </si>
  <si>
    <t>Sungai Pau</t>
  </si>
  <si>
    <t>Sungai Sok</t>
  </si>
  <si>
    <t>Sungai Landai</t>
  </si>
  <si>
    <t>04000 - Program Pembangunan Ekonomi,</t>
  </si>
  <si>
    <t>Infrastruktur dan Kesejateraan Hidup</t>
  </si>
  <si>
    <t>( Tebatan Banjir )</t>
  </si>
  <si>
    <t>Kg. Teluk Teduri</t>
  </si>
  <si>
    <t>50 m</t>
  </si>
  <si>
    <t>Kerja membina struktur kawalan hakisan tebing</t>
  </si>
  <si>
    <t>Kg. Paya</t>
  </si>
  <si>
    <t xml:space="preserve"> 80 m</t>
  </si>
  <si>
    <t>Membina rockrevetment</t>
  </si>
  <si>
    <t>Skim Pengairan Tawar</t>
  </si>
  <si>
    <t>Skim Pengairan Sungai Limau</t>
  </si>
  <si>
    <t>40 ha</t>
  </si>
  <si>
    <t>110 ha</t>
  </si>
  <si>
    <t>71 ha</t>
  </si>
  <si>
    <t>60 ha</t>
  </si>
  <si>
    <t xml:space="preserve">   Kg. Thye Eng</t>
  </si>
  <si>
    <t xml:space="preserve">   Kg. Bujang</t>
  </si>
  <si>
    <t xml:space="preserve">   Kg. Sik Dalam</t>
  </si>
  <si>
    <t>Pejabat JPS KMSB</t>
  </si>
  <si>
    <t xml:space="preserve">017000 - Program  </t>
  </si>
  <si>
    <t>Pengukuran Dan</t>
  </si>
  <si>
    <t>Lampiran 17SP</t>
  </si>
  <si>
    <t>Sungai Sg. Petani</t>
  </si>
  <si>
    <t>Kerja-kerja Pemulihan dan Pengindahan Sungai</t>
  </si>
  <si>
    <t xml:space="preserve">Mengorek dan mendalamkan muara sungai </t>
  </si>
  <si>
    <t>Kerja-kerja mengorek dan memperelok aliran sungai</t>
  </si>
  <si>
    <t>Menaiktaraf Sistem Pengairan dan Saliran</t>
  </si>
  <si>
    <t>CADANGAN PROJEK-PROJEK PEMBANGUNAN 2016</t>
  </si>
  <si>
    <t>Daerah Kuala Muda</t>
  </si>
  <si>
    <t>Daerah Baling</t>
  </si>
  <si>
    <t>Daerah Sik</t>
  </si>
  <si>
    <t>Kg. Pokok Sena</t>
  </si>
  <si>
    <t>Muara Sungai Pial dan Tanjung Dawai</t>
  </si>
  <si>
    <t>Kg Tepi Sg Muda</t>
  </si>
  <si>
    <t>Sungai Rambong</t>
  </si>
  <si>
    <t>Sungai Pendiat</t>
  </si>
  <si>
    <t>3 km</t>
  </si>
  <si>
    <t>-</t>
  </si>
  <si>
    <t xml:space="preserve">   Kg. Parit </t>
  </si>
  <si>
    <t>KOD P.13 03000 PROGRAM PEMBANGUNAN INFRASTRUKTUR MESRA ALAM</t>
  </si>
  <si>
    <t>Lampiran 3SP</t>
  </si>
  <si>
    <t xml:space="preserve">03001 - Program Pembangunan, </t>
  </si>
  <si>
    <t>Infrastruktur Mesra Alam</t>
  </si>
  <si>
    <t xml:space="preserve">   Kg. Weng Dalam / Luar</t>
  </si>
  <si>
    <t>Kerja kerja menaiktaraf outlet Kolam-kolam takungan daerah Kuala Muda</t>
  </si>
  <si>
    <t>Ridzam</t>
  </si>
  <si>
    <t>Noorzita</t>
  </si>
  <si>
    <t>Hj Radzi</t>
  </si>
  <si>
    <t>Pak Ku</t>
  </si>
  <si>
    <t>Azhar</t>
  </si>
  <si>
    <t>Suhel</t>
  </si>
  <si>
    <t>Hj Nazar</t>
  </si>
  <si>
    <t>Hj Shaari</t>
  </si>
  <si>
    <t>Fizah</t>
  </si>
  <si>
    <t>Othman</t>
  </si>
  <si>
    <t>Azrol</t>
  </si>
  <si>
    <t>Ju Md Ali</t>
  </si>
  <si>
    <t>Shariful</t>
  </si>
  <si>
    <t>Tarmizi</t>
  </si>
  <si>
    <t>Joe Bapak</t>
  </si>
  <si>
    <t>Skim Pengairan Sg. Teloi</t>
  </si>
  <si>
    <t>Skim Pengairan Tandop Pekan Merbok</t>
  </si>
  <si>
    <t>tanah kawasan pengairan dan sungai</t>
  </si>
  <si>
    <t xml:space="preserve">Kerja-kerja pengukuran/semakan semula  pengambilan balik </t>
  </si>
  <si>
    <t xml:space="preserve">Kg. Charuk Pelanduk </t>
  </si>
  <si>
    <t>SDZ JATI ENTERPRISE</t>
  </si>
  <si>
    <t>(SH/S)/N//SG/23/2013</t>
  </si>
  <si>
    <t>(SH/KM)/N/P/SG/22/2016</t>
  </si>
  <si>
    <t>(SH/KM)/N/P/SG/21/2016</t>
  </si>
  <si>
    <t>karib sejati Ent,</t>
  </si>
  <si>
    <t>Keladi cekap ent.</t>
  </si>
  <si>
    <t>KOD P13.09000 PROGRAM PENINGKATAN SISTEM PENGAIRAN &amp; SALIRAN SKIM (TAHAP)</t>
  </si>
  <si>
    <t xml:space="preserve"> Kerja-kerja menaiktaraf saluran kolam</t>
  </si>
  <si>
    <t>JPSKMSB(SH/KM)N/P/SG/51/16</t>
  </si>
  <si>
    <t>KEJURUTERAAN M.A.M</t>
  </si>
  <si>
    <t>Bandar Utama/Bandar Mutiara/Taman Ria Jaya/</t>
  </si>
  <si>
    <t>Amanjaya Zon Seroja</t>
  </si>
  <si>
    <t>Kerja-kerja menaiktaraf Saluran Kolam</t>
  </si>
  <si>
    <t>JPSKMSB(SH/KM)N/P/SG/50/2016</t>
  </si>
  <si>
    <t xml:space="preserve">Tmn Ria Mesra 1/Tmn Ria Mesra 2/ Lembah </t>
  </si>
  <si>
    <t>Permai/Taman Lembah Merbok</t>
  </si>
  <si>
    <t>ZAR Permai Ent.</t>
  </si>
  <si>
    <t>KARJU BINA ENT.</t>
  </si>
  <si>
    <t>JPSKMSB(SH/S)N/P/SG/26/2016</t>
  </si>
  <si>
    <t>JPSKMSB(SH/S)N/P/SG/40/2016</t>
  </si>
  <si>
    <t>MERCU CEMARA</t>
  </si>
  <si>
    <t>JPSKMSB(SH/KM)N/P/P/33/16</t>
  </si>
  <si>
    <t>JENERIH ENT.</t>
  </si>
  <si>
    <t>JPSKMSB(SH/KM)N/P/PT/44/16</t>
  </si>
  <si>
    <t>PPK KAW.GURUN TELOI KIRI</t>
  </si>
  <si>
    <t>JPSKMSB(SH/KM)N/P/PT/43/16</t>
  </si>
  <si>
    <t>MOKHTAR PLUMBING COMPANY</t>
  </si>
  <si>
    <t>ONAN ENTERPRISE</t>
  </si>
  <si>
    <t>JPSKMSB(SH/S)N/P/SG/27/16</t>
  </si>
  <si>
    <t>JPSKNSB(SH/KM)P//P/SG/36/2016</t>
  </si>
  <si>
    <t>WAWASAN MAJU ENT.</t>
  </si>
  <si>
    <t>KETEMBA GEMILANG</t>
  </si>
  <si>
    <t>JPSKMSB(SH/B)N/B/SG/47/16</t>
  </si>
  <si>
    <t>PERNIAGAAN PEDATI</t>
  </si>
  <si>
    <t>JPSKMSB(SH/B)N/B/SG/48/16</t>
  </si>
  <si>
    <t>6/16</t>
  </si>
  <si>
    <t>5/16</t>
  </si>
  <si>
    <t>PERNIAGAAN SRI GADING</t>
  </si>
  <si>
    <t>JPSKMSB(SH//B/P/P/65/16</t>
  </si>
  <si>
    <t>7/16</t>
  </si>
  <si>
    <t xml:space="preserve"> I16022000090</t>
  </si>
  <si>
    <t>No.inden:I160220000084</t>
  </si>
  <si>
    <t>No.inden: I16022000085</t>
  </si>
  <si>
    <t>No.inden:I160220000075</t>
  </si>
  <si>
    <t>No.inden:I160220000088</t>
  </si>
  <si>
    <t>No.inden:I160220000089</t>
  </si>
  <si>
    <t>No.inden:I160220000093</t>
  </si>
  <si>
    <t>No.inden:I160220000097</t>
  </si>
  <si>
    <t>No.inden:I160220000087</t>
  </si>
  <si>
    <t>No.inden:I160220000094</t>
  </si>
  <si>
    <t>No.inden:I160220000092</t>
  </si>
  <si>
    <t>No.inden:I160220000091</t>
  </si>
  <si>
    <t>RBM UTARA</t>
  </si>
  <si>
    <t>JPSKMSB(SH/B)N/P/P/69/16</t>
  </si>
  <si>
    <t>,6/16</t>
  </si>
  <si>
    <t>Shuhel</t>
  </si>
  <si>
    <t>MOHD SHAHIDAN ENT.</t>
  </si>
  <si>
    <t>JPSKMSB(SH/B)N/P/SG/31/2016</t>
  </si>
  <si>
    <t>No.Inden:I16022000096</t>
  </si>
  <si>
    <t>MZM SAUJANA ENT.</t>
  </si>
  <si>
    <t>JPSKMSB(SH/S)N/P/P/24/2016</t>
  </si>
  <si>
    <t>I160220000095</t>
  </si>
  <si>
    <t>I1602200000086</t>
  </si>
  <si>
    <t>6/15</t>
  </si>
  <si>
    <t>Hujung Matang</t>
  </si>
  <si>
    <t xml:space="preserve">Muara Sungai Deraka/ </t>
  </si>
  <si>
    <t>SHUIB BIN HJ. AHMAD</t>
  </si>
  <si>
    <t>USINA ENTERPRISE</t>
  </si>
  <si>
    <t>YUABINA SDN.BHD</t>
  </si>
  <si>
    <t>PERNIAGAAN SECIPTA</t>
  </si>
  <si>
    <t>8/16</t>
  </si>
  <si>
    <t>I160220000110</t>
  </si>
  <si>
    <t>100</t>
  </si>
  <si>
    <t>9/12</t>
  </si>
  <si>
    <t>Tarikh Mula : '29/5/2016</t>
  </si>
  <si>
    <t>Tarikh Tamat: '10/7/2016</t>
  </si>
  <si>
    <t>LAPORAN KEMAJUAN BULANAN UNTUK BULAN OKTOBER 2016</t>
  </si>
  <si>
    <t>Taman Kempas</t>
  </si>
  <si>
    <t>Kerja-kerja menaiktaraf saluran Kolam</t>
  </si>
  <si>
    <t>10/16</t>
  </si>
  <si>
    <t>11/16</t>
  </si>
  <si>
    <t>Kg.Sg. Bahahru, Merbok</t>
  </si>
  <si>
    <t>Kerja-kerja mengorek dan meleber sungai</t>
  </si>
  <si>
    <t>INDAH SUASA ENTERPRISE</t>
  </si>
  <si>
    <t>JPSKMSB(SH/KM)N/P/SG/101/2016</t>
  </si>
  <si>
    <t xml:space="preserve">Kg. Pokok Sena </t>
  </si>
  <si>
    <t>kerja mengorek dan membina struktur hakisan</t>
  </si>
  <si>
    <t>Kg.Sg. Baharu, Merbok</t>
  </si>
  <si>
    <t>kerja-kerja mengorek muara sungai</t>
  </si>
  <si>
    <t>PERMAI DINAMAIK</t>
  </si>
  <si>
    <t>JPSKMSB(SH/KM0N/P/SG/100/2016</t>
  </si>
  <si>
    <t>No.Inden:</t>
  </si>
  <si>
    <t>JPSKMSB(SH/KM)N/P/SG/38/2016</t>
  </si>
  <si>
    <t>No.Inden:I160220000162</t>
  </si>
  <si>
    <t>NIKMAT IMPIAN ENT.</t>
  </si>
  <si>
    <t>JPSKMSB(SH/KM)N/P/SG/3872016</t>
  </si>
  <si>
    <t>No.Inden:I160220000161</t>
  </si>
  <si>
    <t>Kg.Tupai</t>
  </si>
  <si>
    <t>9/16</t>
  </si>
  <si>
    <t>Nazar</t>
  </si>
  <si>
    <t>90</t>
  </si>
  <si>
    <t>SAKAD JAYA ENT.</t>
  </si>
  <si>
    <t>i)Naiktaraf Sistem Pengairan dan saliran</t>
  </si>
  <si>
    <t>ii)Perubahan kerja</t>
  </si>
  <si>
    <t>azrol</t>
  </si>
  <si>
    <t>VO</t>
  </si>
  <si>
    <t>vo</t>
  </si>
  <si>
    <t>JPSKMSB(SH/KM)N/P/SG/29/2016</t>
  </si>
  <si>
    <t>No.Inden: I160220000197</t>
  </si>
  <si>
    <t xml:space="preserve">tarikh Mula: </t>
  </si>
  <si>
    <t>arikh Tamat:</t>
  </si>
  <si>
    <t>JPSKMSB(LT/KM)/N/P/KT/167/2016</t>
  </si>
  <si>
    <t>SAB UTARA ENT.</t>
  </si>
  <si>
    <t>Tarikh Mula : '</t>
  </si>
  <si>
    <t>Tarikh Tamat: '</t>
  </si>
  <si>
    <t>10/12</t>
  </si>
  <si>
    <t>Kg.Bendang Man Sik</t>
  </si>
  <si>
    <t>Berhad</t>
  </si>
  <si>
    <t xml:space="preserve">Kop.Pembangunan </t>
  </si>
  <si>
    <t>11/12</t>
  </si>
  <si>
    <t>12/12</t>
  </si>
  <si>
    <t>(Bentang Semula)</t>
  </si>
  <si>
    <t>JPSKMSB(SH/S)N/P/P/105/2016</t>
  </si>
  <si>
    <t>I160220000219</t>
  </si>
  <si>
    <t>LAPORAN KEMAJUAN BULANAN UNTUK BULAN DISEMBER 2016</t>
  </si>
  <si>
    <t>No.Inden: I160220000189</t>
  </si>
  <si>
    <t>12/16</t>
  </si>
  <si>
    <t>NISDIWAD ENT</t>
  </si>
  <si>
    <t>JPSKMSB (SH/KM)N/P/SG/106/16</t>
  </si>
  <si>
    <t>I160220000232</t>
  </si>
  <si>
    <t>60</t>
  </si>
  <si>
    <t>BATAL</t>
  </si>
</sst>
</file>

<file path=xl/styles.xml><?xml version="1.0" encoding="utf-8"?>
<styleSheet xmlns="http://schemas.openxmlformats.org/spreadsheetml/2006/main">
  <numFmts count="8">
    <numFmt numFmtId="41" formatCode="_(* #,##0_);_(* \(#,##0\);_(* &quot;-&quot;_);_(@_)"/>
    <numFmt numFmtId="43" formatCode="_(* #,##0.00_);_(* \(#,##0.00\);_(* &quot;-&quot;??_);_(@_)"/>
    <numFmt numFmtId="164" formatCode="dd\-mmm\-yy_)"/>
    <numFmt numFmtId="165" formatCode="0.00_)"/>
    <numFmt numFmtId="166" formatCode="0_)"/>
    <numFmt numFmtId="167" formatCode="_(* #,##0_);_(* \(#,##0\);_(* &quot;-&quot;??_);_(@_)"/>
    <numFmt numFmtId="168" formatCode="_(* #,##0.0_);_(* \(#,##0.0\);_(* &quot;-&quot;?_);_(@_)"/>
    <numFmt numFmtId="169" formatCode="0.0_)"/>
  </numFmts>
  <fonts count="29">
    <font>
      <sz val="12"/>
      <name val="Tms Rmn"/>
    </font>
    <font>
      <sz val="11"/>
      <name val="Arial"/>
      <family val="2"/>
    </font>
    <font>
      <sz val="10"/>
      <name val="Times New Roman"/>
      <family val="1"/>
    </font>
    <font>
      <b/>
      <sz val="10"/>
      <name val="Tahoma"/>
      <family val="2"/>
    </font>
    <font>
      <sz val="10"/>
      <name val="Tahoma"/>
      <family val="2"/>
    </font>
    <font>
      <sz val="6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u val="doubleAccounting"/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b/>
      <sz val="6"/>
      <name val="Tahoma"/>
      <family val="2"/>
    </font>
    <font>
      <b/>
      <u val="doubleAccounting"/>
      <sz val="10"/>
      <name val="Tahoma"/>
      <family val="2"/>
    </font>
    <font>
      <i/>
      <sz val="12"/>
      <name val="Tahoma"/>
      <family val="2"/>
    </font>
    <font>
      <b/>
      <sz val="16"/>
      <name val="Tahoma"/>
      <family val="2"/>
    </font>
    <font>
      <sz val="9"/>
      <name val="Tahoma"/>
      <family val="2"/>
    </font>
    <font>
      <b/>
      <sz val="11"/>
      <name val="Tahoma"/>
      <family val="2"/>
    </font>
    <font>
      <i/>
      <sz val="11"/>
      <name val="Tahoma"/>
      <family val="2"/>
    </font>
    <font>
      <b/>
      <i/>
      <sz val="11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sz val="10"/>
      <name val="Arial"/>
      <family val="2"/>
    </font>
    <font>
      <sz val="12"/>
      <name val="Arial"/>
      <family val="2"/>
    </font>
    <font>
      <b/>
      <i/>
      <sz val="12"/>
      <name val="Tahoma"/>
      <family val="2"/>
    </font>
    <font>
      <sz val="11"/>
      <name val="Tahoma"/>
      <family val="2"/>
    </font>
    <font>
      <b/>
      <i/>
      <sz val="9"/>
      <name val="Tahoma"/>
      <family val="2"/>
    </font>
    <font>
      <sz val="10"/>
      <color rgb="FF0000CC"/>
      <name val="Tahoma"/>
      <family val="2"/>
    </font>
    <font>
      <i/>
      <sz val="9"/>
      <name val="Tahoma"/>
      <family val="2"/>
    </font>
    <font>
      <b/>
      <i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165" fontId="0" fillId="0" borderId="0"/>
    <xf numFmtId="43" fontId="1" fillId="0" borderId="0" applyFont="0" applyFill="0" applyBorder="0" applyAlignment="0" applyProtection="0"/>
    <xf numFmtId="0" fontId="2" fillId="0" borderId="0"/>
    <xf numFmtId="0" fontId="21" fillId="0" borderId="0"/>
  </cellStyleXfs>
  <cellXfs count="453">
    <xf numFmtId="165" fontId="0" fillId="0" borderId="0" xfId="0"/>
    <xf numFmtId="0" fontId="4" fillId="0" borderId="0" xfId="2" applyFont="1"/>
    <xf numFmtId="0" fontId="4" fillId="0" borderId="0" xfId="2" applyFont="1" applyBorder="1" applyAlignment="1">
      <alignment horizontal="center"/>
    </xf>
    <xf numFmtId="0" fontId="4" fillId="0" borderId="1" xfId="2" applyFont="1" applyBorder="1"/>
    <xf numFmtId="0" fontId="4" fillId="0" borderId="0" xfId="2" applyFont="1" applyBorder="1"/>
    <xf numFmtId="43" fontId="4" fillId="0" borderId="2" xfId="1" applyNumberFormat="1" applyFont="1" applyBorder="1"/>
    <xf numFmtId="41" fontId="4" fillId="0" borderId="0" xfId="2" applyNumberFormat="1" applyFont="1"/>
    <xf numFmtId="43" fontId="4" fillId="0" borderId="2" xfId="2" applyNumberFormat="1" applyFont="1" applyBorder="1"/>
    <xf numFmtId="0" fontId="4" fillId="0" borderId="2" xfId="2" applyFont="1" applyBorder="1"/>
    <xf numFmtId="167" fontId="4" fillId="0" borderId="2" xfId="1" applyNumberFormat="1" applyFont="1" applyBorder="1"/>
    <xf numFmtId="0" fontId="5" fillId="0" borderId="0" xfId="2" applyFont="1" applyBorder="1"/>
    <xf numFmtId="43" fontId="4" fillId="0" borderId="0" xfId="2" applyNumberFormat="1" applyFont="1" applyBorder="1"/>
    <xf numFmtId="168" fontId="4" fillId="0" borderId="0" xfId="2" applyNumberFormat="1" applyFont="1" applyBorder="1"/>
    <xf numFmtId="43" fontId="4" fillId="0" borderId="2" xfId="2" applyNumberFormat="1" applyFont="1" applyBorder="1" applyAlignment="1">
      <alignment horizontal="center"/>
    </xf>
    <xf numFmtId="168" fontId="4" fillId="0" borderId="2" xfId="2" applyNumberFormat="1" applyFont="1" applyBorder="1" applyAlignment="1">
      <alignment horizontal="center"/>
    </xf>
    <xf numFmtId="43" fontId="4" fillId="0" borderId="0" xfId="2" applyNumberFormat="1" applyFont="1"/>
    <xf numFmtId="168" fontId="4" fillId="0" borderId="0" xfId="2" applyNumberFormat="1" applyFont="1"/>
    <xf numFmtId="41" fontId="4" fillId="0" borderId="0" xfId="2" applyNumberFormat="1" applyFont="1" applyAlignment="1">
      <alignment horizontal="center"/>
    </xf>
    <xf numFmtId="0" fontId="8" fillId="0" borderId="3" xfId="2" applyFont="1" applyBorder="1"/>
    <xf numFmtId="0" fontId="8" fillId="0" borderId="4" xfId="2" applyFont="1" applyBorder="1"/>
    <xf numFmtId="0" fontId="8" fillId="0" borderId="5" xfId="2" applyFont="1" applyBorder="1"/>
    <xf numFmtId="165" fontId="9" fillId="0" borderId="0" xfId="0" applyFont="1"/>
    <xf numFmtId="39" fontId="9" fillId="0" borderId="0" xfId="0" applyNumberFormat="1" applyFont="1"/>
    <xf numFmtId="165" fontId="9" fillId="0" borderId="0" xfId="0" applyFont="1" applyAlignment="1">
      <alignment horizontal="centerContinuous"/>
    </xf>
    <xf numFmtId="39" fontId="9" fillId="0" borderId="0" xfId="0" applyNumberFormat="1" applyFont="1" applyAlignment="1">
      <alignment horizontal="centerContinuous"/>
    </xf>
    <xf numFmtId="165" fontId="9" fillId="0" borderId="0" xfId="0" applyFont="1" applyAlignment="1" applyProtection="1">
      <alignment horizontal="centerContinuous"/>
    </xf>
    <xf numFmtId="164" fontId="9" fillId="0" borderId="0" xfId="0" applyNumberFormat="1" applyFont="1" applyProtection="1"/>
    <xf numFmtId="165" fontId="9" fillId="0" borderId="6" xfId="0" applyFont="1" applyBorder="1"/>
    <xf numFmtId="165" fontId="9" fillId="0" borderId="7" xfId="0" applyFont="1" applyBorder="1"/>
    <xf numFmtId="39" fontId="9" fillId="0" borderId="7" xfId="0" applyNumberFormat="1" applyFont="1" applyBorder="1" applyProtection="1"/>
    <xf numFmtId="165" fontId="9" fillId="0" borderId="8" xfId="0" applyFont="1" applyBorder="1"/>
    <xf numFmtId="165" fontId="9" fillId="0" borderId="8" xfId="0" applyFont="1" applyBorder="1" applyAlignment="1">
      <alignment horizontal="center"/>
    </xf>
    <xf numFmtId="39" fontId="9" fillId="0" borderId="8" xfId="0" applyNumberFormat="1" applyFont="1" applyBorder="1" applyAlignment="1">
      <alignment horizontal="center"/>
    </xf>
    <xf numFmtId="39" fontId="9" fillId="0" borderId="8" xfId="0" applyNumberFormat="1" applyFont="1" applyBorder="1" applyAlignment="1" applyProtection="1">
      <alignment horizontal="center"/>
    </xf>
    <xf numFmtId="165" fontId="9" fillId="0" borderId="8" xfId="0" applyFont="1" applyBorder="1" applyAlignment="1">
      <alignment horizontal="centerContinuous"/>
    </xf>
    <xf numFmtId="166" fontId="9" fillId="0" borderId="8" xfId="0" applyNumberFormat="1" applyFont="1" applyBorder="1" applyAlignment="1">
      <alignment horizontal="center"/>
    </xf>
    <xf numFmtId="165" fontId="9" fillId="0" borderId="7" xfId="0" applyFont="1" applyBorder="1" applyAlignment="1">
      <alignment horizontal="center"/>
    </xf>
    <xf numFmtId="39" fontId="9" fillId="0" borderId="8" xfId="0" applyNumberFormat="1" applyFont="1" applyBorder="1"/>
    <xf numFmtId="39" fontId="9" fillId="0" borderId="8" xfId="0" applyNumberFormat="1" applyFont="1" applyBorder="1" applyProtection="1"/>
    <xf numFmtId="165" fontId="9" fillId="0" borderId="9" xfId="0" applyFont="1" applyBorder="1"/>
    <xf numFmtId="165" fontId="9" fillId="0" borderId="10" xfId="0" applyFont="1" applyBorder="1"/>
    <xf numFmtId="39" fontId="9" fillId="0" borderId="10" xfId="0" applyNumberFormat="1" applyFont="1" applyBorder="1"/>
    <xf numFmtId="165" fontId="9" fillId="0" borderId="8" xfId="0" quotePrefix="1" applyFont="1" applyBorder="1" applyAlignment="1">
      <alignment horizontal="center"/>
    </xf>
    <xf numFmtId="0" fontId="9" fillId="0" borderId="8" xfId="0" applyNumberFormat="1" applyFont="1" applyBorder="1"/>
    <xf numFmtId="0" fontId="9" fillId="0" borderId="8" xfId="0" applyNumberFormat="1" applyFont="1" applyBorder="1" applyAlignment="1">
      <alignment horizontal="center"/>
    </xf>
    <xf numFmtId="43" fontId="9" fillId="0" borderId="8" xfId="1" applyFont="1" applyBorder="1"/>
    <xf numFmtId="165" fontId="9" fillId="0" borderId="8" xfId="0" quotePrefix="1" applyFont="1" applyBorder="1"/>
    <xf numFmtId="165" fontId="9" fillId="0" borderId="0" xfId="0" applyFont="1" applyBorder="1" applyAlignment="1">
      <alignment horizontal="centerContinuous"/>
    </xf>
    <xf numFmtId="165" fontId="9" fillId="0" borderId="0" xfId="0" applyFont="1" applyBorder="1"/>
    <xf numFmtId="39" fontId="9" fillId="0" borderId="0" xfId="0" applyNumberFormat="1" applyFont="1" applyBorder="1"/>
    <xf numFmtId="39" fontId="9" fillId="0" borderId="6" xfId="0" applyNumberFormat="1" applyFont="1" applyBorder="1"/>
    <xf numFmtId="165" fontId="10" fillId="0" borderId="6" xfId="0" applyFont="1" applyBorder="1"/>
    <xf numFmtId="165" fontId="10" fillId="0" borderId="9" xfId="0" applyFont="1" applyBorder="1"/>
    <xf numFmtId="39" fontId="10" fillId="0" borderId="9" xfId="0" applyNumberFormat="1" applyFont="1" applyBorder="1"/>
    <xf numFmtId="39" fontId="10" fillId="0" borderId="9" xfId="0" applyNumberFormat="1" applyFont="1" applyBorder="1" applyProtection="1"/>
    <xf numFmtId="39" fontId="9" fillId="0" borderId="0" xfId="0" applyNumberFormat="1" applyFont="1" applyProtection="1"/>
    <xf numFmtId="165" fontId="9" fillId="0" borderId="0" xfId="0" applyFont="1" applyProtection="1"/>
    <xf numFmtId="165" fontId="9" fillId="0" borderId="0" xfId="0" applyFont="1" applyProtection="1">
      <protection locked="0"/>
    </xf>
    <xf numFmtId="165" fontId="9" fillId="0" borderId="11" xfId="0" applyFont="1" applyBorder="1"/>
    <xf numFmtId="165" fontId="9" fillId="0" borderId="12" xfId="0" applyFont="1" applyBorder="1"/>
    <xf numFmtId="165" fontId="9" fillId="0" borderId="13" xfId="0" applyFont="1" applyBorder="1"/>
    <xf numFmtId="39" fontId="9" fillId="0" borderId="12" xfId="0" applyNumberFormat="1" applyFont="1" applyBorder="1"/>
    <xf numFmtId="39" fontId="9" fillId="0" borderId="12" xfId="0" applyNumberFormat="1" applyFont="1" applyBorder="1" applyProtection="1"/>
    <xf numFmtId="165" fontId="9" fillId="0" borderId="14" xfId="0" applyFont="1" applyBorder="1"/>
    <xf numFmtId="165" fontId="9" fillId="0" borderId="15" xfId="0" applyFont="1" applyBorder="1"/>
    <xf numFmtId="165" fontId="9" fillId="0" borderId="15" xfId="0" applyFont="1" applyBorder="1" applyAlignment="1">
      <alignment horizontal="center"/>
    </xf>
    <xf numFmtId="165" fontId="9" fillId="0" borderId="16" xfId="0" applyFont="1" applyBorder="1" applyAlignment="1">
      <alignment horizontal="center"/>
    </xf>
    <xf numFmtId="165" fontId="9" fillId="0" borderId="17" xfId="0" applyFont="1" applyBorder="1"/>
    <xf numFmtId="165" fontId="9" fillId="0" borderId="18" xfId="0" applyFont="1" applyBorder="1"/>
    <xf numFmtId="166" fontId="9" fillId="0" borderId="15" xfId="0" applyNumberFormat="1" applyFont="1" applyBorder="1" applyAlignment="1">
      <alignment horizontal="center"/>
    </xf>
    <xf numFmtId="165" fontId="9" fillId="0" borderId="19" xfId="0" applyFont="1" applyBorder="1"/>
    <xf numFmtId="165" fontId="9" fillId="0" borderId="20" xfId="0" applyFont="1" applyBorder="1"/>
    <xf numFmtId="165" fontId="10" fillId="0" borderId="15" xfId="0" applyFont="1" applyBorder="1" applyAlignment="1">
      <alignment horizontal="centerContinuous"/>
    </xf>
    <xf numFmtId="39" fontId="9" fillId="0" borderId="0" xfId="0" applyNumberFormat="1" applyFont="1" applyBorder="1" applyAlignment="1">
      <alignment horizontal="centerContinuous"/>
    </xf>
    <xf numFmtId="165" fontId="9" fillId="0" borderId="20" xfId="0" applyFont="1" applyBorder="1" applyAlignment="1">
      <alignment horizontal="centerContinuous"/>
    </xf>
    <xf numFmtId="165" fontId="9" fillId="0" borderId="21" xfId="0" applyFont="1" applyBorder="1"/>
    <xf numFmtId="165" fontId="10" fillId="0" borderId="0" xfId="0" applyFont="1" applyBorder="1" applyAlignment="1">
      <alignment horizontal="center"/>
    </xf>
    <xf numFmtId="39" fontId="10" fillId="0" borderId="0" xfId="0" applyNumberFormat="1" applyFont="1" applyBorder="1" applyAlignment="1" applyProtection="1">
      <alignment horizontal="center"/>
    </xf>
    <xf numFmtId="165" fontId="10" fillId="0" borderId="0" xfId="0" applyFont="1" applyBorder="1"/>
    <xf numFmtId="39" fontId="10" fillId="0" borderId="0" xfId="0" applyNumberFormat="1" applyFont="1" applyBorder="1"/>
    <xf numFmtId="165" fontId="9" fillId="0" borderId="22" xfId="0" applyFont="1" applyBorder="1"/>
    <xf numFmtId="39" fontId="9" fillId="0" borderId="0" xfId="0" applyNumberFormat="1" applyFont="1" applyBorder="1" applyProtection="1"/>
    <xf numFmtId="39" fontId="9" fillId="0" borderId="20" xfId="0" applyNumberFormat="1" applyFont="1" applyBorder="1" applyProtection="1"/>
    <xf numFmtId="166" fontId="9" fillId="0" borderId="0" xfId="0" applyNumberFormat="1" applyFont="1"/>
    <xf numFmtId="165" fontId="10" fillId="0" borderId="0" xfId="0" applyFont="1" applyBorder="1" applyProtection="1"/>
    <xf numFmtId="166" fontId="9" fillId="0" borderId="0" xfId="0" applyNumberFormat="1" applyFont="1" applyAlignment="1">
      <alignment horizontal="centerContinuous"/>
    </xf>
    <xf numFmtId="166" fontId="9" fillId="0" borderId="8" xfId="0" quotePrefix="1" applyNumberFormat="1" applyFont="1" applyBorder="1" applyAlignment="1">
      <alignment horizontal="center"/>
    </xf>
    <xf numFmtId="166" fontId="9" fillId="0" borderId="11" xfId="0" applyNumberFormat="1" applyFont="1" applyBorder="1"/>
    <xf numFmtId="166" fontId="9" fillId="0" borderId="15" xfId="0" applyNumberFormat="1" applyFont="1" applyBorder="1"/>
    <xf numFmtId="166" fontId="9" fillId="0" borderId="17" xfId="0" applyNumberFormat="1" applyFont="1" applyBorder="1"/>
    <xf numFmtId="166" fontId="9" fillId="0" borderId="19" xfId="0" applyNumberFormat="1" applyFont="1" applyBorder="1"/>
    <xf numFmtId="166" fontId="10" fillId="0" borderId="15" xfId="0" applyNumberFormat="1" applyFont="1" applyBorder="1" applyAlignment="1">
      <alignment horizontal="centerContinuous"/>
    </xf>
    <xf numFmtId="4" fontId="9" fillId="0" borderId="0" xfId="0" applyNumberFormat="1" applyFont="1" applyBorder="1"/>
    <xf numFmtId="166" fontId="10" fillId="0" borderId="15" xfId="0" applyNumberFormat="1" applyFont="1" applyBorder="1" applyAlignment="1" applyProtection="1">
      <alignment horizontal="center"/>
    </xf>
    <xf numFmtId="43" fontId="9" fillId="0" borderId="8" xfId="1" applyFont="1" applyBorder="1" applyProtection="1"/>
    <xf numFmtId="165" fontId="9" fillId="0" borderId="0" xfId="0" applyFont="1" applyAlignment="1"/>
    <xf numFmtId="0" fontId="4" fillId="0" borderId="23" xfId="2" applyFont="1" applyBorder="1"/>
    <xf numFmtId="0" fontId="4" fillId="0" borderId="24" xfId="2" applyFont="1" applyBorder="1" applyAlignment="1">
      <alignment horizontal="center"/>
    </xf>
    <xf numFmtId="0" fontId="4" fillId="0" borderId="15" xfId="2" applyFont="1" applyBorder="1" applyAlignment="1">
      <alignment horizontal="center"/>
    </xf>
    <xf numFmtId="0" fontId="6" fillId="0" borderId="15" xfId="2" applyFont="1" applyBorder="1" applyAlignment="1">
      <alignment horizontal="center"/>
    </xf>
    <xf numFmtId="0" fontId="6" fillId="0" borderId="25" xfId="2" applyFont="1" applyBorder="1" applyAlignment="1">
      <alignment horizontal="center"/>
    </xf>
    <xf numFmtId="0" fontId="4" fillId="0" borderId="3" xfId="2" applyFont="1" applyBorder="1"/>
    <xf numFmtId="0" fontId="4" fillId="0" borderId="4" xfId="2" applyFont="1" applyBorder="1"/>
    <xf numFmtId="0" fontId="6" fillId="0" borderId="11" xfId="2" applyFont="1" applyBorder="1" applyAlignment="1">
      <alignment horizontal="center"/>
    </xf>
    <xf numFmtId="0" fontId="4" fillId="0" borderId="13" xfId="2" applyFont="1" applyBorder="1"/>
    <xf numFmtId="0" fontId="4" fillId="0" borderId="26" xfId="2" applyFont="1" applyBorder="1" applyAlignment="1">
      <alignment horizontal="center"/>
    </xf>
    <xf numFmtId="43" fontId="4" fillId="0" borderId="26" xfId="2" applyNumberFormat="1" applyFont="1" applyBorder="1" applyAlignment="1">
      <alignment horizontal="center"/>
    </xf>
    <xf numFmtId="168" fontId="4" fillId="0" borderId="26" xfId="2" applyNumberFormat="1" applyFont="1" applyBorder="1" applyAlignment="1">
      <alignment horizontal="center"/>
    </xf>
    <xf numFmtId="0" fontId="4" fillId="0" borderId="27" xfId="2" applyFont="1" applyBorder="1" applyAlignment="1">
      <alignment horizontal="center"/>
    </xf>
    <xf numFmtId="41" fontId="4" fillId="0" borderId="24" xfId="2" applyNumberFormat="1" applyFont="1" applyBorder="1"/>
    <xf numFmtId="41" fontId="4" fillId="0" borderId="24" xfId="2" applyNumberFormat="1" applyFont="1" applyBorder="1" applyAlignment="1">
      <alignment horizontal="center"/>
    </xf>
    <xf numFmtId="0" fontId="8" fillId="0" borderId="25" xfId="2" applyFont="1" applyBorder="1" applyAlignment="1">
      <alignment horizontal="center"/>
    </xf>
    <xf numFmtId="41" fontId="8" fillId="0" borderId="28" xfId="2" applyNumberFormat="1" applyFont="1" applyBorder="1"/>
    <xf numFmtId="0" fontId="7" fillId="0" borderId="11" xfId="2" applyFont="1" applyBorder="1" applyAlignment="1">
      <alignment horizontal="center"/>
    </xf>
    <xf numFmtId="0" fontId="4" fillId="0" borderId="25" xfId="2" applyFont="1" applyBorder="1" applyAlignment="1">
      <alignment horizontal="center"/>
    </xf>
    <xf numFmtId="43" fontId="4" fillId="0" borderId="5" xfId="1" applyNumberFormat="1" applyFont="1" applyBorder="1"/>
    <xf numFmtId="167" fontId="4" fillId="0" borderId="5" xfId="1" applyNumberFormat="1" applyFont="1" applyBorder="1"/>
    <xf numFmtId="168" fontId="4" fillId="0" borderId="5" xfId="2" applyNumberFormat="1" applyFont="1" applyBorder="1"/>
    <xf numFmtId="41" fontId="4" fillId="0" borderId="28" xfId="2" applyNumberFormat="1" applyFont="1" applyBorder="1"/>
    <xf numFmtId="167" fontId="4" fillId="0" borderId="0" xfId="1" applyNumberFormat="1" applyFont="1" applyBorder="1"/>
    <xf numFmtId="43" fontId="4" fillId="0" borderId="0" xfId="1" applyNumberFormat="1" applyFont="1" applyBorder="1"/>
    <xf numFmtId="41" fontId="4" fillId="0" borderId="0" xfId="2" applyNumberFormat="1" applyFont="1" applyBorder="1"/>
    <xf numFmtId="43" fontId="3" fillId="0" borderId="0" xfId="2" applyNumberFormat="1" applyFont="1" applyBorder="1"/>
    <xf numFmtId="0" fontId="3" fillId="0" borderId="1" xfId="2" applyFont="1" applyBorder="1" applyAlignment="1">
      <alignment horizontal="center"/>
    </xf>
    <xf numFmtId="0" fontId="11" fillId="0" borderId="29" xfId="2" applyFont="1" applyBorder="1"/>
    <xf numFmtId="0" fontId="3" fillId="0" borderId="23" xfId="2" applyFont="1" applyBorder="1"/>
    <xf numFmtId="0" fontId="3" fillId="0" borderId="30" xfId="2" applyFont="1" applyBorder="1"/>
    <xf numFmtId="0" fontId="3" fillId="0" borderId="26" xfId="2" applyFont="1" applyBorder="1"/>
    <xf numFmtId="0" fontId="3" fillId="0" borderId="27" xfId="2" applyFont="1" applyBorder="1" applyAlignment="1">
      <alignment horizontal="right"/>
    </xf>
    <xf numFmtId="0" fontId="3" fillId="0" borderId="31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3" fillId="0" borderId="24" xfId="2" applyFont="1" applyBorder="1" applyAlignment="1">
      <alignment horizontal="center"/>
    </xf>
    <xf numFmtId="0" fontId="3" fillId="0" borderId="15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3" fillId="0" borderId="3" xfId="2" applyFont="1" applyBorder="1"/>
    <xf numFmtId="0" fontId="3" fillId="0" borderId="4" xfId="2" applyFont="1" applyBorder="1"/>
    <xf numFmtId="0" fontId="3" fillId="0" borderId="5" xfId="2" applyFont="1" applyBorder="1" applyAlignment="1">
      <alignment horizontal="center"/>
    </xf>
    <xf numFmtId="0" fontId="3" fillId="0" borderId="28" xfId="2" applyFont="1" applyBorder="1" applyAlignment="1">
      <alignment horizontal="center"/>
    </xf>
    <xf numFmtId="43" fontId="3" fillId="0" borderId="26" xfId="2" applyNumberFormat="1" applyFont="1" applyBorder="1"/>
    <xf numFmtId="168" fontId="3" fillId="0" borderId="26" xfId="2" applyNumberFormat="1" applyFont="1" applyBorder="1"/>
    <xf numFmtId="0" fontId="3" fillId="0" borderId="27" xfId="2" applyFont="1" applyBorder="1"/>
    <xf numFmtId="43" fontId="3" fillId="0" borderId="2" xfId="2" applyNumberFormat="1" applyFont="1" applyBorder="1" applyAlignment="1">
      <alignment horizontal="center"/>
    </xf>
    <xf numFmtId="168" fontId="3" fillId="0" borderId="2" xfId="2" applyNumberFormat="1" applyFont="1" applyBorder="1" applyAlignment="1">
      <alignment horizontal="center"/>
    </xf>
    <xf numFmtId="43" fontId="3" fillId="0" borderId="5" xfId="2" applyNumberFormat="1" applyFont="1" applyBorder="1" applyAlignment="1">
      <alignment horizontal="center"/>
    </xf>
    <xf numFmtId="168" fontId="3" fillId="0" borderId="5" xfId="2" applyNumberFormat="1" applyFont="1" applyBorder="1" applyAlignment="1">
      <alignment horizontal="center"/>
    </xf>
    <xf numFmtId="43" fontId="12" fillId="0" borderId="5" xfId="2" applyNumberFormat="1" applyFont="1" applyBorder="1"/>
    <xf numFmtId="168" fontId="12" fillId="0" borderId="5" xfId="2" applyNumberFormat="1" applyFont="1" applyBorder="1"/>
    <xf numFmtId="165" fontId="13" fillId="0" borderId="0" xfId="0" applyFont="1" applyAlignment="1">
      <alignment horizontal="right"/>
    </xf>
    <xf numFmtId="165" fontId="9" fillId="0" borderId="2" xfId="0" applyFont="1" applyBorder="1"/>
    <xf numFmtId="39" fontId="9" fillId="0" borderId="7" xfId="0" applyNumberFormat="1" applyFont="1" applyBorder="1" applyAlignment="1">
      <alignment horizontal="center"/>
    </xf>
    <xf numFmtId="39" fontId="9" fillId="0" borderId="10" xfId="0" applyNumberFormat="1" applyFont="1" applyBorder="1" applyAlignment="1">
      <alignment horizontal="center"/>
    </xf>
    <xf numFmtId="165" fontId="9" fillId="0" borderId="10" xfId="0" applyFont="1" applyBorder="1" applyAlignment="1">
      <alignment horizontal="center"/>
    </xf>
    <xf numFmtId="165" fontId="9" fillId="0" borderId="32" xfId="0" applyFont="1" applyBorder="1"/>
    <xf numFmtId="165" fontId="10" fillId="0" borderId="8" xfId="0" applyFont="1" applyBorder="1"/>
    <xf numFmtId="165" fontId="10" fillId="0" borderId="8" xfId="0" quotePrefix="1" applyFont="1" applyBorder="1"/>
    <xf numFmtId="165" fontId="10" fillId="0" borderId="8" xfId="0" quotePrefix="1" applyFont="1" applyBorder="1" applyProtection="1"/>
    <xf numFmtId="165" fontId="10" fillId="0" borderId="8" xfId="0" applyFont="1" applyBorder="1" applyProtection="1"/>
    <xf numFmtId="165" fontId="10" fillId="0" borderId="33" xfId="0" applyFont="1" applyBorder="1" applyProtection="1"/>
    <xf numFmtId="39" fontId="9" fillId="0" borderId="0" xfId="0" applyNumberFormat="1" applyFont="1" applyBorder="1" applyAlignment="1" applyProtection="1">
      <alignment horizontal="right"/>
    </xf>
    <xf numFmtId="4" fontId="9" fillId="0" borderId="0" xfId="0" applyNumberFormat="1" applyFont="1" applyBorder="1" applyAlignment="1">
      <alignment horizontal="right"/>
    </xf>
    <xf numFmtId="165" fontId="9" fillId="0" borderId="1" xfId="0" applyFont="1" applyBorder="1"/>
    <xf numFmtId="165" fontId="9" fillId="0" borderId="32" xfId="0" applyFont="1" applyBorder="1" applyAlignment="1">
      <alignment horizontal="centerContinuous"/>
    </xf>
    <xf numFmtId="165" fontId="9" fillId="0" borderId="0" xfId="0" applyFont="1" applyBorder="1" applyAlignment="1">
      <alignment horizontal="centerContinuous" wrapText="1"/>
    </xf>
    <xf numFmtId="39" fontId="9" fillId="0" borderId="0" xfId="0" applyNumberFormat="1" applyFont="1" applyBorder="1" applyAlignment="1">
      <alignment horizontal="centerContinuous" wrapText="1"/>
    </xf>
    <xf numFmtId="165" fontId="9" fillId="0" borderId="34" xfId="0" applyFont="1" applyBorder="1"/>
    <xf numFmtId="165" fontId="9" fillId="0" borderId="35" xfId="0" applyFont="1" applyBorder="1"/>
    <xf numFmtId="165" fontId="9" fillId="0" borderId="36" xfId="0" applyFont="1" applyBorder="1"/>
    <xf numFmtId="165" fontId="9" fillId="0" borderId="37" xfId="0" applyFont="1" applyBorder="1"/>
    <xf numFmtId="165" fontId="9" fillId="0" borderId="38" xfId="0" applyFont="1" applyBorder="1"/>
    <xf numFmtId="39" fontId="9" fillId="0" borderId="32" xfId="0" applyNumberFormat="1" applyFont="1" applyBorder="1" applyProtection="1"/>
    <xf numFmtId="165" fontId="13" fillId="0" borderId="0" xfId="0" applyFont="1" applyBorder="1" applyAlignment="1">
      <alignment horizontal="right"/>
    </xf>
    <xf numFmtId="164" fontId="9" fillId="0" borderId="39" xfId="0" applyNumberFormat="1" applyFont="1" applyBorder="1" applyProtection="1"/>
    <xf numFmtId="166" fontId="9" fillId="0" borderId="1" xfId="0" applyNumberFormat="1" applyFont="1" applyBorder="1" applyAlignment="1">
      <alignment horizontal="center"/>
    </xf>
    <xf numFmtId="165" fontId="9" fillId="0" borderId="40" xfId="0" applyFont="1" applyBorder="1"/>
    <xf numFmtId="165" fontId="9" fillId="0" borderId="41" xfId="0" applyFont="1" applyBorder="1"/>
    <xf numFmtId="165" fontId="9" fillId="0" borderId="0" xfId="0" applyFont="1" applyBorder="1" applyAlignment="1">
      <alignment horizontal="center"/>
    </xf>
    <xf numFmtId="165" fontId="10" fillId="0" borderId="0" xfId="0" applyFont="1" applyAlignment="1">
      <alignment horizontal="centerContinuous"/>
    </xf>
    <xf numFmtId="165" fontId="10" fillId="0" borderId="0" xfId="0" applyFont="1" applyBorder="1" applyAlignment="1">
      <alignment horizontal="centerContinuous"/>
    </xf>
    <xf numFmtId="39" fontId="10" fillId="0" borderId="0" xfId="0" applyNumberFormat="1" applyFont="1" applyBorder="1" applyAlignment="1">
      <alignment horizontal="centerContinuous"/>
    </xf>
    <xf numFmtId="39" fontId="14" fillId="0" borderId="0" xfId="0" applyNumberFormat="1" applyFont="1"/>
    <xf numFmtId="165" fontId="14" fillId="0" borderId="0" xfId="0" applyFont="1"/>
    <xf numFmtId="39" fontId="14" fillId="0" borderId="0" xfId="0" applyNumberFormat="1" applyFont="1" applyAlignment="1">
      <alignment horizontal="centerContinuous"/>
    </xf>
    <xf numFmtId="165" fontId="14" fillId="0" borderId="0" xfId="0" applyFont="1" applyAlignment="1">
      <alignment horizontal="centerContinuous"/>
    </xf>
    <xf numFmtId="166" fontId="10" fillId="0" borderId="0" xfId="0" applyNumberFormat="1" applyFont="1" applyAlignment="1">
      <alignment horizontal="centerContinuous"/>
    </xf>
    <xf numFmtId="165" fontId="10" fillId="0" borderId="0" xfId="0" applyFont="1" applyBorder="1" applyAlignment="1" applyProtection="1">
      <alignment horizontal="centerContinuous"/>
    </xf>
    <xf numFmtId="43" fontId="4" fillId="0" borderId="2" xfId="1" applyNumberFormat="1" applyFont="1" applyBorder="1" applyAlignment="1"/>
    <xf numFmtId="167" fontId="4" fillId="0" borderId="2" xfId="1" applyNumberFormat="1" applyFont="1" applyBorder="1" applyAlignment="1"/>
    <xf numFmtId="4" fontId="4" fillId="0" borderId="8" xfId="0" applyNumberFormat="1" applyFont="1" applyBorder="1" applyAlignment="1" applyProtection="1">
      <alignment horizontal="right"/>
    </xf>
    <xf numFmtId="4" fontId="4" fillId="0" borderId="8" xfId="0" applyNumberFormat="1" applyFont="1" applyBorder="1" applyAlignment="1" applyProtection="1">
      <alignment horizontal="center"/>
    </xf>
    <xf numFmtId="0" fontId="4" fillId="0" borderId="42" xfId="2" applyFont="1" applyBorder="1" applyAlignment="1">
      <alignment horizontal="center"/>
    </xf>
    <xf numFmtId="43" fontId="3" fillId="0" borderId="43" xfId="2" applyNumberFormat="1" applyFont="1" applyBorder="1"/>
    <xf numFmtId="167" fontId="4" fillId="0" borderId="44" xfId="2" applyNumberFormat="1" applyFont="1" applyBorder="1" applyAlignment="1"/>
    <xf numFmtId="166" fontId="9" fillId="0" borderId="15" xfId="0" applyNumberFormat="1" applyFont="1" applyFill="1" applyBorder="1" applyAlignment="1">
      <alignment horizontal="center"/>
    </xf>
    <xf numFmtId="165" fontId="9" fillId="0" borderId="8" xfId="0" applyFont="1" applyFill="1" applyBorder="1"/>
    <xf numFmtId="165" fontId="9" fillId="0" borderId="0" xfId="0" applyFont="1" applyFill="1" applyBorder="1"/>
    <xf numFmtId="165" fontId="9" fillId="0" borderId="8" xfId="0" applyFont="1" applyFill="1" applyBorder="1" applyAlignment="1">
      <alignment horizontal="center"/>
    </xf>
    <xf numFmtId="165" fontId="9" fillId="0" borderId="8" xfId="0" quotePrefix="1" applyFont="1" applyFill="1" applyBorder="1" applyAlignment="1">
      <alignment horizontal="center"/>
    </xf>
    <xf numFmtId="39" fontId="9" fillId="0" borderId="8" xfId="0" applyNumberFormat="1" applyFont="1" applyFill="1" applyBorder="1" applyAlignment="1" applyProtection="1">
      <alignment horizontal="center"/>
    </xf>
    <xf numFmtId="39" fontId="9" fillId="0" borderId="8" xfId="0" applyNumberFormat="1" applyFont="1" applyFill="1" applyBorder="1" applyProtection="1"/>
    <xf numFmtId="43" fontId="9" fillId="0" borderId="8" xfId="1" applyFont="1" applyFill="1" applyBorder="1"/>
    <xf numFmtId="165" fontId="9" fillId="0" borderId="0" xfId="0" applyFont="1" applyFill="1"/>
    <xf numFmtId="166" fontId="9" fillId="0" borderId="8" xfId="0" quotePrefix="1" applyNumberFormat="1" applyFont="1" applyFill="1" applyBorder="1" applyAlignment="1">
      <alignment horizontal="center"/>
    </xf>
    <xf numFmtId="165" fontId="9" fillId="0" borderId="8" xfId="0" quotePrefix="1" applyFont="1" applyFill="1" applyBorder="1"/>
    <xf numFmtId="43" fontId="4" fillId="0" borderId="45" xfId="1" applyNumberFormat="1" applyFont="1" applyBorder="1"/>
    <xf numFmtId="0" fontId="9" fillId="0" borderId="8" xfId="0" quotePrefix="1" applyNumberFormat="1" applyFont="1" applyFill="1" applyBorder="1" applyAlignment="1">
      <alignment horizontal="center"/>
    </xf>
    <xf numFmtId="165" fontId="9" fillId="0" borderId="2" xfId="0" applyFont="1" applyFill="1" applyBorder="1"/>
    <xf numFmtId="165" fontId="9" fillId="0" borderId="46" xfId="0" applyFont="1" applyBorder="1"/>
    <xf numFmtId="165" fontId="9" fillId="0" borderId="47" xfId="0" applyFont="1" applyBorder="1"/>
    <xf numFmtId="0" fontId="3" fillId="0" borderId="2" xfId="2" quotePrefix="1" applyFont="1" applyBorder="1" applyAlignment="1">
      <alignment horizontal="center"/>
    </xf>
    <xf numFmtId="165" fontId="15" fillId="0" borderId="2" xfId="0" applyFont="1" applyBorder="1"/>
    <xf numFmtId="43" fontId="15" fillId="0" borderId="2" xfId="1" applyFont="1" applyBorder="1"/>
    <xf numFmtId="43" fontId="15" fillId="0" borderId="34" xfId="1" applyFont="1" applyBorder="1"/>
    <xf numFmtId="165" fontId="9" fillId="0" borderId="48" xfId="0" applyFont="1" applyBorder="1"/>
    <xf numFmtId="165" fontId="9" fillId="0" borderId="49" xfId="0" applyFont="1" applyBorder="1"/>
    <xf numFmtId="166" fontId="9" fillId="0" borderId="15" xfId="0" quotePrefix="1" applyNumberFormat="1" applyFont="1" applyBorder="1" applyAlignment="1">
      <alignment horizontal="center"/>
    </xf>
    <xf numFmtId="165" fontId="9" fillId="0" borderId="2" xfId="0" applyFont="1" applyBorder="1" applyAlignment="1">
      <alignment horizontal="center"/>
    </xf>
    <xf numFmtId="165" fontId="9" fillId="0" borderId="45" xfId="0" applyFont="1" applyBorder="1"/>
    <xf numFmtId="0" fontId="9" fillId="0" borderId="32" xfId="0" applyNumberFormat="1" applyFont="1" applyBorder="1"/>
    <xf numFmtId="0" fontId="9" fillId="0" borderId="0" xfId="0" applyNumberFormat="1" applyFont="1" applyBorder="1"/>
    <xf numFmtId="0" fontId="9" fillId="0" borderId="1" xfId="0" applyNumberFormat="1" applyFont="1" applyBorder="1"/>
    <xf numFmtId="0" fontId="9" fillId="0" borderId="2" xfId="0" applyNumberFormat="1" applyFont="1" applyBorder="1" applyAlignment="1">
      <alignment horizontal="center"/>
    </xf>
    <xf numFmtId="43" fontId="9" fillId="0" borderId="1" xfId="1" applyNumberFormat="1" applyFont="1" applyBorder="1" applyAlignment="1"/>
    <xf numFmtId="43" fontId="9" fillId="0" borderId="1" xfId="0" applyNumberFormat="1" applyFont="1" applyBorder="1" applyAlignment="1"/>
    <xf numFmtId="165" fontId="9" fillId="0" borderId="50" xfId="0" applyFont="1" applyBorder="1"/>
    <xf numFmtId="43" fontId="9" fillId="0" borderId="0" xfId="1" applyFont="1" applyBorder="1"/>
    <xf numFmtId="165" fontId="16" fillId="0" borderId="2" xfId="0" applyFont="1" applyBorder="1"/>
    <xf numFmtId="43" fontId="16" fillId="0" borderId="2" xfId="1" applyFont="1" applyBorder="1"/>
    <xf numFmtId="0" fontId="9" fillId="0" borderId="1" xfId="0" applyNumberFormat="1" applyFont="1" applyBorder="1" applyAlignment="1">
      <alignment horizontal="center"/>
    </xf>
    <xf numFmtId="165" fontId="9" fillId="0" borderId="2" xfId="0" quotePrefix="1" applyFont="1" applyFill="1" applyBorder="1"/>
    <xf numFmtId="43" fontId="9" fillId="0" borderId="0" xfId="1" applyFont="1" applyBorder="1" applyProtection="1"/>
    <xf numFmtId="43" fontId="9" fillId="0" borderId="2" xfId="1" applyFont="1" applyFill="1" applyBorder="1"/>
    <xf numFmtId="165" fontId="9" fillId="0" borderId="51" xfId="0" applyFont="1" applyBorder="1"/>
    <xf numFmtId="165" fontId="9" fillId="0" borderId="39" xfId="0" applyFont="1" applyBorder="1"/>
    <xf numFmtId="166" fontId="10" fillId="0" borderId="1" xfId="0" applyNumberFormat="1" applyFont="1" applyBorder="1" applyAlignment="1" applyProtection="1">
      <alignment horizontal="center"/>
    </xf>
    <xf numFmtId="165" fontId="9" fillId="0" borderId="52" xfId="0" applyFont="1" applyBorder="1"/>
    <xf numFmtId="165" fontId="9" fillId="0" borderId="43" xfId="0" applyFont="1" applyBorder="1"/>
    <xf numFmtId="165" fontId="17" fillId="0" borderId="34" xfId="0" applyFont="1" applyBorder="1"/>
    <xf numFmtId="165" fontId="18" fillId="0" borderId="34" xfId="0" applyFont="1" applyBorder="1"/>
    <xf numFmtId="43" fontId="9" fillId="0" borderId="2" xfId="0" applyNumberFormat="1" applyFont="1" applyBorder="1" applyAlignment="1"/>
    <xf numFmtId="165" fontId="19" fillId="0" borderId="34" xfId="0" applyFont="1" applyBorder="1"/>
    <xf numFmtId="43" fontId="9" fillId="0" borderId="0" xfId="1" applyFont="1"/>
    <xf numFmtId="165" fontId="18" fillId="0" borderId="2" xfId="0" applyFont="1" applyBorder="1"/>
    <xf numFmtId="165" fontId="17" fillId="0" borderId="2" xfId="0" applyFont="1" applyBorder="1"/>
    <xf numFmtId="165" fontId="9" fillId="0" borderId="32" xfId="0" applyFont="1" applyBorder="1" applyAlignment="1">
      <alignment horizontal="center"/>
    </xf>
    <xf numFmtId="165" fontId="9" fillId="0" borderId="54" xfId="0" applyFont="1" applyBorder="1"/>
    <xf numFmtId="165" fontId="9" fillId="0" borderId="34" xfId="0" applyFont="1" applyBorder="1" applyAlignment="1">
      <alignment horizontal="center"/>
    </xf>
    <xf numFmtId="43" fontId="19" fillId="0" borderId="2" xfId="1" applyFont="1" applyBorder="1"/>
    <xf numFmtId="165" fontId="13" fillId="0" borderId="2" xfId="0" applyFont="1" applyFill="1" applyBorder="1"/>
    <xf numFmtId="43" fontId="9" fillId="0" borderId="8" xfId="1" quotePrefix="1" applyFont="1" applyFill="1" applyBorder="1" applyAlignment="1">
      <alignment horizontal="center"/>
    </xf>
    <xf numFmtId="165" fontId="10" fillId="0" borderId="25" xfId="0" applyFont="1" applyBorder="1" applyAlignment="1">
      <alignment horizontal="center" vertical="center" wrapText="1"/>
    </xf>
    <xf numFmtId="165" fontId="0" fillId="0" borderId="4" xfId="0" applyBorder="1" applyAlignment="1">
      <alignment horizontal="center" vertical="center" wrapText="1"/>
    </xf>
    <xf numFmtId="43" fontId="9" fillId="0" borderId="50" xfId="1" applyNumberFormat="1" applyFont="1" applyBorder="1" applyAlignment="1"/>
    <xf numFmtId="39" fontId="9" fillId="0" borderId="59" xfId="0" applyNumberFormat="1" applyFont="1" applyBorder="1" applyAlignment="1" applyProtection="1">
      <alignment horizontal="center"/>
    </xf>
    <xf numFmtId="0" fontId="9" fillId="0" borderId="1" xfId="3" applyFont="1" applyBorder="1" applyAlignment="1"/>
    <xf numFmtId="0" fontId="9" fillId="0" borderId="1" xfId="3" applyFont="1" applyBorder="1" applyAlignment="1">
      <alignment horizontal="left" indent="1"/>
    </xf>
    <xf numFmtId="43" fontId="9" fillId="0" borderId="2" xfId="1" applyFont="1" applyBorder="1"/>
    <xf numFmtId="166" fontId="9" fillId="0" borderId="15" xfId="0" applyNumberFormat="1" applyFont="1" applyBorder="1" applyAlignment="1" applyProtection="1">
      <alignment horizontal="center"/>
    </xf>
    <xf numFmtId="39" fontId="9" fillId="0" borderId="50" xfId="0" applyNumberFormat="1" applyFont="1" applyBorder="1" applyProtection="1"/>
    <xf numFmtId="165" fontId="9" fillId="0" borderId="60" xfId="0" applyFont="1" applyBorder="1"/>
    <xf numFmtId="165" fontId="0" fillId="0" borderId="0" xfId="0" applyBorder="1" applyAlignment="1">
      <alignment horizontal="center" vertical="center" wrapText="1"/>
    </xf>
    <xf numFmtId="0" fontId="22" fillId="0" borderId="0" xfId="3" applyFont="1" applyBorder="1" applyAlignment="1">
      <alignment horizontal="left" indent="1"/>
    </xf>
    <xf numFmtId="0" fontId="22" fillId="0" borderId="1" xfId="3" applyFont="1" applyBorder="1" applyAlignment="1"/>
    <xf numFmtId="0" fontId="22" fillId="0" borderId="0" xfId="3" applyFont="1" applyBorder="1" applyAlignment="1"/>
    <xf numFmtId="43" fontId="22" fillId="0" borderId="2" xfId="1" applyFont="1" applyBorder="1"/>
    <xf numFmtId="169" fontId="9" fillId="0" borderId="8" xfId="0" applyNumberFormat="1" applyFont="1" applyBorder="1"/>
    <xf numFmtId="165" fontId="10" fillId="0" borderId="25" xfId="0" applyFont="1" applyBorder="1" applyAlignment="1">
      <alignment horizontal="center" vertical="center" wrapText="1"/>
    </xf>
    <xf numFmtId="165" fontId="0" fillId="0" borderId="4" xfId="0" applyBorder="1" applyAlignment="1">
      <alignment horizontal="center" vertical="center" wrapText="1"/>
    </xf>
    <xf numFmtId="165" fontId="9" fillId="0" borderId="0" xfId="0" applyFont="1" applyAlignment="1">
      <alignment horizontal="center"/>
    </xf>
    <xf numFmtId="1" fontId="10" fillId="0" borderId="25" xfId="0" applyNumberFormat="1" applyFont="1" applyBorder="1" applyAlignment="1">
      <alignment horizontal="center" vertical="center" wrapText="1"/>
    </xf>
    <xf numFmtId="39" fontId="9" fillId="0" borderId="0" xfId="0" applyNumberFormat="1" applyFont="1" applyAlignment="1">
      <alignment horizontal="center"/>
    </xf>
    <xf numFmtId="165" fontId="9" fillId="0" borderId="0" xfId="0" applyFont="1" applyBorder="1" applyAlignment="1">
      <alignment horizontal="center" wrapText="1"/>
    </xf>
    <xf numFmtId="39" fontId="9" fillId="0" borderId="0" xfId="0" applyNumberFormat="1" applyFont="1" applyBorder="1" applyAlignment="1">
      <alignment horizontal="center"/>
    </xf>
    <xf numFmtId="165" fontId="9" fillId="0" borderId="61" xfId="0" applyFont="1" applyBorder="1" applyAlignment="1">
      <alignment horizontal="center"/>
    </xf>
    <xf numFmtId="39" fontId="9" fillId="0" borderId="8" xfId="0" applyNumberFormat="1" applyFont="1" applyBorder="1" applyAlignment="1" applyProtection="1">
      <alignment vertical="center"/>
    </xf>
    <xf numFmtId="165" fontId="9" fillId="0" borderId="8" xfId="0" applyFont="1" applyBorder="1" applyAlignment="1">
      <alignment vertical="center"/>
    </xf>
    <xf numFmtId="165" fontId="9" fillId="0" borderId="0" xfId="0" applyFont="1" applyFill="1" applyAlignment="1">
      <alignment vertical="center"/>
    </xf>
    <xf numFmtId="43" fontId="9" fillId="0" borderId="8" xfId="1" applyFont="1" applyFill="1" applyBorder="1" applyAlignment="1">
      <alignment vertical="center"/>
    </xf>
    <xf numFmtId="165" fontId="9" fillId="0" borderId="62" xfId="0" applyFont="1" applyBorder="1"/>
    <xf numFmtId="165" fontId="9" fillId="0" borderId="63" xfId="0" applyFont="1" applyBorder="1"/>
    <xf numFmtId="165" fontId="9" fillId="0" borderId="61" xfId="0" applyFont="1" applyBorder="1"/>
    <xf numFmtId="39" fontId="9" fillId="0" borderId="61" xfId="0" applyNumberFormat="1" applyFont="1" applyBorder="1" applyAlignment="1">
      <alignment horizontal="center"/>
    </xf>
    <xf numFmtId="39" fontId="9" fillId="0" borderId="61" xfId="0" applyNumberFormat="1" applyFont="1" applyBorder="1" applyProtection="1"/>
    <xf numFmtId="165" fontId="9" fillId="0" borderId="64" xfId="0" applyFont="1" applyBorder="1"/>
    <xf numFmtId="39" fontId="9" fillId="0" borderId="63" xfId="0" applyNumberFormat="1" applyFont="1" applyBorder="1"/>
    <xf numFmtId="165" fontId="10" fillId="0" borderId="63" xfId="0" applyFont="1" applyBorder="1"/>
    <xf numFmtId="165" fontId="9" fillId="0" borderId="65" xfId="0" applyFont="1" applyBorder="1"/>
    <xf numFmtId="166" fontId="9" fillId="0" borderId="61" xfId="0" quotePrefix="1" applyNumberFormat="1" applyFont="1" applyBorder="1" applyAlignment="1">
      <alignment horizontal="center"/>
    </xf>
    <xf numFmtId="165" fontId="9" fillId="0" borderId="61" xfId="0" quotePrefix="1" applyFont="1" applyBorder="1" applyAlignment="1">
      <alignment horizontal="center"/>
    </xf>
    <xf numFmtId="165" fontId="17" fillId="0" borderId="64" xfId="0" applyFont="1" applyBorder="1"/>
    <xf numFmtId="166" fontId="9" fillId="0" borderId="0" xfId="0" applyNumberFormat="1" applyFont="1" applyAlignment="1">
      <alignment horizontal="center"/>
    </xf>
    <xf numFmtId="166" fontId="10" fillId="0" borderId="15" xfId="0" applyNumberFormat="1" applyFont="1" applyBorder="1" applyAlignment="1">
      <alignment horizontal="center"/>
    </xf>
    <xf numFmtId="165" fontId="9" fillId="0" borderId="12" xfId="0" applyFont="1" applyBorder="1" applyAlignment="1">
      <alignment horizontal="center"/>
    </xf>
    <xf numFmtId="165" fontId="9" fillId="0" borderId="1" xfId="0" applyFont="1" applyBorder="1" applyAlignment="1">
      <alignment horizontal="center"/>
    </xf>
    <xf numFmtId="165" fontId="23" fillId="0" borderId="34" xfId="0" applyFont="1" applyBorder="1"/>
    <xf numFmtId="165" fontId="13" fillId="0" borderId="34" xfId="0" applyFont="1" applyBorder="1"/>
    <xf numFmtId="0" fontId="22" fillId="0" borderId="2" xfId="3" applyFont="1" applyBorder="1" applyAlignment="1">
      <alignment horizontal="center"/>
    </xf>
    <xf numFmtId="166" fontId="9" fillId="0" borderId="62" xfId="0" applyNumberFormat="1" applyFont="1" applyBorder="1"/>
    <xf numFmtId="165" fontId="9" fillId="0" borderId="63" xfId="0" applyFont="1" applyBorder="1" applyAlignment="1">
      <alignment horizontal="center"/>
    </xf>
    <xf numFmtId="165" fontId="9" fillId="0" borderId="9" xfId="0" applyFont="1" applyBorder="1" applyAlignment="1">
      <alignment horizontal="center"/>
    </xf>
    <xf numFmtId="165" fontId="10" fillId="0" borderId="9" xfId="0" applyFont="1" applyBorder="1" applyAlignment="1">
      <alignment horizontal="center"/>
    </xf>
    <xf numFmtId="39" fontId="9" fillId="0" borderId="66" xfId="0" applyNumberFormat="1" applyFont="1" applyBorder="1" applyProtection="1"/>
    <xf numFmtId="39" fontId="9" fillId="0" borderId="0" xfId="0" applyNumberFormat="1" applyFont="1" applyBorder="1" applyAlignment="1" applyProtection="1">
      <alignment horizontal="center"/>
    </xf>
    <xf numFmtId="43" fontId="9" fillId="0" borderId="53" xfId="1" applyNumberFormat="1" applyFont="1" applyBorder="1" applyAlignment="1"/>
    <xf numFmtId="165" fontId="9" fillId="0" borderId="67" xfId="0" applyFont="1" applyBorder="1"/>
    <xf numFmtId="39" fontId="9" fillId="0" borderId="63" xfId="0" applyNumberFormat="1" applyFont="1" applyBorder="1" applyProtection="1"/>
    <xf numFmtId="165" fontId="0" fillId="0" borderId="4" xfId="0" applyBorder="1" applyAlignment="1">
      <alignment horizontal="center" vertical="center" wrapText="1"/>
    </xf>
    <xf numFmtId="164" fontId="9" fillId="0" borderId="32" xfId="0" applyNumberFormat="1" applyFont="1" applyBorder="1" applyProtection="1"/>
    <xf numFmtId="165" fontId="9" fillId="0" borderId="68" xfId="0" applyFont="1" applyBorder="1"/>
    <xf numFmtId="165" fontId="0" fillId="0" borderId="39" xfId="0" applyBorder="1" applyAlignment="1">
      <alignment horizontal="center" vertical="center" wrapText="1"/>
    </xf>
    <xf numFmtId="39" fontId="10" fillId="0" borderId="39" xfId="0" applyNumberFormat="1" applyFont="1" applyBorder="1" applyAlignment="1" applyProtection="1">
      <alignment horizontal="center"/>
    </xf>
    <xf numFmtId="1" fontId="10" fillId="0" borderId="15" xfId="0" applyNumberFormat="1" applyFont="1" applyBorder="1" applyAlignment="1">
      <alignment horizontal="center" vertical="center" wrapText="1"/>
    </xf>
    <xf numFmtId="165" fontId="9" fillId="0" borderId="8" xfId="0" applyFont="1" applyBorder="1" applyAlignment="1">
      <alignment horizontal="center"/>
    </xf>
    <xf numFmtId="165" fontId="9" fillId="0" borderId="0" xfId="0" applyFont="1" applyBorder="1" applyAlignment="1">
      <alignment horizontal="center"/>
    </xf>
    <xf numFmtId="165" fontId="9" fillId="0" borderId="69" xfId="0" applyFont="1" applyBorder="1"/>
    <xf numFmtId="39" fontId="10" fillId="0" borderId="4" xfId="0" applyNumberFormat="1" applyFont="1" applyBorder="1" applyAlignment="1" applyProtection="1">
      <alignment horizontal="center"/>
    </xf>
    <xf numFmtId="165" fontId="9" fillId="0" borderId="4" xfId="0" applyFont="1" applyBorder="1"/>
    <xf numFmtId="165" fontId="9" fillId="0" borderId="58" xfId="0" applyFont="1" applyBorder="1"/>
    <xf numFmtId="165" fontId="9" fillId="0" borderId="8" xfId="0" applyFont="1" applyBorder="1" applyAlignment="1">
      <alignment horizontal="center"/>
    </xf>
    <xf numFmtId="166" fontId="9" fillId="0" borderId="15" xfId="0" applyNumberFormat="1" applyFont="1" applyBorder="1" applyAlignment="1">
      <alignment horizontal="center" vertical="center"/>
    </xf>
    <xf numFmtId="43" fontId="4" fillId="0" borderId="2" xfId="1" applyNumberFormat="1" applyFont="1" applyBorder="1" applyAlignment="1">
      <alignment horizontal="center" vertical="center"/>
    </xf>
    <xf numFmtId="165" fontId="9" fillId="0" borderId="8" xfId="0" applyFont="1" applyBorder="1" applyAlignment="1">
      <alignment horizontal="center" vertical="center"/>
    </xf>
    <xf numFmtId="165" fontId="9" fillId="0" borderId="8" xfId="0" quotePrefix="1" applyFont="1" applyBorder="1" applyAlignment="1">
      <alignment horizontal="center" vertical="center"/>
    </xf>
    <xf numFmtId="165" fontId="9" fillId="0" borderId="0" xfId="0" applyFont="1" applyBorder="1" applyAlignment="1">
      <alignment vertical="center"/>
    </xf>
    <xf numFmtId="166" fontId="9" fillId="0" borderId="8" xfId="0" quotePrefix="1" applyNumberFormat="1" applyFont="1" applyBorder="1" applyAlignment="1">
      <alignment horizontal="center" vertical="center"/>
    </xf>
    <xf numFmtId="165" fontId="9" fillId="0" borderId="0" xfId="0" applyFont="1" applyAlignment="1">
      <alignment vertical="center"/>
    </xf>
    <xf numFmtId="165" fontId="9" fillId="0" borderId="8" xfId="0" applyFont="1" applyBorder="1" applyAlignment="1">
      <alignment horizontal="center"/>
    </xf>
    <xf numFmtId="39" fontId="9" fillId="0" borderId="8" xfId="0" applyNumberFormat="1" applyFont="1" applyBorder="1" applyAlignment="1" applyProtection="1">
      <alignment horizontal="center" vertical="center"/>
    </xf>
    <xf numFmtId="165" fontId="0" fillId="0" borderId="4" xfId="0" applyBorder="1" applyAlignment="1">
      <alignment horizontal="center" vertical="center" wrapText="1"/>
    </xf>
    <xf numFmtId="165" fontId="9" fillId="0" borderId="8" xfId="0" applyFont="1" applyBorder="1" applyAlignment="1">
      <alignment horizontal="center"/>
    </xf>
    <xf numFmtId="39" fontId="9" fillId="0" borderId="53" xfId="0" applyNumberFormat="1" applyFont="1" applyBorder="1"/>
    <xf numFmtId="39" fontId="9" fillId="0" borderId="0" xfId="0" applyNumberFormat="1" applyFont="1" applyBorder="1" applyAlignment="1" applyProtection="1"/>
    <xf numFmtId="43" fontId="9" fillId="0" borderId="0" xfId="1" applyFont="1" applyBorder="1" applyAlignment="1">
      <alignment horizontal="center" vertical="center" wrapText="1"/>
    </xf>
    <xf numFmtId="39" fontId="9" fillId="0" borderId="0" xfId="0" applyNumberFormat="1" applyFont="1" applyBorder="1" applyAlignment="1" applyProtection="1">
      <alignment horizontal="center" vertical="center"/>
    </xf>
    <xf numFmtId="43" fontId="9" fillId="0" borderId="1" xfId="1" applyFont="1" applyFill="1" applyBorder="1"/>
    <xf numFmtId="43" fontId="9" fillId="0" borderId="53" xfId="1" applyFont="1" applyBorder="1" applyProtection="1"/>
    <xf numFmtId="43" fontId="4" fillId="0" borderId="2" xfId="1" applyNumberFormat="1" applyFont="1" applyBorder="1" applyAlignment="1">
      <alignment horizontal="center"/>
    </xf>
    <xf numFmtId="166" fontId="9" fillId="0" borderId="0" xfId="0" applyNumberFormat="1" applyFont="1" applyBorder="1"/>
    <xf numFmtId="166" fontId="10" fillId="0" borderId="0" xfId="0" applyNumberFormat="1" applyFont="1" applyBorder="1" applyAlignment="1">
      <alignment horizontal="centerContinuous"/>
    </xf>
    <xf numFmtId="166" fontId="9" fillId="0" borderId="0" xfId="0" applyNumberFormat="1" applyFont="1" applyBorder="1" applyAlignment="1">
      <alignment horizontal="centerContinuous"/>
    </xf>
    <xf numFmtId="165" fontId="9" fillId="0" borderId="70" xfId="0" applyFont="1" applyBorder="1"/>
    <xf numFmtId="165" fontId="10" fillId="0" borderId="39" xfId="0" applyFont="1" applyBorder="1"/>
    <xf numFmtId="39" fontId="9" fillId="0" borderId="39" xfId="0" applyNumberFormat="1" applyFont="1" applyBorder="1" applyProtection="1"/>
    <xf numFmtId="39" fontId="9" fillId="0" borderId="39" xfId="0" applyNumberFormat="1" applyFont="1" applyBorder="1" applyAlignment="1" applyProtection="1">
      <alignment vertical="center"/>
    </xf>
    <xf numFmtId="39" fontId="9" fillId="0" borderId="39" xfId="0" applyNumberFormat="1" applyFont="1" applyBorder="1" applyAlignment="1" applyProtection="1">
      <alignment horizontal="right" vertical="center"/>
    </xf>
    <xf numFmtId="39" fontId="9" fillId="0" borderId="52" xfId="0" applyNumberFormat="1" applyFont="1" applyBorder="1" applyProtection="1"/>
    <xf numFmtId="165" fontId="9" fillId="0" borderId="8" xfId="0" applyFont="1" applyBorder="1" applyAlignment="1">
      <alignment horizontal="center"/>
    </xf>
    <xf numFmtId="165" fontId="20" fillId="0" borderId="34" xfId="0" applyFont="1" applyBorder="1"/>
    <xf numFmtId="39" fontId="9" fillId="0" borderId="0" xfId="0" applyNumberFormat="1" applyFont="1" applyBorder="1" applyAlignment="1" applyProtection="1">
      <alignment vertical="center"/>
    </xf>
    <xf numFmtId="165" fontId="9" fillId="0" borderId="8" xfId="0" applyFont="1" applyBorder="1" applyAlignment="1">
      <alignment horizontal="center"/>
    </xf>
    <xf numFmtId="165" fontId="9" fillId="0" borderId="0" xfId="0" applyFont="1" applyAlignment="1">
      <alignment horizontal="left" vertical="center"/>
    </xf>
    <xf numFmtId="165" fontId="19" fillId="0" borderId="2" xfId="0" applyFont="1" applyBorder="1" applyAlignment="1">
      <alignment vertical="center"/>
    </xf>
    <xf numFmtId="165" fontId="19" fillId="0" borderId="2" xfId="0" applyFont="1" applyBorder="1"/>
    <xf numFmtId="166" fontId="9" fillId="0" borderId="15" xfId="0" applyNumberFormat="1" applyFont="1" applyBorder="1" applyAlignment="1">
      <alignment horizontal="center" vertical="top"/>
    </xf>
    <xf numFmtId="169" fontId="9" fillId="0" borderId="8" xfId="0" applyNumberFormat="1" applyFont="1" applyBorder="1" applyAlignment="1">
      <alignment vertical="center"/>
    </xf>
    <xf numFmtId="165" fontId="19" fillId="0" borderId="2" xfId="0" applyFont="1" applyBorder="1" applyAlignment="1">
      <alignment vertical="top"/>
    </xf>
    <xf numFmtId="165" fontId="9" fillId="0" borderId="8" xfId="0" applyFont="1" applyBorder="1" applyAlignment="1">
      <alignment horizontal="left" vertical="center"/>
    </xf>
    <xf numFmtId="165" fontId="9" fillId="0" borderId="0" xfId="0" applyFont="1" applyBorder="1" applyAlignment="1">
      <alignment horizontal="left" vertical="center"/>
    </xf>
    <xf numFmtId="165" fontId="9" fillId="0" borderId="0" xfId="0" applyFont="1" applyAlignment="1">
      <alignment vertical="top"/>
    </xf>
    <xf numFmtId="165" fontId="9" fillId="0" borderId="8" xfId="0" applyFont="1" applyBorder="1" applyAlignment="1">
      <alignment horizontal="center"/>
    </xf>
    <xf numFmtId="165" fontId="17" fillId="0" borderId="34" xfId="0" quotePrefix="1" applyFont="1" applyBorder="1"/>
    <xf numFmtId="165" fontId="9" fillId="0" borderId="8" xfId="0" applyFont="1" applyBorder="1" applyAlignment="1">
      <alignment horizontal="center"/>
    </xf>
    <xf numFmtId="165" fontId="9" fillId="0" borderId="8" xfId="0" applyFont="1" applyBorder="1" applyAlignment="1">
      <alignment horizontal="center"/>
    </xf>
    <xf numFmtId="165" fontId="25" fillId="0" borderId="34" xfId="0" applyFont="1" applyBorder="1"/>
    <xf numFmtId="166" fontId="4" fillId="0" borderId="15" xfId="0" applyNumberFormat="1" applyFont="1" applyFill="1" applyBorder="1" applyAlignment="1">
      <alignment horizontal="center" vertical="center"/>
    </xf>
    <xf numFmtId="165" fontId="4" fillId="0" borderId="8" xfId="0" applyFont="1" applyFill="1" applyBorder="1" applyAlignment="1">
      <alignment vertical="center"/>
    </xf>
    <xf numFmtId="165" fontId="4" fillId="0" borderId="0" xfId="0" applyFont="1" applyFill="1" applyBorder="1" applyAlignment="1">
      <alignment vertical="center"/>
    </xf>
    <xf numFmtId="165" fontId="4" fillId="0" borderId="8" xfId="0" applyFont="1" applyFill="1" applyBorder="1"/>
    <xf numFmtId="165" fontId="4" fillId="0" borderId="0" xfId="0" applyFont="1" applyFill="1" applyBorder="1"/>
    <xf numFmtId="165" fontId="4" fillId="0" borderId="33" xfId="0" applyFont="1" applyFill="1" applyBorder="1" applyAlignment="1">
      <alignment vertical="top"/>
    </xf>
    <xf numFmtId="165" fontId="4" fillId="0" borderId="8" xfId="0" applyFont="1" applyFill="1" applyBorder="1" applyAlignment="1">
      <alignment horizontal="center" vertical="center"/>
    </xf>
    <xf numFmtId="165" fontId="4" fillId="0" borderId="8" xfId="0" quotePrefix="1" applyFont="1" applyFill="1" applyBorder="1" applyAlignment="1">
      <alignment horizontal="center" vertical="center"/>
    </xf>
    <xf numFmtId="39" fontId="4" fillId="0" borderId="8" xfId="0" applyNumberFormat="1" applyFont="1" applyFill="1" applyBorder="1" applyAlignment="1" applyProtection="1">
      <alignment horizontal="center" vertical="center"/>
    </xf>
    <xf numFmtId="39" fontId="26" fillId="0" borderId="8" xfId="0" applyNumberFormat="1" applyFont="1" applyBorder="1" applyAlignment="1" applyProtection="1">
      <alignment vertical="center"/>
    </xf>
    <xf numFmtId="43" fontId="26" fillId="0" borderId="8" xfId="1" applyFont="1" applyBorder="1" applyAlignment="1">
      <alignment vertical="center"/>
    </xf>
    <xf numFmtId="165" fontId="4" fillId="0" borderId="8" xfId="0" quotePrefix="1" applyFont="1" applyBorder="1" applyAlignment="1">
      <alignment horizontal="center"/>
    </xf>
    <xf numFmtId="165" fontId="4" fillId="0" borderId="0" xfId="0" applyFont="1" applyFill="1" applyAlignment="1">
      <alignment vertical="center"/>
    </xf>
    <xf numFmtId="39" fontId="4" fillId="0" borderId="8" xfId="0" applyNumberFormat="1" applyFont="1" applyBorder="1" applyAlignment="1" applyProtection="1">
      <alignment vertical="center"/>
    </xf>
    <xf numFmtId="43" fontId="4" fillId="0" borderId="8" xfId="1" applyFont="1" applyBorder="1" applyAlignment="1">
      <alignment vertical="center"/>
    </xf>
    <xf numFmtId="165" fontId="4" fillId="0" borderId="8" xfId="0" applyFont="1" applyBorder="1" applyAlignment="1">
      <alignment vertical="center"/>
    </xf>
    <xf numFmtId="165" fontId="4" fillId="0" borderId="8" xfId="0" applyFont="1" applyFill="1" applyBorder="1" applyAlignment="1">
      <alignment horizontal="center"/>
    </xf>
    <xf numFmtId="165" fontId="4" fillId="0" borderId="8" xfId="0" quotePrefix="1" applyFont="1" applyFill="1" applyBorder="1" applyAlignment="1">
      <alignment horizontal="center"/>
    </xf>
    <xf numFmtId="39" fontId="4" fillId="0" borderId="8" xfId="0" applyNumberFormat="1" applyFont="1" applyFill="1" applyBorder="1" applyAlignment="1" applyProtection="1">
      <alignment horizontal="center"/>
    </xf>
    <xf numFmtId="39" fontId="4" fillId="0" borderId="8" xfId="0" applyNumberFormat="1" applyFont="1" applyBorder="1" applyProtection="1"/>
    <xf numFmtId="43" fontId="4" fillId="0" borderId="8" xfId="1" applyFont="1" applyBorder="1"/>
    <xf numFmtId="165" fontId="4" fillId="0" borderId="8" xfId="0" applyFont="1" applyBorder="1"/>
    <xf numFmtId="165" fontId="4" fillId="0" borderId="0" xfId="0" applyFont="1" applyFill="1"/>
    <xf numFmtId="43" fontId="4" fillId="0" borderId="8" xfId="1" applyFont="1" applyFill="1" applyBorder="1" applyAlignment="1">
      <alignment vertical="center"/>
    </xf>
    <xf numFmtId="43" fontId="4" fillId="0" borderId="8" xfId="1" applyFont="1" applyFill="1" applyBorder="1"/>
    <xf numFmtId="166" fontId="4" fillId="0" borderId="8" xfId="0" quotePrefix="1" applyNumberFormat="1" applyFont="1" applyBorder="1" applyAlignment="1">
      <alignment horizontal="center"/>
    </xf>
    <xf numFmtId="165" fontId="4" fillId="0" borderId="8" xfId="0" applyFont="1" applyBorder="1" applyAlignment="1">
      <alignment horizontal="center"/>
    </xf>
    <xf numFmtId="39" fontId="4" fillId="0" borderId="8" xfId="0" applyNumberFormat="1" applyFont="1" applyBorder="1" applyAlignment="1" applyProtection="1">
      <alignment horizontal="center"/>
    </xf>
    <xf numFmtId="165" fontId="4" fillId="0" borderId="0" xfId="0" applyFont="1" applyBorder="1"/>
    <xf numFmtId="165" fontId="4" fillId="0" borderId="0" xfId="0" applyFont="1"/>
    <xf numFmtId="39" fontId="4" fillId="0" borderId="50" xfId="0" applyNumberFormat="1" applyFont="1" applyBorder="1" applyProtection="1"/>
    <xf numFmtId="165" fontId="4" fillId="0" borderId="63" xfId="0" applyFont="1" applyBorder="1"/>
    <xf numFmtId="165" fontId="4" fillId="0" borderId="61" xfId="0" applyFont="1" applyBorder="1"/>
    <xf numFmtId="39" fontId="4" fillId="0" borderId="61" xfId="0" applyNumberFormat="1" applyFont="1" applyBorder="1" applyAlignment="1">
      <alignment horizontal="center"/>
    </xf>
    <xf numFmtId="39" fontId="4" fillId="0" borderId="61" xfId="0" applyNumberFormat="1" applyFont="1" applyBorder="1" applyProtection="1"/>
    <xf numFmtId="165" fontId="4" fillId="0" borderId="60" xfId="0" applyFont="1" applyBorder="1"/>
    <xf numFmtId="165" fontId="4" fillId="0" borderId="64" xfId="0" applyFont="1" applyBorder="1"/>
    <xf numFmtId="165" fontId="24" fillId="0" borderId="2" xfId="0" applyFont="1" applyBorder="1"/>
    <xf numFmtId="165" fontId="9" fillId="2" borderId="0" xfId="0" applyFont="1" applyFill="1"/>
    <xf numFmtId="165" fontId="9" fillId="0" borderId="8" xfId="0" applyFont="1" applyBorder="1" applyAlignment="1">
      <alignment horizontal="left" vertical="center"/>
    </xf>
    <xf numFmtId="165" fontId="9" fillId="0" borderId="8" xfId="0" applyFont="1" applyBorder="1" applyAlignment="1">
      <alignment horizontal="center"/>
    </xf>
    <xf numFmtId="165" fontId="9" fillId="0" borderId="8" xfId="0" applyFont="1" applyBorder="1" applyAlignment="1">
      <alignment horizontal="center"/>
    </xf>
    <xf numFmtId="165" fontId="9" fillId="0" borderId="8" xfId="0" applyFont="1" applyBorder="1" applyAlignment="1">
      <alignment horizontal="center"/>
    </xf>
    <xf numFmtId="165" fontId="9" fillId="0" borderId="0" xfId="0" applyFont="1" applyBorder="1" applyAlignment="1">
      <alignment horizontal="center"/>
    </xf>
    <xf numFmtId="43" fontId="19" fillId="0" borderId="32" xfId="1" applyFont="1" applyBorder="1"/>
    <xf numFmtId="165" fontId="9" fillId="0" borderId="50" xfId="0" quotePrefix="1" applyFont="1" applyBorder="1" applyAlignment="1">
      <alignment horizontal="center"/>
    </xf>
    <xf numFmtId="165" fontId="9" fillId="0" borderId="8" xfId="0" applyFont="1" applyBorder="1" applyAlignment="1">
      <alignment horizontal="left" vertical="center"/>
    </xf>
    <xf numFmtId="165" fontId="9" fillId="0" borderId="8" xfId="0" applyFont="1" applyBorder="1" applyAlignment="1">
      <alignment horizontal="center"/>
    </xf>
    <xf numFmtId="166" fontId="4" fillId="0" borderId="15" xfId="0" applyNumberFormat="1" applyFont="1" applyBorder="1" applyAlignment="1">
      <alignment horizontal="center"/>
    </xf>
    <xf numFmtId="165" fontId="27" fillId="0" borderId="34" xfId="0" applyFont="1" applyBorder="1"/>
    <xf numFmtId="165" fontId="4" fillId="0" borderId="8" xfId="0" quotePrefix="1" applyFont="1" applyBorder="1" applyAlignment="1">
      <alignment vertical="center"/>
    </xf>
    <xf numFmtId="165" fontId="9" fillId="0" borderId="41" xfId="0" quotePrefix="1" applyFont="1" applyBorder="1" applyAlignment="1">
      <alignment horizontal="center"/>
    </xf>
    <xf numFmtId="166" fontId="9" fillId="3" borderId="1" xfId="0" applyNumberFormat="1" applyFont="1" applyFill="1" applyBorder="1" applyAlignment="1">
      <alignment horizontal="center"/>
    </xf>
    <xf numFmtId="0" fontId="9" fillId="3" borderId="1" xfId="0" applyNumberFormat="1" applyFont="1" applyFill="1" applyBorder="1"/>
    <xf numFmtId="165" fontId="9" fillId="3" borderId="0" xfId="0" applyFont="1" applyFill="1" applyBorder="1"/>
    <xf numFmtId="0" fontId="9" fillId="3" borderId="1" xfId="0" applyNumberFormat="1" applyFont="1" applyFill="1" applyBorder="1" applyAlignment="1">
      <alignment horizontal="center"/>
    </xf>
    <xf numFmtId="165" fontId="9" fillId="3" borderId="1" xfId="0" applyFont="1" applyFill="1" applyBorder="1" applyAlignment="1">
      <alignment horizontal="center"/>
    </xf>
    <xf numFmtId="43" fontId="9" fillId="3" borderId="2" xfId="1" applyFont="1" applyFill="1" applyBorder="1"/>
    <xf numFmtId="43" fontId="9" fillId="3" borderId="8" xfId="1" applyFont="1" applyFill="1" applyBorder="1" applyProtection="1"/>
    <xf numFmtId="166" fontId="9" fillId="3" borderId="8" xfId="0" quotePrefix="1" applyNumberFormat="1" applyFont="1" applyFill="1" applyBorder="1" applyAlignment="1">
      <alignment horizontal="center"/>
    </xf>
    <xf numFmtId="165" fontId="9" fillId="3" borderId="8" xfId="0" quotePrefix="1" applyFont="1" applyFill="1" applyBorder="1" applyAlignment="1">
      <alignment horizontal="center"/>
    </xf>
    <xf numFmtId="165" fontId="17" fillId="3" borderId="34" xfId="0" applyFont="1" applyFill="1" applyBorder="1"/>
    <xf numFmtId="43" fontId="9" fillId="3" borderId="1" xfId="1" applyNumberFormat="1" applyFont="1" applyFill="1" applyBorder="1" applyAlignment="1"/>
    <xf numFmtId="43" fontId="9" fillId="3" borderId="1" xfId="1" applyFont="1" applyFill="1" applyBorder="1"/>
    <xf numFmtId="43" fontId="9" fillId="3" borderId="53" xfId="1" applyFont="1" applyFill="1" applyBorder="1" applyProtection="1"/>
    <xf numFmtId="165" fontId="27" fillId="0" borderId="0" xfId="0" applyFont="1"/>
    <xf numFmtId="165" fontId="27" fillId="0" borderId="34" xfId="0" quotePrefix="1" applyFont="1" applyBorder="1"/>
    <xf numFmtId="165" fontId="19" fillId="0" borderId="34" xfId="0" quotePrefix="1" applyFont="1" applyBorder="1"/>
    <xf numFmtId="165" fontId="28" fillId="3" borderId="34" xfId="0" applyFont="1" applyFill="1" applyBorder="1"/>
    <xf numFmtId="0" fontId="3" fillId="0" borderId="1" xfId="2" applyFont="1" applyBorder="1" applyAlignment="1">
      <alignment horizontal="center"/>
    </xf>
    <xf numFmtId="0" fontId="3" fillId="0" borderId="32" xfId="2" applyFont="1" applyBorder="1" applyAlignment="1">
      <alignment horizontal="center"/>
    </xf>
    <xf numFmtId="0" fontId="3" fillId="0" borderId="55" xfId="2" applyFont="1" applyBorder="1" applyAlignment="1">
      <alignment horizontal="center"/>
    </xf>
    <xf numFmtId="0" fontId="3" fillId="0" borderId="56" xfId="2" applyFont="1" applyBorder="1" applyAlignment="1">
      <alignment horizontal="center"/>
    </xf>
    <xf numFmtId="0" fontId="3" fillId="0" borderId="0" xfId="2" applyFont="1" applyAlignment="1">
      <alignment horizontal="center"/>
    </xf>
    <xf numFmtId="165" fontId="10" fillId="0" borderId="25" xfId="0" applyFont="1" applyBorder="1" applyAlignment="1">
      <alignment horizontal="center" vertical="center" wrapText="1"/>
    </xf>
    <xf numFmtId="165" fontId="0" fillId="0" borderId="4" xfId="0" applyBorder="1" applyAlignment="1">
      <alignment horizontal="center" vertical="center" wrapText="1"/>
    </xf>
    <xf numFmtId="165" fontId="0" fillId="0" borderId="57" xfId="0" applyBorder="1" applyAlignment="1">
      <alignment horizontal="center" vertical="center" wrapText="1"/>
    </xf>
    <xf numFmtId="165" fontId="16" fillId="0" borderId="8" xfId="0" applyFont="1" applyBorder="1" applyAlignment="1">
      <alignment horizontal="left" wrapText="1"/>
    </xf>
    <xf numFmtId="165" fontId="16" fillId="0" borderId="33" xfId="0" applyFont="1" applyBorder="1" applyAlignment="1">
      <alignment horizontal="left" wrapText="1"/>
    </xf>
    <xf numFmtId="165" fontId="9" fillId="0" borderId="8" xfId="0" applyFont="1" applyBorder="1" applyAlignment="1">
      <alignment horizontal="left" vertical="center"/>
    </xf>
    <xf numFmtId="165" fontId="0" fillId="0" borderId="33" xfId="0" applyBorder="1" applyAlignment="1"/>
    <xf numFmtId="165" fontId="9" fillId="0" borderId="8" xfId="0" applyFont="1" applyBorder="1" applyAlignment="1">
      <alignment horizontal="left" vertical="center" wrapText="1"/>
    </xf>
    <xf numFmtId="165" fontId="9" fillId="0" borderId="33" xfId="0" applyFont="1" applyBorder="1" applyAlignment="1">
      <alignment horizontal="left" vertical="center" wrapText="1"/>
    </xf>
    <xf numFmtId="166" fontId="9" fillId="0" borderId="0" xfId="0" applyNumberFormat="1" applyFont="1" applyBorder="1" applyAlignment="1">
      <alignment horizontal="center"/>
    </xf>
    <xf numFmtId="165" fontId="9" fillId="0" borderId="0" xfId="0" applyFont="1" applyAlignment="1">
      <alignment horizontal="center"/>
    </xf>
    <xf numFmtId="165" fontId="9" fillId="0" borderId="8" xfId="0" applyFont="1" applyBorder="1" applyAlignment="1">
      <alignment horizontal="center"/>
    </xf>
    <xf numFmtId="165" fontId="9" fillId="0" borderId="0" xfId="0" applyFont="1" applyBorder="1" applyAlignment="1">
      <alignment horizontal="center"/>
    </xf>
    <xf numFmtId="165" fontId="9" fillId="0" borderId="33" xfId="0" applyFont="1" applyBorder="1" applyAlignment="1">
      <alignment horizontal="center"/>
    </xf>
    <xf numFmtId="165" fontId="0" fillId="0" borderId="58" xfId="0" applyBorder="1" applyAlignment="1">
      <alignment horizontal="center" vertical="center" wrapText="1"/>
    </xf>
    <xf numFmtId="1" fontId="10" fillId="0" borderId="25" xfId="0" applyNumberFormat="1" applyFont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3"/>
    <cellStyle name="Normal_ringkasanN" xfId="2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1466"/>
  <sheetViews>
    <sheetView view="pageBreakPreview" topLeftCell="A65" zoomScaleNormal="75" zoomScaleSheetLayoutView="100" workbookViewId="0">
      <selection activeCell="H88" sqref="H88"/>
    </sheetView>
  </sheetViews>
  <sheetFormatPr defaultColWidth="6.125" defaultRowHeight="12.75"/>
  <cols>
    <col min="1" max="1" width="9.375" style="1" customWidth="1"/>
    <col min="2" max="2" width="15.625" style="1" customWidth="1"/>
    <col min="3" max="3" width="17.375" style="1" customWidth="1"/>
    <col min="4" max="5" width="18.625" style="1" customWidth="1"/>
    <col min="6" max="6" width="15.625" style="1" customWidth="1"/>
    <col min="7" max="7" width="14" style="1" customWidth="1"/>
    <col min="8" max="8" width="15.625" style="1" customWidth="1"/>
    <col min="9" max="9" width="14.25" style="1" customWidth="1"/>
    <col min="10" max="10" width="26.25" style="1" customWidth="1"/>
    <col min="11" max="16384" width="6.125" style="1"/>
  </cols>
  <sheetData>
    <row r="1" spans="1:48" ht="18" customHeight="1">
      <c r="A1" s="436" t="s">
        <v>180</v>
      </c>
      <c r="B1" s="436"/>
      <c r="C1" s="436"/>
      <c r="D1" s="436"/>
      <c r="E1" s="436"/>
      <c r="F1" s="436"/>
      <c r="G1" s="436"/>
      <c r="H1" s="436"/>
      <c r="I1" s="436"/>
      <c r="J1" s="436"/>
    </row>
    <row r="2" spans="1:48" ht="18" customHeight="1">
      <c r="A2" s="436" t="s">
        <v>67</v>
      </c>
      <c r="B2" s="436"/>
      <c r="C2" s="436"/>
      <c r="D2" s="436"/>
      <c r="E2" s="436"/>
      <c r="F2" s="436"/>
      <c r="G2" s="436"/>
      <c r="H2" s="436"/>
      <c r="I2" s="436"/>
      <c r="J2" s="436"/>
    </row>
    <row r="3" spans="1:48" ht="18" customHeight="1">
      <c r="A3" s="436" t="s">
        <v>101</v>
      </c>
      <c r="B3" s="436"/>
      <c r="C3" s="436"/>
      <c r="D3" s="436"/>
      <c r="E3" s="436"/>
      <c r="F3" s="436"/>
      <c r="G3" s="436"/>
      <c r="H3" s="436"/>
      <c r="I3" s="436"/>
      <c r="J3" s="436"/>
    </row>
    <row r="4" spans="1:48" ht="9" customHeight="1" thickBot="1">
      <c r="A4" s="436"/>
      <c r="B4" s="436"/>
      <c r="C4" s="436"/>
      <c r="D4" s="436"/>
      <c r="E4" s="436"/>
      <c r="F4" s="436"/>
      <c r="G4" s="436"/>
      <c r="H4" s="436"/>
      <c r="I4" s="436"/>
      <c r="J4" s="436"/>
    </row>
    <row r="5" spans="1:48" ht="6" customHeight="1">
      <c r="A5" s="124"/>
      <c r="B5" s="125"/>
      <c r="C5" s="126"/>
      <c r="D5" s="127"/>
      <c r="E5" s="127"/>
      <c r="F5" s="127"/>
      <c r="G5" s="127"/>
      <c r="H5" s="127"/>
      <c r="I5" s="127"/>
      <c r="J5" s="128"/>
    </row>
    <row r="6" spans="1:48" ht="15" customHeight="1">
      <c r="A6" s="129" t="s">
        <v>68</v>
      </c>
      <c r="B6" s="432"/>
      <c r="C6" s="433"/>
      <c r="D6" s="130" t="s">
        <v>2</v>
      </c>
      <c r="E6" s="130" t="s">
        <v>2</v>
      </c>
      <c r="F6" s="130" t="s">
        <v>4</v>
      </c>
      <c r="G6" s="130" t="s">
        <v>27</v>
      </c>
      <c r="H6" s="130" t="s">
        <v>10</v>
      </c>
      <c r="I6" s="130" t="s">
        <v>27</v>
      </c>
      <c r="J6" s="131" t="s">
        <v>69</v>
      </c>
    </row>
    <row r="7" spans="1:48" ht="15" customHeight="1">
      <c r="A7" s="132" t="s">
        <v>70</v>
      </c>
      <c r="B7" s="432" t="s">
        <v>71</v>
      </c>
      <c r="C7" s="433"/>
      <c r="D7" s="130" t="s">
        <v>7</v>
      </c>
      <c r="E7" s="130" t="s">
        <v>7</v>
      </c>
      <c r="F7" s="130" t="s">
        <v>9</v>
      </c>
      <c r="G7" s="130" t="s">
        <v>4</v>
      </c>
      <c r="H7" s="130"/>
      <c r="I7" s="130" t="s">
        <v>10</v>
      </c>
      <c r="J7" s="131"/>
    </row>
    <row r="8" spans="1:48" ht="15" customHeight="1">
      <c r="A8" s="132"/>
      <c r="B8" s="123"/>
      <c r="C8" s="133"/>
      <c r="D8" s="208">
        <v>2016</v>
      </c>
      <c r="E8" s="208">
        <f>D8</f>
        <v>2016</v>
      </c>
      <c r="F8" s="130" t="s">
        <v>17</v>
      </c>
      <c r="G8" s="130"/>
      <c r="H8" s="130"/>
      <c r="I8" s="130"/>
      <c r="J8" s="131"/>
    </row>
    <row r="9" spans="1:48" ht="15" customHeight="1">
      <c r="A9" s="99"/>
      <c r="B9" s="123"/>
      <c r="C9" s="133"/>
      <c r="D9" s="130"/>
      <c r="E9" s="130" t="s">
        <v>22</v>
      </c>
      <c r="F9" s="130"/>
      <c r="G9" s="130"/>
      <c r="H9" s="130"/>
      <c r="I9" s="130"/>
      <c r="J9" s="131"/>
    </row>
    <row r="10" spans="1:48" ht="15" customHeight="1">
      <c r="A10" s="99"/>
      <c r="B10" s="123"/>
      <c r="C10" s="133"/>
      <c r="D10" s="130" t="s">
        <v>26</v>
      </c>
      <c r="E10" s="130" t="s">
        <v>26</v>
      </c>
      <c r="F10" s="130" t="s">
        <v>26</v>
      </c>
      <c r="G10" s="130"/>
      <c r="H10" s="130" t="s">
        <v>26</v>
      </c>
      <c r="I10" s="130"/>
      <c r="J10" s="131"/>
    </row>
    <row r="11" spans="1:48" ht="6" customHeight="1" thickBot="1">
      <c r="A11" s="100"/>
      <c r="B11" s="134"/>
      <c r="C11" s="135"/>
      <c r="D11" s="136"/>
      <c r="E11" s="136"/>
      <c r="F11" s="136"/>
      <c r="G11" s="136"/>
      <c r="H11" s="136"/>
      <c r="I11" s="136"/>
      <c r="J11" s="137"/>
    </row>
    <row r="12" spans="1:48" ht="6" customHeight="1">
      <c r="A12" s="113"/>
      <c r="B12" s="96"/>
      <c r="C12" s="104"/>
      <c r="D12" s="105"/>
      <c r="E12" s="105"/>
      <c r="F12" s="105"/>
      <c r="G12" s="105"/>
      <c r="H12" s="105"/>
      <c r="I12" s="105"/>
      <c r="J12" s="108"/>
    </row>
    <row r="13" spans="1:48" ht="15" customHeight="1">
      <c r="A13" s="98">
        <v>1301000</v>
      </c>
      <c r="B13" s="3" t="s">
        <v>72</v>
      </c>
      <c r="C13" s="4"/>
      <c r="D13" s="5">
        <f>'1SP'!F28</f>
        <v>200000</v>
      </c>
      <c r="E13" s="5"/>
      <c r="F13" s="5">
        <f>+'1SP'!I28</f>
        <v>172040</v>
      </c>
      <c r="G13" s="5"/>
      <c r="H13" s="5">
        <f>+'1SP'!J28</f>
        <v>0</v>
      </c>
      <c r="I13" s="5"/>
      <c r="J13" s="109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</row>
    <row r="14" spans="1:48" ht="15" customHeight="1">
      <c r="A14" s="98"/>
      <c r="B14" s="3"/>
      <c r="C14" s="4"/>
      <c r="D14" s="7"/>
      <c r="E14" s="8"/>
      <c r="F14" s="8"/>
      <c r="G14" s="8"/>
      <c r="H14" s="8"/>
      <c r="I14" s="8"/>
      <c r="J14" s="109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</row>
    <row r="15" spans="1:48" ht="15" customHeight="1">
      <c r="A15" s="98">
        <v>1302000</v>
      </c>
      <c r="B15" s="3" t="s">
        <v>73</v>
      </c>
      <c r="C15" s="4"/>
      <c r="D15" s="319" t="s">
        <v>190</v>
      </c>
      <c r="E15" s="5"/>
      <c r="F15" s="5"/>
      <c r="G15" s="5"/>
      <c r="H15" s="5"/>
      <c r="I15" s="5"/>
      <c r="J15" s="10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</row>
    <row r="16" spans="1:48" ht="15" customHeight="1">
      <c r="A16" s="98"/>
      <c r="B16" s="3"/>
      <c r="C16" s="4"/>
      <c r="D16" s="5"/>
      <c r="E16" s="9"/>
      <c r="F16" s="9"/>
      <c r="G16" s="9"/>
      <c r="H16" s="9"/>
      <c r="I16" s="9"/>
      <c r="J16" s="109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</row>
    <row r="17" spans="1:48" ht="15" customHeight="1">
      <c r="A17" s="98">
        <v>1303000</v>
      </c>
      <c r="B17" s="3" t="s">
        <v>119</v>
      </c>
      <c r="C17" s="4"/>
      <c r="D17" s="5">
        <v>80000</v>
      </c>
      <c r="E17" s="5"/>
      <c r="F17" s="5">
        <f>+'3SP'!I44</f>
        <v>0</v>
      </c>
      <c r="G17" s="7">
        <f>F17/D17*100</f>
        <v>0</v>
      </c>
      <c r="H17" s="5">
        <f>+'3SP'!J44</f>
        <v>80000</v>
      </c>
      <c r="I17" s="7"/>
      <c r="J17" s="109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</row>
    <row r="18" spans="1:48" ht="15" customHeight="1">
      <c r="A18" s="98"/>
      <c r="B18" s="3" t="s">
        <v>120</v>
      </c>
      <c r="C18" s="4"/>
      <c r="D18" s="5"/>
      <c r="E18" s="5"/>
      <c r="F18" s="5"/>
      <c r="G18" s="5"/>
      <c r="H18" s="5"/>
      <c r="I18" s="5"/>
      <c r="J18" s="109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</row>
    <row r="19" spans="1:48" ht="15" customHeight="1">
      <c r="A19" s="98"/>
      <c r="B19" s="3"/>
      <c r="C19" s="4"/>
      <c r="D19" s="5"/>
      <c r="E19" s="5"/>
      <c r="F19" s="5"/>
      <c r="G19" s="5"/>
      <c r="H19" s="5"/>
      <c r="I19" s="5"/>
      <c r="J19" s="109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</row>
    <row r="20" spans="1:48" ht="15" customHeight="1">
      <c r="A20" s="98">
        <v>1304000</v>
      </c>
      <c r="B20" s="3" t="s">
        <v>74</v>
      </c>
      <c r="C20" s="4"/>
      <c r="D20" s="5">
        <f>'4SP '!F55</f>
        <v>410000</v>
      </c>
      <c r="E20" s="5"/>
      <c r="F20" s="5">
        <f>+'4SP '!I55</f>
        <v>0</v>
      </c>
      <c r="G20" s="7">
        <f>F20/D20*100</f>
        <v>0</v>
      </c>
      <c r="H20" s="5">
        <f>+'4SP '!J55</f>
        <v>401545.89999999997</v>
      </c>
      <c r="I20" s="7"/>
      <c r="J20" s="109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</row>
    <row r="21" spans="1:48" ht="15" customHeight="1">
      <c r="A21" s="98"/>
      <c r="B21" s="3" t="s">
        <v>75</v>
      </c>
      <c r="C21" s="4"/>
      <c r="D21" s="5"/>
      <c r="E21" s="9"/>
      <c r="F21" s="9"/>
      <c r="G21" s="9"/>
      <c r="H21" s="9"/>
      <c r="I21" s="9"/>
      <c r="J21" s="109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</row>
    <row r="22" spans="1:48" ht="15" customHeight="1">
      <c r="A22" s="98"/>
      <c r="B22" s="3" t="s">
        <v>76</v>
      </c>
      <c r="C22" s="4"/>
      <c r="D22" s="5"/>
      <c r="E22" s="9"/>
      <c r="F22" s="9"/>
      <c r="G22" s="9"/>
      <c r="H22" s="9"/>
      <c r="I22" s="9"/>
      <c r="J22" s="109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</row>
    <row r="23" spans="1:48" ht="15" customHeight="1">
      <c r="A23" s="98"/>
      <c r="B23" s="3"/>
      <c r="C23" s="4"/>
      <c r="D23" s="5"/>
      <c r="E23" s="9"/>
      <c r="F23" s="9"/>
      <c r="G23" s="9"/>
      <c r="H23" s="9"/>
      <c r="I23" s="9"/>
      <c r="J23" s="109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</row>
    <row r="24" spans="1:48" ht="15" customHeight="1">
      <c r="A24" s="98">
        <v>1305000</v>
      </c>
      <c r="B24" s="3" t="s">
        <v>77</v>
      </c>
      <c r="C24" s="4"/>
      <c r="D24" s="5">
        <v>0</v>
      </c>
      <c r="E24" s="5"/>
      <c r="F24" s="5"/>
      <c r="G24" s="5"/>
      <c r="H24" s="185"/>
      <c r="I24" s="5"/>
      <c r="J24" s="109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</row>
    <row r="25" spans="1:48" ht="15" customHeight="1">
      <c r="A25" s="98"/>
      <c r="B25" s="3"/>
      <c r="C25" s="4"/>
      <c r="D25" s="5"/>
      <c r="E25" s="9"/>
      <c r="F25" s="9"/>
      <c r="G25" s="9"/>
      <c r="H25" s="186"/>
      <c r="I25" s="9"/>
      <c r="J25" s="109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</row>
    <row r="26" spans="1:48" ht="15" customHeight="1">
      <c r="A26" s="98">
        <v>1306000</v>
      </c>
      <c r="B26" s="3" t="s">
        <v>78</v>
      </c>
      <c r="C26" s="4"/>
      <c r="D26" s="5">
        <f>'6SP'!F50</f>
        <v>300000</v>
      </c>
      <c r="E26" s="5"/>
      <c r="F26" s="5">
        <f>+'6SP'!I50</f>
        <v>225738.5</v>
      </c>
      <c r="G26" s="7">
        <f>F26/D26*100</f>
        <v>75.246166666666667</v>
      </c>
      <c r="H26" s="185">
        <f>+'6SP'!J50</f>
        <v>72368</v>
      </c>
      <c r="I26" s="7"/>
      <c r="J26" s="109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</row>
    <row r="27" spans="1:48" ht="15" customHeight="1">
      <c r="A27" s="98"/>
      <c r="B27" s="3"/>
      <c r="C27" s="4"/>
      <c r="D27" s="5"/>
      <c r="E27" s="9"/>
      <c r="F27" s="9"/>
      <c r="G27" s="9"/>
      <c r="H27" s="9"/>
      <c r="I27" s="9"/>
      <c r="J27" s="109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</row>
    <row r="28" spans="1:48" ht="15" customHeight="1">
      <c r="A28" s="98">
        <v>1307000</v>
      </c>
      <c r="B28" s="3" t="s">
        <v>79</v>
      </c>
      <c r="C28" s="4"/>
      <c r="D28" s="5">
        <f>'7SP'!F33</f>
        <v>300000</v>
      </c>
      <c r="E28" s="5"/>
      <c r="F28" s="5">
        <f>+'7SP'!I33</f>
        <v>41150</v>
      </c>
      <c r="G28" s="7">
        <f>F28/D28*100</f>
        <v>13.716666666666665</v>
      </c>
      <c r="H28" s="5">
        <f>+'7SP'!J33</f>
        <v>93000</v>
      </c>
      <c r="I28" s="7"/>
      <c r="J28" s="109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</row>
    <row r="29" spans="1:48" ht="15" customHeight="1">
      <c r="A29" s="98"/>
      <c r="B29" s="3"/>
      <c r="C29" s="4"/>
      <c r="D29" s="5"/>
      <c r="E29" s="9"/>
      <c r="F29" s="9"/>
      <c r="G29" s="9"/>
      <c r="H29" s="9"/>
      <c r="I29" s="9"/>
      <c r="J29" s="109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</row>
    <row r="30" spans="1:48" ht="15" customHeight="1">
      <c r="A30" s="98">
        <v>1308000</v>
      </c>
      <c r="B30" s="3" t="s">
        <v>80</v>
      </c>
      <c r="C30" s="4"/>
      <c r="D30" s="5">
        <f>'8SP'!F32</f>
        <v>400000</v>
      </c>
      <c r="E30" s="5"/>
      <c r="F30" s="5">
        <f>+'8SP'!I32</f>
        <v>0</v>
      </c>
      <c r="G30" s="7">
        <f>F30/D30*100</f>
        <v>0</v>
      </c>
      <c r="H30" s="5">
        <f>+'8SP'!J32</f>
        <v>326023</v>
      </c>
      <c r="I30" s="7"/>
      <c r="J30" s="109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</row>
    <row r="31" spans="1:48" ht="15" customHeight="1">
      <c r="A31" s="98"/>
      <c r="B31" s="3"/>
      <c r="C31" s="4"/>
      <c r="D31" s="5"/>
      <c r="E31" s="9"/>
      <c r="F31" s="9"/>
      <c r="G31" s="9"/>
      <c r="H31" s="9"/>
      <c r="I31" s="9"/>
      <c r="J31" s="109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spans="1:48" ht="15" customHeight="1">
      <c r="A32" s="98">
        <v>1309000</v>
      </c>
      <c r="B32" s="3" t="s">
        <v>74</v>
      </c>
      <c r="C32" s="4"/>
      <c r="D32" s="5">
        <f>'9SP'!F51</f>
        <v>800000</v>
      </c>
      <c r="E32" s="5"/>
      <c r="F32" s="5">
        <f>+'9SP'!I51</f>
        <v>402749.5</v>
      </c>
      <c r="G32" s="7">
        <f>F32/D32*100</f>
        <v>50.343687500000001</v>
      </c>
      <c r="H32" s="5">
        <f>+'9SP'!J51</f>
        <v>389121</v>
      </c>
      <c r="I32" s="7"/>
      <c r="J32" s="109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spans="1:48" ht="15" customHeight="1">
      <c r="A33" s="98"/>
      <c r="B33" s="3" t="s">
        <v>75</v>
      </c>
      <c r="C33" s="4"/>
      <c r="D33" s="5"/>
      <c r="E33" s="9"/>
      <c r="F33" s="9"/>
      <c r="G33" s="9"/>
      <c r="H33" s="9"/>
      <c r="I33" s="9"/>
      <c r="J33" s="109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spans="1:48" ht="15" customHeight="1">
      <c r="A34" s="98"/>
      <c r="B34" s="3" t="s">
        <v>81</v>
      </c>
      <c r="C34" s="4"/>
      <c r="D34" s="5"/>
      <c r="E34" s="9"/>
      <c r="F34" s="9"/>
      <c r="G34" s="9"/>
      <c r="H34" s="9"/>
      <c r="I34" s="9"/>
      <c r="J34" s="109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</row>
    <row r="35" spans="1:48" ht="15" customHeight="1">
      <c r="A35" s="98"/>
      <c r="B35" s="3" t="s">
        <v>82</v>
      </c>
      <c r="C35" s="4"/>
      <c r="D35" s="5"/>
      <c r="E35" s="9"/>
      <c r="F35" s="9"/>
      <c r="G35" s="9"/>
      <c r="H35" s="9"/>
      <c r="I35" s="9"/>
      <c r="J35" s="109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</row>
    <row r="36" spans="1:48" ht="7.9" customHeight="1">
      <c r="A36" s="98"/>
      <c r="B36" s="3"/>
      <c r="C36" s="4"/>
      <c r="D36" s="5"/>
      <c r="E36" s="9"/>
      <c r="F36" s="9"/>
      <c r="G36" s="9"/>
      <c r="H36" s="9"/>
      <c r="I36" s="9"/>
      <c r="J36" s="109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</row>
    <row r="37" spans="1:48" ht="15" customHeight="1">
      <c r="A37" s="98">
        <v>1310000</v>
      </c>
      <c r="B37" s="3" t="s">
        <v>74</v>
      </c>
      <c r="C37" s="4"/>
      <c r="D37" s="5">
        <f>'10SP'!F51</f>
        <v>600000</v>
      </c>
      <c r="E37" s="5"/>
      <c r="F37" s="5">
        <f>+'10SP'!I51</f>
        <v>212230</v>
      </c>
      <c r="G37" s="7">
        <f>F37/D37*100</f>
        <v>35.37166666666667</v>
      </c>
      <c r="H37" s="5">
        <f>+'10SP'!J51</f>
        <v>189310.9</v>
      </c>
      <c r="I37" s="7"/>
      <c r="J37" s="109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</row>
    <row r="38" spans="1:48" ht="15" customHeight="1">
      <c r="A38" s="98"/>
      <c r="B38" s="3" t="s">
        <v>75</v>
      </c>
      <c r="C38" s="4"/>
      <c r="D38" s="5"/>
      <c r="E38" s="9"/>
      <c r="F38" s="9"/>
      <c r="G38" s="9"/>
      <c r="H38" s="5"/>
      <c r="I38" s="5"/>
      <c r="J38" s="109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</row>
    <row r="39" spans="1:48" ht="15" customHeight="1">
      <c r="A39" s="98"/>
      <c r="B39" s="3" t="s">
        <v>83</v>
      </c>
      <c r="C39" s="4"/>
      <c r="D39" s="5"/>
      <c r="E39" s="9"/>
      <c r="F39" s="9"/>
      <c r="G39" s="9"/>
      <c r="H39" s="5"/>
      <c r="I39" s="5"/>
      <c r="J39" s="109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</row>
    <row r="40" spans="1:48" ht="15" customHeight="1">
      <c r="A40" s="98"/>
      <c r="B40" s="3" t="s">
        <v>84</v>
      </c>
      <c r="C40" s="4"/>
      <c r="D40" s="5"/>
      <c r="E40" s="9"/>
      <c r="F40" s="9"/>
      <c r="G40" s="9"/>
      <c r="H40" s="5"/>
      <c r="I40" s="5"/>
      <c r="J40" s="109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spans="1:48" ht="7.15" customHeight="1" thickBot="1">
      <c r="A41" s="114"/>
      <c r="B41" s="101"/>
      <c r="C41" s="102"/>
      <c r="D41" s="115"/>
      <c r="E41" s="116"/>
      <c r="F41" s="116"/>
      <c r="G41" s="116"/>
      <c r="H41" s="115"/>
      <c r="I41" s="117"/>
      <c r="J41" s="118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</row>
    <row r="42" spans="1:48" ht="9" customHeight="1">
      <c r="A42" s="2"/>
      <c r="B42" s="4"/>
      <c r="C42" s="4"/>
      <c r="D42" s="119"/>
      <c r="E42" s="119"/>
      <c r="F42" s="120"/>
      <c r="G42" s="120"/>
      <c r="H42" s="119"/>
      <c r="I42" s="12"/>
      <c r="J42" s="121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</row>
    <row r="43" spans="1:48" ht="3" customHeight="1">
      <c r="A43" s="2"/>
      <c r="B43" s="4"/>
      <c r="C43" s="4"/>
      <c r="D43" s="4"/>
      <c r="E43" s="4"/>
      <c r="F43" s="122"/>
      <c r="G43" s="122"/>
      <c r="H43" s="122"/>
      <c r="I43" s="12"/>
      <c r="J43" s="121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</row>
    <row r="44" spans="1:48" ht="6" hidden="1" customHeight="1">
      <c r="A44" s="10"/>
      <c r="B44" s="4"/>
      <c r="C44" s="4"/>
      <c r="D44" s="4"/>
      <c r="E44" s="4"/>
      <c r="F44" s="11"/>
      <c r="G44" s="11"/>
      <c r="H44" s="11"/>
      <c r="I44" s="12"/>
      <c r="J44" s="4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</row>
    <row r="45" spans="1:48" ht="6" hidden="1" customHeight="1">
      <c r="A45" s="10"/>
      <c r="B45" s="4"/>
      <c r="C45" s="4"/>
      <c r="D45" s="4"/>
      <c r="E45" s="4"/>
      <c r="F45" s="11"/>
      <c r="G45" s="11"/>
      <c r="H45" s="11"/>
      <c r="I45" s="12"/>
      <c r="J45" s="4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</row>
    <row r="46" spans="1:48" ht="18" customHeight="1">
      <c r="A46" s="436" t="str">
        <f>A1</f>
        <v>CADANGAN PROJEK-PROJEK PEMBANGUNAN 2016</v>
      </c>
      <c r="B46" s="436"/>
      <c r="C46" s="436"/>
      <c r="D46" s="436"/>
      <c r="E46" s="436"/>
      <c r="F46" s="436"/>
      <c r="G46" s="436"/>
      <c r="H46" s="436"/>
      <c r="I46" s="436"/>
      <c r="J46" s="43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</row>
    <row r="47" spans="1:48" ht="18" customHeight="1">
      <c r="A47" s="436" t="s">
        <v>67</v>
      </c>
      <c r="B47" s="436"/>
      <c r="C47" s="436"/>
      <c r="D47" s="436"/>
      <c r="E47" s="436"/>
      <c r="F47" s="436"/>
      <c r="G47" s="436"/>
      <c r="H47" s="436"/>
      <c r="I47" s="436"/>
      <c r="J47" s="43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</row>
    <row r="48" spans="1:48" ht="18" customHeight="1">
      <c r="A48" s="436" t="s">
        <v>101</v>
      </c>
      <c r="B48" s="436"/>
      <c r="C48" s="436"/>
      <c r="D48" s="436"/>
      <c r="E48" s="436"/>
      <c r="F48" s="436"/>
      <c r="G48" s="436"/>
      <c r="H48" s="436"/>
      <c r="I48" s="436"/>
      <c r="J48" s="43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spans="1:48" ht="18" customHeight="1">
      <c r="A49" s="10"/>
      <c r="B49" s="4"/>
      <c r="C49" s="4"/>
      <c r="D49" s="4"/>
      <c r="E49" s="4"/>
      <c r="F49" s="11"/>
      <c r="G49" s="11"/>
      <c r="H49" s="11"/>
      <c r="I49" s="12"/>
      <c r="J49" s="4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</row>
    <row r="50" spans="1:48" ht="6.95" customHeight="1" thickBot="1">
      <c r="A50" s="10"/>
      <c r="B50" s="4"/>
      <c r="C50" s="4"/>
      <c r="D50" s="4"/>
      <c r="E50" s="4"/>
      <c r="F50" s="11"/>
      <c r="G50" s="11"/>
      <c r="H50" s="11"/>
      <c r="I50" s="12"/>
      <c r="J50" s="4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</row>
    <row r="51" spans="1:48" ht="6" customHeight="1">
      <c r="A51" s="124"/>
      <c r="B51" s="125"/>
      <c r="C51" s="126"/>
      <c r="D51" s="127"/>
      <c r="E51" s="127"/>
      <c r="F51" s="138"/>
      <c r="G51" s="138"/>
      <c r="H51" s="138"/>
      <c r="I51" s="139"/>
      <c r="J51" s="140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</row>
    <row r="52" spans="1:48" ht="15" customHeight="1">
      <c r="A52" s="129" t="s">
        <v>68</v>
      </c>
      <c r="B52" s="432"/>
      <c r="C52" s="433"/>
      <c r="D52" s="130" t="s">
        <v>2</v>
      </c>
      <c r="E52" s="130" t="s">
        <v>2</v>
      </c>
      <c r="F52" s="141" t="s">
        <v>4</v>
      </c>
      <c r="G52" s="130" t="s">
        <v>27</v>
      </c>
      <c r="H52" s="141" t="s">
        <v>10</v>
      </c>
      <c r="I52" s="142" t="s">
        <v>27</v>
      </c>
      <c r="J52" s="131" t="s">
        <v>69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</row>
    <row r="53" spans="1:48" ht="15" customHeight="1">
      <c r="A53" s="132" t="s">
        <v>70</v>
      </c>
      <c r="B53" s="432" t="s">
        <v>71</v>
      </c>
      <c r="C53" s="433"/>
      <c r="D53" s="130" t="s">
        <v>7</v>
      </c>
      <c r="E53" s="130" t="s">
        <v>7</v>
      </c>
      <c r="F53" s="141" t="s">
        <v>9</v>
      </c>
      <c r="G53" s="130" t="s">
        <v>4</v>
      </c>
      <c r="H53" s="141"/>
      <c r="I53" s="142" t="s">
        <v>10</v>
      </c>
      <c r="J53" s="131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</row>
    <row r="54" spans="1:48" ht="15" customHeight="1">
      <c r="A54" s="132"/>
      <c r="B54" s="123"/>
      <c r="C54" s="133"/>
      <c r="D54" s="208">
        <v>2016</v>
      </c>
      <c r="E54" s="208">
        <v>2016</v>
      </c>
      <c r="F54" s="141" t="s">
        <v>17</v>
      </c>
      <c r="G54" s="141"/>
      <c r="H54" s="141"/>
      <c r="I54" s="142"/>
      <c r="J54" s="131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</row>
    <row r="55" spans="1:48" ht="15" customHeight="1">
      <c r="A55" s="99"/>
      <c r="B55" s="123"/>
      <c r="C55" s="133"/>
      <c r="D55" s="130"/>
      <c r="E55" s="130" t="s">
        <v>22</v>
      </c>
      <c r="F55" s="141"/>
      <c r="G55" s="141"/>
      <c r="H55" s="141"/>
      <c r="I55" s="142"/>
      <c r="J55" s="131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</row>
    <row r="56" spans="1:48" ht="15" customHeight="1">
      <c r="A56" s="99"/>
      <c r="B56" s="123"/>
      <c r="C56" s="133"/>
      <c r="D56" s="130" t="s">
        <v>26</v>
      </c>
      <c r="E56" s="130" t="s">
        <v>26</v>
      </c>
      <c r="F56" s="141" t="s">
        <v>26</v>
      </c>
      <c r="G56" s="141"/>
      <c r="H56" s="141" t="s">
        <v>26</v>
      </c>
      <c r="I56" s="142"/>
      <c r="J56" s="131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</row>
    <row r="57" spans="1:48" ht="6" customHeight="1" thickBot="1">
      <c r="A57" s="100"/>
      <c r="B57" s="134"/>
      <c r="C57" s="135"/>
      <c r="D57" s="136"/>
      <c r="E57" s="136"/>
      <c r="F57" s="143"/>
      <c r="G57" s="143"/>
      <c r="H57" s="143"/>
      <c r="I57" s="144"/>
      <c r="J57" s="137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</row>
    <row r="58" spans="1:48" ht="6" customHeight="1">
      <c r="A58" s="103"/>
      <c r="B58" s="96"/>
      <c r="C58" s="104"/>
      <c r="D58" s="105"/>
      <c r="E58" s="105"/>
      <c r="F58" s="106"/>
      <c r="G58" s="106"/>
      <c r="H58" s="106"/>
      <c r="I58" s="107"/>
      <c r="J58" s="108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</row>
    <row r="59" spans="1:48" ht="12.75" customHeight="1">
      <c r="A59" s="98">
        <v>1311000</v>
      </c>
      <c r="B59" s="3" t="s">
        <v>85</v>
      </c>
      <c r="C59" s="4"/>
      <c r="D59" s="335" t="s">
        <v>190</v>
      </c>
      <c r="E59" s="5"/>
      <c r="F59" s="5"/>
      <c r="G59" s="5"/>
      <c r="H59" s="5"/>
      <c r="I59" s="14"/>
      <c r="J59" s="109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</row>
    <row r="60" spans="1:48" ht="12.75" customHeight="1">
      <c r="A60" s="98"/>
      <c r="B60" s="3" t="s">
        <v>86</v>
      </c>
      <c r="C60" s="4"/>
      <c r="D60" s="5"/>
      <c r="E60" s="5"/>
      <c r="F60" s="5"/>
      <c r="G60" s="5"/>
      <c r="H60" s="5"/>
      <c r="I60" s="14"/>
      <c r="J60" s="109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</row>
    <row r="61" spans="1:48" ht="12.75" customHeight="1">
      <c r="A61" s="99"/>
      <c r="B61" s="3"/>
      <c r="C61" s="4"/>
      <c r="D61" s="13"/>
      <c r="E61" s="13"/>
      <c r="F61" s="13"/>
      <c r="G61" s="13"/>
      <c r="H61" s="13"/>
      <c r="I61" s="14"/>
      <c r="J61" s="97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</row>
    <row r="62" spans="1:48">
      <c r="A62" s="98">
        <v>1312000</v>
      </c>
      <c r="B62" s="3" t="s">
        <v>87</v>
      </c>
      <c r="C62" s="4"/>
      <c r="D62" s="335"/>
      <c r="E62" s="5"/>
      <c r="F62" s="5"/>
      <c r="G62" s="5"/>
      <c r="H62" s="5"/>
      <c r="I62" s="14"/>
      <c r="J62" s="109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</row>
    <row r="63" spans="1:48">
      <c r="A63" s="98"/>
      <c r="B63" s="3" t="s">
        <v>88</v>
      </c>
      <c r="C63" s="4"/>
      <c r="D63" s="335"/>
      <c r="E63" s="5"/>
      <c r="F63" s="5"/>
      <c r="G63" s="5"/>
      <c r="H63" s="5"/>
      <c r="I63" s="14"/>
      <c r="J63" s="109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</row>
    <row r="64" spans="1:48">
      <c r="A64" s="98"/>
      <c r="B64" s="3"/>
      <c r="C64" s="4"/>
      <c r="D64" s="335"/>
      <c r="E64" s="5"/>
      <c r="F64" s="5"/>
      <c r="G64" s="5"/>
      <c r="H64" s="5"/>
      <c r="I64" s="14"/>
      <c r="J64" s="109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</row>
    <row r="65" spans="1:48">
      <c r="A65" s="98">
        <v>1313000</v>
      </c>
      <c r="B65" s="3" t="s">
        <v>89</v>
      </c>
      <c r="C65" s="4"/>
      <c r="D65" s="335"/>
      <c r="E65" s="5"/>
      <c r="F65" s="5"/>
      <c r="G65" s="5"/>
      <c r="H65" s="5"/>
      <c r="I65" s="5"/>
      <c r="J65" s="109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</row>
    <row r="66" spans="1:48">
      <c r="A66" s="98"/>
      <c r="B66" s="3" t="s">
        <v>90</v>
      </c>
      <c r="C66" s="4"/>
      <c r="D66" s="13"/>
      <c r="E66" s="7"/>
      <c r="F66" s="7"/>
      <c r="G66" s="7"/>
      <c r="H66" s="7"/>
      <c r="I66" s="14"/>
      <c r="J66" s="109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</row>
    <row r="67" spans="1:48">
      <c r="A67" s="98"/>
      <c r="B67" s="3"/>
      <c r="C67" s="4"/>
      <c r="D67" s="13"/>
      <c r="E67" s="7"/>
      <c r="F67" s="7"/>
      <c r="G67" s="7"/>
      <c r="H67" s="7"/>
      <c r="I67" s="14"/>
      <c r="J67" s="109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</row>
    <row r="68" spans="1:48">
      <c r="A68" s="98">
        <v>1314000</v>
      </c>
      <c r="B68" s="3" t="s">
        <v>91</v>
      </c>
      <c r="C68" s="4"/>
      <c r="D68" s="335">
        <v>0</v>
      </c>
      <c r="E68" s="5"/>
      <c r="F68" s="5"/>
      <c r="G68" s="5"/>
      <c r="H68" s="5"/>
      <c r="I68" s="14"/>
      <c r="J68" s="110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</row>
    <row r="69" spans="1:48">
      <c r="A69" s="98"/>
      <c r="B69" s="3" t="s">
        <v>92</v>
      </c>
      <c r="C69" s="4"/>
      <c r="D69" s="5"/>
      <c r="E69" s="5"/>
      <c r="F69" s="5"/>
      <c r="G69" s="5"/>
      <c r="H69" s="5"/>
      <c r="I69" s="14"/>
      <c r="J69" s="109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</row>
    <row r="70" spans="1:48">
      <c r="A70" s="98"/>
      <c r="B70" s="3"/>
      <c r="C70" s="4"/>
      <c r="D70" s="5"/>
      <c r="E70" s="5"/>
      <c r="F70" s="5"/>
      <c r="G70" s="5"/>
      <c r="H70" s="5"/>
      <c r="I70" s="14"/>
      <c r="J70" s="109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</row>
    <row r="71" spans="1:48">
      <c r="A71" s="98">
        <v>1315000</v>
      </c>
      <c r="B71" s="3" t="s">
        <v>93</v>
      </c>
      <c r="C71" s="4"/>
      <c r="D71" s="5">
        <f>'15SP'!F36</f>
        <v>15000</v>
      </c>
      <c r="E71" s="5"/>
      <c r="F71" s="5">
        <f>+'15SP'!I36</f>
        <v>15000</v>
      </c>
      <c r="G71" s="7">
        <f>F71/D71*100</f>
        <v>100</v>
      </c>
      <c r="H71" s="5">
        <f>'15SP'!J36</f>
        <v>0</v>
      </c>
      <c r="I71" s="5"/>
      <c r="J71" s="109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</row>
    <row r="72" spans="1:48">
      <c r="A72" s="98"/>
      <c r="B72" s="3" t="s">
        <v>94</v>
      </c>
      <c r="C72" s="4"/>
      <c r="D72" s="5"/>
      <c r="E72" s="5"/>
      <c r="F72" s="5"/>
      <c r="G72" s="5"/>
      <c r="H72" s="5"/>
      <c r="I72" s="14"/>
      <c r="J72" s="109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</row>
    <row r="73" spans="1:48">
      <c r="A73" s="98"/>
      <c r="B73" s="3"/>
      <c r="C73" s="4"/>
      <c r="D73" s="5"/>
      <c r="E73" s="5"/>
      <c r="F73" s="5"/>
      <c r="G73" s="5"/>
      <c r="H73" s="5"/>
      <c r="I73" s="14"/>
      <c r="J73" s="109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</row>
    <row r="74" spans="1:48">
      <c r="A74" s="98">
        <v>1316000</v>
      </c>
      <c r="B74" s="3" t="s">
        <v>95</v>
      </c>
      <c r="C74" s="4"/>
      <c r="D74" s="5"/>
      <c r="E74" s="5"/>
      <c r="F74" s="5"/>
      <c r="G74" s="5"/>
      <c r="H74" s="5"/>
      <c r="I74" s="14"/>
      <c r="J74" s="109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</row>
    <row r="75" spans="1:48">
      <c r="A75" s="98"/>
      <c r="B75" s="3" t="s">
        <v>96</v>
      </c>
      <c r="C75" s="4"/>
      <c r="D75" s="5"/>
      <c r="E75" s="5"/>
      <c r="F75" s="5"/>
      <c r="G75" s="5"/>
      <c r="H75" s="5"/>
      <c r="I75" s="14"/>
      <c r="J75" s="109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</row>
    <row r="76" spans="1:48">
      <c r="A76" s="98"/>
      <c r="B76" s="3"/>
      <c r="C76" s="4"/>
      <c r="D76" s="5"/>
      <c r="E76" s="5"/>
      <c r="F76" s="5"/>
      <c r="G76" s="5"/>
      <c r="H76" s="5"/>
      <c r="I76" s="14"/>
      <c r="J76" s="109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</row>
    <row r="77" spans="1:48">
      <c r="A77" s="98">
        <v>1317000</v>
      </c>
      <c r="B77" s="3" t="s">
        <v>97</v>
      </c>
      <c r="C77" s="4"/>
      <c r="D77" s="5">
        <f>'17SP'!F35</f>
        <v>200000</v>
      </c>
      <c r="E77" s="5"/>
      <c r="F77" s="5">
        <f>+'17SP'!I35</f>
        <v>0</v>
      </c>
      <c r="G77" s="7">
        <f>F77/D77*100</f>
        <v>0</v>
      </c>
      <c r="H77" s="5"/>
      <c r="I77" s="14"/>
      <c r="J77" s="109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</row>
    <row r="78" spans="1:48">
      <c r="A78" s="98"/>
      <c r="B78" s="3" t="s">
        <v>98</v>
      </c>
      <c r="C78" s="4"/>
      <c r="D78" s="5"/>
      <c r="E78" s="5"/>
      <c r="F78" s="5"/>
      <c r="G78" s="5"/>
      <c r="H78" s="5"/>
      <c r="I78" s="14"/>
      <c r="J78" s="109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</row>
    <row r="79" spans="1:48">
      <c r="A79" s="98"/>
      <c r="B79" s="3"/>
      <c r="C79" s="4"/>
      <c r="D79" s="5"/>
      <c r="E79" s="5"/>
      <c r="F79" s="5"/>
      <c r="G79" s="5"/>
      <c r="H79" s="5"/>
      <c r="I79" s="14"/>
      <c r="J79" s="109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</row>
    <row r="80" spans="1:48">
      <c r="A80" s="98">
        <v>1318000</v>
      </c>
      <c r="B80" s="3" t="s">
        <v>118</v>
      </c>
      <c r="C80" s="4"/>
      <c r="D80" s="335" t="s">
        <v>190</v>
      </c>
      <c r="E80" s="5"/>
      <c r="F80" s="5"/>
      <c r="G80" s="5"/>
      <c r="H80" s="5"/>
      <c r="I80" s="5"/>
      <c r="J80" s="109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</row>
    <row r="81" spans="1:48">
      <c r="A81" s="98"/>
      <c r="B81" s="3"/>
      <c r="C81" s="4"/>
      <c r="D81" s="5"/>
      <c r="E81" s="5"/>
      <c r="F81" s="5"/>
      <c r="G81" s="5"/>
      <c r="H81" s="5"/>
      <c r="I81" s="14"/>
      <c r="J81" s="109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</row>
    <row r="82" spans="1:48">
      <c r="A82" s="98">
        <v>1319000</v>
      </c>
      <c r="B82" s="3" t="s">
        <v>99</v>
      </c>
      <c r="C82" s="4"/>
      <c r="D82" s="187"/>
      <c r="E82" s="187"/>
      <c r="F82" s="5"/>
      <c r="G82" s="5"/>
      <c r="H82" s="187"/>
      <c r="I82" s="5"/>
      <c r="J82" s="109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</row>
    <row r="83" spans="1:48">
      <c r="A83" s="98"/>
      <c r="B83" s="3"/>
      <c r="C83" s="4"/>
      <c r="D83" s="5"/>
      <c r="E83" s="9"/>
      <c r="F83" s="5"/>
      <c r="G83" s="5"/>
      <c r="H83" s="5"/>
      <c r="I83" s="14"/>
      <c r="J83" s="109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</row>
    <row r="84" spans="1:48">
      <c r="A84" s="98"/>
      <c r="B84" s="3"/>
      <c r="C84" s="4"/>
      <c r="D84" s="187"/>
      <c r="E84" s="187"/>
      <c r="F84" s="5"/>
      <c r="G84" s="120"/>
      <c r="H84" s="188"/>
      <c r="I84" s="203"/>
      <c r="J84" s="109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</row>
    <row r="85" spans="1:48" ht="20.100000000000001" customHeight="1">
      <c r="A85" s="189"/>
      <c r="B85" s="434" t="s">
        <v>100</v>
      </c>
      <c r="C85" s="435"/>
      <c r="D85" s="190">
        <f>SUM(D59:D84)+D37+D32+D30+D28+D26+D20+D13+D17</f>
        <v>3305000</v>
      </c>
      <c r="E85" s="190"/>
      <c r="F85" s="190">
        <f>F77+F71+F65+F62+F37+F32+F30+F28+F26+F20+F17+F15+F13+F82+F80</f>
        <v>1068908</v>
      </c>
      <c r="G85" s="190">
        <f>F85/D85*100</f>
        <v>32.3421482602118</v>
      </c>
      <c r="H85" s="190">
        <f>H77+H71+H65+H62+H37+H32+H30+H28+H26+H20+H17+H15+H13+H80</f>
        <v>1551368.7999999998</v>
      </c>
      <c r="I85" s="190">
        <f>H85/F85*100</f>
        <v>145.13585827779377</v>
      </c>
      <c r="J85" s="191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</row>
    <row r="86" spans="1:48" ht="6" customHeight="1" thickBot="1">
      <c r="A86" s="111"/>
      <c r="B86" s="18"/>
      <c r="C86" s="19"/>
      <c r="D86" s="20"/>
      <c r="E86" s="20"/>
      <c r="F86" s="145"/>
      <c r="G86" s="145"/>
      <c r="H86" s="145"/>
      <c r="I86" s="146"/>
      <c r="J86" s="112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</row>
    <row r="87" spans="1:48">
      <c r="F87" s="15"/>
      <c r="G87" s="15"/>
      <c r="H87" s="15"/>
      <c r="I87" s="1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</row>
    <row r="88" spans="1:48">
      <c r="F88" s="15"/>
      <c r="G88" s="15"/>
      <c r="H88" s="15"/>
      <c r="I88" s="1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</row>
    <row r="89" spans="1:48">
      <c r="F89" s="15"/>
      <c r="G89" s="15"/>
      <c r="H89" s="15"/>
      <c r="I89" s="1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</row>
    <row r="90" spans="1:48">
      <c r="E90" s="15"/>
      <c r="F90" s="15"/>
      <c r="G90" s="15"/>
      <c r="H90" s="15"/>
      <c r="I90" s="1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</row>
    <row r="91" spans="1:48">
      <c r="F91" s="15"/>
      <c r="G91" s="15"/>
      <c r="H91" s="15"/>
      <c r="I91" s="1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</row>
    <row r="92" spans="1:48">
      <c r="E92" s="15">
        <f>H96</f>
        <v>0</v>
      </c>
      <c r="F92" s="15"/>
      <c r="G92" s="15"/>
      <c r="H92" s="15"/>
      <c r="I92" s="1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</row>
    <row r="93" spans="1:48">
      <c r="F93" s="15"/>
      <c r="G93" s="15"/>
      <c r="H93" s="15"/>
      <c r="I93" s="1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</row>
    <row r="94" spans="1:48">
      <c r="F94" s="15"/>
      <c r="G94" s="15"/>
      <c r="H94" s="15"/>
      <c r="I94" s="16"/>
      <c r="J94" s="17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</row>
    <row r="95" spans="1:48">
      <c r="F95" s="15"/>
      <c r="G95" s="15"/>
      <c r="H95" s="15"/>
      <c r="I95" s="16"/>
      <c r="J95" s="17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</row>
    <row r="96" spans="1:48">
      <c r="E96" s="6"/>
      <c r="F96" s="15"/>
      <c r="G96" s="15"/>
      <c r="H96" s="15"/>
      <c r="I96" s="16"/>
      <c r="J96" s="17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</row>
    <row r="97" spans="5:48">
      <c r="E97" s="6"/>
      <c r="F97" s="15"/>
      <c r="G97" s="15"/>
      <c r="H97" s="15"/>
      <c r="I97" s="16"/>
      <c r="J97" s="17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</row>
    <row r="98" spans="5:48">
      <c r="E98" s="6"/>
      <c r="F98" s="15"/>
      <c r="G98" s="15"/>
      <c r="H98" s="15"/>
      <c r="I98" s="16"/>
      <c r="J98" s="17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</row>
    <row r="99" spans="5:48">
      <c r="E99" s="6"/>
      <c r="F99" s="15"/>
      <c r="G99" s="15"/>
      <c r="H99" s="15"/>
      <c r="I99" s="1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</row>
    <row r="100" spans="5:48">
      <c r="E100" s="6"/>
      <c r="F100" s="15"/>
      <c r="G100" s="15"/>
      <c r="H100" s="15"/>
      <c r="I100" s="1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</row>
    <row r="101" spans="5:48">
      <c r="E101" s="6"/>
      <c r="F101" s="15"/>
      <c r="G101" s="15"/>
      <c r="H101" s="15"/>
      <c r="I101" s="1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</row>
    <row r="102" spans="5:48">
      <c r="E102" s="6"/>
      <c r="F102" s="15"/>
      <c r="G102" s="15"/>
      <c r="H102" s="15"/>
      <c r="I102" s="1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</row>
    <row r="103" spans="5:48">
      <c r="E103" s="6"/>
      <c r="F103" s="15"/>
      <c r="G103" s="15"/>
      <c r="H103" s="15"/>
      <c r="I103" s="1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</row>
    <row r="104" spans="5:48">
      <c r="E104" s="6"/>
      <c r="F104" s="15"/>
      <c r="G104" s="15"/>
      <c r="H104" s="15"/>
      <c r="I104" s="1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</row>
    <row r="105" spans="5:48">
      <c r="E105" s="6"/>
      <c r="F105" s="15"/>
      <c r="G105" s="15"/>
      <c r="H105" s="15"/>
      <c r="I105" s="1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</row>
    <row r="106" spans="5:48">
      <c r="E106" s="6"/>
      <c r="F106" s="15"/>
      <c r="G106" s="15"/>
      <c r="H106" s="15"/>
      <c r="I106" s="1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</row>
    <row r="107" spans="5:48">
      <c r="E107" s="6"/>
      <c r="F107" s="15"/>
      <c r="G107" s="15"/>
      <c r="H107" s="15"/>
      <c r="I107" s="1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</row>
    <row r="108" spans="5:48">
      <c r="E108" s="6"/>
      <c r="F108" s="15"/>
      <c r="G108" s="15"/>
      <c r="H108" s="15"/>
      <c r="I108" s="1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</row>
    <row r="109" spans="5:48">
      <c r="E109" s="6"/>
      <c r="F109" s="15"/>
      <c r="G109" s="15"/>
      <c r="H109" s="15"/>
      <c r="I109" s="1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</row>
    <row r="110" spans="5:48">
      <c r="E110" s="6"/>
      <c r="F110" s="15"/>
      <c r="G110" s="15"/>
      <c r="H110" s="15"/>
      <c r="I110" s="1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</row>
    <row r="111" spans="5:48">
      <c r="E111" s="6"/>
      <c r="F111" s="15"/>
      <c r="G111" s="15"/>
      <c r="H111" s="15"/>
      <c r="I111" s="1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</row>
    <row r="112" spans="5:48">
      <c r="E112" s="6"/>
      <c r="F112" s="15"/>
      <c r="G112" s="15"/>
      <c r="H112" s="15"/>
      <c r="I112" s="1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</row>
    <row r="113" spans="5:48">
      <c r="E113" s="6"/>
      <c r="F113" s="15"/>
      <c r="G113" s="15"/>
      <c r="H113" s="15"/>
      <c r="I113" s="1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</row>
    <row r="114" spans="5:48">
      <c r="E114" s="6"/>
      <c r="F114" s="15"/>
      <c r="G114" s="15"/>
      <c r="H114" s="15"/>
      <c r="I114" s="1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</row>
    <row r="115" spans="5:48">
      <c r="E115" s="6"/>
      <c r="F115" s="15"/>
      <c r="G115" s="15"/>
      <c r="H115" s="15"/>
      <c r="I115" s="1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</row>
    <row r="116" spans="5:48">
      <c r="E116" s="6"/>
      <c r="F116" s="15"/>
      <c r="G116" s="15"/>
      <c r="H116" s="15"/>
      <c r="I116" s="1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</row>
    <row r="117" spans="5:48">
      <c r="E117" s="6"/>
      <c r="F117" s="15"/>
      <c r="G117" s="15"/>
      <c r="H117" s="15"/>
      <c r="I117" s="1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</row>
    <row r="118" spans="5:48">
      <c r="E118" s="6"/>
      <c r="F118" s="15"/>
      <c r="G118" s="15"/>
      <c r="H118" s="15"/>
      <c r="I118" s="1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</row>
    <row r="119" spans="5:48">
      <c r="E119" s="6"/>
      <c r="F119" s="15"/>
      <c r="G119" s="15"/>
      <c r="H119" s="15"/>
      <c r="I119" s="1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</row>
    <row r="120" spans="5:48">
      <c r="E120" s="6"/>
      <c r="F120" s="15"/>
      <c r="G120" s="15"/>
      <c r="H120" s="15"/>
      <c r="I120" s="1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</row>
    <row r="121" spans="5:48">
      <c r="E121" s="6"/>
      <c r="F121" s="15"/>
      <c r="G121" s="15"/>
      <c r="H121" s="15"/>
      <c r="I121" s="1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</row>
    <row r="122" spans="5:48">
      <c r="E122" s="6"/>
      <c r="F122" s="15"/>
      <c r="G122" s="15"/>
      <c r="H122" s="15"/>
      <c r="I122" s="1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</row>
    <row r="123" spans="5:48">
      <c r="E123" s="6"/>
      <c r="F123" s="15"/>
      <c r="G123" s="15"/>
      <c r="H123" s="15"/>
      <c r="I123" s="1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</row>
    <row r="124" spans="5:48">
      <c r="E124" s="6"/>
      <c r="F124" s="15"/>
      <c r="G124" s="15"/>
      <c r="H124" s="15"/>
      <c r="I124" s="1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</row>
    <row r="125" spans="5:48">
      <c r="E125" s="6"/>
      <c r="F125" s="15"/>
      <c r="G125" s="15"/>
      <c r="H125" s="15"/>
      <c r="I125" s="1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</row>
    <row r="126" spans="5:48">
      <c r="E126" s="6"/>
      <c r="F126" s="15"/>
      <c r="G126" s="15"/>
      <c r="H126" s="15"/>
      <c r="I126" s="1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</row>
    <row r="127" spans="5:48">
      <c r="E127" s="6"/>
      <c r="F127" s="15"/>
      <c r="G127" s="15"/>
      <c r="H127" s="15"/>
      <c r="I127" s="1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</row>
    <row r="128" spans="5:48">
      <c r="E128" s="6"/>
      <c r="F128" s="15"/>
      <c r="G128" s="15"/>
      <c r="H128" s="15"/>
      <c r="I128" s="1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</row>
    <row r="129" spans="5:48">
      <c r="E129" s="6"/>
      <c r="F129" s="15"/>
      <c r="G129" s="15"/>
      <c r="H129" s="15"/>
      <c r="I129" s="1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</row>
    <row r="130" spans="5:48">
      <c r="E130" s="6"/>
      <c r="F130" s="15"/>
      <c r="G130" s="15"/>
      <c r="H130" s="15"/>
      <c r="I130" s="1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</row>
    <row r="131" spans="5:48">
      <c r="E131" s="6"/>
      <c r="F131" s="15"/>
      <c r="G131" s="15"/>
      <c r="H131" s="15"/>
      <c r="I131" s="1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</row>
    <row r="132" spans="5:48">
      <c r="E132" s="6"/>
      <c r="F132" s="15"/>
      <c r="G132" s="15"/>
      <c r="H132" s="15"/>
      <c r="I132" s="1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</row>
    <row r="133" spans="5:48">
      <c r="E133" s="6"/>
      <c r="F133" s="15"/>
      <c r="G133" s="15"/>
      <c r="H133" s="15"/>
      <c r="I133" s="1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</row>
    <row r="134" spans="5:48">
      <c r="E134" s="6"/>
      <c r="F134" s="15"/>
      <c r="G134" s="15"/>
      <c r="H134" s="15"/>
      <c r="I134" s="1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</row>
    <row r="135" spans="5:48">
      <c r="E135" s="6"/>
      <c r="F135" s="15"/>
      <c r="G135" s="15"/>
      <c r="H135" s="15"/>
      <c r="I135" s="1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</row>
    <row r="136" spans="5:48">
      <c r="E136" s="6"/>
      <c r="F136" s="15"/>
      <c r="G136" s="15"/>
      <c r="H136" s="15"/>
      <c r="I136" s="1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</row>
    <row r="137" spans="5:48">
      <c r="E137" s="6"/>
      <c r="F137" s="15"/>
      <c r="G137" s="15"/>
      <c r="H137" s="15"/>
      <c r="I137" s="1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</row>
    <row r="138" spans="5:48">
      <c r="E138" s="6"/>
      <c r="F138" s="15"/>
      <c r="G138" s="15"/>
      <c r="H138" s="15"/>
      <c r="I138" s="1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</row>
    <row r="139" spans="5:48">
      <c r="E139" s="6"/>
      <c r="F139" s="15"/>
      <c r="G139" s="15"/>
      <c r="H139" s="15"/>
      <c r="I139" s="1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</row>
    <row r="140" spans="5:48">
      <c r="E140" s="6"/>
      <c r="F140" s="15"/>
      <c r="G140" s="15"/>
      <c r="H140" s="15"/>
      <c r="I140" s="1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</row>
    <row r="141" spans="5:48">
      <c r="E141" s="6"/>
      <c r="F141" s="15"/>
      <c r="G141" s="15"/>
      <c r="H141" s="15"/>
      <c r="I141" s="1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</row>
    <row r="142" spans="5:48">
      <c r="E142" s="6"/>
      <c r="F142" s="15"/>
      <c r="G142" s="15"/>
      <c r="H142" s="15"/>
      <c r="I142" s="1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</row>
    <row r="143" spans="5:48">
      <c r="E143" s="6"/>
      <c r="F143" s="15"/>
      <c r="G143" s="15"/>
      <c r="H143" s="15"/>
      <c r="I143" s="1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</row>
    <row r="144" spans="5:48">
      <c r="E144" s="6"/>
      <c r="F144" s="15"/>
      <c r="G144" s="15"/>
      <c r="H144" s="15"/>
      <c r="I144" s="1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</row>
    <row r="145" spans="5:48">
      <c r="E145" s="6"/>
      <c r="F145" s="15"/>
      <c r="G145" s="15"/>
      <c r="H145" s="15"/>
      <c r="I145" s="1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</row>
    <row r="146" spans="5:48">
      <c r="E146" s="6"/>
      <c r="F146" s="15"/>
      <c r="G146" s="15"/>
      <c r="H146" s="15"/>
      <c r="I146" s="1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</row>
    <row r="147" spans="5:48">
      <c r="E147" s="6"/>
      <c r="F147" s="15"/>
      <c r="G147" s="15"/>
      <c r="H147" s="15"/>
      <c r="I147" s="1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</row>
    <row r="148" spans="5:48">
      <c r="E148" s="6"/>
      <c r="F148" s="15"/>
      <c r="G148" s="15"/>
      <c r="H148" s="15"/>
      <c r="I148" s="1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</row>
    <row r="149" spans="5:48">
      <c r="E149" s="6"/>
      <c r="F149" s="15"/>
      <c r="G149" s="15"/>
      <c r="H149" s="15"/>
      <c r="I149" s="1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</row>
    <row r="150" spans="5:48">
      <c r="E150" s="6"/>
      <c r="F150" s="15"/>
      <c r="G150" s="15"/>
      <c r="H150" s="15"/>
      <c r="I150" s="1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</row>
    <row r="151" spans="5:48">
      <c r="E151" s="6"/>
      <c r="F151" s="15"/>
      <c r="G151" s="15"/>
      <c r="H151" s="15"/>
      <c r="I151" s="1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</row>
    <row r="152" spans="5:48">
      <c r="E152" s="6"/>
      <c r="F152" s="15"/>
      <c r="G152" s="15"/>
      <c r="H152" s="15"/>
      <c r="I152" s="1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</row>
    <row r="153" spans="5:48">
      <c r="E153" s="6"/>
      <c r="F153" s="15"/>
      <c r="G153" s="15"/>
      <c r="H153" s="15"/>
      <c r="I153" s="1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</row>
    <row r="154" spans="5:48">
      <c r="E154" s="6"/>
      <c r="F154" s="15"/>
      <c r="G154" s="15"/>
      <c r="H154" s="15"/>
      <c r="I154" s="1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</row>
    <row r="155" spans="5:48">
      <c r="E155" s="6"/>
      <c r="F155" s="15"/>
      <c r="G155" s="15"/>
      <c r="H155" s="15"/>
      <c r="I155" s="1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</row>
    <row r="156" spans="5:48">
      <c r="E156" s="6"/>
      <c r="F156" s="15"/>
      <c r="G156" s="15"/>
      <c r="H156" s="15"/>
      <c r="I156" s="1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</row>
    <row r="157" spans="5:48">
      <c r="E157" s="6"/>
      <c r="F157" s="15"/>
      <c r="G157" s="15"/>
      <c r="H157" s="15"/>
      <c r="I157" s="1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</row>
    <row r="158" spans="5:48">
      <c r="E158" s="6"/>
      <c r="F158" s="15"/>
      <c r="G158" s="15"/>
      <c r="H158" s="15"/>
      <c r="I158" s="1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</row>
    <row r="159" spans="5:48">
      <c r="E159" s="6"/>
      <c r="F159" s="15"/>
      <c r="G159" s="15"/>
      <c r="H159" s="15"/>
      <c r="I159" s="1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</row>
    <row r="160" spans="5:48">
      <c r="E160" s="6"/>
      <c r="F160" s="15"/>
      <c r="G160" s="15"/>
      <c r="H160" s="15"/>
      <c r="I160" s="1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</row>
    <row r="161" spans="5:48">
      <c r="E161" s="6"/>
      <c r="F161" s="15"/>
      <c r="G161" s="15"/>
      <c r="H161" s="15"/>
      <c r="I161" s="1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</row>
    <row r="162" spans="5:48">
      <c r="E162" s="6"/>
      <c r="F162" s="15"/>
      <c r="G162" s="15"/>
      <c r="H162" s="15"/>
      <c r="I162" s="1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</row>
    <row r="163" spans="5:48">
      <c r="E163" s="6"/>
      <c r="F163" s="15"/>
      <c r="G163" s="15"/>
      <c r="H163" s="15"/>
      <c r="I163" s="1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</row>
    <row r="164" spans="5:48">
      <c r="E164" s="6"/>
      <c r="F164" s="15"/>
      <c r="G164" s="15"/>
      <c r="H164" s="15"/>
      <c r="I164" s="1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</row>
    <row r="165" spans="5:48">
      <c r="E165" s="6"/>
      <c r="F165" s="15"/>
      <c r="G165" s="15"/>
      <c r="H165" s="15"/>
      <c r="I165" s="1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</row>
    <row r="166" spans="5:48">
      <c r="E166" s="6"/>
      <c r="F166" s="6"/>
      <c r="G166" s="6"/>
      <c r="H166" s="6"/>
      <c r="I166" s="1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</row>
    <row r="167" spans="5:48">
      <c r="E167" s="6"/>
      <c r="F167" s="6"/>
      <c r="G167" s="6"/>
      <c r="H167" s="6"/>
      <c r="I167" s="1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</row>
    <row r="168" spans="5:48">
      <c r="E168" s="6"/>
      <c r="F168" s="6"/>
      <c r="G168" s="6"/>
      <c r="H168" s="6"/>
      <c r="I168" s="1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</row>
    <row r="169" spans="5:48">
      <c r="E169" s="6"/>
      <c r="F169" s="6"/>
      <c r="G169" s="6"/>
      <c r="H169" s="6"/>
      <c r="I169" s="1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</row>
    <row r="170" spans="5:48">
      <c r="E170" s="6"/>
      <c r="F170" s="6"/>
      <c r="G170" s="6"/>
      <c r="H170" s="6"/>
      <c r="I170" s="1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</row>
    <row r="171" spans="5:48">
      <c r="E171" s="6"/>
      <c r="F171" s="6"/>
      <c r="G171" s="6"/>
      <c r="H171" s="6"/>
      <c r="I171" s="1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</row>
    <row r="172" spans="5:48">
      <c r="E172" s="6"/>
      <c r="F172" s="6"/>
      <c r="G172" s="6"/>
      <c r="H172" s="6"/>
      <c r="I172" s="1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</row>
    <row r="173" spans="5:48">
      <c r="E173" s="6"/>
      <c r="F173" s="6"/>
      <c r="G173" s="6"/>
      <c r="H173" s="6"/>
      <c r="I173" s="1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</row>
    <row r="174" spans="5:48">
      <c r="E174" s="6"/>
      <c r="F174" s="6"/>
      <c r="G174" s="6"/>
      <c r="H174" s="6"/>
      <c r="I174" s="1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</row>
    <row r="175" spans="5:48">
      <c r="E175" s="6"/>
      <c r="F175" s="6"/>
      <c r="G175" s="6"/>
      <c r="H175" s="6"/>
      <c r="I175" s="1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</row>
    <row r="176" spans="5:48">
      <c r="E176" s="6"/>
      <c r="F176" s="6"/>
      <c r="G176" s="6"/>
      <c r="H176" s="6"/>
      <c r="I176" s="1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</row>
    <row r="177" spans="5:48">
      <c r="E177" s="6"/>
      <c r="F177" s="6"/>
      <c r="G177" s="6"/>
      <c r="H177" s="6"/>
      <c r="I177" s="1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</row>
    <row r="178" spans="5:48">
      <c r="E178" s="6"/>
      <c r="F178" s="6"/>
      <c r="G178" s="6"/>
      <c r="H178" s="6"/>
      <c r="I178" s="1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</row>
    <row r="179" spans="5:48">
      <c r="E179" s="6"/>
      <c r="F179" s="6"/>
      <c r="G179" s="6"/>
      <c r="H179" s="6"/>
      <c r="I179" s="1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</row>
    <row r="180" spans="5:48">
      <c r="E180" s="6"/>
      <c r="F180" s="6"/>
      <c r="G180" s="6"/>
      <c r="H180" s="6"/>
      <c r="I180" s="1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</row>
    <row r="181" spans="5:48">
      <c r="E181" s="6"/>
      <c r="F181" s="6"/>
      <c r="G181" s="6"/>
      <c r="H181" s="6"/>
      <c r="I181" s="1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</row>
    <row r="182" spans="5:48">
      <c r="E182" s="6"/>
      <c r="F182" s="6"/>
      <c r="G182" s="6"/>
      <c r="H182" s="6"/>
      <c r="I182" s="1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</row>
    <row r="183" spans="5:48">
      <c r="E183" s="6"/>
      <c r="F183" s="6"/>
      <c r="G183" s="6"/>
      <c r="H183" s="6"/>
      <c r="I183" s="1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</row>
    <row r="184" spans="5:48">
      <c r="E184" s="6"/>
      <c r="F184" s="6"/>
      <c r="G184" s="6"/>
      <c r="H184" s="6"/>
      <c r="I184" s="1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</row>
    <row r="185" spans="5:48">
      <c r="E185" s="6"/>
      <c r="F185" s="6"/>
      <c r="G185" s="6"/>
      <c r="H185" s="6"/>
      <c r="I185" s="1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</row>
    <row r="186" spans="5:48">
      <c r="E186" s="6"/>
      <c r="F186" s="6"/>
      <c r="G186" s="6"/>
      <c r="H186" s="6"/>
      <c r="I186" s="1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</row>
    <row r="187" spans="5:48">
      <c r="E187" s="6"/>
      <c r="F187" s="6"/>
      <c r="G187" s="6"/>
      <c r="H187" s="6"/>
      <c r="I187" s="1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</row>
    <row r="188" spans="5:48">
      <c r="E188" s="6"/>
      <c r="F188" s="6"/>
      <c r="G188" s="6"/>
      <c r="H188" s="6"/>
      <c r="I188" s="1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</row>
    <row r="189" spans="5:48">
      <c r="E189" s="6"/>
      <c r="F189" s="6"/>
      <c r="G189" s="6"/>
      <c r="H189" s="6"/>
      <c r="I189" s="1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</row>
    <row r="190" spans="5:48">
      <c r="E190" s="6"/>
      <c r="F190" s="6"/>
      <c r="G190" s="6"/>
      <c r="H190" s="6"/>
      <c r="I190" s="1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</row>
    <row r="191" spans="5:48">
      <c r="E191" s="6"/>
      <c r="F191" s="6"/>
      <c r="G191" s="6"/>
      <c r="H191" s="6"/>
      <c r="I191" s="1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</row>
    <row r="192" spans="5:48">
      <c r="E192" s="6"/>
      <c r="F192" s="6"/>
      <c r="G192" s="6"/>
      <c r="H192" s="6"/>
      <c r="I192" s="1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</row>
    <row r="193" spans="5:48">
      <c r="E193" s="6"/>
      <c r="F193" s="6"/>
      <c r="G193" s="6"/>
      <c r="H193" s="6"/>
      <c r="I193" s="1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</row>
    <row r="194" spans="5:48">
      <c r="E194" s="6"/>
      <c r="F194" s="6"/>
      <c r="G194" s="6"/>
      <c r="H194" s="6"/>
      <c r="I194" s="1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</row>
    <row r="195" spans="5:48">
      <c r="E195" s="6"/>
      <c r="F195" s="6"/>
      <c r="G195" s="6"/>
      <c r="H195" s="6"/>
      <c r="I195" s="1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</row>
    <row r="196" spans="5:48">
      <c r="E196" s="6"/>
      <c r="F196" s="6"/>
      <c r="G196" s="6"/>
      <c r="H196" s="6"/>
      <c r="I196" s="1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</row>
    <row r="197" spans="5:48">
      <c r="E197" s="6"/>
      <c r="F197" s="6"/>
      <c r="G197" s="6"/>
      <c r="H197" s="6"/>
      <c r="I197" s="1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</row>
    <row r="198" spans="5:48">
      <c r="E198" s="6"/>
      <c r="F198" s="6"/>
      <c r="G198" s="6"/>
      <c r="H198" s="6"/>
      <c r="I198" s="1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</row>
    <row r="199" spans="5:48">
      <c r="E199" s="6"/>
      <c r="F199" s="6"/>
      <c r="G199" s="6"/>
      <c r="H199" s="6"/>
      <c r="I199" s="1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</row>
    <row r="200" spans="5:48">
      <c r="E200" s="6"/>
      <c r="F200" s="6"/>
      <c r="G200" s="6"/>
      <c r="H200" s="6"/>
      <c r="I200" s="1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</row>
    <row r="201" spans="5:48">
      <c r="E201" s="6"/>
      <c r="F201" s="6"/>
      <c r="G201" s="6"/>
      <c r="H201" s="6"/>
      <c r="I201" s="1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</row>
    <row r="202" spans="5:48">
      <c r="E202" s="6"/>
      <c r="F202" s="6"/>
      <c r="G202" s="6"/>
      <c r="H202" s="6"/>
      <c r="I202" s="1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</row>
    <row r="203" spans="5:48">
      <c r="E203" s="6"/>
      <c r="F203" s="6"/>
      <c r="G203" s="6"/>
      <c r="H203" s="6"/>
      <c r="I203" s="1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</row>
    <row r="204" spans="5:48">
      <c r="E204" s="6"/>
      <c r="F204" s="6"/>
      <c r="G204" s="6"/>
      <c r="H204" s="6"/>
      <c r="I204" s="1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</row>
    <row r="205" spans="5:48">
      <c r="E205" s="6"/>
      <c r="F205" s="6"/>
      <c r="G205" s="6"/>
      <c r="H205" s="6"/>
      <c r="I205" s="1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</row>
    <row r="206" spans="5:48">
      <c r="E206" s="6"/>
      <c r="F206" s="6"/>
      <c r="G206" s="6"/>
      <c r="H206" s="6"/>
      <c r="I206" s="1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</row>
    <row r="207" spans="5:48">
      <c r="E207" s="6"/>
      <c r="F207" s="6"/>
      <c r="G207" s="6"/>
      <c r="H207" s="6"/>
      <c r="I207" s="1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</row>
    <row r="208" spans="5:48">
      <c r="E208" s="6"/>
      <c r="F208" s="6"/>
      <c r="G208" s="6"/>
      <c r="H208" s="6"/>
      <c r="I208" s="1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</row>
    <row r="209" spans="5:48">
      <c r="E209" s="6"/>
      <c r="F209" s="6"/>
      <c r="G209" s="6"/>
      <c r="H209" s="6"/>
      <c r="I209" s="1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</row>
    <row r="210" spans="5:48">
      <c r="E210" s="6"/>
      <c r="F210" s="6"/>
      <c r="G210" s="6"/>
      <c r="H210" s="6"/>
      <c r="I210" s="1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</row>
    <row r="211" spans="5:48">
      <c r="E211" s="6"/>
      <c r="F211" s="6"/>
      <c r="G211" s="6"/>
      <c r="H211" s="6"/>
      <c r="I211" s="1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</row>
    <row r="212" spans="5:48">
      <c r="E212" s="6"/>
      <c r="F212" s="6"/>
      <c r="G212" s="6"/>
      <c r="H212" s="6"/>
      <c r="I212" s="1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</row>
    <row r="213" spans="5:48">
      <c r="E213" s="6"/>
      <c r="F213" s="6"/>
      <c r="G213" s="6"/>
      <c r="H213" s="6"/>
      <c r="I213" s="1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</row>
    <row r="214" spans="5:48">
      <c r="E214" s="6"/>
      <c r="F214" s="6"/>
      <c r="G214" s="6"/>
      <c r="H214" s="6"/>
      <c r="I214" s="1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</row>
    <row r="215" spans="5:48">
      <c r="E215" s="6"/>
      <c r="F215" s="6"/>
      <c r="G215" s="6"/>
      <c r="H215" s="6"/>
      <c r="I215" s="1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</row>
    <row r="216" spans="5:48">
      <c r="E216" s="6"/>
      <c r="F216" s="6"/>
      <c r="G216" s="6"/>
      <c r="H216" s="6"/>
      <c r="I216" s="1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</row>
    <row r="217" spans="5:48">
      <c r="E217" s="6"/>
      <c r="F217" s="6"/>
      <c r="G217" s="6"/>
      <c r="H217" s="6"/>
      <c r="I217" s="1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</row>
    <row r="218" spans="5:48">
      <c r="E218" s="6"/>
      <c r="F218" s="6"/>
      <c r="G218" s="6"/>
      <c r="H218" s="6"/>
      <c r="I218" s="1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</row>
    <row r="219" spans="5:48">
      <c r="E219" s="6"/>
      <c r="F219" s="6"/>
      <c r="G219" s="6"/>
      <c r="H219" s="6"/>
      <c r="I219" s="1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</row>
    <row r="220" spans="5:48">
      <c r="E220" s="6"/>
      <c r="F220" s="6"/>
      <c r="G220" s="6"/>
      <c r="H220" s="6"/>
      <c r="I220" s="1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</row>
    <row r="221" spans="5:48">
      <c r="E221" s="6"/>
      <c r="F221" s="6"/>
      <c r="G221" s="6"/>
      <c r="H221" s="6"/>
      <c r="I221" s="1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</row>
    <row r="222" spans="5:48">
      <c r="E222" s="6"/>
      <c r="F222" s="6"/>
      <c r="G222" s="6"/>
      <c r="H222" s="6"/>
      <c r="I222" s="1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</row>
    <row r="223" spans="5:48">
      <c r="E223" s="6"/>
      <c r="F223" s="6"/>
      <c r="G223" s="6"/>
      <c r="H223" s="6"/>
      <c r="I223" s="1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</row>
    <row r="224" spans="5:48">
      <c r="E224" s="6"/>
      <c r="F224" s="6"/>
      <c r="G224" s="6"/>
      <c r="H224" s="6"/>
      <c r="I224" s="1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</row>
    <row r="225" spans="5:48">
      <c r="E225" s="6"/>
      <c r="F225" s="6"/>
      <c r="G225" s="6"/>
      <c r="H225" s="6"/>
      <c r="I225" s="1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</row>
    <row r="226" spans="5:48">
      <c r="E226" s="6"/>
      <c r="F226" s="6"/>
      <c r="G226" s="6"/>
      <c r="H226" s="6"/>
      <c r="I226" s="1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</row>
    <row r="227" spans="5:48">
      <c r="E227" s="6"/>
      <c r="F227" s="6"/>
      <c r="G227" s="6"/>
      <c r="H227" s="6"/>
      <c r="I227" s="1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</row>
    <row r="228" spans="5:48">
      <c r="E228" s="6"/>
      <c r="F228" s="6"/>
      <c r="G228" s="6"/>
      <c r="H228" s="6"/>
      <c r="I228" s="1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</row>
    <row r="229" spans="5:48">
      <c r="E229" s="6"/>
      <c r="F229" s="6"/>
      <c r="G229" s="6"/>
      <c r="H229" s="6"/>
      <c r="I229" s="1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</row>
    <row r="230" spans="5:48">
      <c r="E230" s="6"/>
      <c r="F230" s="6"/>
      <c r="G230" s="6"/>
      <c r="H230" s="6"/>
      <c r="I230" s="1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</row>
    <row r="231" spans="5:48">
      <c r="E231" s="6"/>
      <c r="F231" s="6"/>
      <c r="G231" s="6"/>
      <c r="H231" s="6"/>
      <c r="I231" s="1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</row>
    <row r="232" spans="5:48">
      <c r="E232" s="6"/>
      <c r="F232" s="6"/>
      <c r="G232" s="6"/>
      <c r="H232" s="6"/>
      <c r="I232" s="1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</row>
    <row r="233" spans="5:48">
      <c r="E233" s="6"/>
      <c r="F233" s="6"/>
      <c r="G233" s="6"/>
      <c r="H233" s="6"/>
      <c r="I233" s="1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</row>
    <row r="234" spans="5:48">
      <c r="E234" s="6"/>
      <c r="F234" s="6"/>
      <c r="G234" s="6"/>
      <c r="H234" s="6"/>
      <c r="I234" s="1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</row>
    <row r="235" spans="5:48">
      <c r="E235" s="6"/>
      <c r="F235" s="6"/>
      <c r="G235" s="6"/>
      <c r="H235" s="6"/>
      <c r="I235" s="1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</row>
    <row r="236" spans="5:48">
      <c r="E236" s="6"/>
      <c r="F236" s="6"/>
      <c r="G236" s="6"/>
      <c r="H236" s="6"/>
      <c r="I236" s="1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</row>
    <row r="237" spans="5:48">
      <c r="E237" s="6"/>
      <c r="F237" s="6"/>
      <c r="G237" s="6"/>
      <c r="H237" s="6"/>
      <c r="I237" s="1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</row>
    <row r="238" spans="5:48">
      <c r="E238" s="6"/>
      <c r="F238" s="6"/>
      <c r="G238" s="6"/>
      <c r="H238" s="6"/>
      <c r="I238" s="1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</row>
    <row r="239" spans="5:48">
      <c r="E239" s="6"/>
      <c r="F239" s="6"/>
      <c r="G239" s="6"/>
      <c r="H239" s="6"/>
      <c r="I239" s="1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</row>
    <row r="240" spans="5:48">
      <c r="E240" s="6"/>
      <c r="F240" s="6"/>
      <c r="G240" s="6"/>
      <c r="H240" s="6"/>
      <c r="I240" s="1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</row>
    <row r="241" spans="5:48">
      <c r="E241" s="6"/>
      <c r="F241" s="6"/>
      <c r="G241" s="6"/>
      <c r="H241" s="6"/>
      <c r="I241" s="1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</row>
    <row r="242" spans="5:48">
      <c r="E242" s="6"/>
      <c r="F242" s="6"/>
      <c r="G242" s="6"/>
      <c r="H242" s="6"/>
      <c r="I242" s="1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</row>
    <row r="243" spans="5:48">
      <c r="E243" s="6"/>
      <c r="F243" s="6"/>
      <c r="G243" s="6"/>
      <c r="H243" s="6"/>
      <c r="I243" s="1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</row>
    <row r="244" spans="5:48">
      <c r="E244" s="6"/>
      <c r="F244" s="6"/>
      <c r="G244" s="6"/>
      <c r="H244" s="6"/>
      <c r="I244" s="1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</row>
    <row r="245" spans="5:48">
      <c r="E245" s="6"/>
      <c r="F245" s="6"/>
      <c r="G245" s="6"/>
      <c r="H245" s="6"/>
      <c r="I245" s="1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</row>
    <row r="246" spans="5:48">
      <c r="E246" s="6"/>
      <c r="F246" s="6"/>
      <c r="G246" s="6"/>
      <c r="H246" s="6"/>
      <c r="I246" s="1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</row>
    <row r="247" spans="5:48">
      <c r="E247" s="6"/>
      <c r="F247" s="6"/>
      <c r="G247" s="6"/>
      <c r="H247" s="6"/>
      <c r="I247" s="1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</row>
    <row r="248" spans="5:48">
      <c r="E248" s="6"/>
      <c r="F248" s="6"/>
      <c r="G248" s="6"/>
      <c r="H248" s="6"/>
      <c r="I248" s="1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</row>
    <row r="249" spans="5:48">
      <c r="E249" s="6"/>
      <c r="F249" s="6"/>
      <c r="G249" s="6"/>
      <c r="H249" s="6"/>
      <c r="I249" s="1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</row>
    <row r="250" spans="5:48">
      <c r="E250" s="6"/>
      <c r="F250" s="6"/>
      <c r="G250" s="6"/>
      <c r="H250" s="6"/>
      <c r="I250" s="1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</row>
    <row r="251" spans="5:48">
      <c r="E251" s="6"/>
      <c r="F251" s="6"/>
      <c r="G251" s="6"/>
      <c r="H251" s="6"/>
      <c r="I251" s="1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</row>
    <row r="252" spans="5:48">
      <c r="E252" s="6"/>
      <c r="F252" s="6"/>
      <c r="G252" s="6"/>
      <c r="H252" s="6"/>
      <c r="I252" s="1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</row>
    <row r="253" spans="5:48">
      <c r="E253" s="6"/>
      <c r="F253" s="6"/>
      <c r="G253" s="6"/>
      <c r="H253" s="6"/>
      <c r="I253" s="1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</row>
    <row r="254" spans="5:48">
      <c r="E254" s="6"/>
      <c r="F254" s="6"/>
      <c r="G254" s="6"/>
      <c r="H254" s="6"/>
      <c r="I254" s="1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</row>
    <row r="255" spans="5:48">
      <c r="E255" s="6"/>
      <c r="F255" s="6"/>
      <c r="G255" s="6"/>
      <c r="H255" s="6"/>
      <c r="I255" s="1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</row>
    <row r="256" spans="5:48">
      <c r="E256" s="6"/>
      <c r="F256" s="6"/>
      <c r="G256" s="6"/>
      <c r="H256" s="6"/>
      <c r="I256" s="1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</row>
    <row r="257" spans="5:48">
      <c r="E257" s="6"/>
      <c r="F257" s="6"/>
      <c r="G257" s="6"/>
      <c r="H257" s="6"/>
      <c r="I257" s="1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</row>
    <row r="258" spans="5:48">
      <c r="E258" s="6"/>
      <c r="F258" s="6"/>
      <c r="G258" s="6"/>
      <c r="H258" s="6"/>
      <c r="I258" s="1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</row>
    <row r="259" spans="5:48">
      <c r="E259" s="6"/>
      <c r="F259" s="6"/>
      <c r="G259" s="6"/>
      <c r="H259" s="6"/>
      <c r="I259" s="1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</row>
    <row r="260" spans="5:48">
      <c r="E260" s="6"/>
      <c r="F260" s="6"/>
      <c r="G260" s="6"/>
      <c r="H260" s="6"/>
      <c r="I260" s="1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</row>
    <row r="261" spans="5:48">
      <c r="E261" s="6"/>
      <c r="F261" s="6"/>
      <c r="G261" s="6"/>
      <c r="H261" s="6"/>
      <c r="I261" s="1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</row>
    <row r="262" spans="5:48">
      <c r="E262" s="6"/>
      <c r="F262" s="6"/>
      <c r="G262" s="6"/>
      <c r="H262" s="6"/>
      <c r="I262" s="1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</row>
    <row r="263" spans="5:48">
      <c r="E263" s="6"/>
      <c r="F263" s="6"/>
      <c r="G263" s="6"/>
      <c r="H263" s="6"/>
      <c r="I263" s="1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</row>
    <row r="264" spans="5:48">
      <c r="E264" s="6"/>
      <c r="F264" s="6"/>
      <c r="G264" s="6"/>
      <c r="H264" s="6"/>
      <c r="I264" s="1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</row>
    <row r="265" spans="5:48">
      <c r="E265" s="6"/>
      <c r="F265" s="6"/>
      <c r="G265" s="6"/>
      <c r="H265" s="6"/>
      <c r="I265" s="1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</row>
    <row r="266" spans="5:48">
      <c r="E266" s="6"/>
      <c r="F266" s="6"/>
      <c r="G266" s="6"/>
      <c r="H266" s="6"/>
      <c r="I266" s="1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</row>
    <row r="267" spans="5:48">
      <c r="E267" s="6"/>
      <c r="F267" s="6"/>
      <c r="G267" s="6"/>
      <c r="H267" s="6"/>
      <c r="I267" s="1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</row>
    <row r="268" spans="5:48">
      <c r="E268" s="6"/>
      <c r="F268" s="6"/>
      <c r="G268" s="6"/>
      <c r="H268" s="6"/>
      <c r="I268" s="1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</row>
    <row r="269" spans="5:48">
      <c r="E269" s="6"/>
      <c r="F269" s="6"/>
      <c r="G269" s="6"/>
      <c r="H269" s="6"/>
      <c r="I269" s="1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</row>
    <row r="270" spans="5:48">
      <c r="E270" s="6"/>
      <c r="F270" s="6"/>
      <c r="G270" s="6"/>
      <c r="H270" s="6"/>
      <c r="I270" s="1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</row>
    <row r="271" spans="5:48">
      <c r="E271" s="6"/>
      <c r="F271" s="6"/>
      <c r="G271" s="6"/>
      <c r="H271" s="6"/>
      <c r="I271" s="1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</row>
    <row r="272" spans="5:48">
      <c r="E272" s="6"/>
      <c r="F272" s="6"/>
      <c r="G272" s="6"/>
      <c r="H272" s="6"/>
      <c r="I272" s="1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</row>
    <row r="273" spans="5:48">
      <c r="E273" s="6"/>
      <c r="F273" s="6"/>
      <c r="G273" s="6"/>
      <c r="H273" s="6"/>
      <c r="I273" s="1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</row>
    <row r="274" spans="5:48">
      <c r="E274" s="6"/>
      <c r="F274" s="6"/>
      <c r="G274" s="6"/>
      <c r="H274" s="6"/>
      <c r="I274" s="1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</row>
    <row r="275" spans="5:48">
      <c r="E275" s="6"/>
      <c r="F275" s="6"/>
      <c r="G275" s="6"/>
      <c r="H275" s="6"/>
      <c r="I275" s="1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</row>
    <row r="276" spans="5:48">
      <c r="E276" s="6"/>
      <c r="F276" s="6"/>
      <c r="G276" s="6"/>
      <c r="H276" s="6"/>
      <c r="I276" s="1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</row>
    <row r="277" spans="5:48">
      <c r="E277" s="6"/>
      <c r="F277" s="6"/>
      <c r="G277" s="6"/>
      <c r="H277" s="6"/>
      <c r="I277" s="1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</row>
    <row r="278" spans="5:48">
      <c r="E278" s="6"/>
      <c r="F278" s="6"/>
      <c r="G278" s="6"/>
      <c r="H278" s="6"/>
      <c r="I278" s="1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</row>
    <row r="279" spans="5:48">
      <c r="E279" s="6"/>
      <c r="F279" s="6"/>
      <c r="G279" s="6"/>
      <c r="H279" s="6"/>
      <c r="I279" s="1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</row>
    <row r="280" spans="5:48">
      <c r="E280" s="6"/>
      <c r="F280" s="6"/>
      <c r="G280" s="6"/>
      <c r="H280" s="6"/>
      <c r="I280" s="1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</row>
    <row r="281" spans="5:48">
      <c r="E281" s="6"/>
      <c r="F281" s="6"/>
      <c r="G281" s="6"/>
      <c r="H281" s="6"/>
      <c r="I281" s="1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</row>
    <row r="282" spans="5:48">
      <c r="E282" s="6"/>
      <c r="F282" s="6"/>
      <c r="G282" s="6"/>
      <c r="H282" s="6"/>
      <c r="I282" s="1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</row>
    <row r="283" spans="5:48">
      <c r="E283" s="6"/>
      <c r="F283" s="6"/>
      <c r="G283" s="6"/>
      <c r="H283" s="6"/>
      <c r="I283" s="1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</row>
    <row r="284" spans="5:48">
      <c r="E284" s="6"/>
      <c r="F284" s="6"/>
      <c r="G284" s="6"/>
      <c r="H284" s="6"/>
      <c r="I284" s="1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</row>
    <row r="285" spans="5:48">
      <c r="E285" s="6"/>
      <c r="F285" s="6"/>
      <c r="G285" s="6"/>
      <c r="H285" s="6"/>
      <c r="I285" s="1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</row>
    <row r="286" spans="5:48">
      <c r="E286" s="6"/>
      <c r="F286" s="6"/>
      <c r="G286" s="6"/>
      <c r="H286" s="6"/>
      <c r="I286" s="1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</row>
    <row r="287" spans="5:48">
      <c r="E287" s="6"/>
      <c r="F287" s="6"/>
      <c r="G287" s="6"/>
      <c r="H287" s="6"/>
      <c r="I287" s="1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</row>
    <row r="288" spans="5:48">
      <c r="E288" s="6"/>
      <c r="F288" s="6"/>
      <c r="G288" s="6"/>
      <c r="H288" s="6"/>
      <c r="I288" s="1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</row>
    <row r="289" spans="5:48">
      <c r="E289" s="6"/>
      <c r="F289" s="6"/>
      <c r="G289" s="6"/>
      <c r="H289" s="6"/>
      <c r="I289" s="1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</row>
    <row r="290" spans="5:48">
      <c r="E290" s="6"/>
      <c r="F290" s="6"/>
      <c r="G290" s="6"/>
      <c r="H290" s="6"/>
      <c r="I290" s="1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</row>
    <row r="291" spans="5:48">
      <c r="E291" s="6"/>
      <c r="F291" s="6"/>
      <c r="G291" s="6"/>
      <c r="H291" s="6"/>
      <c r="I291" s="1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</row>
    <row r="292" spans="5:48">
      <c r="E292" s="6"/>
      <c r="F292" s="6"/>
      <c r="G292" s="6"/>
      <c r="H292" s="6"/>
      <c r="I292" s="1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</row>
    <row r="293" spans="5:48">
      <c r="E293" s="6"/>
      <c r="F293" s="6"/>
      <c r="G293" s="6"/>
      <c r="H293" s="6"/>
      <c r="I293" s="1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</row>
    <row r="294" spans="5:48">
      <c r="E294" s="6"/>
      <c r="F294" s="6"/>
      <c r="G294" s="6"/>
      <c r="H294" s="6"/>
      <c r="I294" s="1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</row>
    <row r="295" spans="5:48">
      <c r="E295" s="6"/>
      <c r="F295" s="6"/>
      <c r="G295" s="6"/>
      <c r="H295" s="6"/>
      <c r="I295" s="1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</row>
    <row r="296" spans="5:48">
      <c r="E296" s="6"/>
      <c r="F296" s="6"/>
      <c r="G296" s="6"/>
      <c r="H296" s="6"/>
      <c r="I296" s="1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</row>
    <row r="297" spans="5:48">
      <c r="E297" s="6"/>
      <c r="F297" s="6"/>
      <c r="G297" s="6"/>
      <c r="H297" s="6"/>
      <c r="I297" s="1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</row>
    <row r="298" spans="5:48">
      <c r="E298" s="6"/>
      <c r="F298" s="6"/>
      <c r="G298" s="6"/>
      <c r="H298" s="6"/>
      <c r="I298" s="1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</row>
    <row r="299" spans="5:48">
      <c r="E299" s="6"/>
      <c r="F299" s="6"/>
      <c r="G299" s="6"/>
      <c r="H299" s="6"/>
      <c r="I299" s="1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</row>
    <row r="300" spans="5:48">
      <c r="E300" s="6"/>
      <c r="F300" s="6"/>
      <c r="G300" s="6"/>
      <c r="H300" s="6"/>
      <c r="I300" s="1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</row>
    <row r="301" spans="5:48">
      <c r="E301" s="6"/>
      <c r="F301" s="6"/>
      <c r="G301" s="6"/>
      <c r="H301" s="6"/>
      <c r="I301" s="1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</row>
    <row r="302" spans="5:48">
      <c r="E302" s="6"/>
      <c r="F302" s="6"/>
      <c r="G302" s="6"/>
      <c r="H302" s="6"/>
      <c r="I302" s="1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</row>
    <row r="303" spans="5:48">
      <c r="E303" s="6"/>
      <c r="F303" s="6"/>
      <c r="G303" s="6"/>
      <c r="H303" s="6"/>
      <c r="I303" s="1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</row>
    <row r="304" spans="5:48">
      <c r="E304" s="6"/>
      <c r="F304" s="6"/>
      <c r="G304" s="6"/>
      <c r="H304" s="6"/>
      <c r="I304" s="1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</row>
    <row r="305" spans="5:48">
      <c r="E305" s="6"/>
      <c r="F305" s="6"/>
      <c r="G305" s="6"/>
      <c r="H305" s="6"/>
      <c r="I305" s="1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</row>
    <row r="306" spans="5:48">
      <c r="E306" s="6"/>
      <c r="F306" s="6"/>
      <c r="G306" s="6"/>
      <c r="H306" s="6"/>
      <c r="I306" s="1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</row>
    <row r="307" spans="5:48">
      <c r="E307" s="6"/>
      <c r="F307" s="6"/>
      <c r="G307" s="6"/>
      <c r="H307" s="6"/>
      <c r="I307" s="1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</row>
    <row r="308" spans="5:48">
      <c r="E308" s="6"/>
      <c r="F308" s="6"/>
      <c r="G308" s="6"/>
      <c r="H308" s="6"/>
      <c r="I308" s="1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</row>
    <row r="309" spans="5:48">
      <c r="E309" s="6"/>
      <c r="F309" s="6"/>
      <c r="G309" s="6"/>
      <c r="H309" s="6"/>
      <c r="I309" s="1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</row>
    <row r="310" spans="5:48">
      <c r="E310" s="6"/>
      <c r="F310" s="6"/>
      <c r="G310" s="6"/>
      <c r="H310" s="6"/>
      <c r="I310" s="1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</row>
    <row r="311" spans="5:48">
      <c r="E311" s="6"/>
      <c r="F311" s="6"/>
      <c r="G311" s="6"/>
      <c r="H311" s="6"/>
      <c r="I311" s="1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</row>
    <row r="312" spans="5:48">
      <c r="E312" s="6"/>
      <c r="F312" s="6"/>
      <c r="G312" s="6"/>
      <c r="H312" s="6"/>
      <c r="I312" s="1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</row>
    <row r="313" spans="5:48">
      <c r="E313" s="6"/>
      <c r="F313" s="6"/>
      <c r="G313" s="6"/>
      <c r="H313" s="6"/>
      <c r="I313" s="1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</row>
    <row r="314" spans="5:48">
      <c r="E314" s="6"/>
      <c r="F314" s="6"/>
      <c r="G314" s="6"/>
      <c r="H314" s="6"/>
      <c r="I314" s="1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</row>
    <row r="315" spans="5:48">
      <c r="E315" s="6"/>
      <c r="F315" s="6"/>
      <c r="G315" s="6"/>
      <c r="H315" s="6"/>
      <c r="I315" s="1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</row>
    <row r="316" spans="5:48">
      <c r="E316" s="6"/>
      <c r="F316" s="6"/>
      <c r="G316" s="6"/>
      <c r="H316" s="6"/>
      <c r="I316" s="1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</row>
    <row r="317" spans="5:48">
      <c r="E317" s="6"/>
      <c r="F317" s="6"/>
      <c r="G317" s="6"/>
      <c r="H317" s="6"/>
      <c r="I317" s="1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</row>
    <row r="318" spans="5:48">
      <c r="E318" s="6"/>
      <c r="F318" s="6"/>
      <c r="G318" s="6"/>
      <c r="H318" s="6"/>
      <c r="I318" s="1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</row>
    <row r="319" spans="5:48">
      <c r="E319" s="6"/>
      <c r="F319" s="6"/>
      <c r="G319" s="6"/>
      <c r="H319" s="6"/>
      <c r="I319" s="1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</row>
    <row r="320" spans="5:48">
      <c r="E320" s="6"/>
      <c r="F320" s="6"/>
      <c r="G320" s="6"/>
      <c r="H320" s="6"/>
      <c r="I320" s="1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</row>
    <row r="321" spans="5:48">
      <c r="E321" s="6"/>
      <c r="F321" s="6"/>
      <c r="G321" s="6"/>
      <c r="H321" s="6"/>
      <c r="I321" s="1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</row>
    <row r="322" spans="5:48">
      <c r="E322" s="6"/>
      <c r="F322" s="6"/>
      <c r="G322" s="6"/>
      <c r="H322" s="6"/>
      <c r="I322" s="1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</row>
    <row r="323" spans="5:48">
      <c r="E323" s="6"/>
      <c r="F323" s="6"/>
      <c r="G323" s="6"/>
      <c r="H323" s="6"/>
      <c r="I323" s="1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</row>
    <row r="324" spans="5:48">
      <c r="E324" s="6"/>
      <c r="F324" s="6"/>
      <c r="G324" s="6"/>
      <c r="H324" s="6"/>
      <c r="I324" s="1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</row>
    <row r="325" spans="5:48">
      <c r="E325" s="6"/>
      <c r="F325" s="6"/>
      <c r="G325" s="6"/>
      <c r="H325" s="6"/>
      <c r="I325" s="1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</row>
    <row r="326" spans="5:48">
      <c r="E326" s="6"/>
      <c r="F326" s="6"/>
      <c r="G326" s="6"/>
      <c r="H326" s="6"/>
      <c r="I326" s="1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</row>
    <row r="327" spans="5:48">
      <c r="E327" s="6"/>
      <c r="F327" s="6"/>
      <c r="G327" s="6"/>
      <c r="H327" s="6"/>
      <c r="I327" s="1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</row>
    <row r="328" spans="5:48">
      <c r="E328" s="6"/>
      <c r="F328" s="6"/>
      <c r="G328" s="6"/>
      <c r="H328" s="6"/>
      <c r="I328" s="1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</row>
    <row r="329" spans="5:48">
      <c r="E329" s="6"/>
      <c r="F329" s="6"/>
      <c r="G329" s="6"/>
      <c r="H329" s="6"/>
      <c r="I329" s="1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</row>
    <row r="330" spans="5:48">
      <c r="E330" s="6"/>
      <c r="F330" s="6"/>
      <c r="G330" s="6"/>
      <c r="H330" s="6"/>
      <c r="I330" s="1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</row>
    <row r="331" spans="5:48">
      <c r="E331" s="6"/>
      <c r="F331" s="6"/>
      <c r="G331" s="6"/>
      <c r="H331" s="6"/>
      <c r="I331" s="1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</row>
    <row r="332" spans="5:48">
      <c r="E332" s="6"/>
      <c r="F332" s="6"/>
      <c r="G332" s="6"/>
      <c r="H332" s="6"/>
      <c r="I332" s="1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</row>
    <row r="333" spans="5:48">
      <c r="E333" s="6"/>
      <c r="F333" s="6"/>
      <c r="G333" s="6"/>
      <c r="H333" s="6"/>
      <c r="I333" s="1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</row>
    <row r="334" spans="5:48">
      <c r="E334" s="6"/>
      <c r="F334" s="6"/>
      <c r="G334" s="6"/>
      <c r="H334" s="6"/>
      <c r="I334" s="1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</row>
    <row r="335" spans="5:48">
      <c r="E335" s="6"/>
      <c r="F335" s="6"/>
      <c r="G335" s="6"/>
      <c r="H335" s="6"/>
      <c r="I335" s="1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</row>
    <row r="336" spans="5:48">
      <c r="E336" s="6"/>
      <c r="F336" s="6"/>
      <c r="G336" s="6"/>
      <c r="H336" s="6"/>
      <c r="I336" s="1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</row>
    <row r="337" spans="5:48">
      <c r="E337" s="6"/>
      <c r="F337" s="6"/>
      <c r="G337" s="6"/>
      <c r="H337" s="6"/>
      <c r="I337" s="1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</row>
    <row r="338" spans="5:48">
      <c r="E338" s="6"/>
      <c r="F338" s="6"/>
      <c r="G338" s="6"/>
      <c r="H338" s="6"/>
      <c r="I338" s="1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</row>
    <row r="339" spans="5:48">
      <c r="E339" s="6"/>
      <c r="F339" s="6"/>
      <c r="G339" s="6"/>
      <c r="H339" s="6"/>
      <c r="I339" s="1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</row>
    <row r="340" spans="5:48">
      <c r="E340" s="6"/>
      <c r="F340" s="6"/>
      <c r="G340" s="6"/>
      <c r="H340" s="6"/>
      <c r="I340" s="1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</row>
    <row r="341" spans="5:48">
      <c r="E341" s="6"/>
      <c r="F341" s="6"/>
      <c r="G341" s="6"/>
      <c r="H341" s="6"/>
      <c r="I341" s="1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</row>
    <row r="342" spans="5:48">
      <c r="E342" s="6"/>
      <c r="F342" s="6"/>
      <c r="G342" s="6"/>
      <c r="H342" s="6"/>
      <c r="I342" s="1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</row>
    <row r="343" spans="5:48">
      <c r="E343" s="6"/>
      <c r="F343" s="6"/>
      <c r="G343" s="6"/>
      <c r="H343" s="6"/>
      <c r="I343" s="1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</row>
    <row r="344" spans="5:48">
      <c r="E344" s="6"/>
      <c r="F344" s="6"/>
      <c r="G344" s="6"/>
      <c r="H344" s="6"/>
      <c r="I344" s="1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</row>
    <row r="345" spans="5:48">
      <c r="E345" s="6"/>
      <c r="F345" s="6"/>
      <c r="G345" s="6"/>
      <c r="H345" s="6"/>
      <c r="I345" s="1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</row>
    <row r="346" spans="5:48">
      <c r="E346" s="6"/>
      <c r="F346" s="6"/>
      <c r="G346" s="6"/>
      <c r="H346" s="6"/>
      <c r="I346" s="1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</row>
    <row r="347" spans="5:48">
      <c r="E347" s="6"/>
      <c r="F347" s="6"/>
      <c r="G347" s="6"/>
      <c r="H347" s="6"/>
      <c r="I347" s="1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</row>
    <row r="348" spans="5:48">
      <c r="E348" s="6"/>
      <c r="F348" s="6"/>
      <c r="G348" s="6"/>
      <c r="H348" s="6"/>
      <c r="I348" s="1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</row>
    <row r="349" spans="5:48">
      <c r="E349" s="6"/>
      <c r="F349" s="6"/>
      <c r="G349" s="6"/>
      <c r="H349" s="6"/>
      <c r="I349" s="1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</row>
    <row r="350" spans="5:48">
      <c r="E350" s="6"/>
      <c r="F350" s="6"/>
      <c r="G350" s="6"/>
      <c r="H350" s="6"/>
      <c r="I350" s="1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</row>
    <row r="351" spans="5:48">
      <c r="E351" s="6"/>
      <c r="F351" s="6"/>
      <c r="G351" s="6"/>
      <c r="H351" s="6"/>
      <c r="I351" s="1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</row>
    <row r="352" spans="5:48">
      <c r="E352" s="6"/>
      <c r="F352" s="6"/>
      <c r="G352" s="6"/>
      <c r="H352" s="6"/>
      <c r="I352" s="1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</row>
    <row r="353" spans="5:48">
      <c r="E353" s="6"/>
      <c r="F353" s="6"/>
      <c r="G353" s="6"/>
      <c r="H353" s="6"/>
      <c r="I353" s="1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</row>
    <row r="354" spans="5:48">
      <c r="E354" s="6"/>
      <c r="F354" s="6"/>
      <c r="G354" s="6"/>
      <c r="H354" s="6"/>
      <c r="I354" s="1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</row>
    <row r="355" spans="5:48">
      <c r="E355" s="6"/>
      <c r="F355" s="6"/>
      <c r="G355" s="6"/>
      <c r="H355" s="6"/>
      <c r="I355" s="1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</row>
    <row r="356" spans="5:48">
      <c r="E356" s="6"/>
      <c r="F356" s="6"/>
      <c r="G356" s="6"/>
      <c r="H356" s="6"/>
      <c r="I356" s="1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</row>
    <row r="357" spans="5:48">
      <c r="E357" s="6"/>
      <c r="F357" s="6"/>
      <c r="G357" s="6"/>
      <c r="H357" s="6"/>
      <c r="I357" s="1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</row>
    <row r="358" spans="5:48">
      <c r="E358" s="6"/>
      <c r="F358" s="6"/>
      <c r="G358" s="6"/>
      <c r="H358" s="6"/>
      <c r="I358" s="1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</row>
    <row r="359" spans="5:48">
      <c r="E359" s="6"/>
      <c r="F359" s="6"/>
      <c r="G359" s="6"/>
      <c r="H359" s="6"/>
      <c r="I359" s="1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</row>
    <row r="360" spans="5:48">
      <c r="E360" s="6"/>
      <c r="F360" s="6"/>
      <c r="G360" s="6"/>
      <c r="H360" s="6"/>
      <c r="I360" s="1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</row>
    <row r="361" spans="5:48">
      <c r="E361" s="6"/>
      <c r="F361" s="6"/>
      <c r="G361" s="6"/>
      <c r="H361" s="6"/>
      <c r="I361" s="1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</row>
    <row r="362" spans="5:48">
      <c r="E362" s="6"/>
      <c r="F362" s="6"/>
      <c r="G362" s="6"/>
      <c r="H362" s="6"/>
      <c r="I362" s="1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</row>
    <row r="363" spans="5:48">
      <c r="E363" s="6"/>
      <c r="F363" s="6"/>
      <c r="G363" s="6"/>
      <c r="H363" s="6"/>
      <c r="I363" s="1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</row>
    <row r="364" spans="5:48">
      <c r="E364" s="6"/>
      <c r="F364" s="6"/>
      <c r="G364" s="6"/>
      <c r="H364" s="6"/>
      <c r="I364" s="1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</row>
    <row r="365" spans="5:48">
      <c r="E365" s="6"/>
      <c r="F365" s="6"/>
      <c r="G365" s="6"/>
      <c r="H365" s="6"/>
      <c r="I365" s="1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</row>
    <row r="366" spans="5:48">
      <c r="E366" s="6"/>
      <c r="F366" s="6"/>
      <c r="G366" s="6"/>
      <c r="H366" s="6"/>
      <c r="I366" s="1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</row>
    <row r="367" spans="5:48">
      <c r="E367" s="6"/>
      <c r="F367" s="6"/>
      <c r="G367" s="6"/>
      <c r="H367" s="6"/>
      <c r="I367" s="1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</row>
    <row r="368" spans="5:48">
      <c r="E368" s="6"/>
      <c r="F368" s="6"/>
      <c r="G368" s="6"/>
      <c r="H368" s="6"/>
      <c r="I368" s="1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</row>
    <row r="369" spans="5:48">
      <c r="E369" s="6"/>
      <c r="F369" s="6"/>
      <c r="G369" s="6"/>
      <c r="H369" s="6"/>
      <c r="I369" s="1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</row>
    <row r="370" spans="5:48">
      <c r="E370" s="6"/>
      <c r="F370" s="6"/>
      <c r="G370" s="6"/>
      <c r="H370" s="6"/>
      <c r="I370" s="1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</row>
    <row r="371" spans="5:48">
      <c r="E371" s="6"/>
      <c r="F371" s="6"/>
      <c r="G371" s="6"/>
      <c r="H371" s="6"/>
      <c r="I371" s="1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</row>
    <row r="372" spans="5:48">
      <c r="E372" s="6"/>
      <c r="F372" s="6"/>
      <c r="G372" s="6"/>
      <c r="H372" s="6"/>
      <c r="I372" s="1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</row>
    <row r="373" spans="5:48">
      <c r="E373" s="6"/>
      <c r="F373" s="6"/>
      <c r="G373" s="6"/>
      <c r="H373" s="6"/>
      <c r="I373" s="1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</row>
    <row r="374" spans="5:48">
      <c r="E374" s="6"/>
      <c r="F374" s="6"/>
      <c r="G374" s="6"/>
      <c r="H374" s="6"/>
      <c r="I374" s="1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</row>
    <row r="375" spans="5:48">
      <c r="E375" s="6"/>
      <c r="F375" s="6"/>
      <c r="G375" s="6"/>
      <c r="H375" s="6"/>
      <c r="I375" s="1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</row>
    <row r="376" spans="5:48">
      <c r="E376" s="6"/>
      <c r="F376" s="6"/>
      <c r="G376" s="6"/>
      <c r="H376" s="6"/>
      <c r="I376" s="1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</row>
    <row r="377" spans="5:48">
      <c r="E377" s="6"/>
      <c r="F377" s="6"/>
      <c r="G377" s="6"/>
      <c r="H377" s="6"/>
      <c r="I377" s="1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</row>
    <row r="378" spans="5:48">
      <c r="E378" s="6"/>
      <c r="F378" s="6"/>
      <c r="G378" s="6"/>
      <c r="H378" s="6"/>
      <c r="I378" s="1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</row>
    <row r="379" spans="5:48">
      <c r="E379" s="6"/>
      <c r="F379" s="6"/>
      <c r="G379" s="6"/>
      <c r="H379" s="6"/>
      <c r="I379" s="1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</row>
    <row r="380" spans="5:48">
      <c r="E380" s="6"/>
      <c r="F380" s="6"/>
      <c r="G380" s="6"/>
      <c r="H380" s="6"/>
      <c r="I380" s="1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</row>
    <row r="381" spans="5:48">
      <c r="E381" s="6"/>
      <c r="F381" s="6"/>
      <c r="G381" s="6"/>
      <c r="H381" s="6"/>
      <c r="I381" s="1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</row>
    <row r="382" spans="5:48">
      <c r="E382" s="6"/>
      <c r="F382" s="6"/>
      <c r="G382" s="6"/>
      <c r="H382" s="6"/>
      <c r="I382" s="1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</row>
    <row r="383" spans="5:48">
      <c r="E383" s="6"/>
      <c r="F383" s="6"/>
      <c r="G383" s="6"/>
      <c r="H383" s="6"/>
      <c r="I383" s="1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</row>
    <row r="384" spans="5:48">
      <c r="E384" s="6"/>
      <c r="F384" s="6"/>
      <c r="G384" s="6"/>
      <c r="H384" s="6"/>
      <c r="I384" s="1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</row>
    <row r="385" spans="5:48">
      <c r="E385" s="6"/>
      <c r="F385" s="6"/>
      <c r="G385" s="6"/>
      <c r="H385" s="6"/>
      <c r="I385" s="1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</row>
    <row r="386" spans="5:48">
      <c r="E386" s="6"/>
      <c r="F386" s="6"/>
      <c r="G386" s="6"/>
      <c r="H386" s="6"/>
      <c r="I386" s="1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</row>
    <row r="387" spans="5:48">
      <c r="E387" s="6"/>
      <c r="F387" s="6"/>
      <c r="G387" s="6"/>
      <c r="H387" s="6"/>
      <c r="I387" s="1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</row>
    <row r="388" spans="5:48">
      <c r="E388" s="6"/>
      <c r="F388" s="6"/>
      <c r="G388" s="6"/>
      <c r="H388" s="6"/>
      <c r="I388" s="1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</row>
    <row r="389" spans="5:48">
      <c r="E389" s="6"/>
      <c r="F389" s="6"/>
      <c r="G389" s="6"/>
      <c r="H389" s="6"/>
      <c r="I389" s="1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</row>
    <row r="390" spans="5:48">
      <c r="E390" s="6"/>
      <c r="F390" s="6"/>
      <c r="G390" s="6"/>
      <c r="H390" s="6"/>
      <c r="I390" s="1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</row>
    <row r="391" spans="5:48">
      <c r="E391" s="6"/>
      <c r="F391" s="6"/>
      <c r="G391" s="6"/>
      <c r="H391" s="6"/>
      <c r="I391" s="1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</row>
    <row r="392" spans="5:48">
      <c r="E392" s="6"/>
      <c r="F392" s="6"/>
      <c r="G392" s="6"/>
      <c r="H392" s="6"/>
      <c r="I392" s="1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</row>
    <row r="393" spans="5:48">
      <c r="E393" s="6"/>
      <c r="F393" s="6"/>
      <c r="G393" s="6"/>
      <c r="H393" s="6"/>
      <c r="I393" s="1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</row>
    <row r="394" spans="5:48">
      <c r="E394" s="6"/>
      <c r="F394" s="6"/>
      <c r="G394" s="6"/>
      <c r="H394" s="6"/>
      <c r="I394" s="1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</row>
    <row r="395" spans="5:48">
      <c r="E395" s="6"/>
      <c r="F395" s="6"/>
      <c r="G395" s="6"/>
      <c r="H395" s="6"/>
      <c r="I395" s="1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</row>
    <row r="396" spans="5:48">
      <c r="E396" s="6"/>
      <c r="F396" s="6"/>
      <c r="G396" s="6"/>
      <c r="H396" s="6"/>
      <c r="I396" s="1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</row>
    <row r="397" spans="5:48">
      <c r="E397" s="6"/>
      <c r="F397" s="6"/>
      <c r="G397" s="6"/>
      <c r="H397" s="6"/>
      <c r="I397" s="1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</row>
    <row r="398" spans="5:48">
      <c r="E398" s="6"/>
      <c r="F398" s="6"/>
      <c r="G398" s="6"/>
      <c r="H398" s="6"/>
      <c r="I398" s="1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</row>
    <row r="399" spans="5:48">
      <c r="E399" s="6"/>
      <c r="F399" s="6"/>
      <c r="G399" s="6"/>
      <c r="H399" s="6"/>
      <c r="I399" s="1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</row>
    <row r="400" spans="5:48">
      <c r="E400" s="6"/>
      <c r="F400" s="6"/>
      <c r="G400" s="6"/>
      <c r="H400" s="6"/>
      <c r="I400" s="1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</row>
    <row r="401" spans="5:48">
      <c r="E401" s="6"/>
      <c r="F401" s="6"/>
      <c r="G401" s="6"/>
      <c r="H401" s="6"/>
      <c r="I401" s="1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</row>
    <row r="402" spans="5:48">
      <c r="E402" s="6"/>
      <c r="F402" s="6"/>
      <c r="G402" s="6"/>
      <c r="H402" s="6"/>
      <c r="I402" s="1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</row>
    <row r="403" spans="5:48">
      <c r="E403" s="6"/>
      <c r="F403" s="6"/>
      <c r="G403" s="6"/>
      <c r="H403" s="6"/>
      <c r="I403" s="1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</row>
    <row r="404" spans="5:48">
      <c r="E404" s="6"/>
      <c r="F404" s="6"/>
      <c r="G404" s="6"/>
      <c r="H404" s="6"/>
      <c r="I404" s="1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</row>
    <row r="405" spans="5:48">
      <c r="E405" s="6"/>
      <c r="F405" s="6"/>
      <c r="G405" s="6"/>
      <c r="H405" s="6"/>
      <c r="I405" s="1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</row>
    <row r="406" spans="5:48">
      <c r="E406" s="6"/>
      <c r="F406" s="6"/>
      <c r="G406" s="6"/>
      <c r="H406" s="6"/>
      <c r="I406" s="1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</row>
    <row r="407" spans="5:48">
      <c r="E407" s="6"/>
      <c r="F407" s="6"/>
      <c r="G407" s="6"/>
      <c r="H407" s="6"/>
      <c r="I407" s="1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</row>
    <row r="408" spans="5:48">
      <c r="E408" s="6"/>
      <c r="F408" s="6"/>
      <c r="G408" s="6"/>
      <c r="H408" s="6"/>
      <c r="I408" s="1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</row>
    <row r="409" spans="5:48">
      <c r="E409" s="6"/>
      <c r="F409" s="6"/>
      <c r="G409" s="6"/>
      <c r="H409" s="6"/>
      <c r="I409" s="1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</row>
    <row r="410" spans="5:48">
      <c r="E410" s="6"/>
      <c r="F410" s="6"/>
      <c r="G410" s="6"/>
      <c r="H410" s="6"/>
      <c r="I410" s="1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</row>
    <row r="411" spans="5:48">
      <c r="E411" s="6"/>
      <c r="F411" s="6"/>
      <c r="G411" s="6"/>
      <c r="H411" s="6"/>
      <c r="I411" s="1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</row>
    <row r="412" spans="5:48">
      <c r="E412" s="6"/>
      <c r="F412" s="6"/>
      <c r="G412" s="6"/>
      <c r="H412" s="6"/>
      <c r="I412" s="1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</row>
    <row r="413" spans="5:48">
      <c r="E413" s="6"/>
      <c r="F413" s="6"/>
      <c r="G413" s="6"/>
      <c r="H413" s="6"/>
      <c r="I413" s="1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</row>
    <row r="414" spans="5:48">
      <c r="E414" s="6"/>
      <c r="F414" s="6"/>
      <c r="G414" s="6"/>
      <c r="H414" s="6"/>
      <c r="I414" s="1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</row>
    <row r="415" spans="5:48">
      <c r="E415" s="6"/>
      <c r="F415" s="6"/>
      <c r="G415" s="6"/>
      <c r="H415" s="6"/>
      <c r="I415" s="1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</row>
    <row r="416" spans="5:48">
      <c r="E416" s="6"/>
      <c r="F416" s="6"/>
      <c r="G416" s="6"/>
      <c r="H416" s="6"/>
      <c r="I416" s="1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</row>
    <row r="417" spans="5:48">
      <c r="E417" s="6"/>
      <c r="F417" s="6"/>
      <c r="G417" s="6"/>
      <c r="H417" s="6"/>
      <c r="I417" s="1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</row>
    <row r="418" spans="5:48">
      <c r="E418" s="6"/>
      <c r="F418" s="6"/>
      <c r="G418" s="6"/>
      <c r="H418" s="6"/>
      <c r="I418" s="1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</row>
    <row r="419" spans="5:48">
      <c r="E419" s="6"/>
      <c r="F419" s="6"/>
      <c r="G419" s="6"/>
      <c r="H419" s="6"/>
      <c r="I419" s="1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</row>
    <row r="420" spans="5:48">
      <c r="E420" s="6"/>
      <c r="F420" s="6"/>
      <c r="G420" s="6"/>
      <c r="H420" s="6"/>
      <c r="I420" s="1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</row>
    <row r="421" spans="5:48">
      <c r="E421" s="6"/>
      <c r="F421" s="6"/>
      <c r="G421" s="6"/>
      <c r="H421" s="6"/>
      <c r="I421" s="1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</row>
    <row r="422" spans="5:48">
      <c r="E422" s="6"/>
      <c r="F422" s="6"/>
      <c r="G422" s="6"/>
      <c r="H422" s="6"/>
      <c r="I422" s="1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</row>
    <row r="423" spans="5:48">
      <c r="E423" s="6"/>
      <c r="F423" s="6"/>
      <c r="G423" s="6"/>
      <c r="H423" s="6"/>
      <c r="I423" s="1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</row>
    <row r="424" spans="5:48">
      <c r="E424" s="6"/>
      <c r="F424" s="6"/>
      <c r="G424" s="6"/>
      <c r="H424" s="6"/>
      <c r="I424" s="1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</row>
    <row r="425" spans="5:48">
      <c r="E425" s="6"/>
      <c r="F425" s="6"/>
      <c r="G425" s="6"/>
      <c r="H425" s="6"/>
      <c r="I425" s="1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</row>
    <row r="426" spans="5:48">
      <c r="E426" s="6"/>
      <c r="F426" s="6"/>
      <c r="G426" s="6"/>
      <c r="H426" s="6"/>
      <c r="I426" s="1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</row>
    <row r="427" spans="5:48">
      <c r="E427" s="6"/>
      <c r="F427" s="6"/>
      <c r="G427" s="6"/>
      <c r="H427" s="6"/>
      <c r="I427" s="1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</row>
    <row r="428" spans="5:48">
      <c r="E428" s="6"/>
      <c r="F428" s="6"/>
      <c r="G428" s="6"/>
      <c r="H428" s="6"/>
      <c r="I428" s="1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</row>
    <row r="429" spans="5:48">
      <c r="E429" s="6"/>
      <c r="F429" s="6"/>
      <c r="G429" s="6"/>
      <c r="H429" s="6"/>
      <c r="I429" s="1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</row>
    <row r="430" spans="5:48">
      <c r="E430" s="6"/>
      <c r="F430" s="6"/>
      <c r="G430" s="6"/>
      <c r="H430" s="6"/>
      <c r="I430" s="1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</row>
    <row r="431" spans="5:48">
      <c r="E431" s="6"/>
      <c r="F431" s="6"/>
      <c r="G431" s="6"/>
      <c r="H431" s="6"/>
      <c r="I431" s="1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</row>
    <row r="432" spans="5:48">
      <c r="E432" s="6"/>
      <c r="F432" s="6"/>
      <c r="G432" s="6"/>
      <c r="H432" s="6"/>
      <c r="I432" s="1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</row>
    <row r="433" spans="5:48">
      <c r="E433" s="6"/>
      <c r="F433" s="6"/>
      <c r="G433" s="6"/>
      <c r="H433" s="6"/>
      <c r="I433" s="1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</row>
    <row r="434" spans="5:48">
      <c r="E434" s="6"/>
      <c r="F434" s="6"/>
      <c r="G434" s="6"/>
      <c r="H434" s="6"/>
      <c r="I434" s="1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</row>
    <row r="435" spans="5:48">
      <c r="E435" s="6"/>
      <c r="F435" s="6"/>
      <c r="G435" s="6"/>
      <c r="H435" s="6"/>
      <c r="I435" s="1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</row>
    <row r="436" spans="5:48">
      <c r="E436" s="6"/>
      <c r="F436" s="6"/>
      <c r="G436" s="6"/>
      <c r="H436" s="6"/>
      <c r="I436" s="1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</row>
    <row r="437" spans="5:48">
      <c r="E437" s="6"/>
      <c r="F437" s="6"/>
      <c r="G437" s="6"/>
      <c r="H437" s="6"/>
      <c r="I437" s="1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</row>
    <row r="438" spans="5:48">
      <c r="E438" s="6"/>
      <c r="F438" s="6"/>
      <c r="G438" s="6"/>
      <c r="H438" s="6"/>
      <c r="I438" s="1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</row>
    <row r="439" spans="5:48">
      <c r="E439" s="6"/>
      <c r="F439" s="6"/>
      <c r="G439" s="6"/>
      <c r="H439" s="6"/>
      <c r="I439" s="1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</row>
    <row r="440" spans="5:48">
      <c r="E440" s="6"/>
      <c r="F440" s="6"/>
      <c r="G440" s="6"/>
      <c r="H440" s="6"/>
      <c r="I440" s="1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</row>
    <row r="441" spans="5:48">
      <c r="E441" s="6"/>
      <c r="F441" s="6"/>
      <c r="G441" s="6"/>
      <c r="H441" s="6"/>
      <c r="I441" s="1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</row>
    <row r="442" spans="5:48">
      <c r="E442" s="6"/>
      <c r="F442" s="6"/>
      <c r="G442" s="6"/>
      <c r="H442" s="6"/>
      <c r="I442" s="1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</row>
    <row r="443" spans="5:48">
      <c r="E443" s="6"/>
      <c r="F443" s="6"/>
      <c r="G443" s="6"/>
      <c r="H443" s="6"/>
      <c r="I443" s="1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</row>
    <row r="444" spans="5:48">
      <c r="E444" s="6"/>
      <c r="F444" s="6"/>
      <c r="G444" s="6"/>
      <c r="H444" s="6"/>
      <c r="I444" s="1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</row>
    <row r="445" spans="5:48">
      <c r="E445" s="6"/>
      <c r="F445" s="6"/>
      <c r="G445" s="6"/>
      <c r="H445" s="6"/>
      <c r="I445" s="1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</row>
    <row r="446" spans="5:48">
      <c r="E446" s="6"/>
      <c r="F446" s="6"/>
      <c r="G446" s="6"/>
      <c r="H446" s="6"/>
      <c r="I446" s="1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</row>
    <row r="447" spans="5:48">
      <c r="E447" s="6"/>
      <c r="F447" s="6"/>
      <c r="G447" s="6"/>
      <c r="H447" s="6"/>
      <c r="I447" s="1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</row>
    <row r="448" spans="5:48">
      <c r="E448" s="6"/>
      <c r="F448" s="6"/>
      <c r="G448" s="6"/>
      <c r="H448" s="6"/>
      <c r="I448" s="1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</row>
    <row r="449" spans="5:48">
      <c r="E449" s="6"/>
      <c r="F449" s="6"/>
      <c r="G449" s="6"/>
      <c r="H449" s="6"/>
      <c r="I449" s="1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</row>
    <row r="450" spans="5:48">
      <c r="E450" s="6"/>
      <c r="F450" s="6"/>
      <c r="G450" s="6"/>
      <c r="H450" s="6"/>
      <c r="I450" s="1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</row>
    <row r="451" spans="5:48">
      <c r="E451" s="6"/>
      <c r="F451" s="6"/>
      <c r="G451" s="6"/>
      <c r="H451" s="6"/>
      <c r="I451" s="1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</row>
    <row r="452" spans="5:48">
      <c r="E452" s="6"/>
      <c r="F452" s="6"/>
      <c r="G452" s="6"/>
      <c r="H452" s="6"/>
      <c r="I452" s="1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</row>
    <row r="453" spans="5:48">
      <c r="E453" s="6"/>
      <c r="F453" s="6"/>
      <c r="G453" s="6"/>
      <c r="H453" s="6"/>
      <c r="I453" s="1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</row>
    <row r="454" spans="5:48">
      <c r="E454" s="6"/>
      <c r="F454" s="6"/>
      <c r="G454" s="6"/>
      <c r="H454" s="6"/>
      <c r="I454" s="1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</row>
    <row r="455" spans="5:48">
      <c r="E455" s="6"/>
      <c r="F455" s="6"/>
      <c r="G455" s="6"/>
      <c r="H455" s="6"/>
      <c r="I455" s="1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</row>
    <row r="456" spans="5:48">
      <c r="E456" s="6"/>
      <c r="F456" s="6"/>
      <c r="G456" s="6"/>
      <c r="H456" s="6"/>
      <c r="I456" s="1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</row>
    <row r="457" spans="5:48">
      <c r="E457" s="6"/>
      <c r="F457" s="6"/>
      <c r="G457" s="6"/>
      <c r="H457" s="6"/>
      <c r="I457" s="1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</row>
    <row r="458" spans="5:48">
      <c r="E458" s="6"/>
      <c r="F458" s="6"/>
      <c r="G458" s="6"/>
      <c r="H458" s="6"/>
      <c r="I458" s="1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</row>
    <row r="459" spans="5:48">
      <c r="E459" s="6"/>
      <c r="F459" s="6"/>
      <c r="G459" s="6"/>
      <c r="H459" s="6"/>
      <c r="I459" s="1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</row>
    <row r="460" spans="5:48">
      <c r="E460" s="6"/>
      <c r="F460" s="6"/>
      <c r="G460" s="6"/>
      <c r="H460" s="6"/>
      <c r="I460" s="1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</row>
    <row r="461" spans="5:48">
      <c r="E461" s="6"/>
      <c r="F461" s="6"/>
      <c r="G461" s="6"/>
      <c r="H461" s="6"/>
      <c r="I461" s="1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</row>
    <row r="462" spans="5:48">
      <c r="E462" s="6"/>
      <c r="F462" s="6"/>
      <c r="G462" s="6"/>
      <c r="H462" s="6"/>
      <c r="I462" s="1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</row>
    <row r="463" spans="5:48">
      <c r="E463" s="6"/>
      <c r="F463" s="6"/>
      <c r="G463" s="6"/>
      <c r="H463" s="6"/>
      <c r="I463" s="1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</row>
    <row r="464" spans="5:48">
      <c r="E464" s="6"/>
      <c r="F464" s="6"/>
      <c r="G464" s="6"/>
      <c r="H464" s="6"/>
      <c r="I464" s="1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</row>
    <row r="465" spans="5:48">
      <c r="E465" s="6"/>
      <c r="F465" s="6"/>
      <c r="G465" s="6"/>
      <c r="H465" s="6"/>
      <c r="I465" s="1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</row>
    <row r="466" spans="5:48">
      <c r="E466" s="6"/>
      <c r="F466" s="6"/>
      <c r="G466" s="6"/>
      <c r="H466" s="6"/>
      <c r="I466" s="1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</row>
    <row r="467" spans="5:48">
      <c r="E467" s="6"/>
      <c r="F467" s="6"/>
      <c r="G467" s="6"/>
      <c r="H467" s="6"/>
      <c r="I467" s="1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</row>
    <row r="468" spans="5:48">
      <c r="E468" s="6"/>
      <c r="F468" s="6"/>
      <c r="G468" s="6"/>
      <c r="H468" s="6"/>
      <c r="I468" s="1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</row>
    <row r="469" spans="5:48">
      <c r="E469" s="6"/>
      <c r="F469" s="6"/>
      <c r="G469" s="6"/>
      <c r="H469" s="6"/>
      <c r="I469" s="1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</row>
    <row r="470" spans="5:48">
      <c r="E470" s="6"/>
      <c r="F470" s="6"/>
      <c r="G470" s="6"/>
      <c r="H470" s="6"/>
      <c r="I470" s="1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</row>
    <row r="471" spans="5:48">
      <c r="E471" s="6"/>
      <c r="F471" s="6"/>
      <c r="G471" s="6"/>
      <c r="H471" s="6"/>
      <c r="I471" s="1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</row>
    <row r="472" spans="5:48">
      <c r="E472" s="6"/>
      <c r="F472" s="6"/>
      <c r="G472" s="6"/>
      <c r="H472" s="6"/>
      <c r="I472" s="1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</row>
    <row r="473" spans="5:48">
      <c r="E473" s="6"/>
      <c r="F473" s="6"/>
      <c r="G473" s="6"/>
      <c r="H473" s="6"/>
      <c r="I473" s="1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</row>
    <row r="474" spans="5:48">
      <c r="E474" s="6"/>
      <c r="F474" s="6"/>
      <c r="G474" s="6"/>
      <c r="H474" s="6"/>
      <c r="I474" s="1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</row>
    <row r="475" spans="5:48">
      <c r="E475" s="6"/>
      <c r="F475" s="6"/>
      <c r="G475" s="6"/>
      <c r="H475" s="6"/>
      <c r="I475" s="1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</row>
    <row r="476" spans="5:48">
      <c r="E476" s="6"/>
      <c r="F476" s="6"/>
      <c r="G476" s="6"/>
      <c r="H476" s="6"/>
      <c r="I476" s="1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</row>
    <row r="477" spans="5:48">
      <c r="E477" s="6"/>
      <c r="F477" s="6"/>
      <c r="G477" s="6"/>
      <c r="H477" s="6"/>
      <c r="I477" s="1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</row>
    <row r="478" spans="5:48">
      <c r="E478" s="6"/>
      <c r="F478" s="6"/>
      <c r="G478" s="6"/>
      <c r="H478" s="6"/>
      <c r="I478" s="1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</row>
    <row r="479" spans="5:48">
      <c r="E479" s="6"/>
      <c r="F479" s="6"/>
      <c r="G479" s="6"/>
      <c r="H479" s="6"/>
      <c r="I479" s="1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</row>
    <row r="480" spans="5:48">
      <c r="E480" s="6"/>
      <c r="F480" s="6"/>
      <c r="G480" s="6"/>
      <c r="H480" s="6"/>
      <c r="I480" s="1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</row>
    <row r="481" spans="5:48">
      <c r="E481" s="6"/>
      <c r="F481" s="6"/>
      <c r="G481" s="6"/>
      <c r="H481" s="6"/>
      <c r="I481" s="1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</row>
    <row r="482" spans="5:48">
      <c r="E482" s="6"/>
      <c r="F482" s="6"/>
      <c r="G482" s="6"/>
      <c r="H482" s="6"/>
      <c r="I482" s="1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</row>
    <row r="483" spans="5:48">
      <c r="E483" s="6"/>
      <c r="F483" s="6"/>
      <c r="G483" s="6"/>
      <c r="H483" s="6"/>
      <c r="I483" s="1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</row>
    <row r="484" spans="5:48">
      <c r="E484" s="6"/>
      <c r="F484" s="6"/>
      <c r="G484" s="6"/>
      <c r="H484" s="6"/>
      <c r="I484" s="1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</row>
    <row r="485" spans="5:48">
      <c r="E485" s="6"/>
      <c r="F485" s="6"/>
      <c r="G485" s="6"/>
      <c r="H485" s="6"/>
      <c r="I485" s="1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</row>
    <row r="486" spans="5:48">
      <c r="E486" s="6"/>
      <c r="F486" s="6"/>
      <c r="G486" s="6"/>
      <c r="H486" s="6"/>
      <c r="I486" s="1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</row>
    <row r="487" spans="5:48">
      <c r="E487" s="6"/>
      <c r="F487" s="6"/>
      <c r="G487" s="6"/>
      <c r="H487" s="6"/>
      <c r="I487" s="1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</row>
    <row r="488" spans="5:48">
      <c r="E488" s="6"/>
      <c r="F488" s="6"/>
      <c r="G488" s="6"/>
      <c r="H488" s="6"/>
      <c r="I488" s="1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</row>
    <row r="489" spans="5:48">
      <c r="E489" s="6"/>
      <c r="F489" s="6"/>
      <c r="G489" s="6"/>
      <c r="H489" s="6"/>
      <c r="I489" s="1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</row>
    <row r="490" spans="5:48">
      <c r="E490" s="6"/>
      <c r="F490" s="6"/>
      <c r="G490" s="6"/>
      <c r="H490" s="6"/>
      <c r="I490" s="1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</row>
    <row r="491" spans="5:48">
      <c r="E491" s="6"/>
      <c r="F491" s="6"/>
      <c r="G491" s="6"/>
      <c r="H491" s="6"/>
      <c r="I491" s="1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</row>
    <row r="492" spans="5:48">
      <c r="E492" s="6"/>
      <c r="F492" s="6"/>
      <c r="G492" s="6"/>
      <c r="H492" s="6"/>
      <c r="I492" s="1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</row>
    <row r="493" spans="5:48">
      <c r="E493" s="6"/>
      <c r="F493" s="6"/>
      <c r="G493" s="6"/>
      <c r="H493" s="6"/>
      <c r="I493" s="1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</row>
    <row r="494" spans="5:48">
      <c r="E494" s="6"/>
      <c r="F494" s="6"/>
      <c r="G494" s="6"/>
      <c r="H494" s="6"/>
      <c r="I494" s="1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</row>
    <row r="495" spans="5:48">
      <c r="E495" s="6"/>
      <c r="F495" s="6"/>
      <c r="G495" s="6"/>
      <c r="H495" s="6"/>
      <c r="I495" s="1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</row>
    <row r="496" spans="5:48">
      <c r="E496" s="6"/>
      <c r="F496" s="6"/>
      <c r="G496" s="6"/>
      <c r="H496" s="6"/>
      <c r="I496" s="1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</row>
    <row r="497" spans="5:48">
      <c r="E497" s="6"/>
      <c r="F497" s="6"/>
      <c r="G497" s="6"/>
      <c r="H497" s="6"/>
      <c r="I497" s="1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</row>
    <row r="498" spans="5:48">
      <c r="E498" s="6"/>
      <c r="F498" s="6"/>
      <c r="G498" s="6"/>
      <c r="H498" s="6"/>
      <c r="I498" s="1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</row>
    <row r="499" spans="5:48">
      <c r="E499" s="6"/>
      <c r="F499" s="6"/>
      <c r="G499" s="6"/>
      <c r="H499" s="6"/>
      <c r="I499" s="1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</row>
    <row r="500" spans="5:48">
      <c r="E500" s="6"/>
      <c r="F500" s="6"/>
      <c r="G500" s="6"/>
      <c r="H500" s="6"/>
      <c r="I500" s="1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</row>
    <row r="501" spans="5:48">
      <c r="E501" s="6"/>
      <c r="F501" s="6"/>
      <c r="G501" s="6"/>
      <c r="H501" s="6"/>
      <c r="I501" s="1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</row>
    <row r="502" spans="5:48">
      <c r="E502" s="6"/>
      <c r="F502" s="6"/>
      <c r="G502" s="6"/>
      <c r="H502" s="6"/>
      <c r="I502" s="1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</row>
    <row r="503" spans="5:48">
      <c r="E503" s="6"/>
      <c r="F503" s="6"/>
      <c r="G503" s="6"/>
      <c r="H503" s="6"/>
      <c r="I503" s="1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</row>
    <row r="504" spans="5:48">
      <c r="E504" s="6"/>
      <c r="F504" s="6"/>
      <c r="G504" s="6"/>
      <c r="H504" s="6"/>
      <c r="I504" s="1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</row>
    <row r="505" spans="5:48">
      <c r="E505" s="6"/>
      <c r="F505" s="6"/>
      <c r="G505" s="6"/>
      <c r="H505" s="6"/>
      <c r="I505" s="1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</row>
    <row r="506" spans="5:48">
      <c r="E506" s="6"/>
      <c r="F506" s="6"/>
      <c r="G506" s="6"/>
      <c r="H506" s="6"/>
      <c r="I506" s="1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</row>
    <row r="507" spans="5:48">
      <c r="E507" s="6"/>
      <c r="F507" s="6"/>
      <c r="G507" s="6"/>
      <c r="H507" s="6"/>
      <c r="I507" s="1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</row>
    <row r="508" spans="5:48">
      <c r="E508" s="6"/>
      <c r="F508" s="6"/>
      <c r="G508" s="6"/>
      <c r="H508" s="6"/>
      <c r="I508" s="1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</row>
    <row r="509" spans="5:48">
      <c r="E509" s="6"/>
      <c r="F509" s="6"/>
      <c r="G509" s="6"/>
      <c r="H509" s="6"/>
      <c r="I509" s="1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</row>
    <row r="510" spans="5:48">
      <c r="E510" s="6"/>
      <c r="F510" s="6"/>
      <c r="G510" s="6"/>
      <c r="H510" s="6"/>
      <c r="I510" s="1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</row>
    <row r="511" spans="5:48">
      <c r="E511" s="6"/>
      <c r="F511" s="6"/>
      <c r="G511" s="6"/>
      <c r="H511" s="6"/>
      <c r="I511" s="1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</row>
    <row r="512" spans="5:48">
      <c r="E512" s="6"/>
      <c r="F512" s="6"/>
      <c r="G512" s="6"/>
      <c r="H512" s="6"/>
      <c r="I512" s="1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</row>
    <row r="513" spans="5:48">
      <c r="E513" s="6"/>
      <c r="F513" s="6"/>
      <c r="G513" s="6"/>
      <c r="H513" s="6"/>
      <c r="I513" s="1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</row>
    <row r="514" spans="5:48">
      <c r="E514" s="6"/>
      <c r="F514" s="6"/>
      <c r="G514" s="6"/>
      <c r="H514" s="6"/>
      <c r="I514" s="1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</row>
    <row r="515" spans="5:48">
      <c r="E515" s="6"/>
      <c r="F515" s="6"/>
      <c r="G515" s="6"/>
      <c r="H515" s="6"/>
      <c r="I515" s="1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</row>
    <row r="516" spans="5:48">
      <c r="E516" s="6"/>
      <c r="F516" s="6"/>
      <c r="G516" s="6"/>
      <c r="H516" s="6"/>
      <c r="I516" s="1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</row>
    <row r="517" spans="5:48">
      <c r="E517" s="6"/>
      <c r="F517" s="6"/>
      <c r="G517" s="6"/>
      <c r="H517" s="6"/>
      <c r="I517" s="1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</row>
    <row r="518" spans="5:48">
      <c r="E518" s="6"/>
      <c r="F518" s="6"/>
      <c r="G518" s="6"/>
      <c r="H518" s="6"/>
      <c r="I518" s="1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</row>
    <row r="519" spans="5:48">
      <c r="E519" s="6"/>
      <c r="F519" s="6"/>
      <c r="G519" s="6"/>
      <c r="H519" s="6"/>
      <c r="I519" s="1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</row>
    <row r="520" spans="5:48">
      <c r="E520" s="6"/>
      <c r="F520" s="6"/>
      <c r="G520" s="6"/>
      <c r="H520" s="6"/>
      <c r="I520" s="1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</row>
    <row r="521" spans="5:48">
      <c r="E521" s="6"/>
      <c r="F521" s="6"/>
      <c r="G521" s="6"/>
      <c r="H521" s="6"/>
      <c r="I521" s="1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</row>
    <row r="522" spans="5:48">
      <c r="E522" s="6"/>
      <c r="F522" s="6"/>
      <c r="G522" s="6"/>
      <c r="H522" s="6"/>
      <c r="I522" s="1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</row>
    <row r="523" spans="5:48">
      <c r="E523" s="6"/>
      <c r="F523" s="6"/>
      <c r="G523" s="6"/>
      <c r="H523" s="6"/>
      <c r="I523" s="1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</row>
    <row r="524" spans="5:48">
      <c r="E524" s="6"/>
      <c r="F524" s="6"/>
      <c r="G524" s="6"/>
      <c r="H524" s="6"/>
      <c r="I524" s="1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</row>
    <row r="525" spans="5:48">
      <c r="E525" s="6"/>
      <c r="F525" s="6"/>
      <c r="G525" s="6"/>
      <c r="H525" s="6"/>
      <c r="I525" s="1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</row>
    <row r="526" spans="5:48">
      <c r="E526" s="6"/>
      <c r="F526" s="6"/>
      <c r="G526" s="6"/>
      <c r="H526" s="6"/>
      <c r="I526" s="1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</row>
    <row r="527" spans="5:48">
      <c r="E527" s="6"/>
      <c r="F527" s="6"/>
      <c r="G527" s="6"/>
      <c r="H527" s="6"/>
      <c r="I527" s="1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</row>
    <row r="528" spans="5:48">
      <c r="E528" s="6"/>
      <c r="F528" s="6"/>
      <c r="G528" s="6"/>
      <c r="H528" s="6"/>
      <c r="I528" s="1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</row>
    <row r="529" spans="5:48">
      <c r="E529" s="6"/>
      <c r="F529" s="6"/>
      <c r="G529" s="6"/>
      <c r="H529" s="6"/>
      <c r="I529" s="1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</row>
    <row r="530" spans="5:48">
      <c r="E530" s="6"/>
      <c r="F530" s="6"/>
      <c r="G530" s="6"/>
      <c r="H530" s="6"/>
      <c r="I530" s="1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</row>
    <row r="531" spans="5:48">
      <c r="E531" s="6"/>
      <c r="F531" s="6"/>
      <c r="G531" s="6"/>
      <c r="H531" s="6"/>
      <c r="I531" s="1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</row>
    <row r="532" spans="5:48">
      <c r="E532" s="6"/>
      <c r="F532" s="6"/>
      <c r="G532" s="6"/>
      <c r="H532" s="6"/>
      <c r="I532" s="1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</row>
    <row r="533" spans="5:48">
      <c r="E533" s="6"/>
      <c r="F533" s="6"/>
      <c r="G533" s="6"/>
      <c r="H533" s="6"/>
      <c r="I533" s="1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</row>
    <row r="534" spans="5:48">
      <c r="E534" s="6"/>
      <c r="F534" s="6"/>
      <c r="G534" s="6"/>
      <c r="H534" s="6"/>
      <c r="I534" s="1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</row>
    <row r="535" spans="5:48">
      <c r="E535" s="6"/>
      <c r="F535" s="6"/>
      <c r="G535" s="6"/>
      <c r="H535" s="6"/>
      <c r="I535" s="1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</row>
    <row r="536" spans="5:48">
      <c r="E536" s="6"/>
      <c r="F536" s="6"/>
      <c r="G536" s="6"/>
      <c r="H536" s="6"/>
      <c r="I536" s="1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</row>
    <row r="537" spans="5:48">
      <c r="E537" s="6"/>
      <c r="F537" s="6"/>
      <c r="G537" s="6"/>
      <c r="H537" s="6"/>
      <c r="I537" s="1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</row>
    <row r="538" spans="5:48">
      <c r="E538" s="6"/>
      <c r="F538" s="6"/>
      <c r="G538" s="6"/>
      <c r="H538" s="6"/>
      <c r="I538" s="1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</row>
    <row r="539" spans="5:48">
      <c r="E539" s="6"/>
      <c r="F539" s="6"/>
      <c r="G539" s="6"/>
      <c r="H539" s="6"/>
      <c r="I539" s="1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</row>
    <row r="540" spans="5:48">
      <c r="E540" s="6"/>
      <c r="F540" s="6"/>
      <c r="G540" s="6"/>
      <c r="H540" s="6"/>
      <c r="I540" s="1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</row>
    <row r="541" spans="5:48">
      <c r="E541" s="6"/>
      <c r="F541" s="6"/>
      <c r="G541" s="6"/>
      <c r="H541" s="6"/>
      <c r="I541" s="1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</row>
    <row r="542" spans="5:48">
      <c r="E542" s="6"/>
      <c r="F542" s="6"/>
      <c r="G542" s="6"/>
      <c r="H542" s="6"/>
      <c r="I542" s="1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</row>
    <row r="543" spans="5:48">
      <c r="E543" s="6"/>
      <c r="F543" s="6"/>
      <c r="G543" s="6"/>
      <c r="H543" s="6"/>
      <c r="I543" s="1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</row>
    <row r="544" spans="5:48">
      <c r="E544" s="6"/>
      <c r="F544" s="6"/>
      <c r="G544" s="6"/>
      <c r="H544" s="6"/>
      <c r="I544" s="1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</row>
    <row r="545" spans="5:48">
      <c r="E545" s="6"/>
      <c r="F545" s="6"/>
      <c r="G545" s="6"/>
      <c r="H545" s="6"/>
      <c r="I545" s="1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</row>
    <row r="546" spans="5:48">
      <c r="E546" s="6"/>
      <c r="F546" s="6"/>
      <c r="G546" s="6"/>
      <c r="H546" s="6"/>
      <c r="I546" s="1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</row>
    <row r="547" spans="5:48">
      <c r="E547" s="6"/>
      <c r="F547" s="6"/>
      <c r="G547" s="6"/>
      <c r="H547" s="6"/>
      <c r="I547" s="1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</row>
    <row r="548" spans="5:48">
      <c r="E548" s="6"/>
      <c r="F548" s="6"/>
      <c r="G548" s="6"/>
      <c r="H548" s="6"/>
      <c r="I548" s="1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</row>
    <row r="549" spans="5:48">
      <c r="E549" s="6"/>
      <c r="F549" s="6"/>
      <c r="G549" s="6"/>
      <c r="H549" s="6"/>
      <c r="I549" s="1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</row>
    <row r="550" spans="5:48">
      <c r="E550" s="6"/>
      <c r="F550" s="6"/>
      <c r="G550" s="6"/>
      <c r="H550" s="6"/>
      <c r="I550" s="1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</row>
    <row r="551" spans="5:48">
      <c r="E551" s="6"/>
      <c r="F551" s="6"/>
      <c r="G551" s="6"/>
      <c r="H551" s="6"/>
      <c r="I551" s="1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</row>
    <row r="552" spans="5:48">
      <c r="E552" s="6"/>
      <c r="F552" s="6"/>
      <c r="G552" s="6"/>
      <c r="H552" s="6"/>
      <c r="I552" s="1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</row>
    <row r="553" spans="5:48">
      <c r="E553" s="6"/>
      <c r="F553" s="6"/>
      <c r="G553" s="6"/>
      <c r="H553" s="6"/>
      <c r="I553" s="1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</row>
    <row r="554" spans="5:48">
      <c r="E554" s="6"/>
      <c r="F554" s="6"/>
      <c r="G554" s="6"/>
      <c r="H554" s="6"/>
      <c r="I554" s="1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</row>
    <row r="555" spans="5:48">
      <c r="E555" s="6"/>
      <c r="F555" s="6"/>
      <c r="G555" s="6"/>
      <c r="H555" s="6"/>
      <c r="I555" s="1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</row>
    <row r="556" spans="5:48">
      <c r="E556" s="6"/>
      <c r="F556" s="6"/>
      <c r="G556" s="6"/>
      <c r="H556" s="6"/>
      <c r="I556" s="1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</row>
    <row r="557" spans="5:48">
      <c r="E557" s="6"/>
      <c r="F557" s="6"/>
      <c r="G557" s="6"/>
      <c r="H557" s="6"/>
      <c r="I557" s="1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</row>
    <row r="558" spans="5:48">
      <c r="E558" s="6"/>
      <c r="F558" s="6"/>
      <c r="G558" s="6"/>
      <c r="H558" s="6"/>
      <c r="I558" s="1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</row>
    <row r="559" spans="5:48">
      <c r="E559" s="6"/>
      <c r="F559" s="6"/>
      <c r="G559" s="6"/>
      <c r="H559" s="6"/>
      <c r="I559" s="1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</row>
    <row r="560" spans="5:48">
      <c r="E560" s="6"/>
      <c r="F560" s="6"/>
      <c r="G560" s="6"/>
      <c r="H560" s="6"/>
      <c r="I560" s="1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</row>
    <row r="561" spans="5:48">
      <c r="E561" s="6"/>
      <c r="F561" s="6"/>
      <c r="G561" s="6"/>
      <c r="H561" s="6"/>
      <c r="I561" s="1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</row>
    <row r="562" spans="5:48">
      <c r="E562" s="6"/>
      <c r="F562" s="6"/>
      <c r="G562" s="6"/>
      <c r="H562" s="6"/>
      <c r="I562" s="1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</row>
    <row r="563" spans="5:48">
      <c r="E563" s="6"/>
      <c r="F563" s="6"/>
      <c r="G563" s="6"/>
      <c r="H563" s="6"/>
      <c r="I563" s="1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</row>
    <row r="564" spans="5:48">
      <c r="E564" s="6"/>
      <c r="F564" s="6"/>
      <c r="G564" s="6"/>
      <c r="H564" s="6"/>
      <c r="I564" s="1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</row>
    <row r="565" spans="5:48">
      <c r="E565" s="6"/>
      <c r="F565" s="6"/>
      <c r="G565" s="6"/>
      <c r="H565" s="6"/>
      <c r="I565" s="1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</row>
    <row r="566" spans="5:48">
      <c r="E566" s="6"/>
      <c r="F566" s="6"/>
      <c r="G566" s="6"/>
      <c r="H566" s="6"/>
      <c r="I566" s="1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</row>
    <row r="567" spans="5:48">
      <c r="E567" s="6"/>
      <c r="F567" s="6"/>
      <c r="G567" s="6"/>
      <c r="H567" s="6"/>
      <c r="I567" s="1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</row>
    <row r="568" spans="5:48">
      <c r="E568" s="6"/>
      <c r="F568" s="6"/>
      <c r="G568" s="6"/>
      <c r="H568" s="6"/>
      <c r="I568" s="1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</row>
    <row r="569" spans="5:48">
      <c r="E569" s="6"/>
      <c r="F569" s="6"/>
      <c r="G569" s="6"/>
      <c r="H569" s="6"/>
      <c r="I569" s="1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</row>
    <row r="570" spans="5:48">
      <c r="E570" s="6"/>
      <c r="F570" s="6"/>
      <c r="G570" s="6"/>
      <c r="H570" s="6"/>
      <c r="I570" s="1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</row>
    <row r="571" spans="5:48">
      <c r="E571" s="6"/>
      <c r="F571" s="6"/>
      <c r="G571" s="6"/>
      <c r="H571" s="6"/>
      <c r="I571" s="1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</row>
    <row r="572" spans="5:48">
      <c r="E572" s="6"/>
      <c r="F572" s="6"/>
      <c r="G572" s="6"/>
      <c r="H572" s="6"/>
      <c r="I572" s="1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</row>
    <row r="573" spans="5:48">
      <c r="E573" s="6"/>
      <c r="F573" s="6"/>
      <c r="G573" s="6"/>
      <c r="H573" s="6"/>
      <c r="I573" s="1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</row>
    <row r="574" spans="5:48">
      <c r="E574" s="6"/>
      <c r="F574" s="6"/>
      <c r="G574" s="6"/>
      <c r="H574" s="6"/>
      <c r="I574" s="1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</row>
    <row r="575" spans="5:48">
      <c r="E575" s="6"/>
      <c r="F575" s="6"/>
      <c r="G575" s="6"/>
      <c r="H575" s="6"/>
      <c r="I575" s="1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</row>
    <row r="576" spans="5:48">
      <c r="E576" s="6"/>
      <c r="F576" s="6"/>
      <c r="G576" s="6"/>
      <c r="H576" s="6"/>
      <c r="I576" s="1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</row>
    <row r="577" spans="5:48">
      <c r="E577" s="6"/>
      <c r="F577" s="6"/>
      <c r="G577" s="6"/>
      <c r="H577" s="6"/>
      <c r="I577" s="1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</row>
    <row r="578" spans="5:48">
      <c r="E578" s="6"/>
      <c r="F578" s="6"/>
      <c r="G578" s="6"/>
      <c r="H578" s="6"/>
      <c r="I578" s="1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</row>
    <row r="579" spans="5:48">
      <c r="E579" s="6"/>
      <c r="F579" s="6"/>
      <c r="G579" s="6"/>
      <c r="H579" s="6"/>
      <c r="I579" s="1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</row>
    <row r="580" spans="5:48">
      <c r="E580" s="6"/>
      <c r="F580" s="6"/>
      <c r="G580" s="6"/>
      <c r="H580" s="6"/>
      <c r="I580" s="1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</row>
    <row r="581" spans="5:48">
      <c r="E581" s="6"/>
      <c r="F581" s="6"/>
      <c r="G581" s="6"/>
      <c r="H581" s="6"/>
      <c r="I581" s="1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</row>
    <row r="582" spans="5:48">
      <c r="E582" s="6"/>
      <c r="F582" s="6"/>
      <c r="G582" s="6"/>
      <c r="H582" s="6"/>
      <c r="I582" s="1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</row>
    <row r="583" spans="5:48">
      <c r="E583" s="6"/>
      <c r="F583" s="6"/>
      <c r="G583" s="6"/>
      <c r="H583" s="6"/>
      <c r="I583" s="1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</row>
    <row r="584" spans="5:48">
      <c r="E584" s="6"/>
      <c r="F584" s="6"/>
      <c r="G584" s="6"/>
      <c r="H584" s="6"/>
      <c r="I584" s="1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</row>
    <row r="585" spans="5:48">
      <c r="E585" s="6"/>
      <c r="F585" s="6"/>
      <c r="G585" s="6"/>
      <c r="H585" s="6"/>
      <c r="I585" s="1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</row>
    <row r="586" spans="5:48">
      <c r="E586" s="6"/>
      <c r="F586" s="6"/>
      <c r="G586" s="6"/>
      <c r="H586" s="6"/>
      <c r="I586" s="1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</row>
    <row r="587" spans="5:48">
      <c r="E587" s="6"/>
      <c r="F587" s="6"/>
      <c r="G587" s="6"/>
      <c r="H587" s="6"/>
      <c r="I587" s="1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</row>
    <row r="588" spans="5:48">
      <c r="E588" s="6"/>
      <c r="F588" s="6"/>
      <c r="G588" s="6"/>
      <c r="H588" s="6"/>
      <c r="I588" s="1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</row>
    <row r="589" spans="5:48">
      <c r="E589" s="6"/>
      <c r="F589" s="6"/>
      <c r="G589" s="6"/>
      <c r="H589" s="6"/>
      <c r="I589" s="1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</row>
    <row r="590" spans="5:48">
      <c r="E590" s="6"/>
      <c r="F590" s="6"/>
      <c r="G590" s="6"/>
      <c r="H590" s="6"/>
      <c r="I590" s="1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</row>
    <row r="591" spans="5:48">
      <c r="E591" s="6"/>
      <c r="F591" s="6"/>
      <c r="G591" s="6"/>
      <c r="H591" s="6"/>
      <c r="I591" s="1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</row>
    <row r="592" spans="5:48">
      <c r="E592" s="6"/>
      <c r="F592" s="6"/>
      <c r="G592" s="6"/>
      <c r="H592" s="6"/>
      <c r="I592" s="1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</row>
    <row r="593" spans="5:48">
      <c r="E593" s="6"/>
      <c r="F593" s="6"/>
      <c r="G593" s="6"/>
      <c r="H593" s="6"/>
      <c r="I593" s="1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</row>
    <row r="594" spans="5:48">
      <c r="E594" s="6"/>
      <c r="F594" s="6"/>
      <c r="G594" s="6"/>
      <c r="H594" s="6"/>
      <c r="I594" s="1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</row>
    <row r="595" spans="5:48">
      <c r="E595" s="6"/>
      <c r="F595" s="6"/>
      <c r="G595" s="6"/>
      <c r="H595" s="6"/>
      <c r="I595" s="1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</row>
    <row r="596" spans="5:48">
      <c r="E596" s="6"/>
      <c r="F596" s="6"/>
      <c r="G596" s="6"/>
      <c r="H596" s="6"/>
      <c r="I596" s="1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</row>
    <row r="597" spans="5:48">
      <c r="E597" s="6"/>
      <c r="F597" s="6"/>
      <c r="G597" s="6"/>
      <c r="H597" s="6"/>
      <c r="I597" s="1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</row>
    <row r="598" spans="5:48">
      <c r="E598" s="6"/>
      <c r="F598" s="6"/>
      <c r="G598" s="6"/>
      <c r="H598" s="6"/>
      <c r="I598" s="1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</row>
    <row r="599" spans="5:48">
      <c r="E599" s="6"/>
      <c r="F599" s="6"/>
      <c r="G599" s="6"/>
      <c r="H599" s="6"/>
      <c r="I599" s="1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</row>
    <row r="600" spans="5:48">
      <c r="E600" s="6"/>
      <c r="F600" s="6"/>
      <c r="G600" s="6"/>
      <c r="H600" s="6"/>
      <c r="I600" s="1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</row>
    <row r="601" spans="5:48">
      <c r="E601" s="6"/>
      <c r="F601" s="6"/>
      <c r="G601" s="6"/>
      <c r="H601" s="6"/>
      <c r="I601" s="1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</row>
    <row r="602" spans="5:48">
      <c r="E602" s="6"/>
      <c r="F602" s="6"/>
      <c r="G602" s="6"/>
      <c r="H602" s="6"/>
      <c r="I602" s="1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</row>
    <row r="603" spans="5:48">
      <c r="E603" s="6"/>
      <c r="F603" s="6"/>
      <c r="G603" s="6"/>
      <c r="H603" s="6"/>
      <c r="I603" s="1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</row>
    <row r="604" spans="5:48">
      <c r="E604" s="6"/>
      <c r="F604" s="6"/>
      <c r="G604" s="6"/>
      <c r="H604" s="6"/>
      <c r="I604" s="1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</row>
    <row r="605" spans="5:48">
      <c r="E605" s="6"/>
      <c r="F605" s="6"/>
      <c r="G605" s="6"/>
      <c r="H605" s="6"/>
      <c r="I605" s="1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</row>
    <row r="606" spans="5:48">
      <c r="E606" s="6"/>
      <c r="F606" s="6"/>
      <c r="G606" s="6"/>
      <c r="H606" s="6"/>
      <c r="I606" s="1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</row>
    <row r="607" spans="5:48">
      <c r="E607" s="6"/>
      <c r="F607" s="6"/>
      <c r="G607" s="6"/>
      <c r="H607" s="6"/>
      <c r="I607" s="1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</row>
    <row r="608" spans="5:48">
      <c r="E608" s="6"/>
      <c r="F608" s="6"/>
      <c r="G608" s="6"/>
      <c r="H608" s="6"/>
      <c r="I608" s="1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</row>
    <row r="609" spans="5:48">
      <c r="E609" s="6"/>
      <c r="F609" s="6"/>
      <c r="G609" s="6"/>
      <c r="H609" s="6"/>
      <c r="I609" s="1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</row>
    <row r="610" spans="5:48">
      <c r="E610" s="6"/>
      <c r="F610" s="6"/>
      <c r="G610" s="6"/>
      <c r="H610" s="6"/>
      <c r="I610" s="1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</row>
    <row r="611" spans="5:48">
      <c r="E611" s="6"/>
      <c r="F611" s="6"/>
      <c r="G611" s="6"/>
      <c r="H611" s="6"/>
      <c r="I611" s="1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</row>
    <row r="612" spans="5:48">
      <c r="E612" s="6"/>
      <c r="F612" s="6"/>
      <c r="G612" s="6"/>
      <c r="H612" s="6"/>
      <c r="I612" s="1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</row>
    <row r="613" spans="5:48">
      <c r="E613" s="6"/>
      <c r="F613" s="6"/>
      <c r="G613" s="6"/>
      <c r="H613" s="6"/>
      <c r="I613" s="1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</row>
    <row r="614" spans="5:48">
      <c r="E614" s="6"/>
      <c r="F614" s="6"/>
      <c r="G614" s="6"/>
      <c r="H614" s="6"/>
      <c r="I614" s="1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</row>
    <row r="615" spans="5:48">
      <c r="E615" s="6"/>
      <c r="F615" s="6"/>
      <c r="G615" s="6"/>
      <c r="H615" s="6"/>
      <c r="I615" s="1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</row>
    <row r="616" spans="5:48">
      <c r="E616" s="6"/>
      <c r="F616" s="6"/>
      <c r="G616" s="6"/>
      <c r="H616" s="6"/>
      <c r="I616" s="1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</row>
    <row r="617" spans="5:48">
      <c r="E617" s="6"/>
      <c r="F617" s="6"/>
      <c r="G617" s="6"/>
      <c r="H617" s="6"/>
      <c r="I617" s="1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</row>
    <row r="618" spans="5:48">
      <c r="E618" s="6"/>
      <c r="F618" s="6"/>
      <c r="G618" s="6"/>
      <c r="H618" s="6"/>
      <c r="I618" s="1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</row>
    <row r="619" spans="5:48">
      <c r="E619" s="6"/>
      <c r="F619" s="6"/>
      <c r="G619" s="6"/>
      <c r="H619" s="6"/>
      <c r="I619" s="1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</row>
    <row r="620" spans="5:48">
      <c r="E620" s="6"/>
      <c r="F620" s="6"/>
      <c r="G620" s="6"/>
      <c r="H620" s="6"/>
      <c r="I620" s="1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</row>
    <row r="621" spans="5:48">
      <c r="E621" s="6"/>
      <c r="F621" s="6"/>
      <c r="G621" s="6"/>
      <c r="H621" s="6"/>
      <c r="I621" s="1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</row>
    <row r="622" spans="5:48">
      <c r="E622" s="6"/>
      <c r="F622" s="6"/>
      <c r="G622" s="6"/>
      <c r="H622" s="6"/>
      <c r="I622" s="1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</row>
    <row r="623" spans="5:48">
      <c r="E623" s="6"/>
      <c r="F623" s="6"/>
      <c r="G623" s="6"/>
      <c r="H623" s="6"/>
      <c r="I623" s="1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</row>
    <row r="624" spans="5:48">
      <c r="E624" s="6"/>
      <c r="F624" s="6"/>
      <c r="G624" s="6"/>
      <c r="H624" s="6"/>
      <c r="I624" s="1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</row>
    <row r="625" spans="5:48">
      <c r="E625" s="6"/>
      <c r="F625" s="6"/>
      <c r="G625" s="6"/>
      <c r="H625" s="6"/>
      <c r="I625" s="1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</row>
    <row r="626" spans="5:48">
      <c r="E626" s="6"/>
      <c r="F626" s="6"/>
      <c r="G626" s="6"/>
      <c r="H626" s="6"/>
      <c r="I626" s="1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</row>
    <row r="627" spans="5:48">
      <c r="E627" s="6"/>
      <c r="F627" s="6"/>
      <c r="G627" s="6"/>
      <c r="H627" s="6"/>
      <c r="I627" s="1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</row>
    <row r="628" spans="5:48">
      <c r="E628" s="6"/>
      <c r="F628" s="6"/>
      <c r="G628" s="6"/>
      <c r="H628" s="6"/>
      <c r="I628" s="1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</row>
    <row r="629" spans="5:48">
      <c r="E629" s="6"/>
      <c r="F629" s="6"/>
      <c r="G629" s="6"/>
      <c r="H629" s="6"/>
      <c r="I629" s="1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</row>
    <row r="630" spans="5:48">
      <c r="E630" s="6"/>
      <c r="F630" s="6"/>
      <c r="G630" s="6"/>
      <c r="H630" s="6"/>
      <c r="I630" s="1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</row>
    <row r="631" spans="5:48">
      <c r="E631" s="6"/>
      <c r="F631" s="6"/>
      <c r="G631" s="6"/>
      <c r="H631" s="6"/>
      <c r="I631" s="1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</row>
    <row r="632" spans="5:48">
      <c r="E632" s="6"/>
      <c r="F632" s="6"/>
      <c r="G632" s="6"/>
      <c r="H632" s="6"/>
      <c r="I632" s="1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</row>
    <row r="633" spans="5:48">
      <c r="E633" s="6"/>
      <c r="F633" s="6"/>
      <c r="G633" s="6"/>
      <c r="H633" s="6"/>
      <c r="I633" s="1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</row>
    <row r="634" spans="5:48">
      <c r="E634" s="6"/>
      <c r="F634" s="6"/>
      <c r="G634" s="6"/>
      <c r="H634" s="6"/>
      <c r="I634" s="1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</row>
    <row r="635" spans="5:48">
      <c r="E635" s="6"/>
      <c r="F635" s="6"/>
      <c r="G635" s="6"/>
      <c r="H635" s="6"/>
      <c r="I635" s="1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</row>
    <row r="636" spans="5:48">
      <c r="E636" s="6"/>
      <c r="F636" s="6"/>
      <c r="G636" s="6"/>
      <c r="H636" s="6"/>
      <c r="I636" s="1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</row>
    <row r="637" spans="5:48">
      <c r="E637" s="6"/>
      <c r="F637" s="6"/>
      <c r="G637" s="6"/>
      <c r="H637" s="6"/>
      <c r="I637" s="1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</row>
    <row r="638" spans="5:48">
      <c r="E638" s="6"/>
      <c r="F638" s="6"/>
      <c r="G638" s="6"/>
      <c r="H638" s="6"/>
      <c r="I638" s="1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</row>
    <row r="639" spans="5:48">
      <c r="E639" s="6"/>
      <c r="F639" s="6"/>
      <c r="G639" s="6"/>
      <c r="H639" s="6"/>
      <c r="I639" s="1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</row>
    <row r="640" spans="5:48">
      <c r="E640" s="6"/>
      <c r="F640" s="6"/>
      <c r="G640" s="6"/>
      <c r="H640" s="6"/>
      <c r="I640" s="1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</row>
    <row r="641" spans="5:48">
      <c r="E641" s="6"/>
      <c r="F641" s="6"/>
      <c r="G641" s="6"/>
      <c r="H641" s="6"/>
      <c r="I641" s="1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</row>
    <row r="642" spans="5:48">
      <c r="E642" s="6"/>
      <c r="F642" s="6"/>
      <c r="G642" s="6"/>
      <c r="H642" s="6"/>
      <c r="I642" s="1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</row>
    <row r="643" spans="5:48">
      <c r="E643" s="6"/>
      <c r="F643" s="6"/>
      <c r="G643" s="6"/>
      <c r="H643" s="6"/>
      <c r="I643" s="1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</row>
    <row r="644" spans="5:48">
      <c r="E644" s="6"/>
      <c r="F644" s="6"/>
      <c r="G644" s="6"/>
      <c r="H644" s="6"/>
      <c r="I644" s="1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</row>
    <row r="645" spans="5:48">
      <c r="E645" s="6"/>
      <c r="F645" s="6"/>
      <c r="G645" s="6"/>
      <c r="H645" s="6"/>
      <c r="I645" s="1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</row>
    <row r="646" spans="5:48">
      <c r="E646" s="6"/>
      <c r="F646" s="6"/>
      <c r="G646" s="6"/>
      <c r="H646" s="6"/>
      <c r="I646" s="1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</row>
    <row r="647" spans="5:48">
      <c r="E647" s="6"/>
      <c r="F647" s="6"/>
      <c r="G647" s="6"/>
      <c r="H647" s="6"/>
      <c r="I647" s="1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</row>
    <row r="648" spans="5:48">
      <c r="E648" s="6"/>
      <c r="F648" s="6"/>
      <c r="G648" s="6"/>
      <c r="H648" s="6"/>
      <c r="I648" s="1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</row>
    <row r="649" spans="5:48">
      <c r="E649" s="6"/>
      <c r="F649" s="6"/>
      <c r="G649" s="6"/>
      <c r="H649" s="6"/>
      <c r="I649" s="1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</row>
    <row r="650" spans="5:48">
      <c r="E650" s="6"/>
      <c r="F650" s="6"/>
      <c r="G650" s="6"/>
      <c r="H650" s="6"/>
      <c r="I650" s="1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</row>
    <row r="651" spans="5:48">
      <c r="E651" s="6"/>
      <c r="F651" s="6"/>
      <c r="G651" s="6"/>
      <c r="H651" s="6"/>
      <c r="I651" s="1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</row>
    <row r="652" spans="5:48">
      <c r="E652" s="6"/>
      <c r="F652" s="6"/>
      <c r="G652" s="6"/>
      <c r="H652" s="6"/>
      <c r="I652" s="1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</row>
    <row r="653" spans="5:48">
      <c r="E653" s="6"/>
      <c r="F653" s="6"/>
      <c r="G653" s="6"/>
      <c r="H653" s="6"/>
      <c r="I653" s="1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</row>
    <row r="654" spans="5:48">
      <c r="E654" s="6"/>
      <c r="F654" s="6"/>
      <c r="G654" s="6"/>
      <c r="H654" s="6"/>
      <c r="I654" s="1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</row>
    <row r="655" spans="5:48">
      <c r="E655" s="6"/>
      <c r="F655" s="6"/>
      <c r="G655" s="6"/>
      <c r="H655" s="6"/>
      <c r="I655" s="1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</row>
    <row r="656" spans="5:48">
      <c r="E656" s="6"/>
      <c r="F656" s="6"/>
      <c r="G656" s="6"/>
      <c r="H656" s="6"/>
      <c r="I656" s="1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</row>
    <row r="657" spans="5:48">
      <c r="E657" s="6"/>
      <c r="F657" s="6"/>
      <c r="G657" s="6"/>
      <c r="H657" s="6"/>
      <c r="I657" s="1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</row>
    <row r="658" spans="5:48">
      <c r="E658" s="6"/>
      <c r="F658" s="6"/>
      <c r="G658" s="6"/>
      <c r="H658" s="6"/>
      <c r="I658" s="1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</row>
    <row r="659" spans="5:48">
      <c r="E659" s="6"/>
      <c r="F659" s="6"/>
      <c r="G659" s="6"/>
      <c r="H659" s="6"/>
      <c r="I659" s="1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</row>
    <row r="660" spans="5:48">
      <c r="E660" s="6"/>
      <c r="F660" s="6"/>
      <c r="G660" s="6"/>
      <c r="H660" s="6"/>
      <c r="I660" s="1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</row>
    <row r="661" spans="5:48">
      <c r="E661" s="6"/>
      <c r="F661" s="6"/>
      <c r="G661" s="6"/>
      <c r="H661" s="6"/>
      <c r="I661" s="1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</row>
    <row r="662" spans="5:48">
      <c r="E662" s="6"/>
      <c r="F662" s="6"/>
      <c r="G662" s="6"/>
      <c r="H662" s="6"/>
      <c r="I662" s="1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</row>
    <row r="663" spans="5:48">
      <c r="E663" s="6"/>
      <c r="F663" s="6"/>
      <c r="G663" s="6"/>
      <c r="H663" s="6"/>
      <c r="I663" s="1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</row>
    <row r="664" spans="5:48">
      <c r="E664" s="6"/>
      <c r="F664" s="6"/>
      <c r="G664" s="6"/>
      <c r="H664" s="6"/>
      <c r="I664" s="1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</row>
    <row r="665" spans="5:48">
      <c r="E665" s="6"/>
      <c r="F665" s="6"/>
      <c r="G665" s="6"/>
      <c r="H665" s="6"/>
      <c r="I665" s="1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</row>
    <row r="666" spans="5:48">
      <c r="E666" s="6"/>
      <c r="F666" s="6"/>
      <c r="G666" s="6"/>
      <c r="H666" s="6"/>
      <c r="I666" s="1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</row>
    <row r="667" spans="5:48">
      <c r="E667" s="6"/>
      <c r="F667" s="6"/>
      <c r="G667" s="6"/>
      <c r="H667" s="6"/>
      <c r="I667" s="1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</row>
    <row r="668" spans="5:48">
      <c r="E668" s="6"/>
      <c r="F668" s="6"/>
      <c r="G668" s="6"/>
      <c r="H668" s="6"/>
      <c r="I668" s="1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</row>
    <row r="669" spans="5:48">
      <c r="E669" s="6"/>
      <c r="F669" s="6"/>
      <c r="G669" s="6"/>
      <c r="H669" s="6"/>
      <c r="I669" s="1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</row>
    <row r="670" spans="5:48">
      <c r="E670" s="6"/>
      <c r="F670" s="6"/>
      <c r="G670" s="6"/>
      <c r="H670" s="6"/>
      <c r="I670" s="1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</row>
    <row r="671" spans="5:48">
      <c r="E671" s="6"/>
      <c r="F671" s="6"/>
      <c r="G671" s="6"/>
      <c r="H671" s="6"/>
      <c r="I671" s="1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</row>
    <row r="672" spans="5:48">
      <c r="E672" s="6"/>
      <c r="F672" s="6"/>
      <c r="G672" s="6"/>
      <c r="H672" s="6"/>
      <c r="I672" s="1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</row>
    <row r="673" spans="5:48">
      <c r="E673" s="6"/>
      <c r="F673" s="6"/>
      <c r="G673" s="6"/>
      <c r="H673" s="6"/>
      <c r="I673" s="1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</row>
    <row r="674" spans="5:48">
      <c r="E674" s="6"/>
      <c r="F674" s="6"/>
      <c r="G674" s="6"/>
      <c r="H674" s="6"/>
      <c r="I674" s="1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</row>
    <row r="675" spans="5:48">
      <c r="E675" s="6"/>
      <c r="F675" s="6"/>
      <c r="G675" s="6"/>
      <c r="H675" s="6"/>
      <c r="I675" s="1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</row>
    <row r="676" spans="5:48">
      <c r="E676" s="6"/>
      <c r="F676" s="6"/>
      <c r="G676" s="6"/>
      <c r="H676" s="6"/>
      <c r="I676" s="1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</row>
    <row r="677" spans="5:48">
      <c r="E677" s="6"/>
      <c r="F677" s="6"/>
      <c r="G677" s="6"/>
      <c r="H677" s="6"/>
      <c r="I677" s="1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</row>
    <row r="678" spans="5:48">
      <c r="E678" s="6"/>
      <c r="F678" s="6"/>
      <c r="G678" s="6"/>
      <c r="H678" s="6"/>
      <c r="I678" s="1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</row>
    <row r="679" spans="5:48">
      <c r="E679" s="6"/>
      <c r="F679" s="6"/>
      <c r="G679" s="6"/>
      <c r="H679" s="6"/>
      <c r="I679" s="1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</row>
    <row r="680" spans="5:48">
      <c r="E680" s="6"/>
      <c r="F680" s="6"/>
      <c r="G680" s="6"/>
      <c r="H680" s="6"/>
      <c r="I680" s="1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</row>
    <row r="681" spans="5:48">
      <c r="E681" s="6"/>
      <c r="F681" s="6"/>
      <c r="G681" s="6"/>
      <c r="H681" s="6"/>
      <c r="I681" s="1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</row>
    <row r="682" spans="5:48">
      <c r="E682" s="6"/>
      <c r="F682" s="6"/>
      <c r="G682" s="6"/>
      <c r="H682" s="6"/>
      <c r="I682" s="1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</row>
    <row r="683" spans="5:48">
      <c r="E683" s="6"/>
      <c r="F683" s="6"/>
      <c r="G683" s="6"/>
      <c r="H683" s="6"/>
      <c r="I683" s="1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</row>
    <row r="684" spans="5:48">
      <c r="E684" s="6"/>
      <c r="F684" s="6"/>
      <c r="G684" s="6"/>
      <c r="H684" s="6"/>
      <c r="I684" s="1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</row>
    <row r="685" spans="5:48">
      <c r="E685" s="6"/>
      <c r="F685" s="6"/>
      <c r="G685" s="6"/>
      <c r="H685" s="6"/>
      <c r="I685" s="1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</row>
    <row r="686" spans="5:48">
      <c r="E686" s="6"/>
      <c r="F686" s="6"/>
      <c r="G686" s="6"/>
      <c r="H686" s="6"/>
      <c r="I686" s="1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</row>
    <row r="687" spans="5:48">
      <c r="E687" s="6"/>
      <c r="F687" s="6"/>
      <c r="G687" s="6"/>
      <c r="H687" s="6"/>
      <c r="I687" s="1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</row>
    <row r="688" spans="5:48">
      <c r="E688" s="6"/>
      <c r="F688" s="6"/>
      <c r="G688" s="6"/>
      <c r="H688" s="6"/>
      <c r="I688" s="1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</row>
    <row r="689" spans="5:48">
      <c r="E689" s="6"/>
      <c r="F689" s="6"/>
      <c r="G689" s="6"/>
      <c r="H689" s="6"/>
      <c r="I689" s="1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</row>
    <row r="690" spans="5:48">
      <c r="E690" s="6"/>
      <c r="F690" s="6"/>
      <c r="G690" s="6"/>
      <c r="H690" s="6"/>
      <c r="I690" s="1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</row>
    <row r="691" spans="5:48">
      <c r="E691" s="6"/>
      <c r="F691" s="6"/>
      <c r="G691" s="6"/>
      <c r="H691" s="6"/>
      <c r="I691" s="1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</row>
    <row r="692" spans="5:48">
      <c r="E692" s="6"/>
      <c r="F692" s="6"/>
      <c r="G692" s="6"/>
      <c r="H692" s="6"/>
      <c r="I692" s="1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</row>
    <row r="693" spans="5:48">
      <c r="E693" s="6"/>
      <c r="F693" s="6"/>
      <c r="G693" s="6"/>
      <c r="H693" s="6"/>
      <c r="I693" s="1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</row>
    <row r="694" spans="5:48">
      <c r="E694" s="6"/>
      <c r="F694" s="6"/>
      <c r="G694" s="6"/>
      <c r="H694" s="6"/>
      <c r="I694" s="1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</row>
    <row r="695" spans="5:48">
      <c r="E695" s="6"/>
      <c r="F695" s="6"/>
      <c r="G695" s="6"/>
      <c r="H695" s="6"/>
      <c r="I695" s="1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</row>
    <row r="696" spans="5:48">
      <c r="E696" s="6"/>
      <c r="F696" s="6"/>
      <c r="G696" s="6"/>
      <c r="H696" s="6"/>
      <c r="I696" s="1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</row>
    <row r="697" spans="5:48">
      <c r="E697" s="6"/>
      <c r="F697" s="6"/>
      <c r="G697" s="6"/>
      <c r="H697" s="6"/>
      <c r="I697" s="1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</row>
    <row r="698" spans="5:48">
      <c r="E698" s="6"/>
      <c r="F698" s="6"/>
      <c r="G698" s="6"/>
      <c r="H698" s="6"/>
      <c r="I698" s="1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</row>
    <row r="699" spans="5:48">
      <c r="E699" s="6"/>
      <c r="F699" s="6"/>
      <c r="G699" s="6"/>
      <c r="H699" s="6"/>
      <c r="I699" s="1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</row>
    <row r="700" spans="5:48">
      <c r="E700" s="6"/>
      <c r="F700" s="6"/>
      <c r="G700" s="6"/>
      <c r="H700" s="6"/>
      <c r="I700" s="1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</row>
    <row r="701" spans="5:48">
      <c r="E701" s="6"/>
      <c r="F701" s="6"/>
      <c r="G701" s="6"/>
      <c r="H701" s="6"/>
      <c r="I701" s="1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</row>
    <row r="702" spans="5:48">
      <c r="E702" s="6"/>
      <c r="F702" s="6"/>
      <c r="G702" s="6"/>
      <c r="H702" s="6"/>
      <c r="I702" s="1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</row>
    <row r="703" spans="5:48">
      <c r="E703" s="6"/>
      <c r="F703" s="6"/>
      <c r="G703" s="6"/>
      <c r="H703" s="6"/>
      <c r="I703" s="1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</row>
    <row r="704" spans="5:48">
      <c r="E704" s="6"/>
      <c r="F704" s="6"/>
      <c r="G704" s="6"/>
      <c r="H704" s="6"/>
      <c r="I704" s="1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</row>
    <row r="705" spans="5:48">
      <c r="E705" s="6"/>
      <c r="F705" s="6"/>
      <c r="G705" s="6"/>
      <c r="H705" s="6"/>
      <c r="I705" s="1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</row>
    <row r="706" spans="5:48">
      <c r="E706" s="6"/>
      <c r="F706" s="6"/>
      <c r="G706" s="6"/>
      <c r="H706" s="6"/>
      <c r="I706" s="1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</row>
    <row r="707" spans="5:48">
      <c r="E707" s="6"/>
      <c r="F707" s="6"/>
      <c r="G707" s="6"/>
      <c r="H707" s="6"/>
      <c r="I707" s="1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</row>
    <row r="708" spans="5:48">
      <c r="E708" s="6"/>
      <c r="F708" s="6"/>
      <c r="G708" s="6"/>
      <c r="H708" s="6"/>
      <c r="I708" s="1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</row>
    <row r="709" spans="5:48">
      <c r="E709" s="6"/>
      <c r="F709" s="6"/>
      <c r="G709" s="6"/>
      <c r="H709" s="6"/>
      <c r="I709" s="1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</row>
    <row r="710" spans="5:48">
      <c r="E710" s="6"/>
      <c r="F710" s="6"/>
      <c r="G710" s="6"/>
      <c r="H710" s="6"/>
      <c r="I710" s="1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</row>
    <row r="711" spans="5:48">
      <c r="E711" s="6"/>
      <c r="F711" s="6"/>
      <c r="G711" s="6"/>
      <c r="H711" s="6"/>
      <c r="I711" s="1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</row>
    <row r="712" spans="5:48">
      <c r="E712" s="6"/>
      <c r="F712" s="6"/>
      <c r="G712" s="6"/>
      <c r="H712" s="6"/>
      <c r="I712" s="1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</row>
    <row r="713" spans="5:48">
      <c r="E713" s="6"/>
      <c r="F713" s="6"/>
      <c r="G713" s="6"/>
      <c r="H713" s="6"/>
      <c r="I713" s="1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</row>
    <row r="714" spans="5:48">
      <c r="E714" s="6"/>
      <c r="F714" s="6"/>
      <c r="G714" s="6"/>
      <c r="H714" s="6"/>
      <c r="I714" s="1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</row>
    <row r="715" spans="5:48">
      <c r="E715" s="6"/>
      <c r="F715" s="6"/>
      <c r="G715" s="6"/>
      <c r="H715" s="6"/>
      <c r="I715" s="1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</row>
    <row r="716" spans="5:48">
      <c r="E716" s="6"/>
      <c r="F716" s="6"/>
      <c r="G716" s="6"/>
      <c r="H716" s="6"/>
      <c r="I716" s="1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</row>
    <row r="717" spans="5:48">
      <c r="E717" s="6"/>
      <c r="F717" s="6"/>
      <c r="G717" s="6"/>
      <c r="H717" s="6"/>
      <c r="I717" s="1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</row>
    <row r="718" spans="5:48">
      <c r="E718" s="6"/>
      <c r="F718" s="6"/>
      <c r="G718" s="6"/>
      <c r="H718" s="6"/>
      <c r="I718" s="1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</row>
    <row r="719" spans="5:48">
      <c r="E719" s="6"/>
      <c r="F719" s="6"/>
      <c r="G719" s="6"/>
      <c r="H719" s="6"/>
      <c r="I719" s="1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</row>
    <row r="720" spans="5:48">
      <c r="E720" s="6"/>
      <c r="F720" s="6"/>
      <c r="G720" s="6"/>
      <c r="H720" s="6"/>
      <c r="I720" s="1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</row>
    <row r="721" spans="5:48">
      <c r="E721" s="6"/>
      <c r="F721" s="6"/>
      <c r="G721" s="6"/>
      <c r="H721" s="6"/>
      <c r="I721" s="1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</row>
    <row r="722" spans="5:48">
      <c r="E722" s="6"/>
      <c r="F722" s="6"/>
      <c r="G722" s="6"/>
      <c r="H722" s="6"/>
      <c r="I722" s="1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</row>
    <row r="723" spans="5:48">
      <c r="E723" s="6"/>
      <c r="F723" s="6"/>
      <c r="G723" s="6"/>
      <c r="H723" s="6"/>
      <c r="I723" s="1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</row>
    <row r="724" spans="5:48">
      <c r="E724" s="6"/>
      <c r="F724" s="6"/>
      <c r="G724" s="6"/>
      <c r="H724" s="6"/>
      <c r="I724" s="1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</row>
    <row r="725" spans="5:48">
      <c r="E725" s="6"/>
      <c r="F725" s="6"/>
      <c r="G725" s="6"/>
      <c r="H725" s="6"/>
      <c r="I725" s="1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</row>
    <row r="726" spans="5:48">
      <c r="E726" s="6"/>
      <c r="F726" s="6"/>
      <c r="G726" s="6"/>
      <c r="H726" s="6"/>
      <c r="I726" s="1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</row>
    <row r="727" spans="5:48">
      <c r="E727" s="6"/>
      <c r="F727" s="6"/>
      <c r="G727" s="6"/>
      <c r="H727" s="6"/>
      <c r="I727" s="1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</row>
    <row r="728" spans="5:48">
      <c r="E728" s="6"/>
      <c r="F728" s="6"/>
      <c r="G728" s="6"/>
      <c r="H728" s="6"/>
      <c r="I728" s="1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</row>
    <row r="729" spans="5:48">
      <c r="E729" s="6"/>
      <c r="F729" s="6"/>
      <c r="G729" s="6"/>
      <c r="H729" s="6"/>
      <c r="I729" s="1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</row>
    <row r="730" spans="5:48">
      <c r="E730" s="6"/>
      <c r="F730" s="6"/>
      <c r="G730" s="6"/>
      <c r="H730" s="6"/>
      <c r="I730" s="1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</row>
    <row r="731" spans="5:48">
      <c r="E731" s="6"/>
      <c r="F731" s="6"/>
      <c r="G731" s="6"/>
      <c r="H731" s="6"/>
      <c r="I731" s="1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</row>
    <row r="732" spans="5:48">
      <c r="E732" s="6"/>
      <c r="F732" s="6"/>
      <c r="G732" s="6"/>
      <c r="H732" s="6"/>
      <c r="I732" s="1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</row>
    <row r="733" spans="5:48">
      <c r="E733" s="6"/>
      <c r="F733" s="6"/>
      <c r="G733" s="6"/>
      <c r="H733" s="6"/>
      <c r="I733" s="1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</row>
    <row r="734" spans="5:48">
      <c r="E734" s="6"/>
      <c r="F734" s="6"/>
      <c r="G734" s="6"/>
      <c r="H734" s="6"/>
      <c r="I734" s="1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</row>
    <row r="735" spans="5:48">
      <c r="E735" s="6"/>
      <c r="F735" s="6"/>
      <c r="G735" s="6"/>
      <c r="H735" s="6"/>
      <c r="I735" s="1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</row>
    <row r="736" spans="5:48">
      <c r="E736" s="6"/>
      <c r="F736" s="6"/>
      <c r="G736" s="6"/>
      <c r="H736" s="6"/>
      <c r="I736" s="1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</row>
    <row r="737" spans="5:48">
      <c r="E737" s="6"/>
      <c r="F737" s="6"/>
      <c r="G737" s="6"/>
      <c r="H737" s="6"/>
      <c r="I737" s="1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</row>
    <row r="738" spans="5:48">
      <c r="E738" s="6"/>
      <c r="F738" s="6"/>
      <c r="G738" s="6"/>
      <c r="H738" s="6"/>
      <c r="I738" s="1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</row>
    <row r="739" spans="5:48">
      <c r="E739" s="6"/>
      <c r="F739" s="6"/>
      <c r="G739" s="6"/>
      <c r="H739" s="6"/>
      <c r="I739" s="1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</row>
    <row r="740" spans="5:48">
      <c r="E740" s="6"/>
      <c r="F740" s="6"/>
      <c r="G740" s="6"/>
      <c r="H740" s="6"/>
      <c r="I740" s="1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</row>
    <row r="741" spans="5:48">
      <c r="E741" s="6"/>
      <c r="F741" s="6"/>
      <c r="G741" s="6"/>
      <c r="H741" s="6"/>
      <c r="I741" s="1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</row>
    <row r="742" spans="5:48">
      <c r="E742" s="6"/>
      <c r="F742" s="6"/>
      <c r="G742" s="6"/>
      <c r="H742" s="6"/>
      <c r="I742" s="1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</row>
    <row r="743" spans="5:48">
      <c r="E743" s="6"/>
      <c r="F743" s="6"/>
      <c r="G743" s="6"/>
      <c r="H743" s="6"/>
      <c r="I743" s="1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</row>
    <row r="744" spans="5:48">
      <c r="E744" s="6"/>
      <c r="F744" s="6"/>
      <c r="G744" s="6"/>
      <c r="H744" s="6"/>
      <c r="I744" s="1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</row>
    <row r="745" spans="5:48">
      <c r="E745" s="6"/>
      <c r="F745" s="6"/>
      <c r="G745" s="6"/>
      <c r="H745" s="6"/>
      <c r="I745" s="1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</row>
    <row r="746" spans="5:48">
      <c r="E746" s="6"/>
      <c r="F746" s="6"/>
      <c r="G746" s="6"/>
      <c r="H746" s="6"/>
      <c r="I746" s="1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</row>
    <row r="747" spans="5:48">
      <c r="E747" s="6"/>
      <c r="F747" s="6"/>
      <c r="G747" s="6"/>
      <c r="H747" s="6"/>
      <c r="I747" s="1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</row>
    <row r="748" spans="5:48">
      <c r="E748" s="6"/>
      <c r="F748" s="6"/>
      <c r="G748" s="6"/>
      <c r="H748" s="6"/>
      <c r="I748" s="1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</row>
    <row r="749" spans="5:48">
      <c r="E749" s="6"/>
      <c r="F749" s="6"/>
      <c r="G749" s="6"/>
      <c r="H749" s="6"/>
      <c r="I749" s="1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</row>
    <row r="750" spans="5:48">
      <c r="E750" s="6"/>
      <c r="F750" s="6"/>
      <c r="G750" s="6"/>
      <c r="H750" s="6"/>
      <c r="I750" s="1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</row>
    <row r="751" spans="5:48">
      <c r="E751" s="6"/>
      <c r="F751" s="6"/>
      <c r="G751" s="6"/>
      <c r="H751" s="6"/>
      <c r="I751" s="1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</row>
    <row r="752" spans="5:48">
      <c r="E752" s="6"/>
      <c r="F752" s="6"/>
      <c r="G752" s="6"/>
      <c r="H752" s="6"/>
      <c r="I752" s="1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</row>
    <row r="753" spans="5:48">
      <c r="E753" s="6"/>
      <c r="F753" s="6"/>
      <c r="G753" s="6"/>
      <c r="H753" s="6"/>
      <c r="I753" s="1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</row>
    <row r="754" spans="5:48">
      <c r="E754" s="6"/>
      <c r="F754" s="6"/>
      <c r="G754" s="6"/>
      <c r="H754" s="6"/>
      <c r="I754" s="1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</row>
    <row r="755" spans="5:48">
      <c r="E755" s="6"/>
      <c r="F755" s="6"/>
      <c r="G755" s="6"/>
      <c r="H755" s="6"/>
      <c r="I755" s="1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</row>
    <row r="756" spans="5:48">
      <c r="E756" s="6"/>
      <c r="F756" s="6"/>
      <c r="G756" s="6"/>
      <c r="H756" s="6"/>
      <c r="I756" s="1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</row>
    <row r="757" spans="5:48">
      <c r="E757" s="6"/>
      <c r="F757" s="6"/>
      <c r="G757" s="6"/>
      <c r="H757" s="6"/>
      <c r="I757" s="1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</row>
    <row r="758" spans="5:48">
      <c r="E758" s="6"/>
      <c r="F758" s="6"/>
      <c r="G758" s="6"/>
      <c r="H758" s="6"/>
      <c r="I758" s="1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</row>
    <row r="759" spans="5:48">
      <c r="E759" s="6"/>
      <c r="F759" s="6"/>
      <c r="G759" s="6"/>
      <c r="H759" s="6"/>
      <c r="I759" s="1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</row>
    <row r="760" spans="5:48">
      <c r="E760" s="6"/>
      <c r="F760" s="6"/>
      <c r="G760" s="6"/>
      <c r="H760" s="6"/>
      <c r="I760" s="1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</row>
    <row r="761" spans="5:48">
      <c r="E761" s="6"/>
      <c r="F761" s="6"/>
      <c r="G761" s="6"/>
      <c r="H761" s="6"/>
      <c r="I761" s="1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</row>
    <row r="762" spans="5:48">
      <c r="E762" s="6"/>
      <c r="F762" s="6"/>
      <c r="G762" s="6"/>
      <c r="H762" s="6"/>
      <c r="I762" s="1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</row>
    <row r="763" spans="5:48">
      <c r="E763" s="6"/>
      <c r="F763" s="6"/>
      <c r="G763" s="6"/>
      <c r="H763" s="6"/>
      <c r="I763" s="1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</row>
    <row r="764" spans="5:48">
      <c r="E764" s="6"/>
      <c r="F764" s="6"/>
      <c r="G764" s="6"/>
      <c r="H764" s="6"/>
      <c r="I764" s="1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</row>
    <row r="765" spans="5:48">
      <c r="E765" s="6"/>
      <c r="F765" s="6"/>
      <c r="G765" s="6"/>
      <c r="H765" s="6"/>
      <c r="I765" s="1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</row>
    <row r="766" spans="5:48">
      <c r="E766" s="6"/>
      <c r="F766" s="6"/>
      <c r="G766" s="6"/>
      <c r="H766" s="6"/>
      <c r="I766" s="1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</row>
    <row r="767" spans="5:48">
      <c r="E767" s="6"/>
      <c r="F767" s="6"/>
      <c r="G767" s="6"/>
      <c r="H767" s="6"/>
      <c r="I767" s="1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</row>
    <row r="768" spans="5:48">
      <c r="E768" s="6"/>
      <c r="F768" s="6"/>
      <c r="G768" s="6"/>
      <c r="H768" s="6"/>
      <c r="I768" s="1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</row>
    <row r="769" spans="5:48">
      <c r="E769" s="6"/>
      <c r="F769" s="6"/>
      <c r="G769" s="6"/>
      <c r="H769" s="6"/>
      <c r="I769" s="1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</row>
    <row r="770" spans="5:48">
      <c r="E770" s="6"/>
      <c r="F770" s="6"/>
      <c r="G770" s="6"/>
      <c r="H770" s="6"/>
      <c r="I770" s="1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</row>
    <row r="771" spans="5:48">
      <c r="E771" s="6"/>
      <c r="F771" s="6"/>
      <c r="G771" s="6"/>
      <c r="H771" s="6"/>
      <c r="I771" s="1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</row>
    <row r="772" spans="5:48">
      <c r="E772" s="6"/>
      <c r="F772" s="6"/>
      <c r="G772" s="6"/>
      <c r="H772" s="6"/>
      <c r="I772" s="1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</row>
    <row r="773" spans="5:48">
      <c r="E773" s="6"/>
      <c r="F773" s="6"/>
      <c r="G773" s="6"/>
      <c r="H773" s="6"/>
      <c r="I773" s="1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</row>
    <row r="774" spans="5:48">
      <c r="E774" s="6"/>
      <c r="F774" s="6"/>
      <c r="G774" s="6"/>
      <c r="H774" s="6"/>
      <c r="I774" s="1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</row>
    <row r="775" spans="5:48">
      <c r="E775" s="6"/>
      <c r="F775" s="6"/>
      <c r="G775" s="6"/>
      <c r="H775" s="6"/>
      <c r="I775" s="1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</row>
    <row r="776" spans="5:48">
      <c r="E776" s="6"/>
      <c r="F776" s="6"/>
      <c r="G776" s="6"/>
      <c r="H776" s="6"/>
      <c r="I776" s="1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</row>
    <row r="777" spans="5:48">
      <c r="E777" s="6"/>
      <c r="F777" s="6"/>
      <c r="G777" s="6"/>
      <c r="H777" s="6"/>
      <c r="I777" s="1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</row>
    <row r="778" spans="5:48">
      <c r="E778" s="6"/>
      <c r="F778" s="6"/>
      <c r="G778" s="6"/>
      <c r="H778" s="6"/>
      <c r="I778" s="1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</row>
    <row r="779" spans="5:48">
      <c r="E779" s="6"/>
      <c r="F779" s="6"/>
      <c r="G779" s="6"/>
      <c r="H779" s="6"/>
      <c r="I779" s="1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</row>
    <row r="780" spans="5:48">
      <c r="E780" s="6"/>
      <c r="F780" s="6"/>
      <c r="G780" s="6"/>
      <c r="H780" s="6"/>
      <c r="I780" s="1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</row>
    <row r="781" spans="5:48">
      <c r="E781" s="6"/>
      <c r="F781" s="6"/>
      <c r="G781" s="6"/>
      <c r="H781" s="6"/>
      <c r="I781" s="1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</row>
    <row r="782" spans="5:48">
      <c r="E782" s="6"/>
      <c r="F782" s="6"/>
      <c r="G782" s="6"/>
      <c r="H782" s="6"/>
      <c r="I782" s="1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</row>
    <row r="783" spans="5:48">
      <c r="E783" s="6"/>
      <c r="F783" s="6"/>
      <c r="G783" s="6"/>
      <c r="H783" s="6"/>
      <c r="I783" s="1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</row>
    <row r="784" spans="5:48">
      <c r="E784" s="6"/>
      <c r="F784" s="6"/>
      <c r="G784" s="6"/>
      <c r="H784" s="6"/>
      <c r="I784" s="1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</row>
    <row r="785" spans="5:48">
      <c r="E785" s="6"/>
      <c r="F785" s="6"/>
      <c r="G785" s="6"/>
      <c r="H785" s="6"/>
      <c r="I785" s="1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</row>
    <row r="786" spans="5:48">
      <c r="E786" s="6"/>
      <c r="F786" s="6"/>
      <c r="G786" s="6"/>
      <c r="H786" s="6"/>
      <c r="I786" s="1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</row>
    <row r="787" spans="5:48">
      <c r="E787" s="6"/>
      <c r="F787" s="6"/>
      <c r="G787" s="6"/>
      <c r="H787" s="6"/>
      <c r="I787" s="1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</row>
    <row r="788" spans="5:48">
      <c r="E788" s="6"/>
      <c r="F788" s="6"/>
      <c r="G788" s="6"/>
      <c r="H788" s="6"/>
      <c r="I788" s="1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</row>
    <row r="789" spans="5:48">
      <c r="E789" s="6"/>
      <c r="F789" s="6"/>
      <c r="G789" s="6"/>
      <c r="H789" s="6"/>
      <c r="I789" s="1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</row>
    <row r="790" spans="5:48">
      <c r="E790" s="6"/>
      <c r="F790" s="6"/>
      <c r="G790" s="6"/>
      <c r="H790" s="6"/>
      <c r="I790" s="1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</row>
    <row r="791" spans="5:48">
      <c r="E791" s="6"/>
      <c r="F791" s="6"/>
      <c r="G791" s="6"/>
      <c r="H791" s="6"/>
      <c r="I791" s="1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</row>
    <row r="792" spans="5:48">
      <c r="E792" s="6"/>
      <c r="F792" s="6"/>
      <c r="G792" s="6"/>
      <c r="H792" s="6"/>
      <c r="I792" s="1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</row>
    <row r="793" spans="5:48">
      <c r="E793" s="6"/>
      <c r="F793" s="6"/>
      <c r="G793" s="6"/>
      <c r="H793" s="6"/>
      <c r="I793" s="1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</row>
    <row r="794" spans="5:48">
      <c r="E794" s="6"/>
      <c r="F794" s="6"/>
      <c r="G794" s="6"/>
      <c r="H794" s="6"/>
      <c r="I794" s="1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</row>
    <row r="795" spans="5:48">
      <c r="E795" s="6"/>
      <c r="F795" s="6"/>
      <c r="G795" s="6"/>
      <c r="H795" s="6"/>
      <c r="I795" s="1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</row>
    <row r="796" spans="5:48">
      <c r="E796" s="6"/>
      <c r="F796" s="6"/>
      <c r="G796" s="6"/>
      <c r="H796" s="6"/>
      <c r="I796" s="1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</row>
    <row r="797" spans="5:48">
      <c r="E797" s="6"/>
      <c r="F797" s="6"/>
      <c r="G797" s="6"/>
      <c r="H797" s="6"/>
      <c r="I797" s="1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</row>
    <row r="798" spans="5:48">
      <c r="E798" s="6"/>
      <c r="F798" s="6"/>
      <c r="G798" s="6"/>
      <c r="H798" s="6"/>
      <c r="I798" s="1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</row>
    <row r="799" spans="5:48">
      <c r="E799" s="6"/>
      <c r="F799" s="6"/>
      <c r="G799" s="6"/>
      <c r="H799" s="6"/>
      <c r="I799" s="1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</row>
    <row r="800" spans="5:48">
      <c r="E800" s="6"/>
      <c r="F800" s="6"/>
      <c r="G800" s="6"/>
      <c r="H800" s="6"/>
      <c r="I800" s="1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</row>
    <row r="801" spans="5:48">
      <c r="E801" s="6"/>
      <c r="F801" s="6"/>
      <c r="G801" s="6"/>
      <c r="H801" s="6"/>
      <c r="I801" s="1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</row>
    <row r="802" spans="5:48">
      <c r="E802" s="6"/>
      <c r="F802" s="6"/>
      <c r="G802" s="6"/>
      <c r="H802" s="6"/>
      <c r="I802" s="1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</row>
    <row r="803" spans="5:48">
      <c r="E803" s="6"/>
      <c r="F803" s="6"/>
      <c r="G803" s="6"/>
      <c r="H803" s="6"/>
      <c r="I803" s="1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</row>
    <row r="804" spans="5:48">
      <c r="E804" s="6"/>
      <c r="F804" s="6"/>
      <c r="G804" s="6"/>
      <c r="H804" s="6"/>
      <c r="I804" s="1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</row>
    <row r="805" spans="5:48">
      <c r="E805" s="6"/>
      <c r="F805" s="6"/>
      <c r="G805" s="6"/>
      <c r="H805" s="6"/>
      <c r="I805" s="1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</row>
    <row r="806" spans="5:48">
      <c r="E806" s="6"/>
      <c r="F806" s="6"/>
      <c r="G806" s="6"/>
      <c r="H806" s="6"/>
      <c r="I806" s="1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</row>
    <row r="807" spans="5:48">
      <c r="E807" s="6"/>
      <c r="F807" s="6"/>
      <c r="G807" s="6"/>
      <c r="H807" s="6"/>
      <c r="I807" s="1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</row>
    <row r="808" spans="5:48">
      <c r="E808" s="6"/>
      <c r="F808" s="6"/>
      <c r="G808" s="6"/>
      <c r="H808" s="6"/>
      <c r="I808" s="1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</row>
    <row r="809" spans="5:48">
      <c r="E809" s="6"/>
      <c r="F809" s="6"/>
      <c r="G809" s="6"/>
      <c r="H809" s="6"/>
      <c r="I809" s="1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</row>
    <row r="810" spans="5:48">
      <c r="E810" s="6"/>
      <c r="F810" s="6"/>
      <c r="G810" s="6"/>
      <c r="H810" s="6"/>
      <c r="I810" s="1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</row>
    <row r="811" spans="5:48">
      <c r="E811" s="6"/>
      <c r="F811" s="6"/>
      <c r="G811" s="6"/>
      <c r="H811" s="6"/>
      <c r="I811" s="1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</row>
    <row r="812" spans="5:48">
      <c r="E812" s="6"/>
      <c r="F812" s="6"/>
      <c r="G812" s="6"/>
      <c r="H812" s="6"/>
      <c r="I812" s="1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</row>
    <row r="813" spans="5:48">
      <c r="E813" s="6"/>
      <c r="F813" s="6"/>
      <c r="G813" s="6"/>
      <c r="H813" s="6"/>
      <c r="I813" s="1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</row>
    <row r="814" spans="5:48">
      <c r="E814" s="6"/>
      <c r="F814" s="6"/>
      <c r="G814" s="6"/>
      <c r="H814" s="6"/>
      <c r="I814" s="1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</row>
    <row r="815" spans="5:48">
      <c r="E815" s="6"/>
      <c r="F815" s="6"/>
      <c r="G815" s="6"/>
      <c r="H815" s="6"/>
      <c r="I815" s="1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</row>
    <row r="816" spans="5:48">
      <c r="E816" s="6"/>
      <c r="F816" s="6"/>
      <c r="G816" s="6"/>
      <c r="H816" s="6"/>
      <c r="I816" s="1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</row>
    <row r="817" spans="5:48">
      <c r="E817" s="6"/>
      <c r="F817" s="6"/>
      <c r="G817" s="6"/>
      <c r="H817" s="6"/>
      <c r="I817" s="1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</row>
    <row r="818" spans="5:48">
      <c r="I818" s="16"/>
    </row>
    <row r="819" spans="5:48">
      <c r="I819" s="16"/>
    </row>
    <row r="820" spans="5:48">
      <c r="I820" s="16"/>
    </row>
    <row r="821" spans="5:48">
      <c r="I821" s="16"/>
    </row>
    <row r="822" spans="5:48">
      <c r="I822" s="16"/>
    </row>
    <row r="823" spans="5:48">
      <c r="I823" s="16"/>
    </row>
    <row r="824" spans="5:48">
      <c r="I824" s="16"/>
    </row>
    <row r="825" spans="5:48">
      <c r="I825" s="16"/>
    </row>
    <row r="826" spans="5:48">
      <c r="I826" s="16"/>
    </row>
    <row r="827" spans="5:48">
      <c r="I827" s="16"/>
    </row>
    <row r="828" spans="5:48">
      <c r="I828" s="16"/>
    </row>
    <row r="829" spans="5:48">
      <c r="I829" s="16"/>
    </row>
    <row r="830" spans="5:48">
      <c r="I830" s="16"/>
    </row>
    <row r="831" spans="5:48">
      <c r="I831" s="16"/>
    </row>
    <row r="832" spans="5:48">
      <c r="I832" s="16"/>
    </row>
    <row r="833" spans="9:9">
      <c r="I833" s="16"/>
    </row>
    <row r="834" spans="9:9">
      <c r="I834" s="16"/>
    </row>
    <row r="835" spans="9:9">
      <c r="I835" s="16"/>
    </row>
    <row r="836" spans="9:9">
      <c r="I836" s="16"/>
    </row>
    <row r="837" spans="9:9">
      <c r="I837" s="16"/>
    </row>
    <row r="838" spans="9:9">
      <c r="I838" s="16"/>
    </row>
    <row r="839" spans="9:9">
      <c r="I839" s="16"/>
    </row>
    <row r="840" spans="9:9">
      <c r="I840" s="16"/>
    </row>
    <row r="841" spans="9:9">
      <c r="I841" s="16"/>
    </row>
    <row r="842" spans="9:9">
      <c r="I842" s="16"/>
    </row>
    <row r="843" spans="9:9">
      <c r="I843" s="16"/>
    </row>
    <row r="844" spans="9:9">
      <c r="I844" s="16"/>
    </row>
    <row r="845" spans="9:9">
      <c r="I845" s="16"/>
    </row>
    <row r="846" spans="9:9">
      <c r="I846" s="16"/>
    </row>
    <row r="847" spans="9:9">
      <c r="I847" s="16"/>
    </row>
    <row r="848" spans="9:9">
      <c r="I848" s="16"/>
    </row>
    <row r="849" spans="9:9">
      <c r="I849" s="16"/>
    </row>
    <row r="850" spans="9:9">
      <c r="I850" s="16"/>
    </row>
    <row r="851" spans="9:9">
      <c r="I851" s="16"/>
    </row>
    <row r="852" spans="9:9">
      <c r="I852" s="16"/>
    </row>
    <row r="853" spans="9:9">
      <c r="I853" s="16"/>
    </row>
    <row r="854" spans="9:9">
      <c r="I854" s="16"/>
    </row>
    <row r="855" spans="9:9">
      <c r="I855" s="16"/>
    </row>
    <row r="856" spans="9:9">
      <c r="I856" s="16"/>
    </row>
    <row r="857" spans="9:9">
      <c r="I857" s="16"/>
    </row>
    <row r="858" spans="9:9">
      <c r="I858" s="16"/>
    </row>
    <row r="859" spans="9:9">
      <c r="I859" s="16"/>
    </row>
    <row r="860" spans="9:9">
      <c r="I860" s="16"/>
    </row>
    <row r="861" spans="9:9">
      <c r="I861" s="16"/>
    </row>
    <row r="862" spans="9:9">
      <c r="I862" s="16"/>
    </row>
    <row r="863" spans="9:9">
      <c r="I863" s="16"/>
    </row>
    <row r="864" spans="9:9">
      <c r="I864" s="16"/>
    </row>
    <row r="865" spans="9:9">
      <c r="I865" s="16"/>
    </row>
    <row r="866" spans="9:9">
      <c r="I866" s="16"/>
    </row>
    <row r="867" spans="9:9">
      <c r="I867" s="16"/>
    </row>
    <row r="868" spans="9:9">
      <c r="I868" s="16"/>
    </row>
    <row r="869" spans="9:9">
      <c r="I869" s="16"/>
    </row>
    <row r="870" spans="9:9">
      <c r="I870" s="16"/>
    </row>
    <row r="871" spans="9:9">
      <c r="I871" s="16"/>
    </row>
    <row r="872" spans="9:9">
      <c r="I872" s="16"/>
    </row>
    <row r="873" spans="9:9">
      <c r="I873" s="16"/>
    </row>
    <row r="874" spans="9:9">
      <c r="I874" s="16"/>
    </row>
    <row r="875" spans="9:9">
      <c r="I875" s="16"/>
    </row>
    <row r="876" spans="9:9">
      <c r="I876" s="16"/>
    </row>
    <row r="877" spans="9:9">
      <c r="I877" s="16"/>
    </row>
    <row r="878" spans="9:9">
      <c r="I878" s="16"/>
    </row>
    <row r="879" spans="9:9">
      <c r="I879" s="16"/>
    </row>
    <row r="880" spans="9:9">
      <c r="I880" s="16"/>
    </row>
    <row r="881" spans="9:9">
      <c r="I881" s="16"/>
    </row>
    <row r="882" spans="9:9">
      <c r="I882" s="16"/>
    </row>
    <row r="883" spans="9:9">
      <c r="I883" s="16"/>
    </row>
    <row r="884" spans="9:9">
      <c r="I884" s="16"/>
    </row>
    <row r="885" spans="9:9">
      <c r="I885" s="16"/>
    </row>
    <row r="886" spans="9:9">
      <c r="I886" s="16"/>
    </row>
    <row r="887" spans="9:9">
      <c r="I887" s="16"/>
    </row>
    <row r="888" spans="9:9">
      <c r="I888" s="16"/>
    </row>
    <row r="889" spans="9:9">
      <c r="I889" s="16"/>
    </row>
    <row r="890" spans="9:9">
      <c r="I890" s="16"/>
    </row>
    <row r="891" spans="9:9">
      <c r="I891" s="16"/>
    </row>
    <row r="892" spans="9:9">
      <c r="I892" s="16"/>
    </row>
    <row r="893" spans="9:9">
      <c r="I893" s="16"/>
    </row>
    <row r="894" spans="9:9">
      <c r="I894" s="16"/>
    </row>
    <row r="895" spans="9:9">
      <c r="I895" s="16"/>
    </row>
    <row r="896" spans="9:9">
      <c r="I896" s="16"/>
    </row>
    <row r="897" spans="9:9">
      <c r="I897" s="16"/>
    </row>
    <row r="898" spans="9:9">
      <c r="I898" s="16"/>
    </row>
    <row r="899" spans="9:9">
      <c r="I899" s="16"/>
    </row>
    <row r="900" spans="9:9">
      <c r="I900" s="16"/>
    </row>
    <row r="901" spans="9:9">
      <c r="I901" s="16"/>
    </row>
    <row r="902" spans="9:9">
      <c r="I902" s="16"/>
    </row>
    <row r="903" spans="9:9">
      <c r="I903" s="16"/>
    </row>
    <row r="904" spans="9:9">
      <c r="I904" s="16"/>
    </row>
    <row r="905" spans="9:9">
      <c r="I905" s="16"/>
    </row>
    <row r="906" spans="9:9">
      <c r="I906" s="16"/>
    </row>
    <row r="907" spans="9:9">
      <c r="I907" s="16"/>
    </row>
    <row r="908" spans="9:9">
      <c r="I908" s="16"/>
    </row>
    <row r="909" spans="9:9">
      <c r="I909" s="16"/>
    </row>
    <row r="910" spans="9:9">
      <c r="I910" s="16"/>
    </row>
    <row r="911" spans="9:9">
      <c r="I911" s="16"/>
    </row>
    <row r="912" spans="9:9">
      <c r="I912" s="16"/>
    </row>
    <row r="913" spans="9:9">
      <c r="I913" s="16"/>
    </row>
    <row r="914" spans="9:9">
      <c r="I914" s="16"/>
    </row>
    <row r="915" spans="9:9">
      <c r="I915" s="16"/>
    </row>
    <row r="916" spans="9:9">
      <c r="I916" s="16"/>
    </row>
    <row r="917" spans="9:9">
      <c r="I917" s="16"/>
    </row>
    <row r="918" spans="9:9">
      <c r="I918" s="16"/>
    </row>
    <row r="919" spans="9:9">
      <c r="I919" s="16"/>
    </row>
    <row r="920" spans="9:9">
      <c r="I920" s="16"/>
    </row>
    <row r="921" spans="9:9">
      <c r="I921" s="16"/>
    </row>
    <row r="922" spans="9:9">
      <c r="I922" s="16"/>
    </row>
    <row r="923" spans="9:9">
      <c r="I923" s="16"/>
    </row>
    <row r="924" spans="9:9">
      <c r="I924" s="16"/>
    </row>
    <row r="925" spans="9:9">
      <c r="I925" s="16"/>
    </row>
    <row r="926" spans="9:9">
      <c r="I926" s="16"/>
    </row>
    <row r="927" spans="9:9">
      <c r="I927" s="16"/>
    </row>
    <row r="928" spans="9:9">
      <c r="I928" s="16"/>
    </row>
    <row r="929" spans="9:9">
      <c r="I929" s="16"/>
    </row>
    <row r="930" spans="9:9">
      <c r="I930" s="16"/>
    </row>
    <row r="931" spans="9:9">
      <c r="I931" s="16"/>
    </row>
    <row r="932" spans="9:9">
      <c r="I932" s="16"/>
    </row>
    <row r="933" spans="9:9">
      <c r="I933" s="16"/>
    </row>
    <row r="934" spans="9:9">
      <c r="I934" s="16"/>
    </row>
    <row r="935" spans="9:9">
      <c r="I935" s="16"/>
    </row>
    <row r="936" spans="9:9">
      <c r="I936" s="16"/>
    </row>
    <row r="937" spans="9:9">
      <c r="I937" s="16"/>
    </row>
    <row r="938" spans="9:9">
      <c r="I938" s="16"/>
    </row>
    <row r="939" spans="9:9">
      <c r="I939" s="16"/>
    </row>
    <row r="940" spans="9:9">
      <c r="I940" s="16"/>
    </row>
    <row r="941" spans="9:9">
      <c r="I941" s="16"/>
    </row>
    <row r="942" spans="9:9">
      <c r="I942" s="16"/>
    </row>
    <row r="943" spans="9:9">
      <c r="I943" s="16"/>
    </row>
    <row r="944" spans="9:9">
      <c r="I944" s="16"/>
    </row>
    <row r="945" spans="9:9">
      <c r="I945" s="16"/>
    </row>
    <row r="946" spans="9:9">
      <c r="I946" s="16"/>
    </row>
    <row r="947" spans="9:9">
      <c r="I947" s="16"/>
    </row>
    <row r="948" spans="9:9">
      <c r="I948" s="16"/>
    </row>
    <row r="949" spans="9:9">
      <c r="I949" s="16"/>
    </row>
    <row r="950" spans="9:9">
      <c r="I950" s="16"/>
    </row>
    <row r="951" spans="9:9">
      <c r="I951" s="16"/>
    </row>
    <row r="952" spans="9:9">
      <c r="I952" s="16"/>
    </row>
    <row r="953" spans="9:9">
      <c r="I953" s="16"/>
    </row>
    <row r="954" spans="9:9">
      <c r="I954" s="16"/>
    </row>
    <row r="955" spans="9:9">
      <c r="I955" s="16"/>
    </row>
    <row r="956" spans="9:9">
      <c r="I956" s="16"/>
    </row>
    <row r="957" spans="9:9">
      <c r="I957" s="16"/>
    </row>
    <row r="958" spans="9:9">
      <c r="I958" s="16"/>
    </row>
    <row r="959" spans="9:9">
      <c r="I959" s="16"/>
    </row>
    <row r="960" spans="9:9">
      <c r="I960" s="16"/>
    </row>
    <row r="961" spans="9:9">
      <c r="I961" s="16"/>
    </row>
    <row r="962" spans="9:9">
      <c r="I962" s="16"/>
    </row>
    <row r="963" spans="9:9">
      <c r="I963" s="16"/>
    </row>
    <row r="964" spans="9:9">
      <c r="I964" s="16"/>
    </row>
    <row r="965" spans="9:9">
      <c r="I965" s="16"/>
    </row>
    <row r="966" spans="9:9">
      <c r="I966" s="16"/>
    </row>
    <row r="967" spans="9:9">
      <c r="I967" s="16"/>
    </row>
    <row r="968" spans="9:9">
      <c r="I968" s="16"/>
    </row>
    <row r="969" spans="9:9">
      <c r="I969" s="16"/>
    </row>
    <row r="970" spans="9:9">
      <c r="I970" s="16"/>
    </row>
    <row r="971" spans="9:9">
      <c r="I971" s="16"/>
    </row>
    <row r="972" spans="9:9">
      <c r="I972" s="16"/>
    </row>
    <row r="973" spans="9:9">
      <c r="I973" s="16"/>
    </row>
    <row r="974" spans="9:9">
      <c r="I974" s="16"/>
    </row>
    <row r="975" spans="9:9">
      <c r="I975" s="16"/>
    </row>
    <row r="976" spans="9:9">
      <c r="I976" s="16"/>
    </row>
    <row r="977" spans="9:9">
      <c r="I977" s="16"/>
    </row>
    <row r="978" spans="9:9">
      <c r="I978" s="16"/>
    </row>
    <row r="979" spans="9:9">
      <c r="I979" s="16"/>
    </row>
    <row r="980" spans="9:9">
      <c r="I980" s="16"/>
    </row>
    <row r="981" spans="9:9">
      <c r="I981" s="16"/>
    </row>
    <row r="982" spans="9:9">
      <c r="I982" s="16"/>
    </row>
    <row r="983" spans="9:9">
      <c r="I983" s="16"/>
    </row>
    <row r="984" spans="9:9">
      <c r="I984" s="16"/>
    </row>
    <row r="985" spans="9:9">
      <c r="I985" s="16"/>
    </row>
    <row r="986" spans="9:9">
      <c r="I986" s="16"/>
    </row>
    <row r="987" spans="9:9">
      <c r="I987" s="16"/>
    </row>
    <row r="988" spans="9:9">
      <c r="I988" s="16"/>
    </row>
    <row r="989" spans="9:9">
      <c r="I989" s="16"/>
    </row>
    <row r="990" spans="9:9">
      <c r="I990" s="16"/>
    </row>
    <row r="991" spans="9:9">
      <c r="I991" s="16"/>
    </row>
    <row r="992" spans="9:9">
      <c r="I992" s="16"/>
    </row>
    <row r="993" spans="9:9">
      <c r="I993" s="16"/>
    </row>
    <row r="994" spans="9:9">
      <c r="I994" s="16"/>
    </row>
    <row r="995" spans="9:9">
      <c r="I995" s="16"/>
    </row>
    <row r="996" spans="9:9">
      <c r="I996" s="16"/>
    </row>
    <row r="997" spans="9:9">
      <c r="I997" s="16"/>
    </row>
    <row r="998" spans="9:9">
      <c r="I998" s="16"/>
    </row>
    <row r="999" spans="9:9">
      <c r="I999" s="16"/>
    </row>
    <row r="1000" spans="9:9">
      <c r="I1000" s="16"/>
    </row>
    <row r="1001" spans="9:9">
      <c r="I1001" s="16"/>
    </row>
    <row r="1002" spans="9:9">
      <c r="I1002" s="16"/>
    </row>
    <row r="1003" spans="9:9">
      <c r="I1003" s="16"/>
    </row>
    <row r="1004" spans="9:9">
      <c r="I1004" s="16"/>
    </row>
    <row r="1005" spans="9:9">
      <c r="I1005" s="16"/>
    </row>
    <row r="1006" spans="9:9">
      <c r="I1006" s="16"/>
    </row>
    <row r="1007" spans="9:9">
      <c r="I1007" s="16"/>
    </row>
    <row r="1008" spans="9:9">
      <c r="I1008" s="16"/>
    </row>
    <row r="1009" spans="9:9">
      <c r="I1009" s="16"/>
    </row>
    <row r="1010" spans="9:9">
      <c r="I1010" s="16"/>
    </row>
    <row r="1011" spans="9:9">
      <c r="I1011" s="16"/>
    </row>
    <row r="1012" spans="9:9">
      <c r="I1012" s="16"/>
    </row>
    <row r="1013" spans="9:9">
      <c r="I1013" s="16"/>
    </row>
    <row r="1014" spans="9:9">
      <c r="I1014" s="16"/>
    </row>
    <row r="1015" spans="9:9">
      <c r="I1015" s="16"/>
    </row>
    <row r="1016" spans="9:9">
      <c r="I1016" s="16"/>
    </row>
    <row r="1017" spans="9:9">
      <c r="I1017" s="16"/>
    </row>
    <row r="1018" spans="9:9">
      <c r="I1018" s="16"/>
    </row>
    <row r="1019" spans="9:9">
      <c r="I1019" s="16"/>
    </row>
    <row r="1020" spans="9:9">
      <c r="I1020" s="16"/>
    </row>
    <row r="1021" spans="9:9">
      <c r="I1021" s="16"/>
    </row>
    <row r="1022" spans="9:9">
      <c r="I1022" s="16"/>
    </row>
    <row r="1023" spans="9:9">
      <c r="I1023" s="16"/>
    </row>
    <row r="1024" spans="9:9">
      <c r="I1024" s="16"/>
    </row>
    <row r="1025" spans="9:9">
      <c r="I1025" s="16"/>
    </row>
    <row r="1026" spans="9:9">
      <c r="I1026" s="16"/>
    </row>
    <row r="1027" spans="9:9">
      <c r="I1027" s="16"/>
    </row>
    <row r="1028" spans="9:9">
      <c r="I1028" s="16"/>
    </row>
    <row r="1029" spans="9:9">
      <c r="I1029" s="16"/>
    </row>
    <row r="1030" spans="9:9">
      <c r="I1030" s="16"/>
    </row>
    <row r="1031" spans="9:9">
      <c r="I1031" s="16"/>
    </row>
    <row r="1032" spans="9:9">
      <c r="I1032" s="16"/>
    </row>
    <row r="1033" spans="9:9">
      <c r="I1033" s="16"/>
    </row>
    <row r="1034" spans="9:9">
      <c r="I1034" s="16"/>
    </row>
    <row r="1035" spans="9:9">
      <c r="I1035" s="16"/>
    </row>
    <row r="1036" spans="9:9">
      <c r="I1036" s="16"/>
    </row>
    <row r="1037" spans="9:9">
      <c r="I1037" s="16"/>
    </row>
    <row r="1038" spans="9:9">
      <c r="I1038" s="16"/>
    </row>
    <row r="1039" spans="9:9">
      <c r="I1039" s="16"/>
    </row>
    <row r="1040" spans="9:9">
      <c r="I1040" s="16"/>
    </row>
    <row r="1041" spans="9:9">
      <c r="I1041" s="16"/>
    </row>
    <row r="1042" spans="9:9">
      <c r="I1042" s="16"/>
    </row>
    <row r="1043" spans="9:9">
      <c r="I1043" s="16"/>
    </row>
    <row r="1044" spans="9:9">
      <c r="I1044" s="16"/>
    </row>
    <row r="1045" spans="9:9">
      <c r="I1045" s="16"/>
    </row>
    <row r="1046" spans="9:9">
      <c r="I1046" s="16"/>
    </row>
    <row r="1047" spans="9:9">
      <c r="I1047" s="16"/>
    </row>
    <row r="1048" spans="9:9">
      <c r="I1048" s="16"/>
    </row>
    <row r="1049" spans="9:9">
      <c r="I1049" s="16"/>
    </row>
    <row r="1050" spans="9:9">
      <c r="I1050" s="16"/>
    </row>
    <row r="1051" spans="9:9">
      <c r="I1051" s="16"/>
    </row>
    <row r="1052" spans="9:9">
      <c r="I1052" s="16"/>
    </row>
    <row r="1053" spans="9:9">
      <c r="I1053" s="16"/>
    </row>
    <row r="1054" spans="9:9">
      <c r="I1054" s="16"/>
    </row>
    <row r="1055" spans="9:9">
      <c r="I1055" s="16"/>
    </row>
    <row r="1056" spans="9:9">
      <c r="I1056" s="16"/>
    </row>
    <row r="1057" spans="9:9">
      <c r="I1057" s="16"/>
    </row>
    <row r="1058" spans="9:9">
      <c r="I1058" s="16"/>
    </row>
    <row r="1059" spans="9:9">
      <c r="I1059" s="16"/>
    </row>
    <row r="1060" spans="9:9">
      <c r="I1060" s="16"/>
    </row>
    <row r="1061" spans="9:9">
      <c r="I1061" s="16"/>
    </row>
    <row r="1062" spans="9:9">
      <c r="I1062" s="16"/>
    </row>
    <row r="1063" spans="9:9">
      <c r="I1063" s="16"/>
    </row>
    <row r="1064" spans="9:9">
      <c r="I1064" s="16"/>
    </row>
    <row r="1065" spans="9:9">
      <c r="I1065" s="16"/>
    </row>
    <row r="1066" spans="9:9">
      <c r="I1066" s="16"/>
    </row>
    <row r="1067" spans="9:9">
      <c r="I1067" s="16"/>
    </row>
    <row r="1068" spans="9:9">
      <c r="I1068" s="16"/>
    </row>
    <row r="1069" spans="9:9">
      <c r="I1069" s="16"/>
    </row>
    <row r="1070" spans="9:9">
      <c r="I1070" s="16"/>
    </row>
    <row r="1071" spans="9:9">
      <c r="I1071" s="16"/>
    </row>
    <row r="1072" spans="9:9">
      <c r="I1072" s="16"/>
    </row>
    <row r="1073" spans="9:9">
      <c r="I1073" s="16"/>
    </row>
    <row r="1074" spans="9:9">
      <c r="I1074" s="16"/>
    </row>
    <row r="1075" spans="9:9">
      <c r="I1075" s="16"/>
    </row>
    <row r="1076" spans="9:9">
      <c r="I1076" s="16"/>
    </row>
    <row r="1077" spans="9:9">
      <c r="I1077" s="16"/>
    </row>
    <row r="1078" spans="9:9">
      <c r="I1078" s="16"/>
    </row>
    <row r="1079" spans="9:9">
      <c r="I1079" s="16"/>
    </row>
    <row r="1080" spans="9:9">
      <c r="I1080" s="16"/>
    </row>
    <row r="1081" spans="9:9">
      <c r="I1081" s="16"/>
    </row>
    <row r="1082" spans="9:9">
      <c r="I1082" s="16"/>
    </row>
    <row r="1083" spans="9:9">
      <c r="I1083" s="16"/>
    </row>
    <row r="1084" spans="9:9">
      <c r="I1084" s="16"/>
    </row>
    <row r="1085" spans="9:9">
      <c r="I1085" s="16"/>
    </row>
    <row r="1086" spans="9:9">
      <c r="I1086" s="16"/>
    </row>
    <row r="1087" spans="9:9">
      <c r="I1087" s="16"/>
    </row>
    <row r="1088" spans="9:9">
      <c r="I1088" s="16"/>
    </row>
    <row r="1089" spans="9:9">
      <c r="I1089" s="16"/>
    </row>
    <row r="1090" spans="9:9">
      <c r="I1090" s="16"/>
    </row>
    <row r="1091" spans="9:9">
      <c r="I1091" s="16"/>
    </row>
    <row r="1092" spans="9:9">
      <c r="I1092" s="16"/>
    </row>
    <row r="1093" spans="9:9">
      <c r="I1093" s="16"/>
    </row>
    <row r="1094" spans="9:9">
      <c r="I1094" s="16"/>
    </row>
    <row r="1095" spans="9:9">
      <c r="I1095" s="16"/>
    </row>
    <row r="1096" spans="9:9">
      <c r="I1096" s="16"/>
    </row>
    <row r="1097" spans="9:9">
      <c r="I1097" s="16"/>
    </row>
    <row r="1098" spans="9:9">
      <c r="I1098" s="16"/>
    </row>
    <row r="1099" spans="9:9">
      <c r="I1099" s="16"/>
    </row>
    <row r="1100" spans="9:9">
      <c r="I1100" s="16"/>
    </row>
    <row r="1101" spans="9:9">
      <c r="I1101" s="16"/>
    </row>
    <row r="1102" spans="9:9">
      <c r="I1102" s="16"/>
    </row>
    <row r="1103" spans="9:9">
      <c r="I1103" s="16"/>
    </row>
    <row r="1104" spans="9:9">
      <c r="I1104" s="16"/>
    </row>
    <row r="1105" spans="9:9">
      <c r="I1105" s="16"/>
    </row>
    <row r="1106" spans="9:9">
      <c r="I1106" s="16"/>
    </row>
    <row r="1107" spans="9:9">
      <c r="I1107" s="16"/>
    </row>
    <row r="1108" spans="9:9">
      <c r="I1108" s="16"/>
    </row>
    <row r="1109" spans="9:9">
      <c r="I1109" s="16"/>
    </row>
    <row r="1110" spans="9:9">
      <c r="I1110" s="16"/>
    </row>
    <row r="1111" spans="9:9">
      <c r="I1111" s="16"/>
    </row>
    <row r="1112" spans="9:9">
      <c r="I1112" s="16"/>
    </row>
    <row r="1113" spans="9:9">
      <c r="I1113" s="16"/>
    </row>
    <row r="1114" spans="9:9">
      <c r="I1114" s="16"/>
    </row>
    <row r="1115" spans="9:9">
      <c r="I1115" s="16"/>
    </row>
    <row r="1116" spans="9:9">
      <c r="I1116" s="16"/>
    </row>
    <row r="1117" spans="9:9">
      <c r="I1117" s="16"/>
    </row>
    <row r="1118" spans="9:9">
      <c r="I1118" s="16"/>
    </row>
    <row r="1119" spans="9:9">
      <c r="I1119" s="16"/>
    </row>
    <row r="1120" spans="9:9">
      <c r="I1120" s="16"/>
    </row>
    <row r="1121" spans="9:9">
      <c r="I1121" s="16"/>
    </row>
    <row r="1122" spans="9:9">
      <c r="I1122" s="16"/>
    </row>
    <row r="1123" spans="9:9">
      <c r="I1123" s="16"/>
    </row>
    <row r="1124" spans="9:9">
      <c r="I1124" s="16"/>
    </row>
    <row r="1125" spans="9:9">
      <c r="I1125" s="16"/>
    </row>
    <row r="1126" spans="9:9">
      <c r="I1126" s="16"/>
    </row>
    <row r="1127" spans="9:9">
      <c r="I1127" s="16"/>
    </row>
    <row r="1128" spans="9:9">
      <c r="I1128" s="16"/>
    </row>
    <row r="1129" spans="9:9">
      <c r="I1129" s="16"/>
    </row>
    <row r="1130" spans="9:9">
      <c r="I1130" s="16"/>
    </row>
    <row r="1131" spans="9:9">
      <c r="I1131" s="16"/>
    </row>
    <row r="1132" spans="9:9">
      <c r="I1132" s="16"/>
    </row>
    <row r="1133" spans="9:9">
      <c r="I1133" s="16"/>
    </row>
    <row r="1134" spans="9:9">
      <c r="I1134" s="16"/>
    </row>
    <row r="1135" spans="9:9">
      <c r="I1135" s="16"/>
    </row>
    <row r="1136" spans="9:9">
      <c r="I1136" s="16"/>
    </row>
    <row r="1137" spans="9:9">
      <c r="I1137" s="16"/>
    </row>
    <row r="1138" spans="9:9">
      <c r="I1138" s="16"/>
    </row>
    <row r="1139" spans="9:9">
      <c r="I1139" s="16"/>
    </row>
    <row r="1140" spans="9:9">
      <c r="I1140" s="16"/>
    </row>
    <row r="1141" spans="9:9">
      <c r="I1141" s="16"/>
    </row>
    <row r="1142" spans="9:9">
      <c r="I1142" s="16"/>
    </row>
    <row r="1143" spans="9:9">
      <c r="I1143" s="16"/>
    </row>
    <row r="1144" spans="9:9">
      <c r="I1144" s="16"/>
    </row>
    <row r="1145" spans="9:9">
      <c r="I1145" s="16"/>
    </row>
    <row r="1146" spans="9:9">
      <c r="I1146" s="16"/>
    </row>
    <row r="1147" spans="9:9">
      <c r="I1147" s="16"/>
    </row>
    <row r="1148" spans="9:9">
      <c r="I1148" s="16"/>
    </row>
    <row r="1149" spans="9:9">
      <c r="I1149" s="16"/>
    </row>
    <row r="1150" spans="9:9">
      <c r="I1150" s="16"/>
    </row>
    <row r="1151" spans="9:9">
      <c r="I1151" s="16"/>
    </row>
    <row r="1152" spans="9:9">
      <c r="I1152" s="16"/>
    </row>
    <row r="1153" spans="9:9">
      <c r="I1153" s="16"/>
    </row>
    <row r="1154" spans="9:9">
      <c r="I1154" s="16"/>
    </row>
    <row r="1155" spans="9:9">
      <c r="I1155" s="16"/>
    </row>
    <row r="1156" spans="9:9">
      <c r="I1156" s="16"/>
    </row>
    <row r="1157" spans="9:9">
      <c r="I1157" s="16"/>
    </row>
    <row r="1158" spans="9:9">
      <c r="I1158" s="16"/>
    </row>
    <row r="1159" spans="9:9">
      <c r="I1159" s="16"/>
    </row>
    <row r="1160" spans="9:9">
      <c r="I1160" s="16"/>
    </row>
    <row r="1161" spans="9:9">
      <c r="I1161" s="16"/>
    </row>
    <row r="1162" spans="9:9">
      <c r="I1162" s="16"/>
    </row>
    <row r="1163" spans="9:9">
      <c r="I1163" s="16"/>
    </row>
    <row r="1164" spans="9:9">
      <c r="I1164" s="16"/>
    </row>
    <row r="1165" spans="9:9">
      <c r="I1165" s="16"/>
    </row>
    <row r="1166" spans="9:9">
      <c r="I1166" s="16"/>
    </row>
    <row r="1167" spans="9:9">
      <c r="I1167" s="16"/>
    </row>
    <row r="1168" spans="9:9">
      <c r="I1168" s="16"/>
    </row>
    <row r="1169" spans="9:9">
      <c r="I1169" s="16"/>
    </row>
    <row r="1170" spans="9:9">
      <c r="I1170" s="16"/>
    </row>
    <row r="1171" spans="9:9">
      <c r="I1171" s="16"/>
    </row>
    <row r="1172" spans="9:9">
      <c r="I1172" s="16"/>
    </row>
    <row r="1173" spans="9:9">
      <c r="I1173" s="16"/>
    </row>
    <row r="1174" spans="9:9">
      <c r="I1174" s="16"/>
    </row>
    <row r="1175" spans="9:9">
      <c r="I1175" s="16"/>
    </row>
    <row r="1176" spans="9:9">
      <c r="I1176" s="16"/>
    </row>
    <row r="1177" spans="9:9">
      <c r="I1177" s="16"/>
    </row>
    <row r="1178" spans="9:9">
      <c r="I1178" s="16"/>
    </row>
    <row r="1179" spans="9:9">
      <c r="I1179" s="16"/>
    </row>
    <row r="1180" spans="9:9">
      <c r="I1180" s="16"/>
    </row>
    <row r="1181" spans="9:9">
      <c r="I1181" s="16"/>
    </row>
    <row r="1182" spans="9:9">
      <c r="I1182" s="16"/>
    </row>
    <row r="1183" spans="9:9">
      <c r="I1183" s="16"/>
    </row>
    <row r="1184" spans="9:9">
      <c r="I1184" s="16"/>
    </row>
    <row r="1185" spans="9:9">
      <c r="I1185" s="16"/>
    </row>
    <row r="1186" spans="9:9">
      <c r="I1186" s="16"/>
    </row>
    <row r="1187" spans="9:9">
      <c r="I1187" s="16"/>
    </row>
    <row r="1188" spans="9:9">
      <c r="I1188" s="16"/>
    </row>
    <row r="1189" spans="9:9">
      <c r="I1189" s="16"/>
    </row>
    <row r="1190" spans="9:9">
      <c r="I1190" s="16"/>
    </row>
    <row r="1191" spans="9:9">
      <c r="I1191" s="16"/>
    </row>
    <row r="1192" spans="9:9">
      <c r="I1192" s="16"/>
    </row>
    <row r="1193" spans="9:9">
      <c r="I1193" s="16"/>
    </row>
    <row r="1194" spans="9:9">
      <c r="I1194" s="16"/>
    </row>
    <row r="1195" spans="9:9">
      <c r="I1195" s="16"/>
    </row>
    <row r="1196" spans="9:9">
      <c r="I1196" s="16"/>
    </row>
    <row r="1197" spans="9:9">
      <c r="I1197" s="16"/>
    </row>
    <row r="1198" spans="9:9">
      <c r="I1198" s="16"/>
    </row>
    <row r="1199" spans="9:9">
      <c r="I1199" s="16"/>
    </row>
    <row r="1200" spans="9:9">
      <c r="I1200" s="16"/>
    </row>
    <row r="1201" spans="9:9">
      <c r="I1201" s="16"/>
    </row>
    <row r="1202" spans="9:9">
      <c r="I1202" s="16"/>
    </row>
    <row r="1203" spans="9:9">
      <c r="I1203" s="16"/>
    </row>
    <row r="1204" spans="9:9">
      <c r="I1204" s="16"/>
    </row>
    <row r="1205" spans="9:9">
      <c r="I1205" s="16"/>
    </row>
    <row r="1206" spans="9:9">
      <c r="I1206" s="16"/>
    </row>
    <row r="1207" spans="9:9">
      <c r="I1207" s="16"/>
    </row>
    <row r="1208" spans="9:9">
      <c r="I1208" s="16"/>
    </row>
    <row r="1209" spans="9:9">
      <c r="I1209" s="16"/>
    </row>
    <row r="1210" spans="9:9">
      <c r="I1210" s="16"/>
    </row>
    <row r="1211" spans="9:9">
      <c r="I1211" s="16"/>
    </row>
    <row r="1212" spans="9:9">
      <c r="I1212" s="16"/>
    </row>
    <row r="1213" spans="9:9">
      <c r="I1213" s="16"/>
    </row>
    <row r="1214" spans="9:9">
      <c r="I1214" s="16"/>
    </row>
    <row r="1215" spans="9:9">
      <c r="I1215" s="16"/>
    </row>
    <row r="1216" spans="9:9">
      <c r="I1216" s="16"/>
    </row>
    <row r="1217" spans="9:9">
      <c r="I1217" s="16"/>
    </row>
    <row r="1218" spans="9:9">
      <c r="I1218" s="16"/>
    </row>
    <row r="1219" spans="9:9">
      <c r="I1219" s="16"/>
    </row>
    <row r="1220" spans="9:9">
      <c r="I1220" s="16"/>
    </row>
    <row r="1221" spans="9:9">
      <c r="I1221" s="16"/>
    </row>
    <row r="1222" spans="9:9">
      <c r="I1222" s="16"/>
    </row>
    <row r="1223" spans="9:9">
      <c r="I1223" s="16"/>
    </row>
    <row r="1224" spans="9:9">
      <c r="I1224" s="16"/>
    </row>
    <row r="1225" spans="9:9">
      <c r="I1225" s="16"/>
    </row>
    <row r="1226" spans="9:9">
      <c r="I1226" s="16"/>
    </row>
    <row r="1227" spans="9:9">
      <c r="I1227" s="16"/>
    </row>
    <row r="1228" spans="9:9">
      <c r="I1228" s="16"/>
    </row>
    <row r="1229" spans="9:9">
      <c r="I1229" s="16"/>
    </row>
    <row r="1230" spans="9:9">
      <c r="I1230" s="16"/>
    </row>
    <row r="1231" spans="9:9">
      <c r="I1231" s="16"/>
    </row>
    <row r="1232" spans="9:9">
      <c r="I1232" s="16"/>
    </row>
    <row r="1233" spans="9:9">
      <c r="I1233" s="16"/>
    </row>
    <row r="1234" spans="9:9">
      <c r="I1234" s="16"/>
    </row>
    <row r="1235" spans="9:9">
      <c r="I1235" s="16"/>
    </row>
    <row r="1236" spans="9:9">
      <c r="I1236" s="16"/>
    </row>
    <row r="1237" spans="9:9">
      <c r="I1237" s="16"/>
    </row>
    <row r="1238" spans="9:9">
      <c r="I1238" s="16"/>
    </row>
    <row r="1239" spans="9:9">
      <c r="I1239" s="16"/>
    </row>
    <row r="1240" spans="9:9">
      <c r="I1240" s="16"/>
    </row>
    <row r="1241" spans="9:9">
      <c r="I1241" s="16"/>
    </row>
    <row r="1242" spans="9:9">
      <c r="I1242" s="16"/>
    </row>
    <row r="1243" spans="9:9">
      <c r="I1243" s="16"/>
    </row>
    <row r="1244" spans="9:9">
      <c r="I1244" s="16"/>
    </row>
    <row r="1245" spans="9:9">
      <c r="I1245" s="16"/>
    </row>
    <row r="1246" spans="9:9">
      <c r="I1246" s="16"/>
    </row>
    <row r="1247" spans="9:9">
      <c r="I1247" s="16"/>
    </row>
    <row r="1248" spans="9:9">
      <c r="I1248" s="16"/>
    </row>
    <row r="1249" spans="9:9">
      <c r="I1249" s="16"/>
    </row>
    <row r="1250" spans="9:9">
      <c r="I1250" s="16"/>
    </row>
    <row r="1251" spans="9:9">
      <c r="I1251" s="16"/>
    </row>
    <row r="1252" spans="9:9">
      <c r="I1252" s="16"/>
    </row>
    <row r="1253" spans="9:9">
      <c r="I1253" s="16"/>
    </row>
    <row r="1254" spans="9:9">
      <c r="I1254" s="16"/>
    </row>
    <row r="1255" spans="9:9">
      <c r="I1255" s="16"/>
    </row>
    <row r="1256" spans="9:9">
      <c r="I1256" s="16"/>
    </row>
    <row r="1257" spans="9:9">
      <c r="I1257" s="16"/>
    </row>
    <row r="1258" spans="9:9">
      <c r="I1258" s="16"/>
    </row>
    <row r="1259" spans="9:9">
      <c r="I1259" s="16"/>
    </row>
    <row r="1260" spans="9:9">
      <c r="I1260" s="16"/>
    </row>
    <row r="1261" spans="9:9">
      <c r="I1261" s="16"/>
    </row>
    <row r="1262" spans="9:9">
      <c r="I1262" s="16"/>
    </row>
    <row r="1263" spans="9:9">
      <c r="I1263" s="16"/>
    </row>
    <row r="1264" spans="9:9">
      <c r="I1264" s="16"/>
    </row>
    <row r="1265" spans="9:9">
      <c r="I1265" s="16"/>
    </row>
    <row r="1266" spans="9:9">
      <c r="I1266" s="16"/>
    </row>
    <row r="1267" spans="9:9">
      <c r="I1267" s="16"/>
    </row>
    <row r="1268" spans="9:9">
      <c r="I1268" s="16"/>
    </row>
    <row r="1269" spans="9:9">
      <c r="I1269" s="16"/>
    </row>
    <row r="1270" spans="9:9">
      <c r="I1270" s="16"/>
    </row>
    <row r="1271" spans="9:9">
      <c r="I1271" s="16"/>
    </row>
    <row r="1272" spans="9:9">
      <c r="I1272" s="16"/>
    </row>
    <row r="1273" spans="9:9">
      <c r="I1273" s="16"/>
    </row>
    <row r="1274" spans="9:9">
      <c r="I1274" s="16"/>
    </row>
    <row r="1275" spans="9:9">
      <c r="I1275" s="16"/>
    </row>
    <row r="1276" spans="9:9">
      <c r="I1276" s="16"/>
    </row>
    <row r="1277" spans="9:9">
      <c r="I1277" s="16"/>
    </row>
    <row r="1278" spans="9:9">
      <c r="I1278" s="16"/>
    </row>
    <row r="1279" spans="9:9">
      <c r="I1279" s="16"/>
    </row>
    <row r="1280" spans="9:9">
      <c r="I1280" s="16"/>
    </row>
    <row r="1281" spans="9:9">
      <c r="I1281" s="16"/>
    </row>
    <row r="1282" spans="9:9">
      <c r="I1282" s="16"/>
    </row>
    <row r="1283" spans="9:9">
      <c r="I1283" s="16"/>
    </row>
    <row r="1284" spans="9:9">
      <c r="I1284" s="16"/>
    </row>
    <row r="1285" spans="9:9">
      <c r="I1285" s="16"/>
    </row>
    <row r="1286" spans="9:9">
      <c r="I1286" s="16"/>
    </row>
    <row r="1287" spans="9:9">
      <c r="I1287" s="16"/>
    </row>
    <row r="1288" spans="9:9">
      <c r="I1288" s="16"/>
    </row>
    <row r="1289" spans="9:9">
      <c r="I1289" s="16"/>
    </row>
    <row r="1290" spans="9:9">
      <c r="I1290" s="16"/>
    </row>
    <row r="1291" spans="9:9">
      <c r="I1291" s="16"/>
    </row>
    <row r="1292" spans="9:9">
      <c r="I1292" s="16"/>
    </row>
    <row r="1293" spans="9:9">
      <c r="I1293" s="16"/>
    </row>
    <row r="1294" spans="9:9">
      <c r="I1294" s="16"/>
    </row>
    <row r="1295" spans="9:9">
      <c r="I1295" s="16"/>
    </row>
    <row r="1296" spans="9:9">
      <c r="I1296" s="16"/>
    </row>
    <row r="1297" spans="9:9">
      <c r="I1297" s="16"/>
    </row>
    <row r="1298" spans="9:9">
      <c r="I1298" s="16"/>
    </row>
    <row r="1299" spans="9:9">
      <c r="I1299" s="16"/>
    </row>
    <row r="1300" spans="9:9">
      <c r="I1300" s="16"/>
    </row>
    <row r="1301" spans="9:9">
      <c r="I1301" s="16"/>
    </row>
    <row r="1302" spans="9:9">
      <c r="I1302" s="16"/>
    </row>
    <row r="1303" spans="9:9">
      <c r="I1303" s="16"/>
    </row>
    <row r="1304" spans="9:9">
      <c r="I1304" s="16"/>
    </row>
    <row r="1305" spans="9:9">
      <c r="I1305" s="16"/>
    </row>
    <row r="1306" spans="9:9">
      <c r="I1306" s="16"/>
    </row>
    <row r="1307" spans="9:9">
      <c r="I1307" s="16"/>
    </row>
    <row r="1308" spans="9:9">
      <c r="I1308" s="16"/>
    </row>
    <row r="1309" spans="9:9">
      <c r="I1309" s="16"/>
    </row>
    <row r="1310" spans="9:9">
      <c r="I1310" s="16"/>
    </row>
    <row r="1311" spans="9:9">
      <c r="I1311" s="16"/>
    </row>
    <row r="1312" spans="9:9">
      <c r="I1312" s="16"/>
    </row>
    <row r="1313" spans="9:9">
      <c r="I1313" s="16"/>
    </row>
    <row r="1314" spans="9:9">
      <c r="I1314" s="16"/>
    </row>
    <row r="1315" spans="9:9">
      <c r="I1315" s="16"/>
    </row>
    <row r="1316" spans="9:9">
      <c r="I1316" s="16"/>
    </row>
    <row r="1317" spans="9:9">
      <c r="I1317" s="16"/>
    </row>
    <row r="1318" spans="9:9">
      <c r="I1318" s="16"/>
    </row>
    <row r="1319" spans="9:9">
      <c r="I1319" s="16"/>
    </row>
    <row r="1320" spans="9:9">
      <c r="I1320" s="16"/>
    </row>
    <row r="1321" spans="9:9">
      <c r="I1321" s="16"/>
    </row>
    <row r="1322" spans="9:9">
      <c r="I1322" s="16"/>
    </row>
    <row r="1323" spans="9:9">
      <c r="I1323" s="16"/>
    </row>
    <row r="1324" spans="9:9">
      <c r="I1324" s="16"/>
    </row>
    <row r="1325" spans="9:9">
      <c r="I1325" s="16"/>
    </row>
    <row r="1326" spans="9:9">
      <c r="I1326" s="16"/>
    </row>
    <row r="1327" spans="9:9">
      <c r="I1327" s="16"/>
    </row>
    <row r="1328" spans="9:9">
      <c r="I1328" s="16"/>
    </row>
    <row r="1329" spans="9:9">
      <c r="I1329" s="16"/>
    </row>
    <row r="1330" spans="9:9">
      <c r="I1330" s="16"/>
    </row>
    <row r="1331" spans="9:9">
      <c r="I1331" s="16"/>
    </row>
    <row r="1332" spans="9:9">
      <c r="I1332" s="16"/>
    </row>
    <row r="1333" spans="9:9">
      <c r="I1333" s="16"/>
    </row>
    <row r="1334" spans="9:9">
      <c r="I1334" s="16"/>
    </row>
    <row r="1335" spans="9:9">
      <c r="I1335" s="16"/>
    </row>
    <row r="1336" spans="9:9">
      <c r="I1336" s="16"/>
    </row>
    <row r="1337" spans="9:9">
      <c r="I1337" s="16"/>
    </row>
    <row r="1338" spans="9:9">
      <c r="I1338" s="16"/>
    </row>
    <row r="1339" spans="9:9">
      <c r="I1339" s="16"/>
    </row>
    <row r="1340" spans="9:9">
      <c r="I1340" s="16"/>
    </row>
    <row r="1341" spans="9:9">
      <c r="I1341" s="16"/>
    </row>
    <row r="1342" spans="9:9">
      <c r="I1342" s="16"/>
    </row>
    <row r="1343" spans="9:9">
      <c r="I1343" s="16"/>
    </row>
    <row r="1344" spans="9:9">
      <c r="I1344" s="16"/>
    </row>
    <row r="1345" spans="9:9">
      <c r="I1345" s="16"/>
    </row>
    <row r="1346" spans="9:9">
      <c r="I1346" s="16"/>
    </row>
    <row r="1347" spans="9:9">
      <c r="I1347" s="16"/>
    </row>
    <row r="1348" spans="9:9">
      <c r="I1348" s="16"/>
    </row>
    <row r="1349" spans="9:9">
      <c r="I1349" s="16"/>
    </row>
    <row r="1350" spans="9:9">
      <c r="I1350" s="16"/>
    </row>
    <row r="1351" spans="9:9">
      <c r="I1351" s="16"/>
    </row>
    <row r="1352" spans="9:9">
      <c r="I1352" s="16"/>
    </row>
    <row r="1353" spans="9:9">
      <c r="I1353" s="16"/>
    </row>
    <row r="1354" spans="9:9">
      <c r="I1354" s="16"/>
    </row>
    <row r="1355" spans="9:9">
      <c r="I1355" s="16"/>
    </row>
    <row r="1356" spans="9:9">
      <c r="I1356" s="16"/>
    </row>
    <row r="1357" spans="9:9">
      <c r="I1357" s="16"/>
    </row>
    <row r="1358" spans="9:9">
      <c r="I1358" s="16"/>
    </row>
    <row r="1359" spans="9:9">
      <c r="I1359" s="16"/>
    </row>
    <row r="1360" spans="9:9">
      <c r="I1360" s="16"/>
    </row>
    <row r="1361" spans="9:9">
      <c r="I1361" s="16"/>
    </row>
    <row r="1362" spans="9:9">
      <c r="I1362" s="16"/>
    </row>
    <row r="1363" spans="9:9">
      <c r="I1363" s="16"/>
    </row>
    <row r="1364" spans="9:9">
      <c r="I1364" s="16"/>
    </row>
    <row r="1365" spans="9:9">
      <c r="I1365" s="16"/>
    </row>
    <row r="1366" spans="9:9">
      <c r="I1366" s="16"/>
    </row>
    <row r="1367" spans="9:9">
      <c r="I1367" s="16"/>
    </row>
    <row r="1368" spans="9:9">
      <c r="I1368" s="16"/>
    </row>
    <row r="1369" spans="9:9">
      <c r="I1369" s="16"/>
    </row>
    <row r="1370" spans="9:9">
      <c r="I1370" s="16"/>
    </row>
    <row r="1371" spans="9:9">
      <c r="I1371" s="16"/>
    </row>
    <row r="1372" spans="9:9">
      <c r="I1372" s="16"/>
    </row>
    <row r="1373" spans="9:9">
      <c r="I1373" s="16"/>
    </row>
    <row r="1374" spans="9:9">
      <c r="I1374" s="16"/>
    </row>
    <row r="1375" spans="9:9">
      <c r="I1375" s="16"/>
    </row>
    <row r="1376" spans="9:9">
      <c r="I1376" s="16"/>
    </row>
    <row r="1377" spans="9:9">
      <c r="I1377" s="16"/>
    </row>
    <row r="1378" spans="9:9">
      <c r="I1378" s="16"/>
    </row>
    <row r="1379" spans="9:9">
      <c r="I1379" s="16"/>
    </row>
    <row r="1380" spans="9:9">
      <c r="I1380" s="16"/>
    </row>
    <row r="1381" spans="9:9">
      <c r="I1381" s="16"/>
    </row>
    <row r="1382" spans="9:9">
      <c r="I1382" s="16"/>
    </row>
    <row r="1383" spans="9:9">
      <c r="I1383" s="16"/>
    </row>
    <row r="1384" spans="9:9">
      <c r="I1384" s="16"/>
    </row>
    <row r="1385" spans="9:9">
      <c r="I1385" s="16"/>
    </row>
    <row r="1386" spans="9:9">
      <c r="I1386" s="16"/>
    </row>
    <row r="1387" spans="9:9">
      <c r="I1387" s="16"/>
    </row>
    <row r="1388" spans="9:9">
      <c r="I1388" s="16"/>
    </row>
    <row r="1389" spans="9:9">
      <c r="I1389" s="16"/>
    </row>
    <row r="1390" spans="9:9">
      <c r="I1390" s="16"/>
    </row>
    <row r="1391" spans="9:9">
      <c r="I1391" s="16"/>
    </row>
    <row r="1392" spans="9:9">
      <c r="I1392" s="16"/>
    </row>
    <row r="1393" spans="9:9">
      <c r="I1393" s="16"/>
    </row>
    <row r="1394" spans="9:9">
      <c r="I1394" s="16"/>
    </row>
    <row r="1395" spans="9:9">
      <c r="I1395" s="16"/>
    </row>
    <row r="1396" spans="9:9">
      <c r="I1396" s="16"/>
    </row>
    <row r="1397" spans="9:9">
      <c r="I1397" s="16"/>
    </row>
    <row r="1398" spans="9:9">
      <c r="I1398" s="16"/>
    </row>
    <row r="1399" spans="9:9">
      <c r="I1399" s="16"/>
    </row>
    <row r="1400" spans="9:9">
      <c r="I1400" s="16"/>
    </row>
    <row r="1401" spans="9:9">
      <c r="I1401" s="16"/>
    </row>
    <row r="1402" spans="9:9">
      <c r="I1402" s="16"/>
    </row>
    <row r="1403" spans="9:9">
      <c r="I1403" s="16"/>
    </row>
    <row r="1404" spans="9:9">
      <c r="I1404" s="16"/>
    </row>
    <row r="1405" spans="9:9">
      <c r="I1405" s="16"/>
    </row>
    <row r="1406" spans="9:9">
      <c r="I1406" s="16"/>
    </row>
    <row r="1407" spans="9:9">
      <c r="I1407" s="16"/>
    </row>
    <row r="1408" spans="9:9">
      <c r="I1408" s="16"/>
    </row>
    <row r="1409" spans="9:9">
      <c r="I1409" s="16"/>
    </row>
    <row r="1410" spans="9:9">
      <c r="I1410" s="16"/>
    </row>
    <row r="1411" spans="9:9">
      <c r="I1411" s="16"/>
    </row>
    <row r="1412" spans="9:9">
      <c r="I1412" s="16"/>
    </row>
    <row r="1413" spans="9:9">
      <c r="I1413" s="16"/>
    </row>
    <row r="1414" spans="9:9">
      <c r="I1414" s="16"/>
    </row>
    <row r="1415" spans="9:9">
      <c r="I1415" s="16"/>
    </row>
    <row r="1416" spans="9:9">
      <c r="I1416" s="16"/>
    </row>
    <row r="1417" spans="9:9">
      <c r="I1417" s="16"/>
    </row>
    <row r="1418" spans="9:9">
      <c r="I1418" s="16"/>
    </row>
    <row r="1419" spans="9:9">
      <c r="I1419" s="16"/>
    </row>
    <row r="1420" spans="9:9">
      <c r="I1420" s="16"/>
    </row>
    <row r="1421" spans="9:9">
      <c r="I1421" s="16"/>
    </row>
    <row r="1422" spans="9:9">
      <c r="I1422" s="16"/>
    </row>
    <row r="1423" spans="9:9">
      <c r="I1423" s="16"/>
    </row>
    <row r="1424" spans="9:9">
      <c r="I1424" s="16"/>
    </row>
    <row r="1425" spans="9:9">
      <c r="I1425" s="16"/>
    </row>
    <row r="1426" spans="9:9">
      <c r="I1426" s="16"/>
    </row>
    <row r="1427" spans="9:9">
      <c r="I1427" s="16"/>
    </row>
    <row r="1428" spans="9:9">
      <c r="I1428" s="16"/>
    </row>
    <row r="1429" spans="9:9">
      <c r="I1429" s="16"/>
    </row>
    <row r="1430" spans="9:9">
      <c r="I1430" s="16"/>
    </row>
    <row r="1431" spans="9:9">
      <c r="I1431" s="16"/>
    </row>
    <row r="1432" spans="9:9">
      <c r="I1432" s="16"/>
    </row>
    <row r="1433" spans="9:9">
      <c r="I1433" s="16"/>
    </row>
    <row r="1434" spans="9:9">
      <c r="I1434" s="16"/>
    </row>
    <row r="1435" spans="9:9">
      <c r="I1435" s="16"/>
    </row>
    <row r="1436" spans="9:9">
      <c r="I1436" s="16"/>
    </row>
    <row r="1437" spans="9:9">
      <c r="I1437" s="16"/>
    </row>
    <row r="1438" spans="9:9">
      <c r="I1438" s="16"/>
    </row>
    <row r="1439" spans="9:9">
      <c r="I1439" s="16"/>
    </row>
    <row r="1440" spans="9:9">
      <c r="I1440" s="16"/>
    </row>
    <row r="1441" spans="9:9">
      <c r="I1441" s="16"/>
    </row>
    <row r="1442" spans="9:9">
      <c r="I1442" s="16"/>
    </row>
    <row r="1443" spans="9:9">
      <c r="I1443" s="16"/>
    </row>
    <row r="1444" spans="9:9">
      <c r="I1444" s="16"/>
    </row>
    <row r="1445" spans="9:9">
      <c r="I1445" s="16"/>
    </row>
    <row r="1446" spans="9:9">
      <c r="I1446" s="16"/>
    </row>
    <row r="1447" spans="9:9">
      <c r="I1447" s="16"/>
    </row>
    <row r="1448" spans="9:9">
      <c r="I1448" s="16"/>
    </row>
    <row r="1449" spans="9:9">
      <c r="I1449" s="16"/>
    </row>
    <row r="1450" spans="9:9">
      <c r="I1450" s="16"/>
    </row>
    <row r="1451" spans="9:9">
      <c r="I1451" s="16"/>
    </row>
    <row r="1452" spans="9:9">
      <c r="I1452" s="16"/>
    </row>
    <row r="1453" spans="9:9">
      <c r="I1453" s="16"/>
    </row>
    <row r="1454" spans="9:9">
      <c r="I1454" s="16"/>
    </row>
    <row r="1455" spans="9:9">
      <c r="I1455" s="16"/>
    </row>
    <row r="1456" spans="9:9">
      <c r="I1456" s="16"/>
    </row>
    <row r="1457" spans="9:9">
      <c r="I1457" s="16"/>
    </row>
    <row r="1458" spans="9:9">
      <c r="I1458" s="16"/>
    </row>
    <row r="1459" spans="9:9">
      <c r="I1459" s="16"/>
    </row>
    <row r="1460" spans="9:9">
      <c r="I1460" s="16"/>
    </row>
    <row r="1461" spans="9:9">
      <c r="I1461" s="16"/>
    </row>
    <row r="1462" spans="9:9">
      <c r="I1462" s="16"/>
    </row>
    <row r="1463" spans="9:9">
      <c r="I1463" s="16"/>
    </row>
    <row r="1464" spans="9:9">
      <c r="I1464" s="16"/>
    </row>
    <row r="1465" spans="9:9">
      <c r="I1465" s="16"/>
    </row>
    <row r="1466" spans="9:9">
      <c r="I1466" s="16"/>
    </row>
  </sheetData>
  <mergeCells count="12">
    <mergeCell ref="B7:C7"/>
    <mergeCell ref="A1:J1"/>
    <mergeCell ref="A2:J2"/>
    <mergeCell ref="A4:J4"/>
    <mergeCell ref="B6:C6"/>
    <mergeCell ref="A3:J3"/>
    <mergeCell ref="B52:C52"/>
    <mergeCell ref="B53:C53"/>
    <mergeCell ref="B85:C85"/>
    <mergeCell ref="A46:J46"/>
    <mergeCell ref="A47:J47"/>
    <mergeCell ref="A48:J48"/>
  </mergeCells>
  <phoneticPr fontId="0" type="noConversion"/>
  <printOptions horizontalCentered="1"/>
  <pageMargins left="0" right="0" top="0.8" bottom="0.75" header="0.62" footer="0.5"/>
  <pageSetup paperSize="9" scale="80" orientation="landscape" horizontalDpi="300" r:id="rId1"/>
  <headerFooter alignWithMargins="0"/>
  <rowBreaks count="1" manualBreakCount="1">
    <brk id="41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 transitionEvaluation="1" transitionEntry="1">
    <tabColor rgb="FFFF0000"/>
  </sheetPr>
  <dimension ref="A1:U69"/>
  <sheetViews>
    <sheetView showGridLines="0" view="pageBreakPreview" topLeftCell="A22" zoomScale="75" zoomScaleNormal="50" workbookViewId="0">
      <selection activeCell="L69" sqref="L69"/>
    </sheetView>
  </sheetViews>
  <sheetFormatPr defaultColWidth="9.75" defaultRowHeight="15"/>
  <cols>
    <col min="1" max="1" width="5.75" style="21" customWidth="1"/>
    <col min="2" max="2" width="20.75" style="21" customWidth="1"/>
    <col min="3" max="3" width="13.25" style="21" customWidth="1"/>
    <col min="4" max="4" width="13.75" style="21" customWidth="1"/>
    <col min="5" max="5" width="14.125" style="21" customWidth="1"/>
    <col min="6" max="6" width="14.625" style="22" customWidth="1"/>
    <col min="7" max="7" width="14.625" style="21" customWidth="1"/>
    <col min="8" max="8" width="15.125" style="21" customWidth="1"/>
    <col min="9" max="10" width="14.75" style="21" customWidth="1"/>
    <col min="11" max="13" width="14.875" style="21" customWidth="1"/>
    <col min="14" max="14" width="13.875" style="21" customWidth="1"/>
    <col min="15" max="15" width="13.25" style="21" customWidth="1"/>
    <col min="16" max="18" width="7.625" style="21" customWidth="1"/>
    <col min="19" max="19" width="6" style="21" customWidth="1"/>
    <col min="20" max="20" width="22.2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9.5" customHeight="1">
      <c r="F1" s="179"/>
      <c r="G1" s="180"/>
      <c r="H1" s="180"/>
      <c r="I1" s="180"/>
      <c r="J1" s="180"/>
      <c r="K1" s="180"/>
      <c r="L1" s="180"/>
      <c r="M1" s="180"/>
      <c r="T1" s="147" t="s">
        <v>128</v>
      </c>
    </row>
    <row r="2" spans="1:20" ht="21.75" customHeight="1">
      <c r="A2" s="176" t="s">
        <v>144</v>
      </c>
      <c r="B2" s="23"/>
      <c r="C2" s="23"/>
      <c r="D2" s="23"/>
      <c r="E2" s="23"/>
      <c r="F2" s="181"/>
      <c r="G2" s="182"/>
      <c r="H2" s="182"/>
      <c r="I2" s="182"/>
      <c r="J2" s="182"/>
      <c r="K2" s="182"/>
      <c r="L2" s="182"/>
      <c r="M2" s="182"/>
      <c r="N2" s="23"/>
      <c r="O2" s="23"/>
      <c r="P2" s="23"/>
      <c r="Q2" s="23"/>
      <c r="R2" s="23"/>
      <c r="S2" s="23"/>
      <c r="T2" s="23"/>
    </row>
    <row r="3" spans="1:20" ht="21.75" customHeight="1">
      <c r="A3" s="447" t="s">
        <v>342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</row>
    <row r="4" spans="1:20" ht="18.95" customHeight="1">
      <c r="A4" s="25"/>
      <c r="B4" s="23"/>
      <c r="C4" s="23"/>
      <c r="D4" s="23"/>
      <c r="E4" s="23"/>
      <c r="F4" s="24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4.9000000000000004" customHeight="1" thickBot="1">
      <c r="T5" s="26"/>
    </row>
    <row r="6" spans="1:20" ht="4.9000000000000004" customHeight="1">
      <c r="A6" s="58" t="s">
        <v>0</v>
      </c>
      <c r="B6" s="59"/>
      <c r="C6" s="60"/>
      <c r="D6" s="59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63"/>
    </row>
    <row r="7" spans="1:20" ht="15.95" customHeight="1">
      <c r="A7" s="64"/>
      <c r="B7" s="30"/>
      <c r="C7" s="48"/>
      <c r="D7" s="30"/>
      <c r="E7" s="31" t="s">
        <v>1</v>
      </c>
      <c r="F7" s="32" t="s">
        <v>2</v>
      </c>
      <c r="G7" s="31" t="s">
        <v>2</v>
      </c>
      <c r="H7" s="31" t="s">
        <v>107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66"/>
    </row>
    <row r="8" spans="1:20" ht="15.95" customHeight="1">
      <c r="A8" s="64"/>
      <c r="B8" s="30"/>
      <c r="C8" s="48"/>
      <c r="D8" s="31" t="s">
        <v>0</v>
      </c>
      <c r="E8" s="31" t="s">
        <v>6</v>
      </c>
      <c r="F8" s="32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66" t="s">
        <v>108</v>
      </c>
    </row>
    <row r="9" spans="1:20" ht="15.95" customHeight="1">
      <c r="A9" s="65" t="s">
        <v>14</v>
      </c>
      <c r="B9" s="34" t="s">
        <v>15</v>
      </c>
      <c r="C9" s="47"/>
      <c r="D9" s="31" t="s">
        <v>16</v>
      </c>
      <c r="E9" s="30"/>
      <c r="F9" s="35">
        <v>2016</v>
      </c>
      <c r="G9" s="35">
        <v>2016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66" t="s">
        <v>109</v>
      </c>
    </row>
    <row r="10" spans="1:20" ht="15.95" customHeight="1">
      <c r="A10" s="64"/>
      <c r="B10" s="30"/>
      <c r="C10" s="48"/>
      <c r="D10" s="30"/>
      <c r="E10" s="30"/>
      <c r="F10" s="37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66" t="s">
        <v>110</v>
      </c>
    </row>
    <row r="11" spans="1:20" ht="15.95" customHeight="1">
      <c r="A11" s="64"/>
      <c r="B11" s="30"/>
      <c r="C11" s="48"/>
      <c r="D11" s="30"/>
      <c r="E11" s="31" t="s">
        <v>25</v>
      </c>
      <c r="F11" s="32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66"/>
    </row>
    <row r="12" spans="1:20" ht="15.95" customHeight="1">
      <c r="A12" s="65" t="s">
        <v>28</v>
      </c>
      <c r="B12" s="31" t="s">
        <v>29</v>
      </c>
      <c r="C12" s="48"/>
      <c r="D12" s="31" t="s">
        <v>30</v>
      </c>
      <c r="E12" s="31" t="s">
        <v>31</v>
      </c>
      <c r="F12" s="32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15" t="s">
        <v>43</v>
      </c>
    </row>
    <row r="13" spans="1:20" ht="4.1500000000000004" customHeight="1">
      <c r="A13" s="67"/>
      <c r="B13" s="40"/>
      <c r="C13" s="39"/>
      <c r="D13" s="40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216"/>
    </row>
    <row r="14" spans="1:20" ht="18.75" customHeight="1">
      <c r="A14" s="64"/>
      <c r="B14" s="30"/>
      <c r="C14" s="48"/>
      <c r="D14" s="30"/>
      <c r="E14" s="30"/>
      <c r="F14" s="37"/>
      <c r="G14" s="30"/>
      <c r="H14" s="30"/>
      <c r="I14" s="30"/>
      <c r="J14" s="30"/>
      <c r="K14" s="30"/>
      <c r="L14" s="48"/>
      <c r="M14" s="48"/>
      <c r="N14" s="48"/>
      <c r="O14" s="30"/>
      <c r="P14" s="30"/>
      <c r="Q14" s="30"/>
      <c r="R14" s="30"/>
      <c r="S14" s="30"/>
      <c r="T14" s="148"/>
    </row>
    <row r="15" spans="1:20" ht="20.100000000000001" customHeight="1">
      <c r="A15" s="214"/>
      <c r="B15" s="154" t="s">
        <v>126</v>
      </c>
      <c r="C15" s="78"/>
      <c r="D15" s="31"/>
      <c r="E15" s="42"/>
      <c r="F15" s="33"/>
      <c r="G15" s="33"/>
      <c r="H15" s="44"/>
      <c r="I15" s="38"/>
      <c r="J15" s="45"/>
      <c r="K15" s="30"/>
      <c r="L15" s="48"/>
      <c r="M15" s="48"/>
      <c r="N15" s="48"/>
      <c r="O15" s="30"/>
      <c r="P15" s="42"/>
      <c r="Q15" s="42"/>
      <c r="R15" s="42"/>
      <c r="S15" s="30"/>
      <c r="T15" s="209"/>
    </row>
    <row r="16" spans="1:20" ht="20.100000000000001" customHeight="1">
      <c r="A16" s="69"/>
      <c r="B16" s="153" t="s">
        <v>127</v>
      </c>
      <c r="C16" s="78"/>
      <c r="D16" s="31"/>
      <c r="E16" s="42"/>
      <c r="F16" s="33"/>
      <c r="G16" s="33"/>
      <c r="H16" s="44"/>
      <c r="I16" s="38"/>
      <c r="J16" s="45"/>
      <c r="K16" s="30"/>
      <c r="L16" s="48"/>
      <c r="M16" s="48"/>
      <c r="N16" s="48"/>
      <c r="O16" s="30"/>
      <c r="P16" s="42"/>
      <c r="Q16" s="42"/>
      <c r="R16" s="42"/>
      <c r="S16" s="30"/>
      <c r="T16" s="209"/>
    </row>
    <row r="17" spans="1:21" ht="20.100000000000001" customHeight="1">
      <c r="A17" s="69"/>
      <c r="B17" s="153" t="s">
        <v>94</v>
      </c>
      <c r="C17" s="78"/>
      <c r="D17" s="31"/>
      <c r="E17" s="42"/>
      <c r="F17" s="33"/>
      <c r="G17" s="33"/>
      <c r="H17" s="44"/>
      <c r="I17" s="38"/>
      <c r="J17" s="45"/>
      <c r="K17" s="30"/>
      <c r="L17" s="48"/>
      <c r="M17" s="48"/>
      <c r="N17" s="48"/>
      <c r="O17" s="30"/>
      <c r="P17" s="42"/>
      <c r="Q17" s="42"/>
      <c r="R17" s="42"/>
      <c r="S17" s="30"/>
      <c r="T17" s="209"/>
    </row>
    <row r="18" spans="1:21" ht="20.100000000000001" customHeight="1">
      <c r="A18" s="69"/>
      <c r="B18" s="153"/>
      <c r="C18" s="78"/>
      <c r="D18" s="31"/>
      <c r="E18" s="42"/>
      <c r="F18" s="33"/>
      <c r="G18" s="33"/>
      <c r="H18" s="44"/>
      <c r="I18" s="38"/>
      <c r="J18" s="45"/>
      <c r="K18" s="30"/>
      <c r="L18" s="48"/>
      <c r="M18" s="48"/>
      <c r="N18" s="48"/>
      <c r="O18" s="30"/>
      <c r="P18" s="42"/>
      <c r="Q18" s="42"/>
      <c r="R18" s="42"/>
      <c r="S18" s="30"/>
      <c r="T18" s="209"/>
    </row>
    <row r="19" spans="1:21" ht="20.100000000000001" customHeight="1">
      <c r="A19" s="69">
        <v>1</v>
      </c>
      <c r="B19" s="30" t="s">
        <v>171</v>
      </c>
      <c r="C19" s="78"/>
      <c r="D19" s="31" t="s">
        <v>102</v>
      </c>
      <c r="E19" s="42"/>
      <c r="F19" s="33">
        <v>15000</v>
      </c>
      <c r="G19" s="33"/>
      <c r="H19" s="44"/>
      <c r="I19" s="38">
        <v>15000</v>
      </c>
      <c r="J19" s="45"/>
      <c r="K19" s="30" t="s">
        <v>146</v>
      </c>
      <c r="L19" s="48"/>
      <c r="M19" s="48"/>
      <c r="N19" s="48"/>
      <c r="O19" s="42" t="s">
        <v>318</v>
      </c>
      <c r="P19" s="42" t="s">
        <v>297</v>
      </c>
      <c r="Q19" s="42" t="s">
        <v>297</v>
      </c>
      <c r="R19" s="42" t="s">
        <v>298</v>
      </c>
      <c r="S19" s="42"/>
      <c r="T19" s="237"/>
      <c r="U19" s="21" t="s">
        <v>198</v>
      </c>
    </row>
    <row r="20" spans="1:21" ht="20.100000000000001" customHeight="1">
      <c r="A20" s="69"/>
      <c r="B20" s="30"/>
      <c r="C20" s="78"/>
      <c r="D20" s="31"/>
      <c r="E20" s="42"/>
      <c r="F20" s="33"/>
      <c r="G20" s="33"/>
      <c r="H20" s="44"/>
      <c r="I20" s="38"/>
      <c r="J20" s="45"/>
      <c r="K20" s="30"/>
      <c r="L20" s="48"/>
      <c r="M20" s="48"/>
      <c r="N20" s="48"/>
      <c r="O20" s="30"/>
      <c r="P20" s="42"/>
      <c r="Q20" s="31"/>
      <c r="R20" s="42"/>
      <c r="S20" s="31"/>
      <c r="T20" s="236"/>
    </row>
    <row r="21" spans="1:21" s="200" customFormat="1" ht="20.100000000000001" customHeight="1">
      <c r="A21" s="192"/>
      <c r="B21" s="193"/>
      <c r="C21" s="194"/>
      <c r="D21" s="195"/>
      <c r="E21" s="196"/>
      <c r="F21" s="197"/>
      <c r="G21" s="197"/>
      <c r="H21" s="199"/>
      <c r="I21" s="198"/>
      <c r="J21" s="199"/>
      <c r="K21" s="30"/>
      <c r="L21" s="194"/>
      <c r="M21" s="194"/>
      <c r="N21" s="194"/>
      <c r="O21" s="204"/>
      <c r="P21" s="42"/>
      <c r="Q21" s="42"/>
      <c r="R21" s="42"/>
      <c r="S21" s="196"/>
      <c r="T21" s="236"/>
    </row>
    <row r="22" spans="1:21" ht="20.100000000000001" customHeight="1">
      <c r="A22" s="69"/>
      <c r="B22" s="30"/>
      <c r="C22" s="48"/>
      <c r="D22" s="31"/>
      <c r="E22" s="42"/>
      <c r="F22" s="33"/>
      <c r="G22" s="33"/>
      <c r="H22" s="45"/>
      <c r="I22" s="38"/>
      <c r="J22" s="45"/>
      <c r="K22" s="30"/>
      <c r="L22" s="48"/>
      <c r="M22" s="48"/>
      <c r="N22" s="48"/>
      <c r="O22" s="42"/>
      <c r="P22" s="42"/>
      <c r="Q22" s="42"/>
      <c r="R22" s="42"/>
      <c r="S22" s="46"/>
      <c r="T22" s="236"/>
    </row>
    <row r="23" spans="1:21" s="200" customFormat="1" ht="20.100000000000001" customHeight="1">
      <c r="A23" s="192"/>
      <c r="B23" s="193"/>
      <c r="C23" s="194"/>
      <c r="D23" s="195"/>
      <c r="E23" s="196"/>
      <c r="F23" s="197"/>
      <c r="G23" s="197"/>
      <c r="H23" s="199"/>
      <c r="I23" s="198"/>
      <c r="J23" s="199"/>
      <c r="K23" s="30"/>
      <c r="L23" s="194"/>
      <c r="M23" s="194"/>
      <c r="N23" s="194"/>
      <c r="O23" s="201"/>
      <c r="P23" s="42"/>
      <c r="Q23" s="42"/>
      <c r="R23" s="42"/>
      <c r="S23" s="202"/>
      <c r="T23" s="236"/>
    </row>
    <row r="24" spans="1:21" s="200" customFormat="1" ht="20.100000000000001" customHeight="1">
      <c r="A24" s="192"/>
      <c r="B24" s="193"/>
      <c r="C24" s="194"/>
      <c r="D24" s="195"/>
      <c r="E24" s="196"/>
      <c r="F24" s="197"/>
      <c r="G24" s="197"/>
      <c r="H24" s="199"/>
      <c r="I24" s="198"/>
      <c r="J24" s="199"/>
      <c r="K24" s="193"/>
      <c r="L24" s="194"/>
      <c r="M24" s="194"/>
      <c r="N24" s="194"/>
      <c r="O24" s="201"/>
      <c r="P24" s="42"/>
      <c r="Q24" s="42"/>
      <c r="R24" s="42"/>
      <c r="S24" s="202"/>
      <c r="T24" s="228"/>
    </row>
    <row r="25" spans="1:21" s="200" customFormat="1" ht="20.100000000000001" customHeight="1">
      <c r="A25" s="192"/>
      <c r="B25" s="193"/>
      <c r="C25" s="194"/>
      <c r="D25" s="195"/>
      <c r="E25" s="196"/>
      <c r="F25" s="197"/>
      <c r="G25" s="197"/>
      <c r="H25" s="199"/>
      <c r="I25" s="198"/>
      <c r="J25" s="199"/>
      <c r="K25" s="193"/>
      <c r="L25" s="194"/>
      <c r="M25" s="194"/>
      <c r="N25" s="194"/>
      <c r="O25" s="201"/>
      <c r="P25" s="42"/>
      <c r="Q25" s="42"/>
      <c r="R25" s="42"/>
      <c r="S25" s="202"/>
      <c r="T25" s="205"/>
    </row>
    <row r="26" spans="1:21" s="200" customFormat="1" ht="20.100000000000001" customHeight="1">
      <c r="A26" s="192"/>
      <c r="B26" s="193"/>
      <c r="C26" s="194"/>
      <c r="D26" s="195"/>
      <c r="E26" s="196"/>
      <c r="F26" s="197"/>
      <c r="G26" s="197"/>
      <c r="H26" s="199"/>
      <c r="I26" s="198"/>
      <c r="J26" s="199"/>
      <c r="K26" s="193"/>
      <c r="L26" s="194"/>
      <c r="M26" s="194"/>
      <c r="N26" s="194"/>
      <c r="O26" s="201"/>
      <c r="P26" s="42"/>
      <c r="Q26" s="42"/>
      <c r="R26" s="42"/>
      <c r="S26" s="202"/>
      <c r="T26" s="205"/>
    </row>
    <row r="27" spans="1:21" ht="20.100000000000001" customHeight="1">
      <c r="A27" s="69"/>
      <c r="B27" s="153"/>
      <c r="C27" s="48"/>
      <c r="D27" s="31"/>
      <c r="E27" s="42"/>
      <c r="F27" s="33"/>
      <c r="G27" s="33"/>
      <c r="H27" s="43"/>
      <c r="I27" s="38"/>
      <c r="J27" s="30"/>
      <c r="K27" s="30"/>
      <c r="L27" s="48"/>
      <c r="M27" s="48"/>
      <c r="N27" s="48"/>
      <c r="O27" s="30"/>
      <c r="P27" s="30"/>
      <c r="Q27" s="31"/>
      <c r="R27" s="30"/>
      <c r="S27" s="30"/>
      <c r="T27" s="211"/>
    </row>
    <row r="28" spans="1:21" ht="20.100000000000001" customHeight="1">
      <c r="A28" s="69"/>
      <c r="B28" s="153"/>
      <c r="C28" s="48"/>
      <c r="D28" s="31"/>
      <c r="E28" s="42"/>
      <c r="F28" s="33"/>
      <c r="G28" s="33"/>
      <c r="H28" s="43"/>
      <c r="I28" s="38"/>
      <c r="J28" s="30"/>
      <c r="K28" s="30"/>
      <c r="L28" s="48"/>
      <c r="M28" s="48"/>
      <c r="N28" s="48"/>
      <c r="O28" s="30"/>
      <c r="P28" s="30"/>
      <c r="Q28" s="31"/>
      <c r="R28" s="30"/>
      <c r="S28" s="30"/>
      <c r="T28" s="211"/>
    </row>
    <row r="29" spans="1:21" ht="20.100000000000001" customHeight="1">
      <c r="A29" s="69"/>
      <c r="B29" s="154"/>
      <c r="C29" s="48"/>
      <c r="D29" s="31"/>
      <c r="E29" s="42"/>
      <c r="F29" s="33"/>
      <c r="G29" s="33"/>
      <c r="H29" s="43"/>
      <c r="I29" s="38"/>
      <c r="J29" s="30"/>
      <c r="K29" s="30"/>
      <c r="L29" s="48"/>
      <c r="M29" s="48"/>
      <c r="N29" s="48"/>
      <c r="O29" s="30"/>
      <c r="P29" s="30"/>
      <c r="Q29" s="31"/>
      <c r="R29" s="30"/>
      <c r="S29" s="30"/>
      <c r="T29" s="210"/>
    </row>
    <row r="30" spans="1:21" ht="20.100000000000001" customHeight="1">
      <c r="A30" s="69"/>
      <c r="B30" s="153"/>
      <c r="C30" s="48"/>
      <c r="D30" s="31"/>
      <c r="E30" s="42"/>
      <c r="F30" s="33"/>
      <c r="G30" s="33"/>
      <c r="H30" s="43"/>
      <c r="I30" s="38"/>
      <c r="J30" s="30"/>
      <c r="K30" s="30"/>
      <c r="L30" s="48"/>
      <c r="M30" s="48"/>
      <c r="N30" s="48"/>
      <c r="O30" s="30"/>
      <c r="P30" s="30"/>
      <c r="Q30" s="31"/>
      <c r="R30" s="30"/>
      <c r="S30" s="30"/>
      <c r="T30" s="148"/>
    </row>
    <row r="31" spans="1:21" ht="20.100000000000001" customHeight="1">
      <c r="A31" s="69"/>
      <c r="B31" s="153"/>
      <c r="C31" s="48"/>
      <c r="D31" s="31"/>
      <c r="E31" s="42"/>
      <c r="F31" s="33"/>
      <c r="G31" s="33"/>
      <c r="H31" s="43"/>
      <c r="I31" s="38"/>
      <c r="J31" s="30"/>
      <c r="K31" s="30"/>
      <c r="L31" s="48"/>
      <c r="M31" s="48"/>
      <c r="N31" s="48"/>
      <c r="O31" s="30"/>
      <c r="P31" s="30"/>
      <c r="Q31" s="31"/>
      <c r="R31" s="30"/>
      <c r="S31" s="30"/>
      <c r="T31" s="148"/>
    </row>
    <row r="32" spans="1:21" ht="20.100000000000001" customHeight="1">
      <c r="A32" s="69"/>
      <c r="B32" s="153"/>
      <c r="C32" s="48"/>
      <c r="D32" s="31"/>
      <c r="E32" s="42"/>
      <c r="F32" s="33"/>
      <c r="G32" s="33"/>
      <c r="H32" s="43"/>
      <c r="I32" s="38"/>
      <c r="J32" s="30"/>
      <c r="K32" s="30"/>
      <c r="L32" s="48"/>
      <c r="M32" s="48"/>
      <c r="N32" s="48"/>
      <c r="O32" s="30"/>
      <c r="P32" s="30"/>
      <c r="Q32" s="31"/>
      <c r="R32" s="30"/>
      <c r="S32" s="30"/>
      <c r="T32" s="225"/>
    </row>
    <row r="33" spans="1:20" ht="20.100000000000001" customHeight="1">
      <c r="A33" s="69"/>
      <c r="B33" s="154"/>
      <c r="C33" s="48"/>
      <c r="D33" s="31"/>
      <c r="E33" s="42"/>
      <c r="F33" s="33"/>
      <c r="G33" s="33"/>
      <c r="H33" s="43"/>
      <c r="I33" s="38"/>
      <c r="J33" s="30"/>
      <c r="K33" s="30"/>
      <c r="L33" s="48"/>
      <c r="M33" s="48"/>
      <c r="N33" s="48"/>
      <c r="O33" s="30"/>
      <c r="P33" s="30"/>
      <c r="Q33" s="31"/>
      <c r="R33" s="30"/>
      <c r="S33" s="30"/>
      <c r="T33" s="226"/>
    </row>
    <row r="34" spans="1:20" ht="20.100000000000001" customHeight="1">
      <c r="A34" s="69"/>
      <c r="B34" s="154"/>
      <c r="C34" s="48"/>
      <c r="D34" s="31"/>
      <c r="E34" s="42"/>
      <c r="F34" s="33"/>
      <c r="G34" s="33"/>
      <c r="H34" s="43"/>
      <c r="I34" s="38"/>
      <c r="J34" s="30"/>
      <c r="K34" s="30"/>
      <c r="L34" s="48"/>
      <c r="M34" s="48"/>
      <c r="N34" s="48"/>
      <c r="O34" s="30"/>
      <c r="P34" s="30"/>
      <c r="Q34" s="31"/>
      <c r="R34" s="30"/>
      <c r="S34" s="30"/>
      <c r="T34" s="216"/>
    </row>
    <row r="35" spans="1:20" ht="4.9000000000000004" customHeight="1">
      <c r="A35" s="70"/>
      <c r="B35" s="27"/>
      <c r="C35" s="27"/>
      <c r="D35" s="27"/>
      <c r="E35" s="28"/>
      <c r="F35" s="149"/>
      <c r="G35" s="36"/>
      <c r="H35" s="28"/>
      <c r="I35" s="29"/>
      <c r="J35" s="28"/>
      <c r="K35" s="28"/>
      <c r="L35" s="27"/>
      <c r="M35" s="27"/>
      <c r="N35" s="27"/>
      <c r="O35" s="28"/>
      <c r="P35" s="28"/>
      <c r="Q35" s="28"/>
      <c r="R35" s="28"/>
      <c r="S35" s="28"/>
      <c r="T35" s="164"/>
    </row>
    <row r="36" spans="1:20" ht="13.9" customHeight="1">
      <c r="A36" s="64"/>
      <c r="B36" s="47" t="s">
        <v>44</v>
      </c>
      <c r="C36" s="47"/>
      <c r="D36" s="48"/>
      <c r="E36" s="30"/>
      <c r="F36" s="33">
        <f>SUM(F15:F34)</f>
        <v>15000</v>
      </c>
      <c r="G36" s="33">
        <f>SUM(G19:G35)</f>
        <v>0</v>
      </c>
      <c r="H36" s="45">
        <f>SUM(H15:H35)</f>
        <v>0</v>
      </c>
      <c r="I36" s="38">
        <f>SUM(I15:I35)</f>
        <v>15000</v>
      </c>
      <c r="J36" s="38">
        <f>SUM(J15:J35)</f>
        <v>0</v>
      </c>
      <c r="K36" s="30"/>
      <c r="L36" s="48"/>
      <c r="M36" s="48"/>
      <c r="N36" s="48"/>
      <c r="O36" s="30"/>
      <c r="P36" s="30"/>
      <c r="Q36" s="30"/>
      <c r="R36" s="30"/>
      <c r="S36" s="30"/>
      <c r="T36" s="164" t="s">
        <v>0</v>
      </c>
    </row>
    <row r="37" spans="1:20" ht="4.9000000000000004" customHeight="1">
      <c r="A37" s="67"/>
      <c r="B37" s="39"/>
      <c r="C37" s="39"/>
      <c r="D37" s="39"/>
      <c r="E37" s="40"/>
      <c r="F37" s="150"/>
      <c r="G37" s="151"/>
      <c r="H37" s="40"/>
      <c r="I37" s="40"/>
      <c r="J37" s="40"/>
      <c r="K37" s="40"/>
      <c r="L37" s="39"/>
      <c r="M37" s="39"/>
      <c r="N37" s="39"/>
      <c r="O37" s="40"/>
      <c r="P37" s="40"/>
      <c r="Q37" s="40"/>
      <c r="R37" s="40"/>
      <c r="S37" s="40"/>
      <c r="T37" s="68"/>
    </row>
    <row r="38" spans="1:20" ht="4.9000000000000004" customHeight="1">
      <c r="A38" s="64"/>
      <c r="B38" s="48"/>
      <c r="C38" s="48"/>
      <c r="D38" s="48"/>
      <c r="E38" s="48"/>
      <c r="F38" s="49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71"/>
    </row>
    <row r="39" spans="1:20" ht="13.9" customHeight="1">
      <c r="A39" s="64"/>
      <c r="B39" s="48"/>
      <c r="C39" s="48"/>
      <c r="D39" s="48"/>
      <c r="E39" s="48"/>
      <c r="F39" s="49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71"/>
    </row>
    <row r="40" spans="1:20" ht="13.9" customHeight="1">
      <c r="A40" s="72" t="s">
        <v>45</v>
      </c>
      <c r="B40" s="47"/>
      <c r="C40" s="47"/>
      <c r="D40" s="47"/>
      <c r="E40" s="47"/>
      <c r="F40" s="73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74"/>
    </row>
    <row r="41" spans="1:20" ht="13.9" customHeight="1">
      <c r="A41" s="64"/>
      <c r="B41" s="48"/>
      <c r="C41" s="48"/>
      <c r="D41" s="48"/>
      <c r="E41" s="48"/>
      <c r="F41" s="49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71"/>
    </row>
    <row r="42" spans="1:20" ht="4.9000000000000004" customHeight="1">
      <c r="A42" s="70"/>
      <c r="B42" s="27"/>
      <c r="C42" s="27"/>
      <c r="D42" s="27"/>
      <c r="E42" s="27"/>
      <c r="F42" s="50"/>
      <c r="G42" s="27"/>
      <c r="H42" s="27"/>
      <c r="I42" s="27"/>
      <c r="J42" s="27"/>
      <c r="K42" s="27"/>
      <c r="L42" s="27"/>
      <c r="M42" s="27"/>
      <c r="N42" s="27"/>
      <c r="O42" s="51"/>
      <c r="P42" s="27"/>
      <c r="Q42" s="27"/>
      <c r="R42" s="27"/>
      <c r="S42" s="27"/>
      <c r="T42" s="75"/>
    </row>
    <row r="43" spans="1:20" ht="13.9" customHeight="1">
      <c r="A43" s="64"/>
      <c r="B43" s="48"/>
      <c r="C43" s="48"/>
      <c r="D43" s="48"/>
      <c r="E43" s="48"/>
      <c r="F43" s="49"/>
      <c r="G43" s="48"/>
      <c r="H43" s="48"/>
      <c r="I43" s="48"/>
      <c r="J43" s="48"/>
      <c r="K43" s="48"/>
      <c r="L43" s="48"/>
      <c r="M43" s="48"/>
      <c r="N43" s="48"/>
      <c r="O43" s="76" t="s">
        <v>46</v>
      </c>
      <c r="P43" s="48"/>
      <c r="Q43" s="48"/>
      <c r="R43" s="48"/>
      <c r="S43" s="48"/>
      <c r="T43" s="71"/>
    </row>
    <row r="44" spans="1:20" ht="13.9" customHeight="1">
      <c r="A44" s="64"/>
      <c r="B44" s="48"/>
      <c r="C44" s="76" t="s">
        <v>47</v>
      </c>
      <c r="D44" s="76" t="s">
        <v>48</v>
      </c>
      <c r="E44" s="76" t="s">
        <v>49</v>
      </c>
      <c r="F44" s="77" t="s">
        <v>50</v>
      </c>
      <c r="G44" s="77" t="s">
        <v>51</v>
      </c>
      <c r="H44" s="77" t="s">
        <v>52</v>
      </c>
      <c r="I44" s="77" t="s">
        <v>53</v>
      </c>
      <c r="J44" s="77" t="s">
        <v>54</v>
      </c>
      <c r="K44" s="76" t="s">
        <v>55</v>
      </c>
      <c r="L44" s="76" t="s">
        <v>56</v>
      </c>
      <c r="M44" s="76" t="s">
        <v>57</v>
      </c>
      <c r="N44" s="76" t="s">
        <v>58</v>
      </c>
      <c r="O44" s="76" t="s">
        <v>59</v>
      </c>
      <c r="P44" s="48"/>
      <c r="Q44" s="48"/>
      <c r="R44" s="48"/>
      <c r="S44" s="48"/>
      <c r="T44" s="71"/>
    </row>
    <row r="45" spans="1:20" ht="13.9" customHeight="1">
      <c r="A45" s="64"/>
      <c r="B45" s="48"/>
      <c r="C45" s="78"/>
      <c r="D45" s="78"/>
      <c r="E45" s="78"/>
      <c r="F45" s="79"/>
      <c r="G45" s="78"/>
      <c r="H45" s="78"/>
      <c r="I45" s="78"/>
      <c r="J45" s="78"/>
      <c r="K45" s="78"/>
      <c r="L45" s="78"/>
      <c r="M45" s="78"/>
      <c r="N45" s="78"/>
      <c r="O45" s="76" t="s">
        <v>60</v>
      </c>
      <c r="P45" s="48"/>
      <c r="Q45" s="48"/>
      <c r="R45" s="48"/>
      <c r="S45" s="48"/>
      <c r="T45" s="71"/>
    </row>
    <row r="46" spans="1:20" ht="4.9000000000000004" customHeight="1">
      <c r="A46" s="67"/>
      <c r="B46" s="39"/>
      <c r="C46" s="52"/>
      <c r="D46" s="52"/>
      <c r="E46" s="52"/>
      <c r="F46" s="53"/>
      <c r="G46" s="52"/>
      <c r="H46" s="54"/>
      <c r="I46" s="54"/>
      <c r="J46" s="52"/>
      <c r="K46" s="52"/>
      <c r="L46" s="52"/>
      <c r="M46" s="52"/>
      <c r="N46" s="52"/>
      <c r="O46" s="52"/>
      <c r="P46" s="39"/>
      <c r="Q46" s="39"/>
      <c r="R46" s="39"/>
      <c r="S46" s="39"/>
      <c r="T46" s="80"/>
    </row>
    <row r="47" spans="1:20" ht="20.100000000000001" customHeight="1">
      <c r="A47" s="64"/>
      <c r="B47" s="48"/>
      <c r="C47" s="48"/>
      <c r="D47" s="48"/>
      <c r="E47" s="48"/>
      <c r="F47" s="49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71"/>
    </row>
    <row r="48" spans="1:20" ht="20.100000000000001" customHeight="1">
      <c r="A48" s="64"/>
      <c r="B48" s="78" t="s">
        <v>61</v>
      </c>
      <c r="C48" s="55"/>
      <c r="D48" s="55"/>
      <c r="E48" s="55">
        <v>0</v>
      </c>
      <c r="F48" s="81">
        <v>0</v>
      </c>
      <c r="G48" s="81">
        <v>0</v>
      </c>
      <c r="H48" s="81">
        <v>0</v>
      </c>
      <c r="I48" s="81">
        <v>0</v>
      </c>
      <c r="J48" s="81">
        <v>0</v>
      </c>
      <c r="K48" s="81">
        <v>0</v>
      </c>
      <c r="L48" s="81">
        <v>0</v>
      </c>
      <c r="M48" s="81">
        <v>0</v>
      </c>
      <c r="N48" s="81">
        <v>0</v>
      </c>
      <c r="O48" s="81">
        <v>0</v>
      </c>
      <c r="P48" s="81"/>
      <c r="Q48" s="81"/>
      <c r="R48" s="81"/>
      <c r="S48" s="81"/>
      <c r="T48" s="82"/>
    </row>
    <row r="49" spans="1:20" ht="20.100000000000001" customHeight="1">
      <c r="A49" s="64"/>
      <c r="B49" s="78"/>
      <c r="C49" s="55"/>
      <c r="D49" s="55"/>
      <c r="E49" s="55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2"/>
    </row>
    <row r="50" spans="1:20" ht="20.100000000000001" customHeight="1">
      <c r="A50" s="64"/>
      <c r="B50" s="78" t="s">
        <v>62</v>
      </c>
      <c r="C50" s="55"/>
      <c r="D50" s="55"/>
      <c r="E50" s="55">
        <v>0</v>
      </c>
      <c r="F50" s="81">
        <v>0</v>
      </c>
      <c r="G50" s="81">
        <v>0</v>
      </c>
      <c r="H50" s="81">
        <v>0</v>
      </c>
      <c r="I50" s="81">
        <v>0</v>
      </c>
      <c r="J50" s="81">
        <v>0</v>
      </c>
      <c r="K50" s="81">
        <v>0</v>
      </c>
      <c r="L50" s="81">
        <v>15000</v>
      </c>
      <c r="M50" s="81">
        <v>15000</v>
      </c>
      <c r="N50" s="81">
        <v>15000</v>
      </c>
      <c r="O50" s="81">
        <f>I36</f>
        <v>15000</v>
      </c>
      <c r="P50" s="81"/>
      <c r="Q50" s="81"/>
      <c r="R50" s="81"/>
      <c r="S50" s="81"/>
      <c r="T50" s="82"/>
    </row>
    <row r="51" spans="1:20" ht="20.100000000000001" customHeight="1">
      <c r="A51" s="64"/>
      <c r="B51" s="48"/>
      <c r="C51" s="55"/>
      <c r="D51" s="55"/>
      <c r="E51" s="55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2"/>
    </row>
    <row r="52" spans="1:20" ht="20.100000000000001" customHeight="1">
      <c r="A52" s="64"/>
      <c r="B52" s="78" t="s">
        <v>63</v>
      </c>
      <c r="C52" s="55"/>
      <c r="D52" s="55"/>
      <c r="E52" s="81">
        <v>15000</v>
      </c>
      <c r="F52" s="81">
        <v>15000</v>
      </c>
      <c r="G52" s="81">
        <v>15000</v>
      </c>
      <c r="H52" s="81">
        <v>15000</v>
      </c>
      <c r="I52" s="81">
        <v>15000</v>
      </c>
      <c r="J52" s="81">
        <v>15000</v>
      </c>
      <c r="K52" s="81">
        <v>15000</v>
      </c>
      <c r="L52" s="81">
        <v>0</v>
      </c>
      <c r="M52" s="81">
        <v>0</v>
      </c>
      <c r="N52" s="81">
        <v>0</v>
      </c>
      <c r="O52" s="81">
        <v>0</v>
      </c>
      <c r="P52" s="81"/>
      <c r="Q52" s="81"/>
      <c r="R52" s="81"/>
      <c r="S52" s="81"/>
      <c r="T52" s="82"/>
    </row>
    <row r="53" spans="1:20" ht="20.100000000000001" customHeight="1" thickBot="1">
      <c r="A53" s="452"/>
      <c r="B53" s="438"/>
      <c r="C53" s="438"/>
      <c r="D53" s="438"/>
      <c r="E53" s="438"/>
      <c r="F53" s="438"/>
      <c r="G53" s="438"/>
      <c r="H53" s="438"/>
      <c r="I53" s="438"/>
      <c r="J53" s="438"/>
      <c r="K53" s="438"/>
      <c r="L53" s="438"/>
      <c r="M53" s="438"/>
      <c r="N53" s="438"/>
      <c r="O53" s="438"/>
      <c r="P53" s="438"/>
      <c r="Q53" s="438"/>
      <c r="R53" s="438"/>
      <c r="S53" s="438"/>
      <c r="T53" s="439"/>
    </row>
    <row r="54" spans="1:20" ht="13.9" customHeight="1">
      <c r="C54" s="55"/>
      <c r="D54" s="55"/>
      <c r="E54" s="81">
        <v>15000</v>
      </c>
      <c r="F54" s="81">
        <v>15000</v>
      </c>
      <c r="G54" s="81">
        <v>15000</v>
      </c>
      <c r="H54" s="81">
        <v>15000</v>
      </c>
      <c r="I54" s="81">
        <v>15000</v>
      </c>
      <c r="J54" s="81">
        <v>15000</v>
      </c>
      <c r="K54" s="81">
        <v>15000</v>
      </c>
      <c r="L54" s="81">
        <v>15000</v>
      </c>
      <c r="M54" s="81">
        <v>15000</v>
      </c>
      <c r="N54" s="81">
        <v>15000</v>
      </c>
      <c r="O54" s="81">
        <v>15000</v>
      </c>
    </row>
    <row r="55" spans="1:20" ht="13.9" customHeight="1">
      <c r="J55" s="56"/>
    </row>
    <row r="56" spans="1:20" ht="13.9" customHeight="1"/>
    <row r="57" spans="1:20" ht="13.9" customHeight="1"/>
    <row r="58" spans="1:20" ht="13.9" customHeight="1"/>
    <row r="59" spans="1:20" ht="13.9" customHeight="1">
      <c r="O59" s="57"/>
    </row>
    <row r="60" spans="1:20" ht="13.9" customHeight="1">
      <c r="E60" s="48"/>
      <c r="F60" s="49"/>
      <c r="G60" s="48"/>
      <c r="H60" s="48"/>
      <c r="I60" s="48"/>
    </row>
    <row r="61" spans="1:20" ht="13.9" customHeight="1">
      <c r="E61" s="48"/>
      <c r="F61" s="49"/>
      <c r="G61" s="48"/>
      <c r="H61" s="48"/>
      <c r="I61" s="48"/>
    </row>
    <row r="62" spans="1:20" ht="13.9" customHeight="1">
      <c r="E62" s="48"/>
      <c r="F62" s="49"/>
      <c r="G62" s="48"/>
      <c r="H62" s="48"/>
      <c r="I62" s="48"/>
    </row>
    <row r="63" spans="1:20" ht="13.9" customHeight="1">
      <c r="E63" s="48"/>
      <c r="F63" s="49"/>
      <c r="G63" s="48"/>
      <c r="H63" s="48"/>
      <c r="I63" s="48"/>
    </row>
    <row r="64" spans="1:20" ht="13.9" customHeight="1">
      <c r="E64" s="48"/>
      <c r="F64" s="49"/>
      <c r="G64" s="48"/>
      <c r="H64" s="48"/>
      <c r="I64" s="48"/>
    </row>
    <row r="65" spans="5:9" ht="13.9" customHeight="1">
      <c r="E65" s="48"/>
      <c r="F65" s="49"/>
      <c r="G65" s="48"/>
      <c r="H65" s="48"/>
      <c r="I65" s="48"/>
    </row>
    <row r="66" spans="5:9" ht="13.9" customHeight="1">
      <c r="E66" s="48"/>
      <c r="F66" s="49"/>
      <c r="G66" s="48"/>
      <c r="H66" s="48"/>
      <c r="I66" s="48"/>
    </row>
    <row r="67" spans="5:9" ht="13.9" customHeight="1">
      <c r="E67" s="48"/>
      <c r="F67" s="49"/>
      <c r="G67" s="48"/>
      <c r="H67" s="48"/>
      <c r="I67" s="48"/>
    </row>
    <row r="68" spans="5:9" ht="13.9" customHeight="1"/>
    <row r="69" spans="5:9" ht="13.9" customHeight="1"/>
  </sheetData>
  <mergeCells count="2">
    <mergeCell ref="A53:T53"/>
    <mergeCell ref="A3:T3"/>
  </mergeCells>
  <phoneticPr fontId="0" type="noConversion"/>
  <printOptions horizontalCentered="1" verticalCentered="1"/>
  <pageMargins left="0" right="0" top="0.17" bottom="0.25" header="0.46" footer="0.5"/>
  <pageSetup paperSize="9" scale="5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transitionEvaluation="1" transitionEntry="1">
    <tabColor rgb="FFFF0000"/>
  </sheetPr>
  <dimension ref="A1:T68"/>
  <sheetViews>
    <sheetView showGridLines="0" view="pageBreakPreview" zoomScale="75" zoomScaleNormal="50" workbookViewId="0">
      <selection activeCell="I27" sqref="I27"/>
    </sheetView>
  </sheetViews>
  <sheetFormatPr defaultColWidth="9.75" defaultRowHeight="15"/>
  <cols>
    <col min="1" max="1" width="5.75" style="21" customWidth="1"/>
    <col min="2" max="2" width="20.75" style="21" customWidth="1"/>
    <col min="3" max="3" width="13.25" style="21" customWidth="1"/>
    <col min="4" max="4" width="13.75" style="21" customWidth="1"/>
    <col min="5" max="5" width="14.125" style="21" customWidth="1"/>
    <col min="6" max="6" width="15.625" style="22" customWidth="1"/>
    <col min="7" max="7" width="14.625" style="21" customWidth="1"/>
    <col min="8" max="8" width="15.125" style="21" customWidth="1"/>
    <col min="9" max="10" width="14.75" style="21" customWidth="1"/>
    <col min="11" max="13" width="14.875" style="21" customWidth="1"/>
    <col min="14" max="14" width="18.5" style="21" customWidth="1"/>
    <col min="15" max="15" width="14.375" style="21" customWidth="1"/>
    <col min="16" max="16" width="7.625" style="21" customWidth="1"/>
    <col min="17" max="17" width="6.625" style="21" customWidth="1"/>
    <col min="18" max="18" width="7.625" style="21" customWidth="1"/>
    <col min="19" max="19" width="5" style="21" customWidth="1"/>
    <col min="20" max="20" width="22.2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6.5" customHeight="1">
      <c r="F1" s="179"/>
      <c r="G1" s="180"/>
      <c r="H1" s="180"/>
      <c r="I1" s="180"/>
      <c r="J1" s="180"/>
      <c r="K1" s="180"/>
      <c r="L1" s="180"/>
      <c r="M1" s="180"/>
      <c r="T1" s="147" t="s">
        <v>174</v>
      </c>
    </row>
    <row r="2" spans="1:20" ht="21.75" customHeight="1">
      <c r="A2" s="176" t="s">
        <v>138</v>
      </c>
      <c r="B2" s="23"/>
      <c r="C2" s="23"/>
      <c r="D2" s="23"/>
      <c r="E2" s="23"/>
      <c r="F2" s="181"/>
      <c r="G2" s="182"/>
      <c r="H2" s="182"/>
      <c r="I2" s="182"/>
      <c r="J2" s="182"/>
      <c r="K2" s="182"/>
      <c r="L2" s="182"/>
      <c r="M2" s="182"/>
      <c r="N2" s="23"/>
      <c r="O2" s="23"/>
      <c r="P2" s="23"/>
      <c r="Q2" s="23"/>
      <c r="R2" s="23"/>
      <c r="S2" s="23"/>
      <c r="T2" s="23"/>
    </row>
    <row r="3" spans="1:20" ht="21.75" customHeight="1">
      <c r="A3" s="447" t="s">
        <v>294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</row>
    <row r="4" spans="1:20" ht="18.95" customHeight="1">
      <c r="A4" s="25"/>
      <c r="B4" s="23"/>
      <c r="C4" s="23"/>
      <c r="D4" s="23"/>
      <c r="E4" s="23"/>
      <c r="F4" s="24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4.9000000000000004" customHeight="1" thickBot="1">
      <c r="T5" s="26"/>
    </row>
    <row r="6" spans="1:20" ht="4.9000000000000004" customHeight="1">
      <c r="A6" s="58" t="s">
        <v>0</v>
      </c>
      <c r="B6" s="59"/>
      <c r="C6" s="60"/>
      <c r="D6" s="59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63"/>
    </row>
    <row r="7" spans="1:20" ht="15.95" customHeight="1">
      <c r="A7" s="64"/>
      <c r="B7" s="30"/>
      <c r="C7" s="48"/>
      <c r="D7" s="30"/>
      <c r="E7" s="31" t="s">
        <v>1</v>
      </c>
      <c r="F7" s="32" t="s">
        <v>2</v>
      </c>
      <c r="G7" s="31" t="s">
        <v>2</v>
      </c>
      <c r="H7" s="31" t="s">
        <v>107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66"/>
    </row>
    <row r="8" spans="1:20" ht="15.95" customHeight="1">
      <c r="A8" s="64"/>
      <c r="B8" s="30"/>
      <c r="C8" s="48"/>
      <c r="D8" s="31" t="s">
        <v>0</v>
      </c>
      <c r="E8" s="31" t="s">
        <v>6</v>
      </c>
      <c r="F8" s="32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66" t="s">
        <v>108</v>
      </c>
    </row>
    <row r="9" spans="1:20" ht="15.95" customHeight="1">
      <c r="A9" s="65" t="s">
        <v>14</v>
      </c>
      <c r="B9" s="34" t="s">
        <v>15</v>
      </c>
      <c r="C9" s="47"/>
      <c r="D9" s="31" t="s">
        <v>16</v>
      </c>
      <c r="E9" s="30"/>
      <c r="F9" s="35">
        <v>2016</v>
      </c>
      <c r="G9" s="35">
        <v>2016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66" t="s">
        <v>109</v>
      </c>
    </row>
    <row r="10" spans="1:20" ht="15.95" customHeight="1">
      <c r="A10" s="64"/>
      <c r="B10" s="30"/>
      <c r="C10" s="48"/>
      <c r="D10" s="30"/>
      <c r="E10" s="30"/>
      <c r="F10" s="37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66" t="s">
        <v>110</v>
      </c>
    </row>
    <row r="11" spans="1:20" ht="15.95" customHeight="1">
      <c r="A11" s="64"/>
      <c r="B11" s="30"/>
      <c r="C11" s="48"/>
      <c r="D11" s="30"/>
      <c r="E11" s="31" t="s">
        <v>25</v>
      </c>
      <c r="F11" s="32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66"/>
    </row>
    <row r="12" spans="1:20" ht="15.95" customHeight="1">
      <c r="A12" s="65" t="s">
        <v>28</v>
      </c>
      <c r="B12" s="31" t="s">
        <v>29</v>
      </c>
      <c r="C12" s="48"/>
      <c r="D12" s="31" t="s">
        <v>30</v>
      </c>
      <c r="E12" s="31" t="s">
        <v>31</v>
      </c>
      <c r="F12" s="32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15" t="s">
        <v>43</v>
      </c>
    </row>
    <row r="13" spans="1:20" ht="4.1500000000000004" customHeight="1">
      <c r="A13" s="67"/>
      <c r="B13" s="40"/>
      <c r="C13" s="39"/>
      <c r="D13" s="40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216"/>
    </row>
    <row r="14" spans="1:20" ht="18.75" customHeight="1">
      <c r="A14" s="64"/>
      <c r="B14" s="30"/>
      <c r="C14" s="48"/>
      <c r="D14" s="30"/>
      <c r="E14" s="30"/>
      <c r="F14" s="37"/>
      <c r="G14" s="30"/>
      <c r="H14" s="30"/>
      <c r="I14" s="30"/>
      <c r="J14" s="30"/>
      <c r="K14" s="30"/>
      <c r="L14" s="48"/>
      <c r="M14" s="48"/>
      <c r="N14" s="48"/>
      <c r="O14" s="30"/>
      <c r="P14" s="30"/>
      <c r="Q14" s="30"/>
      <c r="R14" s="30"/>
      <c r="S14" s="30"/>
      <c r="T14" s="148"/>
    </row>
    <row r="15" spans="1:20" ht="20.100000000000001" customHeight="1">
      <c r="A15" s="214"/>
      <c r="B15" s="154" t="s">
        <v>172</v>
      </c>
      <c r="C15" s="78"/>
      <c r="D15" s="31"/>
      <c r="E15" s="42"/>
      <c r="F15" s="33"/>
      <c r="G15" s="33"/>
      <c r="H15" s="44"/>
      <c r="I15" s="38"/>
      <c r="J15" s="45"/>
      <c r="K15" s="30"/>
      <c r="L15" s="48"/>
      <c r="M15" s="48"/>
      <c r="N15" s="48"/>
      <c r="O15" s="30"/>
      <c r="P15" s="42"/>
      <c r="Q15" s="42"/>
      <c r="R15" s="42"/>
      <c r="S15" s="30"/>
      <c r="T15" s="209"/>
    </row>
    <row r="16" spans="1:20" ht="20.100000000000001" customHeight="1">
      <c r="A16" s="69"/>
      <c r="B16" s="153" t="s">
        <v>173</v>
      </c>
      <c r="C16" s="78"/>
      <c r="D16" s="31"/>
      <c r="E16" s="42"/>
      <c r="F16" s="33"/>
      <c r="G16" s="33"/>
      <c r="H16" s="44"/>
      <c r="I16" s="38"/>
      <c r="J16" s="45"/>
      <c r="K16" s="30"/>
      <c r="L16" s="48"/>
      <c r="M16" s="48"/>
      <c r="N16" s="48"/>
      <c r="O16" s="30"/>
      <c r="P16" s="42"/>
      <c r="Q16" s="42"/>
      <c r="R16" s="42"/>
      <c r="S16" s="30"/>
      <c r="T16" s="209"/>
    </row>
    <row r="17" spans="1:20" ht="20.100000000000001" customHeight="1">
      <c r="A17" s="69"/>
      <c r="B17" s="153" t="s">
        <v>98</v>
      </c>
      <c r="C17" s="78"/>
      <c r="D17" s="31"/>
      <c r="E17" s="42"/>
      <c r="F17" s="33"/>
      <c r="G17" s="33"/>
      <c r="H17" s="44"/>
      <c r="I17" s="38"/>
      <c r="J17" s="45"/>
      <c r="K17" s="30"/>
      <c r="L17" s="48"/>
      <c r="M17" s="48"/>
      <c r="N17" s="48"/>
      <c r="O17" s="30"/>
      <c r="P17" s="42"/>
      <c r="Q17" s="42"/>
      <c r="R17" s="42"/>
      <c r="S17" s="30"/>
      <c r="T17" s="209"/>
    </row>
    <row r="18" spans="1:20" ht="20.100000000000001" customHeight="1">
      <c r="A18" s="69"/>
      <c r="B18" s="153"/>
      <c r="C18" s="78"/>
      <c r="D18" s="31"/>
      <c r="E18" s="42"/>
      <c r="F18" s="33"/>
      <c r="G18" s="33"/>
      <c r="H18" s="44"/>
      <c r="I18" s="38"/>
      <c r="J18" s="45"/>
      <c r="K18" s="30"/>
      <c r="L18" s="48"/>
      <c r="M18" s="48"/>
      <c r="N18" s="48"/>
      <c r="O18" s="30"/>
      <c r="P18" s="42"/>
      <c r="Q18" s="42"/>
      <c r="R18" s="42"/>
      <c r="S18" s="30"/>
      <c r="T18" s="209"/>
    </row>
    <row r="19" spans="1:20" ht="20.100000000000001" customHeight="1">
      <c r="A19" s="69"/>
      <c r="B19" s="30"/>
      <c r="C19" s="48"/>
      <c r="D19" s="31"/>
      <c r="E19" s="42"/>
      <c r="F19" s="33"/>
      <c r="G19" s="33"/>
      <c r="H19" s="45"/>
      <c r="I19" s="38"/>
      <c r="J19" s="45"/>
      <c r="K19" s="30"/>
      <c r="L19" s="48"/>
      <c r="M19" s="48"/>
      <c r="N19" s="48"/>
      <c r="O19" s="42"/>
      <c r="P19" s="42"/>
      <c r="Q19" s="42"/>
      <c r="R19" s="42"/>
      <c r="S19" s="46"/>
      <c r="T19" s="242"/>
    </row>
    <row r="20" spans="1:20" s="200" customFormat="1" ht="20.100000000000001" customHeight="1">
      <c r="A20" s="192">
        <v>1</v>
      </c>
      <c r="B20" s="193" t="s">
        <v>181</v>
      </c>
      <c r="C20" s="194"/>
      <c r="D20" s="195"/>
      <c r="E20" s="196"/>
      <c r="F20" s="197">
        <v>100000</v>
      </c>
      <c r="G20" s="197"/>
      <c r="H20" s="199"/>
      <c r="I20" s="198"/>
      <c r="J20" s="199"/>
      <c r="K20" s="193" t="s">
        <v>216</v>
      </c>
      <c r="L20" s="194"/>
      <c r="M20" s="194"/>
      <c r="N20" s="194"/>
      <c r="O20" s="201"/>
      <c r="P20" s="42"/>
      <c r="Q20" s="42"/>
      <c r="R20" s="42"/>
      <c r="S20" s="202"/>
      <c r="T20" s="242"/>
    </row>
    <row r="21" spans="1:20" s="200" customFormat="1" ht="20.100000000000001" customHeight="1">
      <c r="A21" s="192"/>
      <c r="B21" s="193"/>
      <c r="C21" s="194"/>
      <c r="D21" s="195"/>
      <c r="E21" s="196"/>
      <c r="F21" s="197"/>
      <c r="G21" s="197"/>
      <c r="H21" s="199"/>
      <c r="I21" s="198"/>
      <c r="J21" s="199"/>
      <c r="K21" s="193" t="s">
        <v>215</v>
      </c>
      <c r="L21" s="194"/>
      <c r="M21" s="194"/>
      <c r="N21" s="194"/>
      <c r="O21" s="201"/>
      <c r="P21" s="42"/>
      <c r="Q21" s="42"/>
      <c r="R21" s="42"/>
      <c r="S21" s="202"/>
      <c r="T21" s="247"/>
    </row>
    <row r="22" spans="1:20" s="200" customFormat="1" ht="20.100000000000001" customHeight="1">
      <c r="A22" s="192"/>
      <c r="B22" s="193"/>
      <c r="C22" s="194"/>
      <c r="D22" s="195"/>
      <c r="E22" s="196"/>
      <c r="F22" s="197"/>
      <c r="G22" s="197"/>
      <c r="H22" s="199"/>
      <c r="I22" s="198"/>
      <c r="J22" s="199"/>
      <c r="K22" s="193"/>
      <c r="L22" s="194"/>
      <c r="M22" s="194"/>
      <c r="N22" s="194"/>
      <c r="O22" s="201"/>
      <c r="P22" s="42"/>
      <c r="Q22" s="42"/>
      <c r="R22" s="42"/>
      <c r="S22" s="202"/>
      <c r="T22" s="247"/>
    </row>
    <row r="23" spans="1:20" s="200" customFormat="1" ht="20.100000000000001" customHeight="1">
      <c r="A23" s="192">
        <v>2</v>
      </c>
      <c r="B23" s="30" t="s">
        <v>183</v>
      </c>
      <c r="C23" s="194"/>
      <c r="D23" s="195"/>
      <c r="E23" s="196"/>
      <c r="F23" s="197">
        <v>50000</v>
      </c>
      <c r="G23" s="197"/>
      <c r="H23" s="199"/>
      <c r="I23" s="198"/>
      <c r="J23" s="199"/>
      <c r="K23" s="193" t="s">
        <v>216</v>
      </c>
      <c r="L23" s="194"/>
      <c r="M23" s="194"/>
      <c r="N23" s="194"/>
      <c r="O23" s="201"/>
      <c r="P23" s="42"/>
      <c r="Q23" s="42"/>
      <c r="R23" s="42"/>
      <c r="S23" s="202"/>
      <c r="T23" s="205"/>
    </row>
    <row r="24" spans="1:20" s="200" customFormat="1" ht="20.100000000000001" customHeight="1">
      <c r="A24" s="192"/>
      <c r="B24" s="193"/>
      <c r="C24" s="194"/>
      <c r="D24" s="195"/>
      <c r="E24" s="196"/>
      <c r="F24" s="197"/>
      <c r="G24" s="197"/>
      <c r="H24" s="199"/>
      <c r="I24" s="198"/>
      <c r="J24" s="199"/>
      <c r="K24" s="193" t="s">
        <v>215</v>
      </c>
      <c r="L24" s="194"/>
      <c r="M24" s="194"/>
      <c r="N24" s="194"/>
      <c r="O24" s="201"/>
      <c r="P24" s="42"/>
      <c r="Q24" s="42"/>
      <c r="R24" s="42"/>
      <c r="S24" s="202"/>
      <c r="T24" s="205"/>
    </row>
    <row r="25" spans="1:20" s="200" customFormat="1" ht="20.100000000000001" customHeight="1">
      <c r="A25" s="192"/>
      <c r="B25" s="193"/>
      <c r="C25" s="194"/>
      <c r="D25" s="195"/>
      <c r="E25" s="196"/>
      <c r="F25" s="197"/>
      <c r="G25" s="197"/>
      <c r="H25" s="199"/>
      <c r="I25" s="198"/>
      <c r="J25" s="199"/>
      <c r="K25" s="193"/>
      <c r="L25" s="194"/>
      <c r="M25" s="194"/>
      <c r="N25" s="194"/>
      <c r="O25" s="201"/>
      <c r="P25" s="42"/>
      <c r="Q25" s="42"/>
      <c r="R25" s="42"/>
      <c r="S25" s="202"/>
      <c r="T25" s="205"/>
    </row>
    <row r="26" spans="1:20" ht="20.100000000000001" customHeight="1">
      <c r="A26" s="69">
        <v>3</v>
      </c>
      <c r="B26" s="30" t="s">
        <v>182</v>
      </c>
      <c r="C26" s="48"/>
      <c r="D26" s="31"/>
      <c r="E26" s="42"/>
      <c r="F26" s="33">
        <v>50000</v>
      </c>
      <c r="G26" s="33"/>
      <c r="H26" s="43"/>
      <c r="I26" s="38"/>
      <c r="J26" s="30"/>
      <c r="K26" s="193" t="s">
        <v>216</v>
      </c>
      <c r="L26" s="194"/>
      <c r="M26" s="194"/>
      <c r="N26" s="194"/>
      <c r="O26" s="30"/>
      <c r="P26" s="30"/>
      <c r="Q26" s="31"/>
      <c r="R26" s="30"/>
      <c r="S26" s="30"/>
      <c r="T26" s="210"/>
    </row>
    <row r="27" spans="1:20" ht="20.100000000000001" customHeight="1">
      <c r="A27" s="69"/>
      <c r="B27" s="153"/>
      <c r="C27" s="48"/>
      <c r="D27" s="31"/>
      <c r="E27" s="42"/>
      <c r="F27" s="33"/>
      <c r="G27" s="33"/>
      <c r="H27" s="43"/>
      <c r="I27" s="38"/>
      <c r="J27" s="30"/>
      <c r="K27" s="193" t="s">
        <v>215</v>
      </c>
      <c r="L27" s="194"/>
      <c r="M27" s="194"/>
      <c r="N27" s="194"/>
      <c r="O27" s="30"/>
      <c r="P27" s="30"/>
      <c r="Q27" s="31"/>
      <c r="R27" s="30"/>
      <c r="S27" s="30"/>
      <c r="T27" s="211"/>
    </row>
    <row r="28" spans="1:20" ht="20.100000000000001" customHeight="1">
      <c r="A28" s="69"/>
      <c r="B28" s="154"/>
      <c r="C28" s="48"/>
      <c r="D28" s="31"/>
      <c r="E28" s="42"/>
      <c r="F28" s="33"/>
      <c r="G28" s="33"/>
      <c r="H28" s="43"/>
      <c r="I28" s="38"/>
      <c r="J28" s="30"/>
      <c r="K28" s="30"/>
      <c r="L28" s="48"/>
      <c r="M28" s="48"/>
      <c r="N28" s="48"/>
      <c r="O28" s="30"/>
      <c r="P28" s="30"/>
      <c r="Q28" s="31"/>
      <c r="R28" s="30"/>
      <c r="S28" s="30"/>
      <c r="T28" s="210"/>
    </row>
    <row r="29" spans="1:20" ht="20.100000000000001" customHeight="1">
      <c r="A29" s="69"/>
      <c r="B29" s="153"/>
      <c r="C29" s="48"/>
      <c r="D29" s="31"/>
      <c r="E29" s="42"/>
      <c r="F29" s="33"/>
      <c r="G29" s="33"/>
      <c r="H29" s="43"/>
      <c r="I29" s="38"/>
      <c r="J29" s="30"/>
      <c r="K29" s="30"/>
      <c r="L29" s="48"/>
      <c r="M29" s="48"/>
      <c r="N29" s="48"/>
      <c r="O29" s="30"/>
      <c r="P29" s="30"/>
      <c r="Q29" s="31"/>
      <c r="R29" s="30"/>
      <c r="S29" s="30"/>
      <c r="T29" s="148"/>
    </row>
    <row r="30" spans="1:20" ht="20.100000000000001" customHeight="1">
      <c r="A30" s="69"/>
      <c r="B30" s="153"/>
      <c r="C30" s="48"/>
      <c r="D30" s="31"/>
      <c r="E30" s="42"/>
      <c r="F30" s="33"/>
      <c r="G30" s="33"/>
      <c r="H30" s="43"/>
      <c r="I30" s="38"/>
      <c r="J30" s="30"/>
      <c r="K30" s="30"/>
      <c r="L30" s="48"/>
      <c r="M30" s="48"/>
      <c r="N30" s="48"/>
      <c r="O30" s="30"/>
      <c r="P30" s="30"/>
      <c r="Q30" s="31"/>
      <c r="R30" s="30"/>
      <c r="S30" s="30"/>
      <c r="T30" s="148"/>
    </row>
    <row r="31" spans="1:20" ht="20.100000000000001" customHeight="1">
      <c r="A31" s="69"/>
      <c r="B31" s="153"/>
      <c r="C31" s="48"/>
      <c r="D31" s="31"/>
      <c r="E31" s="42"/>
      <c r="F31" s="33"/>
      <c r="G31" s="33"/>
      <c r="H31" s="43"/>
      <c r="I31" s="38"/>
      <c r="J31" s="30"/>
      <c r="K31" s="30"/>
      <c r="L31" s="48"/>
      <c r="M31" s="48"/>
      <c r="N31" s="48"/>
      <c r="O31" s="30"/>
      <c r="P31" s="30"/>
      <c r="Q31" s="31"/>
      <c r="R31" s="30"/>
      <c r="S31" s="30"/>
      <c r="T31" s="225"/>
    </row>
    <row r="32" spans="1:20" ht="20.100000000000001" customHeight="1">
      <c r="A32" s="69"/>
      <c r="B32" s="154"/>
      <c r="C32" s="48"/>
      <c r="D32" s="31"/>
      <c r="E32" s="42"/>
      <c r="F32" s="33"/>
      <c r="G32" s="33"/>
      <c r="H32" s="43"/>
      <c r="I32" s="38"/>
      <c r="J32" s="30"/>
      <c r="K32" s="30"/>
      <c r="L32" s="48"/>
      <c r="M32" s="48"/>
      <c r="N32" s="48"/>
      <c r="O32" s="30"/>
      <c r="P32" s="30"/>
      <c r="Q32" s="31"/>
      <c r="R32" s="30"/>
      <c r="S32" s="30"/>
      <c r="T32" s="226"/>
    </row>
    <row r="33" spans="1:20" ht="20.100000000000001" customHeight="1">
      <c r="A33" s="69"/>
      <c r="B33" s="154"/>
      <c r="C33" s="48"/>
      <c r="D33" s="31"/>
      <c r="E33" s="42"/>
      <c r="F33" s="33"/>
      <c r="G33" s="33"/>
      <c r="H33" s="43"/>
      <c r="I33" s="38"/>
      <c r="J33" s="30"/>
      <c r="K33" s="30"/>
      <c r="L33" s="48"/>
      <c r="M33" s="48"/>
      <c r="N33" s="48"/>
      <c r="O33" s="30"/>
      <c r="P33" s="30"/>
      <c r="Q33" s="31"/>
      <c r="R33" s="30"/>
      <c r="S33" s="30"/>
      <c r="T33" s="216"/>
    </row>
    <row r="34" spans="1:20" ht="4.9000000000000004" customHeight="1">
      <c r="A34" s="70"/>
      <c r="B34" s="27"/>
      <c r="C34" s="27"/>
      <c r="D34" s="27"/>
      <c r="E34" s="28"/>
      <c r="F34" s="149"/>
      <c r="G34" s="36"/>
      <c r="H34" s="28"/>
      <c r="I34" s="29"/>
      <c r="J34" s="28"/>
      <c r="K34" s="28"/>
      <c r="L34" s="27"/>
      <c r="M34" s="27"/>
      <c r="N34" s="27"/>
      <c r="O34" s="28"/>
      <c r="P34" s="28"/>
      <c r="Q34" s="28"/>
      <c r="R34" s="28"/>
      <c r="S34" s="28"/>
      <c r="T34" s="164"/>
    </row>
    <row r="35" spans="1:20" ht="13.9" customHeight="1">
      <c r="A35" s="64"/>
      <c r="B35" s="47" t="s">
        <v>44</v>
      </c>
      <c r="C35" s="47"/>
      <c r="D35" s="48"/>
      <c r="E35" s="30"/>
      <c r="F35" s="33">
        <f>SUM(F20:F34)</f>
        <v>200000</v>
      </c>
      <c r="G35" s="33">
        <f>SUM(G19:G34)</f>
        <v>0</v>
      </c>
      <c r="H35" s="45">
        <f>SUM(H15:H34)</f>
        <v>0</v>
      </c>
      <c r="I35" s="38">
        <f>SUM(I15:I34)</f>
        <v>0</v>
      </c>
      <c r="J35" s="38">
        <f>SUM(J15:J34)</f>
        <v>0</v>
      </c>
      <c r="K35" s="30"/>
      <c r="L35" s="48"/>
      <c r="M35" s="48"/>
      <c r="N35" s="48"/>
      <c r="O35" s="30"/>
      <c r="P35" s="30"/>
      <c r="Q35" s="30"/>
      <c r="R35" s="30"/>
      <c r="S35" s="30"/>
      <c r="T35" s="164" t="s">
        <v>0</v>
      </c>
    </row>
    <row r="36" spans="1:20" ht="4.9000000000000004" customHeight="1">
      <c r="A36" s="67"/>
      <c r="B36" s="39"/>
      <c r="C36" s="39"/>
      <c r="D36" s="39"/>
      <c r="E36" s="40"/>
      <c r="F36" s="150"/>
      <c r="G36" s="151"/>
      <c r="H36" s="40"/>
      <c r="I36" s="40"/>
      <c r="J36" s="40"/>
      <c r="K36" s="40"/>
      <c r="L36" s="39"/>
      <c r="M36" s="39"/>
      <c r="N36" s="39"/>
      <c r="O36" s="40"/>
      <c r="P36" s="40"/>
      <c r="Q36" s="40"/>
      <c r="R36" s="40"/>
      <c r="S36" s="40"/>
      <c r="T36" s="68"/>
    </row>
    <row r="37" spans="1:20" ht="4.9000000000000004" customHeight="1">
      <c r="A37" s="64"/>
      <c r="B37" s="48"/>
      <c r="C37" s="48"/>
      <c r="D37" s="48"/>
      <c r="E37" s="48"/>
      <c r="F37" s="49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71"/>
    </row>
    <row r="38" spans="1:20" ht="13.9" customHeight="1">
      <c r="A38" s="64"/>
      <c r="B38" s="48"/>
      <c r="C38" s="48"/>
      <c r="D38" s="48"/>
      <c r="E38" s="48"/>
      <c r="F38" s="49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71"/>
    </row>
    <row r="39" spans="1:20" ht="13.9" customHeight="1">
      <c r="A39" s="72" t="s">
        <v>45</v>
      </c>
      <c r="B39" s="47"/>
      <c r="C39" s="47"/>
      <c r="D39" s="47"/>
      <c r="E39" s="47"/>
      <c r="F39" s="73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74"/>
    </row>
    <row r="40" spans="1:20" ht="13.9" customHeight="1">
      <c r="A40" s="64"/>
      <c r="B40" s="48"/>
      <c r="C40" s="48"/>
      <c r="D40" s="48"/>
      <c r="E40" s="48"/>
      <c r="F40" s="49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71"/>
    </row>
    <row r="41" spans="1:20" ht="4.9000000000000004" customHeight="1">
      <c r="A41" s="70"/>
      <c r="B41" s="27"/>
      <c r="C41" s="27"/>
      <c r="D41" s="27"/>
      <c r="E41" s="27"/>
      <c r="F41" s="50"/>
      <c r="G41" s="27"/>
      <c r="H41" s="27"/>
      <c r="I41" s="27"/>
      <c r="J41" s="27"/>
      <c r="K41" s="27"/>
      <c r="L41" s="27"/>
      <c r="M41" s="27"/>
      <c r="N41" s="27"/>
      <c r="O41" s="51"/>
      <c r="P41" s="27"/>
      <c r="Q41" s="27"/>
      <c r="R41" s="27"/>
      <c r="S41" s="27"/>
      <c r="T41" s="75"/>
    </row>
    <row r="42" spans="1:20" ht="13.9" customHeight="1">
      <c r="A42" s="64"/>
      <c r="B42" s="48"/>
      <c r="C42" s="48"/>
      <c r="D42" s="48"/>
      <c r="E42" s="48"/>
      <c r="F42" s="49"/>
      <c r="G42" s="48"/>
      <c r="H42" s="48"/>
      <c r="I42" s="48"/>
      <c r="J42" s="48"/>
      <c r="K42" s="48"/>
      <c r="L42" s="48"/>
      <c r="M42" s="48"/>
      <c r="N42" s="48"/>
      <c r="O42" s="76" t="s">
        <v>46</v>
      </c>
      <c r="P42" s="48"/>
      <c r="Q42" s="48"/>
      <c r="R42" s="48"/>
      <c r="S42" s="48"/>
      <c r="T42" s="71"/>
    </row>
    <row r="43" spans="1:20" ht="13.9" customHeight="1">
      <c r="A43" s="64"/>
      <c r="B43" s="48"/>
      <c r="C43" s="76" t="s">
        <v>47</v>
      </c>
      <c r="D43" s="76" t="s">
        <v>48</v>
      </c>
      <c r="E43" s="76" t="s">
        <v>49</v>
      </c>
      <c r="F43" s="77" t="s">
        <v>50</v>
      </c>
      <c r="G43" s="77" t="s">
        <v>51</v>
      </c>
      <c r="H43" s="77" t="s">
        <v>52</v>
      </c>
      <c r="I43" s="77" t="s">
        <v>53</v>
      </c>
      <c r="J43" s="77" t="s">
        <v>54</v>
      </c>
      <c r="K43" s="76" t="s">
        <v>55</v>
      </c>
      <c r="L43" s="76" t="s">
        <v>56</v>
      </c>
      <c r="M43" s="76" t="s">
        <v>57</v>
      </c>
      <c r="N43" s="76" t="s">
        <v>58</v>
      </c>
      <c r="O43" s="76" t="s">
        <v>59</v>
      </c>
      <c r="P43" s="48"/>
      <c r="Q43" s="48"/>
      <c r="R43" s="48"/>
      <c r="S43" s="48"/>
      <c r="T43" s="71"/>
    </row>
    <row r="44" spans="1:20" ht="13.9" customHeight="1">
      <c r="A44" s="64"/>
      <c r="B44" s="48"/>
      <c r="C44" s="78"/>
      <c r="D44" s="78"/>
      <c r="E44" s="78"/>
      <c r="F44" s="79"/>
      <c r="G44" s="78"/>
      <c r="H44" s="78"/>
      <c r="I44" s="78"/>
      <c r="J44" s="78"/>
      <c r="K44" s="78"/>
      <c r="L44" s="78"/>
      <c r="M44" s="78"/>
      <c r="N44" s="78"/>
      <c r="O44" s="76" t="s">
        <v>60</v>
      </c>
      <c r="P44" s="48"/>
      <c r="Q44" s="48"/>
      <c r="R44" s="48"/>
      <c r="S44" s="48"/>
      <c r="T44" s="71"/>
    </row>
    <row r="45" spans="1:20" ht="4.9000000000000004" customHeight="1">
      <c r="A45" s="67"/>
      <c r="B45" s="39"/>
      <c r="C45" s="52"/>
      <c r="D45" s="52"/>
      <c r="E45" s="52"/>
      <c r="F45" s="53"/>
      <c r="G45" s="52"/>
      <c r="H45" s="54"/>
      <c r="I45" s="54"/>
      <c r="J45" s="52"/>
      <c r="K45" s="52"/>
      <c r="L45" s="52"/>
      <c r="M45" s="52"/>
      <c r="N45" s="52"/>
      <c r="O45" s="52"/>
      <c r="P45" s="39"/>
      <c r="Q45" s="39"/>
      <c r="R45" s="39"/>
      <c r="S45" s="39"/>
      <c r="T45" s="80"/>
    </row>
    <row r="46" spans="1:20" ht="20.100000000000001" customHeight="1">
      <c r="A46" s="64"/>
      <c r="B46" s="48"/>
      <c r="C46" s="48"/>
      <c r="D46" s="48"/>
      <c r="E46" s="48"/>
      <c r="F46" s="49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71"/>
    </row>
    <row r="47" spans="1:20" ht="20.100000000000001" customHeight="1">
      <c r="A47" s="64"/>
      <c r="B47" s="78" t="s">
        <v>61</v>
      </c>
      <c r="C47" s="55"/>
      <c r="D47" s="55"/>
      <c r="E47" s="55">
        <v>0</v>
      </c>
      <c r="F47" s="81">
        <v>0</v>
      </c>
      <c r="G47" s="81">
        <v>0</v>
      </c>
      <c r="H47" s="81">
        <v>0</v>
      </c>
      <c r="I47" s="81">
        <v>0</v>
      </c>
      <c r="J47" s="81">
        <v>0</v>
      </c>
      <c r="K47" s="81">
        <v>0</v>
      </c>
      <c r="L47" s="81">
        <v>0</v>
      </c>
      <c r="M47" s="81">
        <v>0</v>
      </c>
      <c r="N47" s="81">
        <v>0</v>
      </c>
      <c r="O47" s="81">
        <v>0</v>
      </c>
      <c r="P47" s="81"/>
      <c r="Q47" s="81"/>
      <c r="R47" s="81"/>
      <c r="S47" s="81"/>
      <c r="T47" s="82"/>
    </row>
    <row r="48" spans="1:20" ht="20.100000000000001" customHeight="1">
      <c r="A48" s="64"/>
      <c r="B48" s="78"/>
      <c r="C48" s="55"/>
      <c r="D48" s="55"/>
      <c r="E48" s="55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2"/>
    </row>
    <row r="49" spans="1:20" ht="20.100000000000001" customHeight="1">
      <c r="A49" s="64"/>
      <c r="B49" s="78" t="s">
        <v>62</v>
      </c>
      <c r="C49" s="55"/>
      <c r="D49" s="55"/>
      <c r="E49" s="55">
        <v>0</v>
      </c>
      <c r="F49" s="81">
        <v>0</v>
      </c>
      <c r="G49" s="81">
        <v>0</v>
      </c>
      <c r="H49" s="81">
        <v>0</v>
      </c>
      <c r="I49" s="81">
        <v>0</v>
      </c>
      <c r="J49" s="81">
        <v>0</v>
      </c>
      <c r="K49" s="81">
        <v>0</v>
      </c>
      <c r="L49" s="81">
        <v>0</v>
      </c>
      <c r="M49" s="81">
        <v>0</v>
      </c>
      <c r="N49" s="81">
        <v>0</v>
      </c>
      <c r="O49" s="81">
        <v>0</v>
      </c>
      <c r="P49" s="81"/>
      <c r="Q49" s="81"/>
      <c r="R49" s="81"/>
      <c r="S49" s="81"/>
      <c r="T49" s="82"/>
    </row>
    <row r="50" spans="1:20" ht="20.100000000000001" customHeight="1">
      <c r="A50" s="64"/>
      <c r="B50" s="48"/>
      <c r="C50" s="55"/>
      <c r="D50" s="55"/>
      <c r="E50" s="55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2"/>
    </row>
    <row r="51" spans="1:20" ht="20.100000000000001" customHeight="1">
      <c r="A51" s="64"/>
      <c r="B51" s="78" t="s">
        <v>64</v>
      </c>
      <c r="C51" s="55"/>
      <c r="D51" s="55"/>
      <c r="E51" s="81">
        <v>200000</v>
      </c>
      <c r="F51" s="81">
        <v>200000</v>
      </c>
      <c r="G51" s="81">
        <v>200000</v>
      </c>
      <c r="H51" s="81">
        <v>200000</v>
      </c>
      <c r="I51" s="81">
        <v>200000</v>
      </c>
      <c r="J51" s="81">
        <v>200000</v>
      </c>
      <c r="K51" s="81">
        <v>200000</v>
      </c>
      <c r="L51" s="81">
        <v>200000</v>
      </c>
      <c r="M51" s="81"/>
      <c r="N51" s="81"/>
      <c r="O51" s="81">
        <v>200000</v>
      </c>
      <c r="P51" s="81"/>
      <c r="Q51" s="81"/>
      <c r="R51" s="81"/>
      <c r="S51" s="81"/>
      <c r="T51" s="82"/>
    </row>
    <row r="52" spans="1:20" ht="20.100000000000001" customHeight="1" thickBot="1">
      <c r="A52" s="452"/>
      <c r="B52" s="438"/>
      <c r="C52" s="438"/>
      <c r="D52" s="438"/>
      <c r="E52" s="438"/>
      <c r="F52" s="438"/>
      <c r="G52" s="438"/>
      <c r="H52" s="438"/>
      <c r="I52" s="438"/>
      <c r="J52" s="438"/>
      <c r="K52" s="438"/>
      <c r="L52" s="438"/>
      <c r="M52" s="438"/>
      <c r="N52" s="438"/>
      <c r="O52" s="438"/>
      <c r="P52" s="438"/>
      <c r="Q52" s="438"/>
      <c r="R52" s="438"/>
      <c r="S52" s="438"/>
      <c r="T52" s="439"/>
    </row>
    <row r="53" spans="1:20" ht="13.9" customHeight="1">
      <c r="C53" s="55"/>
      <c r="D53" s="55"/>
      <c r="E53" s="55">
        <v>200000</v>
      </c>
      <c r="F53" s="55">
        <v>200000</v>
      </c>
      <c r="G53" s="55">
        <v>200000</v>
      </c>
      <c r="H53" s="55">
        <v>200000</v>
      </c>
      <c r="I53" s="55">
        <v>200000</v>
      </c>
      <c r="J53" s="55">
        <v>200000</v>
      </c>
      <c r="K53" s="55">
        <v>200000</v>
      </c>
      <c r="L53" s="55">
        <v>200000</v>
      </c>
      <c r="M53" s="55">
        <v>200000</v>
      </c>
      <c r="N53" s="55">
        <v>200000</v>
      </c>
      <c r="O53" s="55">
        <v>200000</v>
      </c>
    </row>
    <row r="54" spans="1:20" ht="13.9" customHeight="1">
      <c r="J54" s="56"/>
    </row>
    <row r="55" spans="1:20" ht="13.9" customHeight="1"/>
    <row r="56" spans="1:20" ht="13.9" customHeight="1"/>
    <row r="57" spans="1:20" ht="13.9" customHeight="1"/>
    <row r="58" spans="1:20" ht="13.9" customHeight="1">
      <c r="O58" s="57"/>
    </row>
    <row r="59" spans="1:20" ht="13.9" customHeight="1">
      <c r="E59" s="48"/>
      <c r="F59" s="49"/>
      <c r="G59" s="48"/>
      <c r="H59" s="48"/>
      <c r="I59" s="48"/>
    </row>
    <row r="60" spans="1:20" ht="13.9" customHeight="1">
      <c r="E60" s="48"/>
      <c r="F60" s="49"/>
      <c r="G60" s="48"/>
      <c r="H60" s="48"/>
      <c r="I60" s="48"/>
    </row>
    <row r="61" spans="1:20" ht="13.9" customHeight="1">
      <c r="E61" s="48"/>
      <c r="F61" s="49"/>
      <c r="G61" s="48"/>
      <c r="H61" s="48"/>
      <c r="I61" s="48"/>
    </row>
    <row r="62" spans="1:20" ht="13.9" customHeight="1">
      <c r="E62" s="48"/>
      <c r="F62" s="49"/>
      <c r="G62" s="48"/>
      <c r="H62" s="48"/>
      <c r="I62" s="48"/>
    </row>
    <row r="63" spans="1:20" ht="13.9" customHeight="1">
      <c r="E63" s="48"/>
      <c r="F63" s="49"/>
      <c r="G63" s="48"/>
      <c r="H63" s="48"/>
      <c r="I63" s="48"/>
    </row>
    <row r="64" spans="1:20" ht="13.9" customHeight="1">
      <c r="E64" s="48"/>
      <c r="F64" s="49"/>
      <c r="G64" s="48"/>
      <c r="H64" s="48"/>
      <c r="I64" s="48"/>
    </row>
    <row r="65" spans="5:9" ht="13.9" customHeight="1">
      <c r="E65" s="48"/>
      <c r="F65" s="49"/>
      <c r="G65" s="48"/>
      <c r="H65" s="48"/>
      <c r="I65" s="48"/>
    </row>
    <row r="66" spans="5:9" ht="13.9" customHeight="1">
      <c r="E66" s="48"/>
      <c r="F66" s="49"/>
      <c r="G66" s="48"/>
      <c r="H66" s="48"/>
      <c r="I66" s="48"/>
    </row>
    <row r="67" spans="5:9" ht="13.9" customHeight="1"/>
    <row r="68" spans="5:9" ht="13.9" customHeight="1"/>
  </sheetData>
  <mergeCells count="2">
    <mergeCell ref="A52:T52"/>
    <mergeCell ref="A3:T3"/>
  </mergeCells>
  <printOptions horizontalCentered="1" verticalCentered="1"/>
  <pageMargins left="0" right="0" top="0.17" bottom="0.25" header="0.46" footer="0.5"/>
  <pageSetup paperSize="9" scale="5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U65"/>
  <sheetViews>
    <sheetView showGridLines="0" tabSelected="1" zoomScale="75" zoomScaleNormal="75" zoomScaleSheetLayoutView="95" workbookViewId="0">
      <selection activeCell="K22" sqref="K22"/>
    </sheetView>
  </sheetViews>
  <sheetFormatPr defaultColWidth="9.75" defaultRowHeight="15"/>
  <cols>
    <col min="1" max="1" width="5.75" style="83" customWidth="1"/>
    <col min="2" max="2" width="20.75" style="21" customWidth="1"/>
    <col min="3" max="3" width="23.25" style="21" customWidth="1"/>
    <col min="4" max="4" width="13.75" style="21" customWidth="1"/>
    <col min="5" max="5" width="13.25" style="21" customWidth="1"/>
    <col min="6" max="6" width="14" style="21" customWidth="1"/>
    <col min="7" max="7" width="14.125" style="21" customWidth="1"/>
    <col min="8" max="10" width="13.625" style="21" customWidth="1"/>
    <col min="11" max="11" width="14.25" style="21" customWidth="1"/>
    <col min="12" max="12" width="14.875" style="21" customWidth="1"/>
    <col min="13" max="13" width="14" style="21" customWidth="1"/>
    <col min="14" max="14" width="17.75" style="21" customWidth="1"/>
    <col min="15" max="15" width="13.625" style="21" customWidth="1"/>
    <col min="16" max="19" width="7.625" style="21" customWidth="1"/>
    <col min="20" max="20" width="29.37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5.95" customHeight="1">
      <c r="T1" s="170" t="s">
        <v>142</v>
      </c>
    </row>
    <row r="2" spans="1:20" ht="18.95" customHeight="1">
      <c r="A2" s="183" t="s">
        <v>145</v>
      </c>
      <c r="B2" s="23"/>
      <c r="C2" s="23"/>
      <c r="D2" s="23"/>
      <c r="E2" s="23"/>
      <c r="F2" s="23"/>
      <c r="G2" s="176"/>
      <c r="H2" s="176"/>
      <c r="I2" s="176"/>
      <c r="J2" s="176"/>
      <c r="K2" s="176"/>
      <c r="L2" s="176"/>
      <c r="M2" s="176"/>
      <c r="N2" s="23"/>
      <c r="O2" s="23"/>
      <c r="P2" s="23"/>
      <c r="Q2" s="23"/>
      <c r="R2" s="23"/>
      <c r="S2" s="23"/>
      <c r="T2" s="47"/>
    </row>
    <row r="3" spans="1:20" ht="18.95" customHeight="1">
      <c r="A3" s="85" t="s">
        <v>342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47"/>
    </row>
    <row r="4" spans="1:20" ht="18.95" customHeight="1">
      <c r="A4" s="85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47"/>
    </row>
    <row r="5" spans="1:20" ht="4.9000000000000004" customHeight="1" thickBot="1">
      <c r="T5" s="306"/>
    </row>
    <row r="6" spans="1:20" ht="4.9000000000000004" customHeight="1">
      <c r="A6" s="87" t="s">
        <v>0</v>
      </c>
      <c r="B6" s="59"/>
      <c r="C6" s="60"/>
      <c r="D6" s="59"/>
      <c r="E6" s="59"/>
      <c r="F6" s="59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307"/>
    </row>
    <row r="7" spans="1:20" ht="15.95" customHeight="1">
      <c r="A7" s="88"/>
      <c r="B7" s="30"/>
      <c r="C7" s="48"/>
      <c r="D7" s="30"/>
      <c r="E7" s="31" t="s">
        <v>1</v>
      </c>
      <c r="F7" s="31" t="s">
        <v>2</v>
      </c>
      <c r="G7" s="31" t="s">
        <v>2</v>
      </c>
      <c r="H7" s="31" t="s">
        <v>105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245"/>
    </row>
    <row r="8" spans="1:20" ht="15.95" customHeight="1">
      <c r="A8" s="88"/>
      <c r="B8" s="30"/>
      <c r="C8" s="48"/>
      <c r="D8" s="31" t="s">
        <v>0</v>
      </c>
      <c r="E8" s="31" t="s">
        <v>6</v>
      </c>
      <c r="F8" s="31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245" t="s">
        <v>108</v>
      </c>
    </row>
    <row r="9" spans="1:20" ht="15.95" customHeight="1">
      <c r="A9" s="69" t="s">
        <v>14</v>
      </c>
      <c r="B9" s="34" t="s">
        <v>15</v>
      </c>
      <c r="C9" s="47"/>
      <c r="D9" s="31" t="s">
        <v>16</v>
      </c>
      <c r="E9" s="30"/>
      <c r="F9" s="35">
        <v>2016</v>
      </c>
      <c r="G9" s="35">
        <v>2016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245" t="s">
        <v>109</v>
      </c>
    </row>
    <row r="10" spans="1:20" ht="15.95" customHeight="1">
      <c r="A10" s="88"/>
      <c r="B10" s="30"/>
      <c r="C10" s="48"/>
      <c r="D10" s="30"/>
      <c r="E10" s="30"/>
      <c r="F10" s="30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245" t="s">
        <v>110</v>
      </c>
    </row>
    <row r="11" spans="1:20" ht="15.95" customHeight="1">
      <c r="A11" s="88"/>
      <c r="B11" s="30"/>
      <c r="C11" s="48"/>
      <c r="D11" s="30"/>
      <c r="E11" s="31" t="s">
        <v>25</v>
      </c>
      <c r="F11" s="31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245"/>
    </row>
    <row r="12" spans="1:20" ht="15.95" customHeight="1">
      <c r="A12" s="69" t="s">
        <v>28</v>
      </c>
      <c r="B12" s="31" t="s">
        <v>29</v>
      </c>
      <c r="C12" s="48"/>
      <c r="D12" s="31" t="s">
        <v>30</v>
      </c>
      <c r="E12" s="31" t="s">
        <v>31</v>
      </c>
      <c r="F12" s="31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45" t="s">
        <v>43</v>
      </c>
    </row>
    <row r="13" spans="1:20" ht="4.1500000000000004" customHeight="1">
      <c r="A13" s="89"/>
      <c r="B13" s="40"/>
      <c r="C13" s="39"/>
      <c r="D13" s="40"/>
      <c r="E13" s="40"/>
      <c r="F13" s="40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15.95" customHeight="1">
      <c r="A14" s="69"/>
      <c r="B14" s="30"/>
      <c r="C14" s="167"/>
      <c r="D14" s="175"/>
      <c r="E14" s="31"/>
      <c r="F14" s="38"/>
      <c r="G14" s="38"/>
      <c r="H14" s="30"/>
      <c r="I14" s="38"/>
      <c r="J14" s="38"/>
      <c r="K14" s="30"/>
      <c r="L14" s="48"/>
      <c r="M14" s="48"/>
      <c r="N14" s="48"/>
      <c r="O14" s="31"/>
      <c r="P14" s="42"/>
      <c r="Q14" s="31"/>
      <c r="R14" s="42"/>
      <c r="S14" s="31"/>
      <c r="T14" s="164"/>
    </row>
    <row r="15" spans="1:20" ht="15.95" customHeight="1">
      <c r="A15" s="69"/>
      <c r="B15" s="30"/>
      <c r="C15" s="152"/>
      <c r="D15" s="175"/>
      <c r="E15" s="31"/>
      <c r="F15" s="38"/>
      <c r="G15" s="38"/>
      <c r="H15" s="30"/>
      <c r="I15" s="38"/>
      <c r="J15" s="38"/>
      <c r="K15" s="30"/>
      <c r="L15" s="48"/>
      <c r="M15" s="48"/>
      <c r="N15" s="48"/>
      <c r="O15" s="31"/>
      <c r="P15" s="42"/>
      <c r="Q15" s="31"/>
      <c r="R15" s="42"/>
      <c r="S15" s="31"/>
      <c r="T15" s="164"/>
    </row>
    <row r="16" spans="1:20" ht="15.95" customHeight="1">
      <c r="A16" s="93"/>
      <c r="B16" s="155" t="s">
        <v>130</v>
      </c>
      <c r="C16" s="157"/>
      <c r="D16" s="31"/>
      <c r="E16" s="31"/>
      <c r="F16" s="38"/>
      <c r="G16" s="38"/>
      <c r="H16" s="30"/>
      <c r="I16" s="38"/>
      <c r="J16" s="38"/>
      <c r="K16" s="30"/>
      <c r="L16" s="48"/>
      <c r="M16" s="48"/>
      <c r="N16" s="48"/>
      <c r="O16" s="31"/>
      <c r="P16" s="42"/>
      <c r="Q16" s="31"/>
      <c r="R16" s="42"/>
      <c r="S16" s="31"/>
      <c r="T16" s="148"/>
    </row>
    <row r="17" spans="1:21" ht="15.95" customHeight="1">
      <c r="A17" s="93"/>
      <c r="B17" s="156" t="s">
        <v>131</v>
      </c>
      <c r="C17" s="84"/>
      <c r="D17" s="31"/>
      <c r="E17" s="31"/>
      <c r="F17" s="38"/>
      <c r="G17" s="38"/>
      <c r="H17" s="30"/>
      <c r="I17" s="38"/>
      <c r="J17" s="38"/>
      <c r="K17" s="30"/>
      <c r="L17" s="48"/>
      <c r="M17" s="48"/>
      <c r="N17" s="48"/>
      <c r="O17" s="31"/>
      <c r="P17" s="42"/>
      <c r="Q17" s="31"/>
      <c r="R17" s="42"/>
      <c r="S17" s="31"/>
      <c r="T17" s="148"/>
    </row>
    <row r="18" spans="1:21" ht="15.95" customHeight="1">
      <c r="A18" s="93"/>
      <c r="B18" s="155"/>
      <c r="C18" s="84"/>
      <c r="D18" s="31"/>
      <c r="E18" s="31"/>
      <c r="F18" s="38"/>
      <c r="G18" s="38"/>
      <c r="H18" s="30"/>
      <c r="I18" s="38"/>
      <c r="J18" s="38"/>
      <c r="K18" s="30"/>
      <c r="L18" s="48"/>
      <c r="M18" s="48"/>
      <c r="N18" s="48"/>
      <c r="O18" s="31"/>
      <c r="P18" s="42"/>
      <c r="Q18" s="31"/>
      <c r="R18" s="42"/>
      <c r="S18" s="31"/>
      <c r="T18" s="148"/>
    </row>
    <row r="19" spans="1:21" ht="15.95" customHeight="1">
      <c r="A19" s="69"/>
      <c r="B19" s="30"/>
      <c r="C19" s="48"/>
      <c r="D19" s="31"/>
      <c r="E19" s="31"/>
      <c r="F19" s="38"/>
      <c r="G19" s="38"/>
      <c r="H19" s="45"/>
      <c r="I19" s="38"/>
      <c r="J19" s="38"/>
      <c r="K19" s="30"/>
      <c r="L19" s="48"/>
      <c r="M19" s="48"/>
      <c r="N19" s="48"/>
      <c r="O19" s="42"/>
      <c r="P19" s="42"/>
      <c r="Q19" s="42"/>
      <c r="R19" s="42"/>
      <c r="S19" s="42"/>
      <c r="T19" s="351" t="s">
        <v>325</v>
      </c>
      <c r="U19" s="428"/>
    </row>
    <row r="20" spans="1:21" ht="15.95" customHeight="1">
      <c r="A20" s="69">
        <v>1</v>
      </c>
      <c r="B20" s="30" t="s">
        <v>175</v>
      </c>
      <c r="C20" s="48"/>
      <c r="D20" s="31" t="s">
        <v>102</v>
      </c>
      <c r="E20" s="42"/>
      <c r="F20" s="38">
        <v>200000</v>
      </c>
      <c r="G20" s="38"/>
      <c r="H20" s="199"/>
      <c r="I20" s="38">
        <v>172040</v>
      </c>
      <c r="J20" s="38"/>
      <c r="K20" s="30" t="s">
        <v>176</v>
      </c>
      <c r="L20" s="48"/>
      <c r="M20" s="48"/>
      <c r="N20" s="48"/>
      <c r="O20" s="86"/>
      <c r="P20" s="42"/>
      <c r="Q20" s="42"/>
      <c r="R20" s="42"/>
      <c r="S20" s="42"/>
      <c r="T20" s="241" t="s">
        <v>319</v>
      </c>
    </row>
    <row r="21" spans="1:21" ht="15.95" customHeight="1">
      <c r="A21" s="69"/>
      <c r="B21" s="30"/>
      <c r="C21" s="48"/>
      <c r="D21" s="31"/>
      <c r="E21" s="42"/>
      <c r="F21" s="38"/>
      <c r="G21" s="38"/>
      <c r="H21" s="199"/>
      <c r="I21" s="38"/>
      <c r="J21" s="38"/>
      <c r="K21" s="264"/>
      <c r="L21" s="48"/>
      <c r="M21" s="48"/>
      <c r="N21" s="48"/>
      <c r="O21" s="86"/>
      <c r="P21" s="42"/>
      <c r="Q21" s="42"/>
      <c r="R21" s="42"/>
      <c r="S21" s="42"/>
      <c r="T21" s="242" t="s">
        <v>326</v>
      </c>
    </row>
    <row r="22" spans="1:21" ht="15.95" customHeight="1">
      <c r="A22" s="69"/>
      <c r="B22" s="30"/>
      <c r="C22" s="48"/>
      <c r="D22" s="31"/>
      <c r="E22" s="42"/>
      <c r="F22" s="38"/>
      <c r="G22" s="38"/>
      <c r="H22" s="199"/>
      <c r="I22" s="38"/>
      <c r="J22" s="38"/>
      <c r="K22" s="264"/>
      <c r="L22" s="48"/>
      <c r="M22" s="48"/>
      <c r="N22" s="48"/>
      <c r="O22" s="86"/>
      <c r="P22" s="42"/>
      <c r="Q22" s="42"/>
      <c r="R22" s="42"/>
      <c r="S22" s="42"/>
      <c r="T22" s="242" t="s">
        <v>327</v>
      </c>
    </row>
    <row r="23" spans="1:21" ht="15.95" customHeight="1">
      <c r="A23" s="69"/>
      <c r="B23" s="30"/>
      <c r="C23" s="48"/>
      <c r="D23" s="31"/>
      <c r="E23" s="42"/>
      <c r="F23" s="38"/>
      <c r="G23" s="38"/>
      <c r="H23" s="199"/>
      <c r="I23" s="38"/>
      <c r="J23" s="38"/>
      <c r="K23" s="264"/>
      <c r="L23" s="48"/>
      <c r="M23" s="48"/>
      <c r="N23" s="48"/>
      <c r="O23" s="86"/>
      <c r="P23" s="42"/>
      <c r="Q23" s="42"/>
      <c r="R23" s="42"/>
      <c r="S23" s="42"/>
      <c r="T23" s="242" t="s">
        <v>328</v>
      </c>
    </row>
    <row r="24" spans="1:21" ht="15.95" customHeight="1">
      <c r="A24" s="69"/>
      <c r="B24" s="30"/>
      <c r="C24" s="48"/>
      <c r="D24" s="31"/>
      <c r="E24" s="42"/>
      <c r="F24" s="38"/>
      <c r="G24" s="38"/>
      <c r="H24" s="199"/>
      <c r="I24" s="38"/>
      <c r="J24" s="38"/>
      <c r="K24" s="30"/>
      <c r="L24" s="48"/>
      <c r="M24" s="48"/>
      <c r="N24" s="48"/>
      <c r="O24" s="86"/>
      <c r="P24" s="42"/>
      <c r="Q24" s="42"/>
      <c r="R24" s="42"/>
      <c r="S24" s="42"/>
      <c r="T24" s="246"/>
    </row>
    <row r="25" spans="1:21" ht="15.95" customHeight="1">
      <c r="A25" s="69"/>
      <c r="B25" s="30"/>
      <c r="C25" s="48"/>
      <c r="D25" s="31"/>
      <c r="E25" s="31"/>
      <c r="F25" s="38"/>
      <c r="G25" s="38"/>
      <c r="H25" s="30"/>
      <c r="I25" s="30"/>
      <c r="J25" s="38"/>
      <c r="K25" s="30"/>
      <c r="L25" s="48"/>
      <c r="M25" s="48"/>
      <c r="N25" s="48"/>
      <c r="O25" s="30"/>
      <c r="P25" s="30"/>
      <c r="Q25" s="30"/>
      <c r="R25" s="30"/>
      <c r="S25" s="30"/>
      <c r="T25" s="226"/>
    </row>
    <row r="26" spans="1:21" ht="15.95" customHeight="1">
      <c r="A26" s="69"/>
      <c r="B26" s="30"/>
      <c r="C26" s="48"/>
      <c r="D26" s="31"/>
      <c r="E26" s="31"/>
      <c r="F26" s="38"/>
      <c r="G26" s="38"/>
      <c r="H26" s="30"/>
      <c r="I26" s="30"/>
      <c r="J26" s="38"/>
      <c r="K26" s="30"/>
      <c r="L26" s="48"/>
      <c r="M26" s="48"/>
      <c r="N26" s="48"/>
      <c r="O26" s="30"/>
      <c r="P26" s="30"/>
      <c r="Q26" s="30"/>
      <c r="R26" s="30"/>
      <c r="S26" s="30"/>
      <c r="T26" s="148"/>
    </row>
    <row r="27" spans="1:21" ht="4.9000000000000004" customHeight="1">
      <c r="A27" s="90"/>
      <c r="B27" s="28"/>
      <c r="C27" s="27"/>
      <c r="D27" s="28"/>
      <c r="E27" s="28"/>
      <c r="F27" s="28"/>
      <c r="G27" s="28"/>
      <c r="H27" s="28"/>
      <c r="I27" s="29"/>
      <c r="J27" s="28"/>
      <c r="K27" s="28"/>
      <c r="L27" s="27"/>
      <c r="M27" s="27"/>
      <c r="N27" s="27"/>
      <c r="O27" s="28"/>
      <c r="P27" s="28"/>
      <c r="Q27" s="28"/>
      <c r="R27" s="28"/>
      <c r="S27" s="28"/>
      <c r="T27" s="206"/>
    </row>
    <row r="28" spans="1:21" ht="15.95" customHeight="1">
      <c r="A28" s="88"/>
      <c r="B28" s="34" t="s">
        <v>44</v>
      </c>
      <c r="C28" s="47"/>
      <c r="D28" s="30"/>
      <c r="E28" s="30"/>
      <c r="F28" s="38">
        <f>SUM(F13:F26)</f>
        <v>200000</v>
      </c>
      <c r="G28" s="38">
        <f>SUM(G14:G26)</f>
        <v>0</v>
      </c>
      <c r="H28" s="45">
        <f>SUM(H15:H27)</f>
        <v>0</v>
      </c>
      <c r="I28" s="38">
        <f>SUM(I19:I27)</f>
        <v>172040</v>
      </c>
      <c r="J28" s="38">
        <f>SUM(J15:J27)</f>
        <v>0</v>
      </c>
      <c r="K28" s="30"/>
      <c r="L28" s="48"/>
      <c r="M28" s="48"/>
      <c r="N28" s="48"/>
      <c r="O28" s="30"/>
      <c r="P28" s="30"/>
      <c r="Q28" s="30"/>
      <c r="R28" s="30"/>
      <c r="S28" s="30"/>
      <c r="T28" s="148" t="s">
        <v>0</v>
      </c>
    </row>
    <row r="29" spans="1:21" ht="4.9000000000000004" customHeight="1">
      <c r="A29" s="89"/>
      <c r="B29" s="40"/>
      <c r="C29" s="39"/>
      <c r="D29" s="40"/>
      <c r="E29" s="40"/>
      <c r="F29" s="40"/>
      <c r="G29" s="40"/>
      <c r="H29" s="40"/>
      <c r="I29" s="40"/>
      <c r="J29" s="40"/>
      <c r="K29" s="40"/>
      <c r="L29" s="39"/>
      <c r="M29" s="39"/>
      <c r="N29" s="39"/>
      <c r="O29" s="40"/>
      <c r="P29" s="40"/>
      <c r="Q29" s="40"/>
      <c r="R29" s="40"/>
      <c r="S29" s="40"/>
      <c r="T29" s="207"/>
    </row>
    <row r="30" spans="1:21">
      <c r="A30" s="8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152"/>
    </row>
    <row r="31" spans="1:21">
      <c r="A31" s="8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152"/>
    </row>
    <row r="32" spans="1:21">
      <c r="A32" s="8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152"/>
    </row>
    <row r="33" spans="1:20" ht="13.9" customHeight="1">
      <c r="A33" s="8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152"/>
    </row>
    <row r="34" spans="1:20" ht="13.9" customHeight="1">
      <c r="A34" s="91" t="s">
        <v>45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161"/>
    </row>
    <row r="35" spans="1:20" ht="13.9" customHeight="1">
      <c r="A35" s="8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152"/>
    </row>
    <row r="36" spans="1:20" ht="4.9000000000000004" customHeight="1">
      <c r="A36" s="90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51"/>
      <c r="P36" s="27"/>
      <c r="Q36" s="27"/>
      <c r="R36" s="27"/>
      <c r="S36" s="27"/>
      <c r="T36" s="285"/>
    </row>
    <row r="37" spans="1:20" ht="13.9" customHeight="1">
      <c r="A37" s="8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76" t="s">
        <v>46</v>
      </c>
      <c r="P37" s="48"/>
      <c r="Q37" s="48"/>
      <c r="R37" s="48"/>
      <c r="S37" s="48"/>
      <c r="T37" s="152"/>
    </row>
    <row r="38" spans="1:20" ht="13.9" customHeight="1">
      <c r="A38" s="88"/>
      <c r="B38" s="48"/>
      <c r="C38" s="76" t="s">
        <v>47</v>
      </c>
      <c r="D38" s="76" t="s">
        <v>48</v>
      </c>
      <c r="E38" s="76" t="s">
        <v>49</v>
      </c>
      <c r="F38" s="77" t="s">
        <v>50</v>
      </c>
      <c r="G38" s="77" t="s">
        <v>51</v>
      </c>
      <c r="H38" s="77" t="s">
        <v>52</v>
      </c>
      <c r="I38" s="77" t="s">
        <v>53</v>
      </c>
      <c r="J38" s="77" t="s">
        <v>54</v>
      </c>
      <c r="K38" s="76" t="s">
        <v>55</v>
      </c>
      <c r="L38" s="76" t="s">
        <v>56</v>
      </c>
      <c r="M38" s="76" t="s">
        <v>57</v>
      </c>
      <c r="N38" s="76" t="s">
        <v>58</v>
      </c>
      <c r="O38" s="76" t="s">
        <v>59</v>
      </c>
      <c r="P38" s="48"/>
      <c r="Q38" s="48"/>
      <c r="R38" s="48"/>
      <c r="S38" s="48"/>
      <c r="T38" s="152"/>
    </row>
    <row r="39" spans="1:20" ht="13.9" customHeight="1">
      <c r="A39" s="88"/>
      <c r="B39" s="4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6" t="s">
        <v>60</v>
      </c>
      <c r="P39" s="48"/>
      <c r="Q39" s="48"/>
      <c r="R39" s="48"/>
      <c r="S39" s="48"/>
      <c r="T39" s="152"/>
    </row>
    <row r="40" spans="1:20" ht="4.9000000000000004" customHeight="1">
      <c r="A40" s="89"/>
      <c r="B40" s="39"/>
      <c r="C40" s="52"/>
      <c r="D40" s="52"/>
      <c r="E40" s="52"/>
      <c r="F40" s="52"/>
      <c r="G40" s="52"/>
      <c r="H40" s="54"/>
      <c r="I40" s="54"/>
      <c r="J40" s="52"/>
      <c r="K40" s="52"/>
      <c r="L40" s="52"/>
      <c r="M40" s="52"/>
      <c r="N40" s="52"/>
      <c r="O40" s="52"/>
      <c r="P40" s="39"/>
      <c r="Q40" s="39"/>
      <c r="R40" s="39"/>
      <c r="S40" s="39"/>
      <c r="T40" s="168"/>
    </row>
    <row r="41" spans="1:20" ht="15.95" customHeight="1">
      <c r="A41" s="8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152"/>
    </row>
    <row r="42" spans="1:20" ht="15.95" customHeight="1">
      <c r="A42" s="88"/>
      <c r="B42" s="78" t="s">
        <v>61</v>
      </c>
      <c r="C42" s="55"/>
      <c r="D42" s="55"/>
      <c r="E42" s="55">
        <v>0</v>
      </c>
      <c r="F42" s="81">
        <v>0</v>
      </c>
      <c r="G42" s="81">
        <v>0</v>
      </c>
      <c r="H42" s="158">
        <v>0</v>
      </c>
      <c r="I42" s="81">
        <v>0</v>
      </c>
      <c r="J42" s="81">
        <v>0</v>
      </c>
      <c r="K42" s="81">
        <v>0</v>
      </c>
      <c r="L42" s="81">
        <v>0</v>
      </c>
      <c r="M42" s="81">
        <v>0</v>
      </c>
      <c r="N42" s="81">
        <v>0</v>
      </c>
      <c r="O42" s="81">
        <v>0</v>
      </c>
      <c r="P42" s="81"/>
      <c r="Q42" s="81"/>
      <c r="R42" s="81"/>
      <c r="S42" s="81"/>
      <c r="T42" s="169"/>
    </row>
    <row r="43" spans="1:20" ht="15.95" customHeight="1">
      <c r="A43" s="88"/>
      <c r="B43" s="78"/>
      <c r="C43" s="55"/>
      <c r="D43" s="55"/>
      <c r="E43" s="55"/>
      <c r="F43" s="81"/>
      <c r="G43" s="81"/>
      <c r="H43" s="158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169"/>
    </row>
    <row r="44" spans="1:20" ht="15.95" customHeight="1">
      <c r="A44" s="88"/>
      <c r="B44" s="78" t="s">
        <v>62</v>
      </c>
      <c r="C44" s="55"/>
      <c r="D44" s="55"/>
      <c r="E44" s="55">
        <v>0</v>
      </c>
      <c r="F44" s="92">
        <v>0</v>
      </c>
      <c r="G44" s="92">
        <v>0</v>
      </c>
      <c r="H44" s="159">
        <v>0</v>
      </c>
      <c r="I44" s="159">
        <v>0</v>
      </c>
      <c r="J44" s="159">
        <v>0</v>
      </c>
      <c r="K44" s="92">
        <v>0</v>
      </c>
      <c r="L44" s="92">
        <v>172040</v>
      </c>
      <c r="M44" s="92">
        <v>172040</v>
      </c>
      <c r="N44" s="92">
        <v>172040</v>
      </c>
      <c r="O44" s="81">
        <f>+L44</f>
        <v>172040</v>
      </c>
      <c r="P44" s="81"/>
      <c r="Q44" s="81"/>
      <c r="R44" s="81"/>
      <c r="S44" s="81"/>
      <c r="T44" s="169"/>
    </row>
    <row r="45" spans="1:20" ht="15.95" customHeight="1">
      <c r="A45" s="88"/>
      <c r="B45" s="48"/>
      <c r="C45" s="55"/>
      <c r="D45" s="55"/>
      <c r="E45" s="55"/>
      <c r="F45" s="81"/>
      <c r="G45" s="81"/>
      <c r="H45" s="158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169"/>
    </row>
    <row r="46" spans="1:20" ht="15.95" customHeight="1">
      <c r="A46" s="88"/>
      <c r="B46" s="78" t="s">
        <v>64</v>
      </c>
      <c r="C46" s="55"/>
      <c r="D46" s="55"/>
      <c r="E46" s="55">
        <v>200000</v>
      </c>
      <c r="F46" s="81">
        <v>200000</v>
      </c>
      <c r="G46" s="81">
        <v>200000</v>
      </c>
      <c r="H46" s="158">
        <v>200000</v>
      </c>
      <c r="I46" s="81">
        <v>200000</v>
      </c>
      <c r="J46" s="81">
        <v>200000</v>
      </c>
      <c r="K46" s="81">
        <v>200000</v>
      </c>
      <c r="L46" s="81">
        <f>L48-L44-L42</f>
        <v>27960</v>
      </c>
      <c r="M46" s="81">
        <f>M48-M44-M42-L42</f>
        <v>27960</v>
      </c>
      <c r="N46" s="81">
        <f>N48-N44-N42</f>
        <v>27960</v>
      </c>
      <c r="O46" s="81">
        <f>O48-O44-O42</f>
        <v>27960</v>
      </c>
      <c r="P46" s="81"/>
      <c r="Q46" s="81"/>
      <c r="R46" s="81"/>
      <c r="S46" s="81"/>
      <c r="T46" s="169"/>
    </row>
    <row r="47" spans="1:20" ht="15.95" customHeight="1" thickBot="1">
      <c r="A47" s="437"/>
      <c r="B47" s="438"/>
      <c r="C47" s="438"/>
      <c r="D47" s="438"/>
      <c r="E47" s="438"/>
      <c r="F47" s="438"/>
      <c r="G47" s="438"/>
      <c r="H47" s="438"/>
      <c r="I47" s="438"/>
      <c r="J47" s="438"/>
      <c r="K47" s="438"/>
      <c r="L47" s="438"/>
      <c r="M47" s="438"/>
      <c r="N47" s="438"/>
      <c r="O47" s="438"/>
      <c r="P47" s="438"/>
      <c r="Q47" s="438"/>
      <c r="R47" s="438"/>
      <c r="S47" s="438"/>
      <c r="T47" s="439"/>
    </row>
    <row r="48" spans="1:20">
      <c r="E48" s="240">
        <v>200000</v>
      </c>
      <c r="F48" s="240">
        <v>200000</v>
      </c>
      <c r="G48" s="240">
        <v>200000</v>
      </c>
      <c r="H48" s="240">
        <v>200000</v>
      </c>
      <c r="I48" s="240">
        <v>200000</v>
      </c>
      <c r="J48" s="240">
        <v>200000</v>
      </c>
      <c r="K48" s="240">
        <v>200000</v>
      </c>
      <c r="L48" s="240">
        <v>200000</v>
      </c>
      <c r="M48" s="240">
        <v>200000</v>
      </c>
      <c r="N48" s="240">
        <v>200000</v>
      </c>
      <c r="O48" s="240">
        <v>200000</v>
      </c>
    </row>
    <row r="58" spans="15:20">
      <c r="O58" s="48"/>
      <c r="P58" s="48"/>
      <c r="Q58" s="48"/>
      <c r="R58" s="48"/>
      <c r="S58" s="48"/>
      <c r="T58" s="48"/>
    </row>
    <row r="59" spans="15:20">
      <c r="O59" s="48"/>
      <c r="P59" s="48"/>
      <c r="Q59" s="48"/>
      <c r="R59" s="48"/>
      <c r="S59" s="48"/>
      <c r="T59" s="48"/>
    </row>
    <row r="60" spans="15:20">
      <c r="O60" s="48"/>
      <c r="P60" s="48"/>
      <c r="Q60" s="48"/>
      <c r="R60" s="48"/>
      <c r="S60" s="48"/>
      <c r="T60" s="48"/>
    </row>
    <row r="61" spans="15:20">
      <c r="O61" s="48"/>
      <c r="P61" s="48"/>
      <c r="Q61" s="48"/>
      <c r="R61" s="48"/>
      <c r="S61" s="48"/>
      <c r="T61" s="48"/>
    </row>
    <row r="62" spans="15:20">
      <c r="O62" s="48"/>
      <c r="P62" s="48"/>
      <c r="Q62" s="48"/>
      <c r="R62" s="48"/>
      <c r="S62" s="48"/>
      <c r="T62" s="48"/>
    </row>
    <row r="63" spans="15:20">
      <c r="O63" s="48"/>
      <c r="P63" s="48"/>
      <c r="Q63" s="48"/>
      <c r="R63" s="48"/>
      <c r="S63" s="48"/>
      <c r="T63" s="48"/>
    </row>
    <row r="64" spans="15:20">
      <c r="O64" s="48"/>
      <c r="P64" s="48"/>
      <c r="Q64" s="48"/>
      <c r="R64" s="48"/>
      <c r="S64" s="48"/>
      <c r="T64" s="48"/>
    </row>
    <row r="65" spans="15:20">
      <c r="O65" s="48"/>
      <c r="P65" s="48"/>
      <c r="Q65" s="48"/>
      <c r="R65" s="48"/>
      <c r="S65" s="48"/>
      <c r="T65" s="48"/>
    </row>
  </sheetData>
  <mergeCells count="1">
    <mergeCell ref="A47:T47"/>
  </mergeCells>
  <phoneticPr fontId="0" type="noConversion"/>
  <printOptions horizontalCentered="1" verticalCentered="1"/>
  <pageMargins left="0" right="0" top="0.25" bottom="0.25" header="0.45" footer="0.5"/>
  <pageSetup paperSize="9" scale="50" orientation="landscape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U81"/>
  <sheetViews>
    <sheetView showGridLines="0" view="pageBreakPreview" topLeftCell="F1" zoomScale="77" zoomScaleNormal="75" zoomScaleSheetLayoutView="77" workbookViewId="0">
      <selection activeCell="M21" sqref="M21"/>
    </sheetView>
  </sheetViews>
  <sheetFormatPr defaultColWidth="9.75" defaultRowHeight="15"/>
  <cols>
    <col min="1" max="1" width="5.75" style="83" customWidth="1"/>
    <col min="2" max="2" width="20.75" style="21" customWidth="1"/>
    <col min="3" max="3" width="23.25" style="21" customWidth="1"/>
    <col min="4" max="4" width="13.75" style="21" customWidth="1"/>
    <col min="5" max="5" width="12.375" style="21" customWidth="1"/>
    <col min="6" max="6" width="14" style="21" customWidth="1"/>
    <col min="7" max="7" width="14.125" style="21" customWidth="1"/>
    <col min="8" max="10" width="13.625" style="21" customWidth="1"/>
    <col min="11" max="11" width="14.25" style="21" customWidth="1"/>
    <col min="12" max="12" width="13.875" style="21" customWidth="1"/>
    <col min="13" max="13" width="14" style="21" customWidth="1"/>
    <col min="14" max="14" width="17.75" style="21" customWidth="1"/>
    <col min="15" max="15" width="13.625" style="21" customWidth="1"/>
    <col min="16" max="19" width="7.625" style="21" customWidth="1"/>
    <col min="20" max="20" width="25.37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5.95" customHeight="1">
      <c r="A1" s="336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70" t="s">
        <v>193</v>
      </c>
    </row>
    <row r="2" spans="1:20" ht="18.95" customHeight="1">
      <c r="A2" s="337" t="s">
        <v>192</v>
      </c>
      <c r="B2" s="47"/>
      <c r="C2" s="47"/>
      <c r="D2" s="47"/>
      <c r="E2" s="47"/>
      <c r="F2" s="47"/>
      <c r="G2" s="177"/>
      <c r="H2" s="177"/>
      <c r="I2" s="177"/>
      <c r="J2" s="177"/>
      <c r="K2" s="177"/>
      <c r="L2" s="177"/>
      <c r="M2" s="177"/>
      <c r="N2" s="47"/>
      <c r="O2" s="47"/>
      <c r="P2" s="47"/>
      <c r="Q2" s="47"/>
      <c r="R2" s="47"/>
      <c r="S2" s="47"/>
      <c r="T2" s="47"/>
    </row>
    <row r="3" spans="1:20" ht="18.95" customHeight="1">
      <c r="A3" s="446" t="s">
        <v>342</v>
      </c>
      <c r="B3" s="446"/>
      <c r="C3" s="446"/>
      <c r="D3" s="446"/>
      <c r="E3" s="446"/>
      <c r="F3" s="446"/>
      <c r="G3" s="446"/>
      <c r="H3" s="446"/>
      <c r="I3" s="446"/>
      <c r="J3" s="446"/>
      <c r="K3" s="446"/>
      <c r="L3" s="446"/>
      <c r="M3" s="446"/>
      <c r="N3" s="446"/>
      <c r="O3" s="446"/>
      <c r="P3" s="446"/>
      <c r="Q3" s="446"/>
      <c r="R3" s="446"/>
      <c r="S3" s="446"/>
      <c r="T3" s="446"/>
    </row>
    <row r="4" spans="1:20" ht="18.95" customHeight="1">
      <c r="A4" s="338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</row>
    <row r="5" spans="1:20" ht="4.9000000000000004" customHeight="1" thickBot="1">
      <c r="T5" s="306"/>
    </row>
    <row r="6" spans="1:20" ht="4.9000000000000004" customHeight="1">
      <c r="A6" s="87" t="s">
        <v>0</v>
      </c>
      <c r="B6" s="59"/>
      <c r="C6" s="60"/>
      <c r="D6" s="59"/>
      <c r="E6" s="59"/>
      <c r="F6" s="59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307"/>
    </row>
    <row r="7" spans="1:20" ht="15.95" customHeight="1">
      <c r="A7" s="88"/>
      <c r="B7" s="30"/>
      <c r="C7" s="48"/>
      <c r="D7" s="30"/>
      <c r="E7" s="311" t="s">
        <v>1</v>
      </c>
      <c r="F7" s="311" t="s">
        <v>2</v>
      </c>
      <c r="G7" s="311" t="s">
        <v>2</v>
      </c>
      <c r="H7" s="311" t="s">
        <v>105</v>
      </c>
      <c r="I7" s="33" t="s">
        <v>4</v>
      </c>
      <c r="J7" s="30"/>
      <c r="K7" s="30"/>
      <c r="L7" s="48"/>
      <c r="M7" s="48"/>
      <c r="N7" s="48"/>
      <c r="O7" s="311" t="s">
        <v>3</v>
      </c>
      <c r="P7" s="34" t="s">
        <v>5</v>
      </c>
      <c r="Q7" s="47"/>
      <c r="R7" s="34" t="s">
        <v>5</v>
      </c>
      <c r="S7" s="47"/>
      <c r="T7" s="245"/>
    </row>
    <row r="8" spans="1:20" ht="15.95" customHeight="1">
      <c r="A8" s="88"/>
      <c r="B8" s="30"/>
      <c r="C8" s="48"/>
      <c r="D8" s="311" t="s">
        <v>0</v>
      </c>
      <c r="E8" s="311" t="s">
        <v>6</v>
      </c>
      <c r="F8" s="311" t="s">
        <v>7</v>
      </c>
      <c r="G8" s="311" t="s">
        <v>7</v>
      </c>
      <c r="H8" s="31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1" t="s">
        <v>8</v>
      </c>
      <c r="P8" s="34" t="s">
        <v>12</v>
      </c>
      <c r="Q8" s="47"/>
      <c r="R8" s="34" t="s">
        <v>13</v>
      </c>
      <c r="S8" s="47"/>
      <c r="T8" s="245" t="s">
        <v>108</v>
      </c>
    </row>
    <row r="9" spans="1:20" ht="15.95" customHeight="1">
      <c r="A9" s="69" t="s">
        <v>14</v>
      </c>
      <c r="B9" s="34" t="s">
        <v>15</v>
      </c>
      <c r="C9" s="47"/>
      <c r="D9" s="311" t="s">
        <v>16</v>
      </c>
      <c r="E9" s="30"/>
      <c r="F9" s="35">
        <v>2016</v>
      </c>
      <c r="G9" s="35">
        <v>2016</v>
      </c>
      <c r="H9" s="311" t="s">
        <v>13</v>
      </c>
      <c r="I9" s="33" t="s">
        <v>17</v>
      </c>
      <c r="J9" s="30"/>
      <c r="K9" s="34" t="s">
        <v>18</v>
      </c>
      <c r="L9" s="47"/>
      <c r="M9" s="47"/>
      <c r="N9" s="47"/>
      <c r="O9" s="311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245" t="s">
        <v>109</v>
      </c>
    </row>
    <row r="10" spans="1:20" ht="15.95" customHeight="1">
      <c r="A10" s="88"/>
      <c r="B10" s="30"/>
      <c r="C10" s="48"/>
      <c r="D10" s="30"/>
      <c r="E10" s="30"/>
      <c r="F10" s="30" t="s">
        <v>0</v>
      </c>
      <c r="G10" s="311" t="s">
        <v>22</v>
      </c>
      <c r="H10" s="31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1" t="s">
        <v>19</v>
      </c>
      <c r="P10" s="311" t="s">
        <v>23</v>
      </c>
      <c r="Q10" s="311" t="s">
        <v>24</v>
      </c>
      <c r="R10" s="311" t="s">
        <v>23</v>
      </c>
      <c r="S10" s="311" t="s">
        <v>24</v>
      </c>
      <c r="T10" s="245" t="s">
        <v>110</v>
      </c>
    </row>
    <row r="11" spans="1:20" ht="15.95" customHeight="1">
      <c r="A11" s="88"/>
      <c r="B11" s="30"/>
      <c r="C11" s="48"/>
      <c r="D11" s="30"/>
      <c r="E11" s="311" t="s">
        <v>25</v>
      </c>
      <c r="F11" s="311" t="s">
        <v>26</v>
      </c>
      <c r="G11" s="311" t="s">
        <v>26</v>
      </c>
      <c r="H11" s="31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1" t="s">
        <v>27</v>
      </c>
      <c r="P11" s="30"/>
      <c r="Q11" s="30"/>
      <c r="R11" s="30"/>
      <c r="S11" s="30"/>
      <c r="T11" s="245"/>
    </row>
    <row r="12" spans="1:20" ht="15.95" customHeight="1">
      <c r="A12" s="69" t="s">
        <v>28</v>
      </c>
      <c r="B12" s="311" t="s">
        <v>29</v>
      </c>
      <c r="C12" s="48"/>
      <c r="D12" s="311" t="s">
        <v>30</v>
      </c>
      <c r="E12" s="311" t="s">
        <v>31</v>
      </c>
      <c r="F12" s="311" t="s">
        <v>32</v>
      </c>
      <c r="G12" s="311" t="s">
        <v>33</v>
      </c>
      <c r="H12" s="31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1" t="s">
        <v>38</v>
      </c>
      <c r="P12" s="311" t="s">
        <v>39</v>
      </c>
      <c r="Q12" s="311" t="s">
        <v>40</v>
      </c>
      <c r="R12" s="311" t="s">
        <v>41</v>
      </c>
      <c r="S12" s="311" t="s">
        <v>42</v>
      </c>
      <c r="T12" s="245" t="s">
        <v>43</v>
      </c>
    </row>
    <row r="13" spans="1:20" ht="4.1500000000000004" customHeight="1">
      <c r="A13" s="89"/>
      <c r="B13" s="40"/>
      <c r="C13" s="39"/>
      <c r="D13" s="40"/>
      <c r="E13" s="40"/>
      <c r="F13" s="40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15.95" customHeight="1">
      <c r="A14" s="69"/>
      <c r="B14" s="30"/>
      <c r="C14" s="167"/>
      <c r="D14" s="312"/>
      <c r="E14" s="311"/>
      <c r="F14" s="38"/>
      <c r="G14" s="38"/>
      <c r="H14" s="30"/>
      <c r="I14" s="38"/>
      <c r="J14" s="38"/>
      <c r="K14" s="30"/>
      <c r="L14" s="48"/>
      <c r="M14" s="48"/>
      <c r="N14" s="48"/>
      <c r="O14" s="311"/>
      <c r="P14" s="42"/>
      <c r="Q14" s="311"/>
      <c r="R14" s="42"/>
      <c r="S14" s="311"/>
      <c r="T14" s="164"/>
    </row>
    <row r="15" spans="1:20" ht="15.95" customHeight="1">
      <c r="A15" s="69"/>
      <c r="B15" s="30"/>
      <c r="C15" s="152"/>
      <c r="D15" s="312"/>
      <c r="E15" s="311"/>
      <c r="F15" s="38"/>
      <c r="G15" s="38"/>
      <c r="H15" s="30"/>
      <c r="I15" s="38"/>
      <c r="J15" s="38"/>
      <c r="K15" s="30"/>
      <c r="L15" s="48"/>
      <c r="M15" s="48"/>
      <c r="N15" s="48"/>
      <c r="O15" s="311"/>
      <c r="P15" s="42"/>
      <c r="Q15" s="311"/>
      <c r="R15" s="42"/>
      <c r="S15" s="311"/>
      <c r="T15" s="164"/>
    </row>
    <row r="16" spans="1:20" ht="15.95" customHeight="1">
      <c r="A16" s="93"/>
      <c r="B16" s="155" t="s">
        <v>194</v>
      </c>
      <c r="C16" s="157"/>
      <c r="D16" s="311"/>
      <c r="E16" s="311"/>
      <c r="F16" s="38"/>
      <c r="G16" s="38"/>
      <c r="H16" s="30"/>
      <c r="I16" s="38"/>
      <c r="J16" s="38"/>
      <c r="K16" s="30"/>
      <c r="L16" s="48"/>
      <c r="M16" s="48"/>
      <c r="N16" s="48"/>
      <c r="O16" s="311"/>
      <c r="P16" s="42"/>
      <c r="Q16" s="311"/>
      <c r="R16" s="42"/>
      <c r="S16" s="311"/>
      <c r="T16" s="148"/>
    </row>
    <row r="17" spans="1:21" ht="15.95" customHeight="1">
      <c r="A17" s="93"/>
      <c r="B17" s="156" t="s">
        <v>195</v>
      </c>
      <c r="C17" s="84"/>
      <c r="D17" s="311"/>
      <c r="E17" s="311"/>
      <c r="F17" s="38"/>
      <c r="G17" s="38"/>
      <c r="H17" s="30"/>
      <c r="I17" s="38"/>
      <c r="J17" s="38"/>
      <c r="K17" s="30"/>
      <c r="L17" s="48"/>
      <c r="M17" s="48"/>
      <c r="N17" s="48"/>
      <c r="O17" s="311"/>
      <c r="P17" s="42"/>
      <c r="Q17" s="311"/>
      <c r="R17" s="42"/>
      <c r="S17" s="311"/>
      <c r="T17" s="148"/>
    </row>
    <row r="18" spans="1:21" ht="15.95" customHeight="1">
      <c r="A18" s="93"/>
      <c r="B18" s="155"/>
      <c r="C18" s="84"/>
      <c r="D18" s="311"/>
      <c r="E18" s="311"/>
      <c r="F18" s="38"/>
      <c r="G18" s="38"/>
      <c r="H18" s="30"/>
      <c r="I18" s="38"/>
      <c r="J18" s="38"/>
      <c r="K18" s="30"/>
      <c r="L18" s="48"/>
      <c r="M18" s="48"/>
      <c r="N18" s="48"/>
      <c r="O18" s="311"/>
      <c r="P18" s="42"/>
      <c r="Q18" s="311"/>
      <c r="R18" s="42"/>
      <c r="S18" s="311"/>
      <c r="T18" s="148"/>
    </row>
    <row r="19" spans="1:21" ht="15.95" customHeight="1">
      <c r="A19" s="69"/>
      <c r="B19" s="30"/>
      <c r="C19" s="48"/>
      <c r="D19" s="311"/>
      <c r="E19" s="311"/>
      <c r="F19" s="38"/>
      <c r="G19" s="38"/>
      <c r="H19" s="45"/>
      <c r="I19" s="38"/>
      <c r="J19" s="38"/>
      <c r="K19" s="30"/>
      <c r="L19" s="48"/>
      <c r="M19" s="48"/>
      <c r="N19" s="48"/>
      <c r="O19" s="42"/>
      <c r="P19" s="42"/>
      <c r="Q19" s="42"/>
      <c r="R19" s="42"/>
      <c r="S19" s="42"/>
      <c r="T19" s="241"/>
    </row>
    <row r="20" spans="1:21" ht="36" customHeight="1">
      <c r="A20" s="69"/>
      <c r="B20" s="440" t="s">
        <v>197</v>
      </c>
      <c r="C20" s="441"/>
      <c r="D20" s="317"/>
      <c r="E20" s="42"/>
      <c r="F20" s="33"/>
      <c r="G20" s="38"/>
      <c r="H20" s="199"/>
      <c r="I20" s="38"/>
      <c r="J20" s="38"/>
      <c r="K20" s="30"/>
      <c r="L20" s="48"/>
      <c r="M20" s="48"/>
      <c r="N20" s="48"/>
      <c r="O20" s="86"/>
      <c r="P20" s="42"/>
      <c r="Q20" s="42"/>
      <c r="R20" s="42"/>
      <c r="S20" s="42"/>
      <c r="T20" s="242"/>
    </row>
    <row r="21" spans="1:21" ht="15.95" customHeight="1">
      <c r="A21" s="69"/>
      <c r="B21" s="30"/>
      <c r="C21" s="48"/>
      <c r="D21" s="311"/>
      <c r="E21" s="42"/>
      <c r="F21" s="33"/>
      <c r="G21" s="38"/>
      <c r="H21" s="199"/>
      <c r="I21" s="38"/>
      <c r="J21" s="38"/>
      <c r="K21" s="264"/>
      <c r="L21" s="48"/>
      <c r="M21" s="48"/>
      <c r="N21" s="48"/>
      <c r="O21" s="86"/>
      <c r="P21" s="42"/>
      <c r="Q21" s="42"/>
      <c r="R21" s="42"/>
      <c r="S21" s="42"/>
      <c r="T21" s="242"/>
    </row>
    <row r="22" spans="1:21" ht="16.5" customHeight="1">
      <c r="A22" s="352">
        <v>1</v>
      </c>
      <c r="B22" s="442" t="s">
        <v>232</v>
      </c>
      <c r="C22" s="443"/>
      <c r="D22" s="311"/>
      <c r="E22" s="42"/>
      <c r="F22" s="326">
        <v>40000</v>
      </c>
      <c r="G22" s="38"/>
      <c r="H22" s="199"/>
      <c r="I22" s="273"/>
      <c r="J22" s="38">
        <v>36000</v>
      </c>
      <c r="K22" s="353" t="s">
        <v>230</v>
      </c>
      <c r="L22" s="48"/>
      <c r="M22" s="48"/>
      <c r="N22" s="48"/>
      <c r="O22" s="86">
        <v>100</v>
      </c>
      <c r="P22" s="321" t="s">
        <v>254</v>
      </c>
      <c r="Q22" s="321" t="s">
        <v>254</v>
      </c>
      <c r="R22" s="321" t="s">
        <v>253</v>
      </c>
      <c r="S22" s="42" t="s">
        <v>257</v>
      </c>
      <c r="T22" s="354" t="s">
        <v>231</v>
      </c>
      <c r="U22" s="357" t="s">
        <v>210</v>
      </c>
    </row>
    <row r="23" spans="1:21" ht="12" customHeight="1">
      <c r="A23" s="318"/>
      <c r="B23" s="355" t="s">
        <v>233</v>
      </c>
      <c r="C23" s="356"/>
      <c r="D23" s="348"/>
      <c r="E23" s="42"/>
      <c r="F23" s="326"/>
      <c r="G23" s="38"/>
      <c r="H23" s="199"/>
      <c r="I23" s="38"/>
      <c r="J23" s="38"/>
      <c r="K23" s="264"/>
      <c r="L23" s="48"/>
      <c r="M23" s="48"/>
      <c r="N23" s="48"/>
      <c r="O23" s="86"/>
      <c r="P23" s="42"/>
      <c r="Q23" s="42"/>
      <c r="R23" s="42"/>
      <c r="S23" s="42"/>
      <c r="T23" s="242" t="s">
        <v>234</v>
      </c>
    </row>
    <row r="24" spans="1:21" ht="15.75" customHeight="1">
      <c r="A24" s="318"/>
      <c r="B24" s="355"/>
      <c r="C24" s="356"/>
      <c r="D24" s="348"/>
      <c r="E24" s="42"/>
      <c r="F24" s="326"/>
      <c r="G24" s="38"/>
      <c r="H24" s="199"/>
      <c r="I24" s="38"/>
      <c r="J24" s="38"/>
      <c r="K24" s="264"/>
      <c r="L24" s="48"/>
      <c r="M24" s="48"/>
      <c r="N24" s="48"/>
      <c r="O24" s="86"/>
      <c r="P24" s="42"/>
      <c r="Q24" s="42"/>
      <c r="R24" s="42"/>
      <c r="S24" s="42"/>
      <c r="T24" s="242" t="s">
        <v>258</v>
      </c>
    </row>
    <row r="25" spans="1:21" ht="15.75" customHeight="1">
      <c r="A25" s="318"/>
      <c r="B25" s="409"/>
      <c r="C25" s="356"/>
      <c r="D25" s="410"/>
      <c r="E25" s="42"/>
      <c r="F25" s="326"/>
      <c r="G25" s="38"/>
      <c r="H25" s="199"/>
      <c r="I25" s="38"/>
      <c r="J25" s="38"/>
      <c r="K25" s="264"/>
      <c r="L25" s="48"/>
      <c r="M25" s="48"/>
      <c r="N25" s="48"/>
      <c r="O25" s="86"/>
      <c r="P25" s="42"/>
      <c r="Q25" s="42"/>
      <c r="R25" s="42"/>
      <c r="S25" s="42"/>
      <c r="T25" s="246" t="s">
        <v>292</v>
      </c>
    </row>
    <row r="26" spans="1:21" ht="15.75" customHeight="1">
      <c r="A26" s="318"/>
      <c r="B26" s="402"/>
      <c r="C26" s="356"/>
      <c r="D26" s="403"/>
      <c r="E26" s="42"/>
      <c r="F26" s="326"/>
      <c r="G26" s="38"/>
      <c r="H26" s="199"/>
      <c r="I26" s="38"/>
      <c r="J26" s="38"/>
      <c r="K26" s="264"/>
      <c r="L26" s="48"/>
      <c r="M26" s="48"/>
      <c r="N26" s="48"/>
      <c r="O26" s="86"/>
      <c r="P26" s="42"/>
      <c r="Q26" s="42"/>
      <c r="R26" s="42"/>
      <c r="S26" s="42"/>
      <c r="T26" s="246" t="s">
        <v>293</v>
      </c>
    </row>
    <row r="27" spans="1:21" ht="15.95" customHeight="1">
      <c r="A27" s="69"/>
      <c r="B27" s="30"/>
      <c r="C27" s="48"/>
      <c r="D27" s="311"/>
      <c r="E27" s="42"/>
      <c r="F27" s="33"/>
      <c r="G27" s="38"/>
      <c r="H27" s="199"/>
      <c r="I27" s="38"/>
      <c r="J27" s="38"/>
      <c r="K27" s="264"/>
      <c r="L27" s="48"/>
      <c r="M27" s="48"/>
      <c r="N27" s="48"/>
      <c r="O27" s="86"/>
      <c r="P27" s="42"/>
      <c r="Q27" s="42"/>
      <c r="R27" s="42"/>
      <c r="S27" s="42"/>
      <c r="T27" s="242"/>
    </row>
    <row r="28" spans="1:21" s="324" customFormat="1" ht="18" customHeight="1">
      <c r="A28" s="318">
        <v>2</v>
      </c>
      <c r="B28" s="444" t="s">
        <v>228</v>
      </c>
      <c r="C28" s="445"/>
      <c r="D28" s="320"/>
      <c r="E28" s="321"/>
      <c r="F28" s="326">
        <v>40000</v>
      </c>
      <c r="G28" s="273"/>
      <c r="H28" s="276"/>
      <c r="I28" s="273"/>
      <c r="J28" s="273">
        <v>34000</v>
      </c>
      <c r="K28" s="274" t="s">
        <v>225</v>
      </c>
      <c r="L28" s="322"/>
      <c r="M28" s="322"/>
      <c r="N28" s="322"/>
      <c r="O28" s="323">
        <v>100</v>
      </c>
      <c r="P28" s="321" t="s">
        <v>254</v>
      </c>
      <c r="Q28" s="321" t="s">
        <v>254</v>
      </c>
      <c r="R28" s="321" t="s">
        <v>253</v>
      </c>
      <c r="S28" s="321" t="s">
        <v>288</v>
      </c>
      <c r="T28" s="350" t="s">
        <v>226</v>
      </c>
      <c r="U28" s="349" t="s">
        <v>210</v>
      </c>
    </row>
    <row r="29" spans="1:21" ht="15" customHeight="1">
      <c r="A29" s="69"/>
      <c r="B29" s="30" t="s">
        <v>229</v>
      </c>
      <c r="C29" s="48"/>
      <c r="D29" s="311"/>
      <c r="E29" s="42"/>
      <c r="F29" s="33"/>
      <c r="G29" s="38"/>
      <c r="H29" s="199"/>
      <c r="I29" s="38"/>
      <c r="J29" s="38"/>
      <c r="K29" s="30"/>
      <c r="L29" s="48"/>
      <c r="M29" s="48"/>
      <c r="N29" s="48"/>
      <c r="O29" s="86"/>
      <c r="P29" s="42"/>
      <c r="Q29" s="42"/>
      <c r="R29" s="42"/>
      <c r="S29" s="42"/>
      <c r="T29" s="351" t="s">
        <v>227</v>
      </c>
    </row>
    <row r="30" spans="1:21" ht="15.95" customHeight="1">
      <c r="A30" s="69"/>
      <c r="B30" s="30"/>
      <c r="C30" s="48"/>
      <c r="D30" s="311"/>
      <c r="E30" s="42"/>
      <c r="F30" s="33"/>
      <c r="G30" s="38"/>
      <c r="H30" s="199"/>
      <c r="I30" s="38"/>
      <c r="J30" s="38"/>
      <c r="K30" s="30"/>
      <c r="L30" s="48"/>
      <c r="M30" s="48"/>
      <c r="N30" s="48"/>
      <c r="O30" s="86"/>
      <c r="P30" s="42"/>
      <c r="Q30" s="42"/>
      <c r="R30" s="42"/>
      <c r="S30" s="42"/>
      <c r="T30" s="246" t="s">
        <v>289</v>
      </c>
    </row>
    <row r="31" spans="1:21" ht="15.95" customHeight="1">
      <c r="A31" s="69"/>
      <c r="B31" s="30"/>
      <c r="C31" s="48"/>
      <c r="D31" s="311"/>
      <c r="E31" s="42"/>
      <c r="F31" s="33"/>
      <c r="G31" s="38"/>
      <c r="H31" s="199"/>
      <c r="I31" s="38"/>
      <c r="J31" s="38"/>
      <c r="K31" s="30"/>
      <c r="L31" s="48"/>
      <c r="M31" s="48"/>
      <c r="N31" s="48"/>
      <c r="O31" s="86"/>
      <c r="P31" s="42"/>
      <c r="Q31" s="42"/>
      <c r="R31" s="42"/>
      <c r="S31" s="408"/>
      <c r="T31" s="407" t="s">
        <v>292</v>
      </c>
    </row>
    <row r="32" spans="1:21" ht="15.95" customHeight="1">
      <c r="A32" s="69"/>
      <c r="B32" s="30"/>
      <c r="C32" s="48"/>
      <c r="D32" s="311"/>
      <c r="E32" s="42"/>
      <c r="F32" s="33"/>
      <c r="G32" s="38"/>
      <c r="H32" s="199"/>
      <c r="I32" s="38"/>
      <c r="J32" s="38"/>
      <c r="K32" s="30"/>
      <c r="L32" s="48"/>
      <c r="M32" s="48"/>
      <c r="N32" s="48"/>
      <c r="O32" s="86"/>
      <c r="P32" s="42"/>
      <c r="Q32" s="42"/>
      <c r="R32" s="42"/>
      <c r="S32" s="42"/>
      <c r="T32" s="246" t="s">
        <v>293</v>
      </c>
    </row>
    <row r="33" spans="1:21" ht="15.95" customHeight="1">
      <c r="A33" s="69"/>
      <c r="B33" s="30"/>
      <c r="C33" s="48"/>
      <c r="D33" s="404"/>
      <c r="E33" s="42"/>
      <c r="F33" s="33"/>
      <c r="G33" s="38"/>
      <c r="H33" s="199"/>
      <c r="I33" s="38"/>
      <c r="J33" s="38"/>
      <c r="K33" s="30"/>
      <c r="L33" s="48"/>
      <c r="M33" s="48"/>
      <c r="N33" s="48"/>
      <c r="O33" s="86"/>
      <c r="P33" s="42"/>
      <c r="Q33" s="42"/>
      <c r="R33" s="42"/>
      <c r="S33" s="42"/>
      <c r="T33" s="246"/>
    </row>
    <row r="34" spans="1:21" ht="15.95" customHeight="1">
      <c r="A34" s="69">
        <v>3</v>
      </c>
      <c r="B34" s="30" t="s">
        <v>295</v>
      </c>
      <c r="C34" s="48"/>
      <c r="D34" s="311"/>
      <c r="E34" s="42"/>
      <c r="F34" s="33"/>
      <c r="G34" s="38"/>
      <c r="H34" s="199"/>
      <c r="I34" s="38"/>
      <c r="J34" s="38">
        <v>10000</v>
      </c>
      <c r="K34" s="30" t="s">
        <v>296</v>
      </c>
      <c r="L34" s="48"/>
      <c r="M34" s="48"/>
      <c r="N34" s="48"/>
      <c r="O34" s="86">
        <v>100</v>
      </c>
      <c r="P34" s="42" t="s">
        <v>297</v>
      </c>
      <c r="Q34" s="42"/>
      <c r="R34" s="42" t="s">
        <v>298</v>
      </c>
      <c r="S34" s="42" t="s">
        <v>298</v>
      </c>
      <c r="T34" s="351" t="s">
        <v>329</v>
      </c>
      <c r="U34" s="349" t="s">
        <v>210</v>
      </c>
    </row>
    <row r="35" spans="1:21" ht="15.95" customHeight="1">
      <c r="A35" s="69"/>
      <c r="B35" s="30"/>
      <c r="C35" s="48"/>
      <c r="D35" s="311"/>
      <c r="E35" s="42"/>
      <c r="F35" s="33"/>
      <c r="G35" s="38"/>
      <c r="H35" s="199"/>
      <c r="I35" s="38"/>
      <c r="J35" s="38"/>
      <c r="K35" s="30"/>
      <c r="L35" s="48"/>
      <c r="M35" s="48"/>
      <c r="N35" s="48"/>
      <c r="O35" s="86"/>
      <c r="P35" s="42"/>
      <c r="Q35" s="42"/>
      <c r="R35" s="42"/>
      <c r="S35" s="42"/>
      <c r="T35" s="351" t="s">
        <v>330</v>
      </c>
    </row>
    <row r="36" spans="1:21" ht="15.95" customHeight="1">
      <c r="A36" s="69"/>
      <c r="B36" s="30"/>
      <c r="C36" s="48"/>
      <c r="D36" s="311"/>
      <c r="E36" s="42"/>
      <c r="F36" s="33"/>
      <c r="G36" s="38"/>
      <c r="H36" s="199"/>
      <c r="I36" s="38"/>
      <c r="J36" s="38"/>
      <c r="K36" s="30"/>
      <c r="L36" s="48"/>
      <c r="M36" s="48"/>
      <c r="N36" s="48"/>
      <c r="O36" s="86"/>
      <c r="P36" s="42"/>
      <c r="Q36" s="42"/>
      <c r="R36" s="42"/>
      <c r="S36" s="42"/>
      <c r="T36" s="246"/>
    </row>
    <row r="37" spans="1:21" ht="15.95" customHeight="1">
      <c r="A37" s="69"/>
      <c r="B37" s="30"/>
      <c r="C37" s="48"/>
      <c r="D37" s="311"/>
      <c r="E37" s="42"/>
      <c r="F37" s="38"/>
      <c r="G37" s="38"/>
      <c r="H37" s="199"/>
      <c r="I37" s="38"/>
      <c r="J37" s="38"/>
      <c r="K37" s="30"/>
      <c r="L37" s="48"/>
      <c r="M37" s="48"/>
      <c r="N37" s="48"/>
      <c r="O37" s="86"/>
      <c r="P37" s="42"/>
      <c r="Q37" s="42"/>
      <c r="R37" s="42"/>
      <c r="S37" s="42"/>
      <c r="T37" s="246" t="s">
        <v>331</v>
      </c>
    </row>
    <row r="38" spans="1:21" ht="15.95" customHeight="1">
      <c r="A38" s="69"/>
      <c r="B38" s="30"/>
      <c r="C38" s="48"/>
      <c r="D38" s="311"/>
      <c r="E38" s="42"/>
      <c r="F38" s="38"/>
      <c r="G38" s="38"/>
      <c r="H38" s="86"/>
      <c r="I38" s="38"/>
      <c r="J38" s="38"/>
      <c r="K38" s="30"/>
      <c r="L38" s="48"/>
      <c r="M38" s="48"/>
      <c r="N38" s="48"/>
      <c r="O38" s="86"/>
      <c r="P38" s="42"/>
      <c r="Q38" s="42"/>
      <c r="R38" s="42"/>
      <c r="S38" s="42"/>
      <c r="T38" s="246" t="s">
        <v>332</v>
      </c>
    </row>
    <row r="39" spans="1:21" ht="15.95" customHeight="1">
      <c r="A39" s="69"/>
      <c r="B39" s="30"/>
      <c r="C39" s="48"/>
      <c r="D39" s="311"/>
      <c r="E39" s="42"/>
      <c r="F39" s="38"/>
      <c r="G39" s="38"/>
      <c r="H39" s="86"/>
      <c r="I39" s="38"/>
      <c r="J39" s="38"/>
      <c r="K39" s="30"/>
      <c r="L39" s="48"/>
      <c r="M39" s="48"/>
      <c r="N39" s="48"/>
      <c r="O39" s="86"/>
      <c r="P39" s="42"/>
      <c r="Q39" s="42"/>
      <c r="R39" s="42"/>
      <c r="S39" s="42"/>
      <c r="T39" s="210"/>
    </row>
    <row r="40" spans="1:21" ht="15.95" customHeight="1">
      <c r="A40" s="69"/>
      <c r="B40" s="30"/>
      <c r="C40" s="48"/>
      <c r="D40" s="311"/>
      <c r="E40" s="311"/>
      <c r="F40" s="38"/>
      <c r="G40" s="38"/>
      <c r="H40" s="30"/>
      <c r="I40" s="38"/>
      <c r="J40" s="38"/>
      <c r="K40" s="30"/>
      <c r="L40" s="48"/>
      <c r="M40" s="48"/>
      <c r="N40" s="48"/>
      <c r="O40" s="30"/>
      <c r="P40" s="30"/>
      <c r="Q40" s="30"/>
      <c r="R40" s="30"/>
      <c r="S40" s="30"/>
      <c r="T40" s="226"/>
    </row>
    <row r="41" spans="1:21" ht="15.95" customHeight="1">
      <c r="A41" s="69"/>
      <c r="B41" s="30"/>
      <c r="C41" s="48"/>
      <c r="D41" s="311"/>
      <c r="E41" s="311"/>
      <c r="F41" s="38"/>
      <c r="G41" s="38"/>
      <c r="H41" s="30"/>
      <c r="I41" s="30"/>
      <c r="J41" s="38"/>
      <c r="K41" s="30"/>
      <c r="L41" s="48"/>
      <c r="M41" s="48"/>
      <c r="N41" s="48"/>
      <c r="O41" s="30"/>
      <c r="P41" s="30"/>
      <c r="Q41" s="30"/>
      <c r="R41" s="30"/>
      <c r="S41" s="30"/>
      <c r="T41" s="226"/>
    </row>
    <row r="42" spans="1:21" ht="15.95" customHeight="1">
      <c r="A42" s="69"/>
      <c r="B42" s="30"/>
      <c r="C42" s="48"/>
      <c r="D42" s="311"/>
      <c r="E42" s="311"/>
      <c r="F42" s="38"/>
      <c r="G42" s="38"/>
      <c r="H42" s="30"/>
      <c r="I42" s="30"/>
      <c r="J42" s="38"/>
      <c r="K42" s="30"/>
      <c r="L42" s="48"/>
      <c r="M42" s="48"/>
      <c r="N42" s="48"/>
      <c r="O42" s="30"/>
      <c r="P42" s="30"/>
      <c r="Q42" s="30"/>
      <c r="R42" s="30"/>
      <c r="S42" s="30"/>
      <c r="T42" s="148"/>
    </row>
    <row r="43" spans="1:21" ht="4.9000000000000004" customHeight="1">
      <c r="A43" s="90"/>
      <c r="B43" s="28"/>
      <c r="C43" s="27"/>
      <c r="D43" s="28"/>
      <c r="E43" s="28"/>
      <c r="F43" s="28"/>
      <c r="G43" s="28"/>
      <c r="H43" s="28"/>
      <c r="I43" s="29"/>
      <c r="J43" s="28"/>
      <c r="K43" s="28"/>
      <c r="L43" s="27"/>
      <c r="M43" s="27"/>
      <c r="N43" s="27"/>
      <c r="O43" s="28"/>
      <c r="P43" s="28"/>
      <c r="Q43" s="28"/>
      <c r="R43" s="28"/>
      <c r="S43" s="28"/>
      <c r="T43" s="206"/>
    </row>
    <row r="44" spans="1:21" ht="15.95" customHeight="1">
      <c r="A44" s="88"/>
      <c r="B44" s="34" t="s">
        <v>44</v>
      </c>
      <c r="C44" s="47"/>
      <c r="D44" s="30"/>
      <c r="E44" s="30"/>
      <c r="F44" s="38">
        <f>SUM(F13:F42)</f>
        <v>80000</v>
      </c>
      <c r="G44" s="38">
        <f>SUM(G14:G42)</f>
        <v>0</v>
      </c>
      <c r="H44" s="45">
        <f>SUM(H15:H43)</f>
        <v>0</v>
      </c>
      <c r="I44" s="38">
        <f>SUM(I19:I43)</f>
        <v>0</v>
      </c>
      <c r="J44" s="38">
        <f>SUM(J15:J43)</f>
        <v>80000</v>
      </c>
      <c r="K44" s="30"/>
      <c r="L44" s="48"/>
      <c r="M44" s="48"/>
      <c r="N44" s="48"/>
      <c r="O44" s="30"/>
      <c r="P44" s="30"/>
      <c r="Q44" s="30"/>
      <c r="R44" s="30"/>
      <c r="S44" s="30"/>
      <c r="T44" s="148" t="s">
        <v>0</v>
      </c>
    </row>
    <row r="45" spans="1:21" ht="4.9000000000000004" customHeight="1">
      <c r="A45" s="89"/>
      <c r="B45" s="40"/>
      <c r="C45" s="39"/>
      <c r="D45" s="40"/>
      <c r="E45" s="40"/>
      <c r="F45" s="40"/>
      <c r="G45" s="40"/>
      <c r="H45" s="40"/>
      <c r="I45" s="40"/>
      <c r="J45" s="40"/>
      <c r="K45" s="40"/>
      <c r="L45" s="39"/>
      <c r="M45" s="39"/>
      <c r="N45" s="39"/>
      <c r="O45" s="40"/>
      <c r="P45" s="40"/>
      <c r="Q45" s="40"/>
      <c r="R45" s="40"/>
      <c r="S45" s="40"/>
      <c r="T45" s="207"/>
    </row>
    <row r="46" spans="1:21">
      <c r="A46" s="8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152"/>
    </row>
    <row r="47" spans="1:21">
      <c r="A47" s="8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152"/>
    </row>
    <row r="48" spans="1:21">
      <c r="A48" s="8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152"/>
    </row>
    <row r="49" spans="1:20" ht="13.9" customHeight="1">
      <c r="A49" s="8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152"/>
    </row>
    <row r="50" spans="1:20" ht="13.9" customHeight="1">
      <c r="A50" s="91" t="s">
        <v>45</v>
      </c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161"/>
    </row>
    <row r="51" spans="1:20" ht="13.9" customHeight="1">
      <c r="A51" s="8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152"/>
    </row>
    <row r="52" spans="1:20" ht="4.9000000000000004" customHeight="1">
      <c r="A52" s="90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51"/>
      <c r="P52" s="27"/>
      <c r="Q52" s="27"/>
      <c r="R52" s="27"/>
      <c r="S52" s="27"/>
      <c r="T52" s="285"/>
    </row>
    <row r="53" spans="1:20" ht="13.9" customHeight="1">
      <c r="A53" s="8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76" t="s">
        <v>46</v>
      </c>
      <c r="P53" s="48"/>
      <c r="Q53" s="48"/>
      <c r="R53" s="48"/>
      <c r="S53" s="48"/>
      <c r="T53" s="152"/>
    </row>
    <row r="54" spans="1:20" ht="13.9" customHeight="1">
      <c r="A54" s="88"/>
      <c r="B54" s="48"/>
      <c r="C54" s="76" t="s">
        <v>47</v>
      </c>
      <c r="D54" s="76" t="s">
        <v>48</v>
      </c>
      <c r="E54" s="76" t="s">
        <v>49</v>
      </c>
      <c r="F54" s="77" t="s">
        <v>50</v>
      </c>
      <c r="G54" s="77" t="s">
        <v>51</v>
      </c>
      <c r="H54" s="77" t="s">
        <v>52</v>
      </c>
      <c r="I54" s="77" t="s">
        <v>53</v>
      </c>
      <c r="J54" s="77" t="s">
        <v>54</v>
      </c>
      <c r="K54" s="76" t="s">
        <v>55</v>
      </c>
      <c r="L54" s="76" t="s">
        <v>56</v>
      </c>
      <c r="M54" s="76" t="s">
        <v>57</v>
      </c>
      <c r="N54" s="76" t="s">
        <v>58</v>
      </c>
      <c r="O54" s="76" t="s">
        <v>59</v>
      </c>
      <c r="P54" s="48"/>
      <c r="Q54" s="48"/>
      <c r="R54" s="48"/>
      <c r="S54" s="48"/>
      <c r="T54" s="152"/>
    </row>
    <row r="55" spans="1:20" ht="13.9" customHeight="1">
      <c r="A55" s="88"/>
      <c r="B55" s="4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6" t="s">
        <v>60</v>
      </c>
      <c r="P55" s="48"/>
      <c r="Q55" s="48"/>
      <c r="R55" s="48"/>
      <c r="S55" s="48"/>
      <c r="T55" s="152"/>
    </row>
    <row r="56" spans="1:20" ht="4.9000000000000004" customHeight="1">
      <c r="A56" s="89"/>
      <c r="B56" s="39"/>
      <c r="C56" s="52"/>
      <c r="D56" s="52"/>
      <c r="E56" s="52"/>
      <c r="F56" s="52"/>
      <c r="G56" s="52"/>
      <c r="H56" s="54"/>
      <c r="I56" s="54"/>
      <c r="J56" s="52"/>
      <c r="K56" s="52"/>
      <c r="L56" s="52"/>
      <c r="M56" s="52"/>
      <c r="N56" s="52"/>
      <c r="O56" s="52"/>
      <c r="P56" s="39"/>
      <c r="Q56" s="39"/>
      <c r="R56" s="39"/>
      <c r="S56" s="39"/>
      <c r="T56" s="168"/>
    </row>
    <row r="57" spans="1:20" ht="15.95" customHeight="1">
      <c r="A57" s="8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152"/>
    </row>
    <row r="58" spans="1:20" ht="15.95" customHeight="1">
      <c r="A58" s="88"/>
      <c r="B58" s="78" t="s">
        <v>61</v>
      </c>
      <c r="C58" s="55"/>
      <c r="D58" s="55"/>
      <c r="E58" s="55">
        <v>0</v>
      </c>
      <c r="F58" s="81">
        <v>0</v>
      </c>
      <c r="G58" s="81">
        <v>0</v>
      </c>
      <c r="H58" s="158">
        <v>0</v>
      </c>
      <c r="I58" s="81">
        <v>0</v>
      </c>
      <c r="J58" s="81">
        <v>36000</v>
      </c>
      <c r="K58" s="81">
        <v>34000</v>
      </c>
      <c r="L58" s="81">
        <v>0</v>
      </c>
      <c r="M58" s="81">
        <v>0</v>
      </c>
      <c r="N58" s="81">
        <v>10000</v>
      </c>
      <c r="O58" s="81">
        <f>N58+K58+J58</f>
        <v>80000</v>
      </c>
      <c r="P58" s="81"/>
      <c r="Q58" s="81"/>
      <c r="R58" s="81"/>
      <c r="S58" s="81"/>
      <c r="T58" s="169"/>
    </row>
    <row r="59" spans="1:20" ht="15.95" customHeight="1">
      <c r="A59" s="88"/>
      <c r="B59" s="78"/>
      <c r="C59" s="55"/>
      <c r="D59" s="55"/>
      <c r="E59" s="55"/>
      <c r="F59" s="81"/>
      <c r="G59" s="81"/>
      <c r="H59" s="158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169"/>
    </row>
    <row r="60" spans="1:20" ht="15.95" customHeight="1">
      <c r="A60" s="88"/>
      <c r="B60" s="78" t="s">
        <v>62</v>
      </c>
      <c r="C60" s="55"/>
      <c r="D60" s="55"/>
      <c r="E60" s="55">
        <v>0</v>
      </c>
      <c r="F60" s="92">
        <v>0</v>
      </c>
      <c r="G60" s="92">
        <f>+I44</f>
        <v>0</v>
      </c>
      <c r="H60" s="159">
        <v>70000</v>
      </c>
      <c r="I60" s="159">
        <v>70000</v>
      </c>
      <c r="J60" s="159">
        <v>34000</v>
      </c>
      <c r="K60" s="92">
        <v>0</v>
      </c>
      <c r="L60" s="92">
        <v>10000</v>
      </c>
      <c r="M60" s="92">
        <f>+I44</f>
        <v>0</v>
      </c>
      <c r="N60" s="92">
        <v>0</v>
      </c>
      <c r="O60" s="81">
        <f>+G60</f>
        <v>0</v>
      </c>
      <c r="P60" s="81"/>
      <c r="Q60" s="81"/>
      <c r="R60" s="81"/>
      <c r="S60" s="81"/>
      <c r="T60" s="169"/>
    </row>
    <row r="61" spans="1:20" ht="15.95" customHeight="1">
      <c r="A61" s="88"/>
      <c r="B61" s="48"/>
      <c r="C61" s="55"/>
      <c r="D61" s="55"/>
      <c r="E61" s="55"/>
      <c r="F61" s="81"/>
      <c r="G61" s="81"/>
      <c r="H61" s="158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2"/>
    </row>
    <row r="62" spans="1:20" ht="15.95" customHeight="1">
      <c r="A62" s="88"/>
      <c r="B62" s="78" t="s">
        <v>64</v>
      </c>
      <c r="C62" s="55"/>
      <c r="D62" s="55"/>
      <c r="E62" s="55">
        <v>80000</v>
      </c>
      <c r="F62" s="81">
        <v>80000</v>
      </c>
      <c r="G62" s="81">
        <v>10000</v>
      </c>
      <c r="H62" s="158">
        <v>10000</v>
      </c>
      <c r="I62" s="81">
        <v>10000</v>
      </c>
      <c r="J62" s="81">
        <v>10000</v>
      </c>
      <c r="K62" s="81">
        <f>K64-K60-K58-J58</f>
        <v>10000</v>
      </c>
      <c r="L62" s="81">
        <v>0</v>
      </c>
      <c r="M62" s="81">
        <f>M64-M60-K58-J58</f>
        <v>10000</v>
      </c>
      <c r="N62" s="81">
        <f>N64-N60-K58-J58</f>
        <v>10000</v>
      </c>
      <c r="O62" s="81">
        <f>O64-O60-O58</f>
        <v>0</v>
      </c>
      <c r="P62" s="81"/>
      <c r="Q62" s="81"/>
      <c r="R62" s="81"/>
      <c r="S62" s="81"/>
      <c r="T62" s="82"/>
    </row>
    <row r="63" spans="1:20" ht="15.95" customHeight="1" thickBot="1">
      <c r="A63" s="437"/>
      <c r="B63" s="438"/>
      <c r="C63" s="438"/>
      <c r="D63" s="438"/>
      <c r="E63" s="438"/>
      <c r="F63" s="438"/>
      <c r="G63" s="438"/>
      <c r="H63" s="438"/>
      <c r="I63" s="438"/>
      <c r="J63" s="438"/>
      <c r="K63" s="438"/>
      <c r="L63" s="438"/>
      <c r="M63" s="438"/>
      <c r="N63" s="438"/>
      <c r="O63" s="438"/>
      <c r="P63" s="438"/>
      <c r="Q63" s="438"/>
      <c r="R63" s="438"/>
      <c r="S63" s="438"/>
      <c r="T63" s="439"/>
    </row>
    <row r="64" spans="1:20">
      <c r="E64" s="240">
        <v>80000</v>
      </c>
      <c r="F64" s="240">
        <v>80000</v>
      </c>
      <c r="G64" s="240">
        <f>G62+G60+G58</f>
        <v>10000</v>
      </c>
      <c r="H64" s="240">
        <f t="shared" ref="H64:L64" si="0">H62+H60+H58</f>
        <v>80000</v>
      </c>
      <c r="I64" s="240">
        <f t="shared" si="0"/>
        <v>80000</v>
      </c>
      <c r="J64" s="240">
        <f t="shared" si="0"/>
        <v>80000</v>
      </c>
      <c r="K64" s="240">
        <v>80000</v>
      </c>
      <c r="L64" s="240">
        <f t="shared" si="0"/>
        <v>10000</v>
      </c>
      <c r="M64" s="240">
        <v>80000</v>
      </c>
      <c r="N64" s="240">
        <v>80000</v>
      </c>
      <c r="O64" s="240">
        <v>80000</v>
      </c>
    </row>
    <row r="74" spans="15:20">
      <c r="O74" s="48"/>
      <c r="P74" s="48"/>
      <c r="Q74" s="48"/>
      <c r="R74" s="48"/>
      <c r="S74" s="48"/>
      <c r="T74" s="48"/>
    </row>
    <row r="75" spans="15:20">
      <c r="O75" s="48"/>
      <c r="P75" s="48"/>
      <c r="Q75" s="48"/>
      <c r="R75" s="48"/>
      <c r="S75" s="48"/>
      <c r="T75" s="48"/>
    </row>
    <row r="76" spans="15:20">
      <c r="O76" s="48"/>
      <c r="P76" s="48"/>
      <c r="Q76" s="48"/>
      <c r="R76" s="48"/>
      <c r="S76" s="48"/>
      <c r="T76" s="48"/>
    </row>
    <row r="77" spans="15:20">
      <c r="O77" s="48"/>
      <c r="P77" s="48"/>
      <c r="Q77" s="48"/>
      <c r="R77" s="48"/>
      <c r="S77" s="48"/>
      <c r="T77" s="48"/>
    </row>
    <row r="78" spans="15:20">
      <c r="O78" s="48"/>
      <c r="P78" s="48"/>
      <c r="Q78" s="48"/>
      <c r="R78" s="48"/>
      <c r="S78" s="48"/>
      <c r="T78" s="48"/>
    </row>
    <row r="79" spans="15:20">
      <c r="O79" s="48"/>
      <c r="P79" s="48"/>
      <c r="Q79" s="48"/>
      <c r="R79" s="48"/>
      <c r="S79" s="48"/>
      <c r="T79" s="48"/>
    </row>
    <row r="80" spans="15:20">
      <c r="O80" s="48"/>
      <c r="P80" s="48"/>
      <c r="Q80" s="48"/>
      <c r="R80" s="48"/>
      <c r="S80" s="48"/>
      <c r="T80" s="48"/>
    </row>
    <row r="81" spans="15:20">
      <c r="O81" s="48"/>
      <c r="P81" s="48"/>
      <c r="Q81" s="48"/>
      <c r="R81" s="48"/>
      <c r="S81" s="48"/>
      <c r="T81" s="48"/>
    </row>
  </sheetData>
  <mergeCells count="5">
    <mergeCell ref="A63:T63"/>
    <mergeCell ref="B20:C20"/>
    <mergeCell ref="B22:C22"/>
    <mergeCell ref="B28:C28"/>
    <mergeCell ref="A3:T3"/>
  </mergeCells>
  <printOptions horizontalCentered="1" verticalCentered="1"/>
  <pageMargins left="0" right="0" top="0.25" bottom="0.25" header="0.45" footer="0.5"/>
  <pageSetup paperSize="9" scale="51" orientation="landscape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U89"/>
  <sheetViews>
    <sheetView showGridLines="0" view="pageBreakPreview" topLeftCell="F37" zoomScale="80" zoomScaleNormal="75" zoomScaleSheetLayoutView="80" workbookViewId="0">
      <selection activeCell="O49" sqref="O49"/>
    </sheetView>
  </sheetViews>
  <sheetFormatPr defaultColWidth="9.75" defaultRowHeight="15"/>
  <cols>
    <col min="1" max="1" width="5.75" style="21" customWidth="1"/>
    <col min="2" max="2" width="20.75" style="21" customWidth="1"/>
    <col min="3" max="3" width="25.875" style="21" customWidth="1"/>
    <col min="4" max="4" width="16.375" style="21" customWidth="1"/>
    <col min="5" max="5" width="13.75" style="21" customWidth="1"/>
    <col min="6" max="6" width="14.25" style="22" customWidth="1"/>
    <col min="7" max="7" width="14.125" style="21" customWidth="1"/>
    <col min="8" max="8" width="13.5" style="21" customWidth="1"/>
    <col min="9" max="10" width="13.625" style="21" customWidth="1"/>
    <col min="11" max="11" width="13.875" style="21" customWidth="1"/>
    <col min="12" max="12" width="13.5" style="21" customWidth="1"/>
    <col min="13" max="13" width="13.25" style="21" customWidth="1"/>
    <col min="14" max="14" width="17" style="21" customWidth="1"/>
    <col min="15" max="15" width="13.75" style="21" customWidth="1"/>
    <col min="16" max="16" width="6.75" style="21" customWidth="1"/>
    <col min="17" max="19" width="6.5" style="21" customWidth="1"/>
    <col min="20" max="20" width="25.25" style="21" customWidth="1"/>
    <col min="21" max="16384" width="9.75" style="21"/>
  </cols>
  <sheetData>
    <row r="1" spans="1:20">
      <c r="A1" s="48"/>
      <c r="B1" s="48"/>
      <c r="C1" s="48"/>
      <c r="D1" s="48"/>
      <c r="E1" s="48"/>
      <c r="F1" s="49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ht="15.95" customHeight="1">
      <c r="A2" s="48"/>
      <c r="B2" s="48"/>
      <c r="C2" s="48"/>
      <c r="D2" s="48"/>
      <c r="E2" s="48"/>
      <c r="F2" s="49"/>
      <c r="G2" s="176"/>
      <c r="H2" s="176"/>
      <c r="I2" s="176"/>
      <c r="J2" s="176"/>
      <c r="K2" s="48"/>
      <c r="L2" s="48"/>
      <c r="M2" s="48"/>
      <c r="N2" s="48"/>
      <c r="O2" s="48"/>
      <c r="P2" s="48"/>
      <c r="Q2" s="48"/>
      <c r="R2" s="48"/>
      <c r="S2" s="48"/>
      <c r="T2" s="170" t="s">
        <v>139</v>
      </c>
    </row>
    <row r="3" spans="1:20" ht="18.75" customHeight="1">
      <c r="A3" s="184" t="s">
        <v>132</v>
      </c>
      <c r="B3" s="177"/>
      <c r="C3" s="177"/>
      <c r="D3" s="177"/>
      <c r="E3" s="177"/>
      <c r="F3" s="178"/>
      <c r="G3" s="23"/>
      <c r="H3" s="23"/>
      <c r="I3" s="23"/>
      <c r="J3" s="23"/>
      <c r="K3" s="177"/>
      <c r="L3" s="177"/>
      <c r="M3" s="177"/>
      <c r="N3" s="177"/>
      <c r="O3" s="177"/>
      <c r="P3" s="177"/>
      <c r="Q3" s="177"/>
      <c r="R3" s="177"/>
      <c r="S3" s="47"/>
      <c r="T3" s="47"/>
    </row>
    <row r="4" spans="1:20" ht="17.25" customHeight="1">
      <c r="A4" s="162"/>
      <c r="B4" s="177"/>
      <c r="C4" s="47" t="s">
        <v>342</v>
      </c>
      <c r="D4" s="177"/>
      <c r="E4" s="177"/>
      <c r="F4" s="178"/>
      <c r="G4" s="23"/>
      <c r="H4" s="23"/>
      <c r="I4" s="23"/>
      <c r="J4" s="23"/>
      <c r="K4" s="177"/>
      <c r="L4" s="177"/>
      <c r="M4" s="177"/>
      <c r="N4" s="177"/>
      <c r="O4" s="177"/>
      <c r="P4" s="177"/>
      <c r="Q4" s="177"/>
      <c r="R4" s="177"/>
      <c r="S4" s="47"/>
      <c r="T4" s="47"/>
    </row>
    <row r="5" spans="1:20" s="95" customFormat="1" ht="18.75" customHeight="1">
      <c r="A5" s="162"/>
      <c r="B5" s="162"/>
      <c r="C5" s="162"/>
      <c r="D5" s="162"/>
      <c r="E5" s="162"/>
      <c r="F5" s="163"/>
      <c r="G5" s="23"/>
      <c r="H5" s="23"/>
      <c r="I5" s="23"/>
      <c r="J5" s="23"/>
      <c r="K5" s="162"/>
      <c r="L5" s="162"/>
      <c r="M5" s="162"/>
      <c r="N5" s="162"/>
      <c r="O5" s="162"/>
      <c r="P5" s="162"/>
      <c r="Q5" s="162"/>
      <c r="R5" s="162"/>
      <c r="S5" s="162"/>
      <c r="T5" s="162"/>
    </row>
    <row r="6" spans="1:20" ht="4.9000000000000004" customHeight="1" thickBot="1">
      <c r="A6" s="48"/>
      <c r="B6" s="48"/>
      <c r="C6" s="48"/>
      <c r="D6" s="48"/>
      <c r="E6" s="48"/>
      <c r="F6" s="49"/>
      <c r="K6" s="48"/>
      <c r="L6" s="48"/>
      <c r="M6" s="48"/>
      <c r="N6" s="48"/>
      <c r="O6" s="48"/>
      <c r="P6" s="48"/>
      <c r="Q6" s="48"/>
      <c r="R6" s="48"/>
      <c r="S6" s="48"/>
      <c r="T6" s="171"/>
    </row>
    <row r="7" spans="1:20" ht="4.9000000000000004" customHeight="1">
      <c r="A7" s="58" t="s">
        <v>0</v>
      </c>
      <c r="B7" s="59"/>
      <c r="C7" s="60"/>
      <c r="D7" s="59"/>
      <c r="E7" s="59"/>
      <c r="F7" s="61"/>
      <c r="G7" s="59"/>
      <c r="H7" s="59"/>
      <c r="I7" s="62"/>
      <c r="J7" s="59"/>
      <c r="K7" s="59"/>
      <c r="L7" s="60"/>
      <c r="M7" s="60"/>
      <c r="N7" s="60"/>
      <c r="O7" s="59"/>
      <c r="P7" s="59"/>
      <c r="Q7" s="60"/>
      <c r="R7" s="59"/>
      <c r="S7" s="60"/>
      <c r="T7" s="244"/>
    </row>
    <row r="8" spans="1:20" ht="15.95" customHeight="1">
      <c r="A8" s="64"/>
      <c r="B8" s="30"/>
      <c r="C8" s="48"/>
      <c r="D8" s="30"/>
      <c r="E8" s="31" t="s">
        <v>1</v>
      </c>
      <c r="F8" s="32" t="s">
        <v>2</v>
      </c>
      <c r="G8" s="31" t="s">
        <v>2</v>
      </c>
      <c r="H8" s="31" t="s">
        <v>105</v>
      </c>
      <c r="I8" s="33" t="s">
        <v>4</v>
      </c>
      <c r="J8" s="30"/>
      <c r="K8" s="30"/>
      <c r="L8" s="48"/>
      <c r="M8" s="48"/>
      <c r="N8" s="48"/>
      <c r="O8" s="31" t="s">
        <v>3</v>
      </c>
      <c r="P8" s="34" t="s">
        <v>5</v>
      </c>
      <c r="Q8" s="47"/>
      <c r="R8" s="34" t="s">
        <v>5</v>
      </c>
      <c r="S8" s="47"/>
      <c r="T8" s="245"/>
    </row>
    <row r="9" spans="1:20" ht="15.95" customHeight="1">
      <c r="A9" s="64"/>
      <c r="B9" s="30"/>
      <c r="C9" s="48"/>
      <c r="D9" s="31" t="s">
        <v>0</v>
      </c>
      <c r="E9" s="31" t="s">
        <v>6</v>
      </c>
      <c r="F9" s="32" t="s">
        <v>7</v>
      </c>
      <c r="G9" s="31" t="s">
        <v>7</v>
      </c>
      <c r="H9" s="31" t="s">
        <v>106</v>
      </c>
      <c r="I9" s="33" t="s">
        <v>9</v>
      </c>
      <c r="J9" s="33" t="s">
        <v>10</v>
      </c>
      <c r="K9" s="34" t="s">
        <v>11</v>
      </c>
      <c r="L9" s="47"/>
      <c r="M9" s="47"/>
      <c r="N9" s="47"/>
      <c r="O9" s="31" t="s">
        <v>8</v>
      </c>
      <c r="P9" s="34" t="s">
        <v>12</v>
      </c>
      <c r="Q9" s="47"/>
      <c r="R9" s="34" t="s">
        <v>13</v>
      </c>
      <c r="S9" s="47"/>
      <c r="T9" s="245" t="s">
        <v>108</v>
      </c>
    </row>
    <row r="10" spans="1:20" ht="15.95" customHeight="1">
      <c r="A10" s="65" t="s">
        <v>14</v>
      </c>
      <c r="B10" s="34" t="s">
        <v>15</v>
      </c>
      <c r="C10" s="47"/>
      <c r="D10" s="31" t="s">
        <v>16</v>
      </c>
      <c r="E10" s="30"/>
      <c r="F10" s="35">
        <v>2016</v>
      </c>
      <c r="G10" s="35">
        <v>2016</v>
      </c>
      <c r="H10" s="31" t="s">
        <v>13</v>
      </c>
      <c r="I10" s="33" t="s">
        <v>17</v>
      </c>
      <c r="J10" s="30"/>
      <c r="K10" s="34" t="s">
        <v>18</v>
      </c>
      <c r="L10" s="47"/>
      <c r="M10" s="47"/>
      <c r="N10" s="47"/>
      <c r="O10" s="31" t="s">
        <v>19</v>
      </c>
      <c r="P10" s="36" t="s">
        <v>20</v>
      </c>
      <c r="Q10" s="36" t="s">
        <v>21</v>
      </c>
      <c r="R10" s="36" t="s">
        <v>20</v>
      </c>
      <c r="S10" s="36" t="s">
        <v>21</v>
      </c>
      <c r="T10" s="245" t="s">
        <v>109</v>
      </c>
    </row>
    <row r="11" spans="1:20" ht="15.95" customHeight="1">
      <c r="A11" s="64"/>
      <c r="B11" s="30"/>
      <c r="C11" s="48"/>
      <c r="D11" s="30"/>
      <c r="E11" s="30"/>
      <c r="F11" s="37" t="s">
        <v>0</v>
      </c>
      <c r="G11" s="31" t="s">
        <v>22</v>
      </c>
      <c r="H11" s="31" t="s">
        <v>0</v>
      </c>
      <c r="I11" s="38" t="s">
        <v>0</v>
      </c>
      <c r="J11" s="38" t="s">
        <v>0</v>
      </c>
      <c r="K11" s="30"/>
      <c r="L11" s="48"/>
      <c r="M11" s="48"/>
      <c r="N11" s="48"/>
      <c r="O11" s="31" t="s">
        <v>19</v>
      </c>
      <c r="P11" s="31" t="s">
        <v>23</v>
      </c>
      <c r="Q11" s="31" t="s">
        <v>24</v>
      </c>
      <c r="R11" s="31" t="s">
        <v>23</v>
      </c>
      <c r="S11" s="31" t="s">
        <v>24</v>
      </c>
      <c r="T11" s="245" t="s">
        <v>110</v>
      </c>
    </row>
    <row r="12" spans="1:20" ht="15.95" customHeight="1">
      <c r="A12" s="64"/>
      <c r="B12" s="30"/>
      <c r="C12" s="48"/>
      <c r="D12" s="30"/>
      <c r="E12" s="31" t="s">
        <v>25</v>
      </c>
      <c r="F12" s="32" t="s">
        <v>26</v>
      </c>
      <c r="G12" s="31" t="s">
        <v>26</v>
      </c>
      <c r="H12" s="31" t="s">
        <v>26</v>
      </c>
      <c r="I12" s="33" t="s">
        <v>26</v>
      </c>
      <c r="J12" s="33" t="s">
        <v>26</v>
      </c>
      <c r="K12" s="30"/>
      <c r="L12" s="48"/>
      <c r="M12" s="48"/>
      <c r="N12" s="48"/>
      <c r="O12" s="31" t="s">
        <v>27</v>
      </c>
      <c r="P12" s="30"/>
      <c r="Q12" s="30"/>
      <c r="R12" s="30"/>
      <c r="S12" s="30"/>
      <c r="T12" s="245"/>
    </row>
    <row r="13" spans="1:20" ht="15.95" customHeight="1">
      <c r="A13" s="65" t="s">
        <v>28</v>
      </c>
      <c r="B13" s="31" t="s">
        <v>29</v>
      </c>
      <c r="C13" s="48"/>
      <c r="D13" s="31" t="s">
        <v>30</v>
      </c>
      <c r="E13" s="31" t="s">
        <v>31</v>
      </c>
      <c r="F13" s="32" t="s">
        <v>32</v>
      </c>
      <c r="G13" s="31" t="s">
        <v>33</v>
      </c>
      <c r="H13" s="31" t="s">
        <v>34</v>
      </c>
      <c r="I13" s="33" t="s">
        <v>35</v>
      </c>
      <c r="J13" s="33" t="s">
        <v>36</v>
      </c>
      <c r="K13" s="34" t="s">
        <v>37</v>
      </c>
      <c r="L13" s="47"/>
      <c r="M13" s="47"/>
      <c r="N13" s="47"/>
      <c r="O13" s="31" t="s">
        <v>38</v>
      </c>
      <c r="P13" s="31" t="s">
        <v>39</v>
      </c>
      <c r="Q13" s="31" t="s">
        <v>40</v>
      </c>
      <c r="R13" s="31" t="s">
        <v>41</v>
      </c>
      <c r="S13" s="31" t="s">
        <v>42</v>
      </c>
      <c r="T13" s="245" t="s">
        <v>43</v>
      </c>
    </row>
    <row r="14" spans="1:20" ht="4.1500000000000004" customHeight="1">
      <c r="A14" s="67"/>
      <c r="B14" s="40"/>
      <c r="C14" s="39"/>
      <c r="D14" s="40"/>
      <c r="E14" s="40"/>
      <c r="F14" s="41"/>
      <c r="G14" s="40"/>
      <c r="H14" s="40"/>
      <c r="I14" s="40"/>
      <c r="J14" s="40"/>
      <c r="K14" s="40"/>
      <c r="L14" s="39"/>
      <c r="M14" s="39"/>
      <c r="N14" s="39"/>
      <c r="O14" s="40"/>
      <c r="P14" s="40"/>
      <c r="Q14" s="40"/>
      <c r="R14" s="40"/>
      <c r="S14" s="40"/>
      <c r="T14" s="165"/>
    </row>
    <row r="15" spans="1:20" ht="3.75" hidden="1" customHeight="1">
      <c r="A15" s="64"/>
      <c r="B15" s="30"/>
      <c r="C15" s="48"/>
      <c r="D15" s="30"/>
      <c r="E15" s="30"/>
      <c r="F15" s="37"/>
      <c r="G15" s="38"/>
      <c r="H15" s="30"/>
      <c r="I15" s="38"/>
      <c r="J15" s="38"/>
      <c r="K15" s="30"/>
      <c r="L15" s="48"/>
      <c r="M15" s="48"/>
      <c r="N15" s="48"/>
      <c r="O15" s="30"/>
      <c r="P15" s="30"/>
      <c r="Q15" s="30"/>
      <c r="R15" s="30"/>
      <c r="S15" s="30"/>
      <c r="T15" s="164"/>
    </row>
    <row r="16" spans="1:20" ht="21.75" customHeight="1">
      <c r="A16" s="93"/>
      <c r="B16" s="155"/>
      <c r="C16" s="48"/>
      <c r="D16" s="30"/>
      <c r="E16" s="30"/>
      <c r="F16" s="37"/>
      <c r="G16" s="38"/>
      <c r="H16" s="30"/>
      <c r="I16" s="38"/>
      <c r="J16" s="38"/>
      <c r="K16" s="30"/>
      <c r="L16" s="48"/>
      <c r="M16" s="48"/>
      <c r="N16" s="48"/>
      <c r="O16" s="30"/>
      <c r="P16" s="30"/>
      <c r="Q16" s="30"/>
      <c r="R16" s="30"/>
      <c r="S16" s="30"/>
      <c r="T16" s="164"/>
    </row>
    <row r="17" spans="1:21" ht="21.75" customHeight="1">
      <c r="A17" s="93"/>
      <c r="B17" s="156" t="s">
        <v>153</v>
      </c>
      <c r="C17" s="48"/>
      <c r="D17" s="30"/>
      <c r="E17" s="30"/>
      <c r="F17" s="37"/>
      <c r="G17" s="38"/>
      <c r="H17" s="30"/>
      <c r="I17" s="38"/>
      <c r="J17" s="38"/>
      <c r="K17" s="30"/>
      <c r="L17" s="48"/>
      <c r="M17" s="48"/>
      <c r="N17" s="48"/>
      <c r="O17" s="30"/>
      <c r="P17" s="30"/>
      <c r="Q17" s="30"/>
      <c r="R17" s="30"/>
      <c r="S17" s="30"/>
      <c r="T17" s="164"/>
    </row>
    <row r="18" spans="1:21" ht="18" customHeight="1">
      <c r="A18" s="93"/>
      <c r="B18" s="156" t="s">
        <v>154</v>
      </c>
      <c r="C18" s="48"/>
      <c r="D18" s="30"/>
      <c r="E18" s="30"/>
      <c r="F18" s="37"/>
      <c r="G18" s="38"/>
      <c r="H18" s="30"/>
      <c r="I18" s="38"/>
      <c r="J18" s="38"/>
      <c r="K18" s="30"/>
      <c r="L18" s="48"/>
      <c r="M18" s="48"/>
      <c r="N18" s="48"/>
      <c r="O18" s="30"/>
      <c r="P18" s="30"/>
      <c r="Q18" s="30"/>
      <c r="R18" s="30"/>
      <c r="S18" s="30"/>
      <c r="T18" s="164"/>
    </row>
    <row r="19" spans="1:21" ht="15" customHeight="1">
      <c r="A19" s="233"/>
      <c r="B19" s="156" t="s">
        <v>155</v>
      </c>
      <c r="C19" s="48"/>
      <c r="D19" s="30"/>
      <c r="E19" s="30"/>
      <c r="F19" s="329"/>
      <c r="G19" s="38"/>
      <c r="H19" s="30"/>
      <c r="I19" s="38"/>
      <c r="J19" s="38"/>
      <c r="K19" s="30"/>
      <c r="L19" s="48"/>
      <c r="M19" s="48"/>
      <c r="N19" s="48"/>
      <c r="O19" s="30"/>
      <c r="P19" s="30"/>
      <c r="Q19" s="30"/>
      <c r="R19" s="30"/>
      <c r="S19" s="30"/>
      <c r="T19" s="164"/>
    </row>
    <row r="20" spans="1:21" ht="13.5" customHeight="1">
      <c r="A20" s="233"/>
      <c r="B20" s="156"/>
      <c r="C20" s="48"/>
      <c r="D20" s="30"/>
      <c r="E20" s="30"/>
      <c r="F20" s="329"/>
      <c r="G20" s="38"/>
      <c r="H20" s="45"/>
      <c r="I20" s="38"/>
      <c r="J20" s="38"/>
      <c r="K20" s="30"/>
      <c r="L20" s="48"/>
      <c r="M20" s="48"/>
      <c r="N20" s="48"/>
      <c r="O20" s="30"/>
      <c r="P20" s="30"/>
      <c r="Q20" s="30"/>
      <c r="R20" s="30"/>
      <c r="S20" s="30"/>
      <c r="T20" s="164"/>
    </row>
    <row r="21" spans="1:21" ht="13.5" customHeight="1">
      <c r="A21" s="233"/>
      <c r="B21" s="156"/>
      <c r="C21" s="48"/>
      <c r="D21" s="30"/>
      <c r="E21" s="30"/>
      <c r="F21" s="329"/>
      <c r="G21" s="38"/>
      <c r="H21" s="199"/>
      <c r="I21" s="38"/>
      <c r="J21" s="38"/>
      <c r="K21" s="30"/>
      <c r="L21" s="48"/>
      <c r="M21" s="48"/>
      <c r="N21" s="48"/>
      <c r="O21" s="30"/>
      <c r="P21" s="30"/>
      <c r="Q21" s="30"/>
      <c r="R21" s="30"/>
      <c r="S21" s="30"/>
      <c r="T21" s="148"/>
    </row>
    <row r="22" spans="1:21" ht="15.95" customHeight="1">
      <c r="A22" s="172">
        <v>1</v>
      </c>
      <c r="B22" s="219" t="s">
        <v>147</v>
      </c>
      <c r="C22" s="48"/>
      <c r="D22" s="220" t="s">
        <v>112</v>
      </c>
      <c r="E22" s="31" t="s">
        <v>125</v>
      </c>
      <c r="F22" s="302">
        <v>100000</v>
      </c>
      <c r="G22" s="38"/>
      <c r="H22" s="199"/>
      <c r="I22" s="38"/>
      <c r="J22" s="38">
        <v>64000</v>
      </c>
      <c r="K22" s="219" t="s">
        <v>149</v>
      </c>
      <c r="L22" s="48"/>
      <c r="M22" s="48"/>
      <c r="N22" s="48"/>
      <c r="O22" s="86">
        <v>100</v>
      </c>
      <c r="P22" s="42" t="s">
        <v>254</v>
      </c>
      <c r="Q22" s="42" t="s">
        <v>254</v>
      </c>
      <c r="R22" s="42" t="s">
        <v>281</v>
      </c>
      <c r="S22" s="42" t="s">
        <v>257</v>
      </c>
      <c r="T22" s="346" t="s">
        <v>222</v>
      </c>
      <c r="U22" s="21" t="s">
        <v>210</v>
      </c>
    </row>
    <row r="23" spans="1:21" ht="15.95" customHeight="1">
      <c r="A23" s="172"/>
      <c r="B23" s="219"/>
      <c r="C23" s="48"/>
      <c r="D23" s="220"/>
      <c r="E23" s="328"/>
      <c r="F23" s="302"/>
      <c r="G23" s="38"/>
      <c r="H23" s="199"/>
      <c r="I23" s="38"/>
      <c r="J23" s="38"/>
      <c r="K23" s="219"/>
      <c r="L23" s="48"/>
      <c r="M23" s="48"/>
      <c r="N23" s="48"/>
      <c r="O23" s="86"/>
      <c r="P23" s="42"/>
      <c r="Q23" s="42"/>
      <c r="R23" s="42"/>
      <c r="S23" s="42"/>
      <c r="T23" s="239" t="s">
        <v>220</v>
      </c>
    </row>
    <row r="24" spans="1:21" ht="15.95" customHeight="1">
      <c r="A24" s="172"/>
      <c r="B24" s="219"/>
      <c r="C24" s="48"/>
      <c r="D24" s="220"/>
      <c r="E24" s="325"/>
      <c r="F24" s="302"/>
      <c r="G24" s="38"/>
      <c r="H24" s="199"/>
      <c r="I24" s="38"/>
      <c r="J24" s="38"/>
      <c r="K24" s="219"/>
      <c r="L24" s="48"/>
      <c r="M24" s="48"/>
      <c r="N24" s="48"/>
      <c r="O24" s="86"/>
      <c r="P24" s="42"/>
      <c r="Q24" s="42"/>
      <c r="R24" s="42"/>
      <c r="S24" s="42"/>
      <c r="T24" s="239" t="s">
        <v>259</v>
      </c>
    </row>
    <row r="25" spans="1:21" ht="15.95" customHeight="1">
      <c r="A25" s="172">
        <v>2</v>
      </c>
      <c r="B25" s="219" t="s">
        <v>148</v>
      </c>
      <c r="C25" s="48"/>
      <c r="D25" s="220" t="s">
        <v>112</v>
      </c>
      <c r="E25" s="31" t="s">
        <v>125</v>
      </c>
      <c r="F25" s="302">
        <v>100000</v>
      </c>
      <c r="G25" s="38"/>
      <c r="H25" s="199"/>
      <c r="I25" s="38"/>
      <c r="J25" s="38">
        <v>66050</v>
      </c>
      <c r="K25" s="219" t="s">
        <v>149</v>
      </c>
      <c r="L25" s="48"/>
      <c r="M25" s="48"/>
      <c r="N25" s="48"/>
      <c r="O25" s="86">
        <v>100</v>
      </c>
      <c r="P25" s="42" t="s">
        <v>254</v>
      </c>
      <c r="Q25" s="42" t="s">
        <v>254</v>
      </c>
      <c r="R25" s="42" t="s">
        <v>281</v>
      </c>
      <c r="S25" s="42" t="s">
        <v>257</v>
      </c>
      <c r="T25" s="346" t="s">
        <v>223</v>
      </c>
      <c r="U25" s="21" t="s">
        <v>211</v>
      </c>
    </row>
    <row r="26" spans="1:21" ht="15.95" customHeight="1">
      <c r="A26" s="172"/>
      <c r="B26" s="219"/>
      <c r="C26" s="48"/>
      <c r="D26" s="227"/>
      <c r="E26" s="328"/>
      <c r="F26" s="302"/>
      <c r="G26" s="38"/>
      <c r="H26" s="199"/>
      <c r="I26" s="38"/>
      <c r="J26" s="38"/>
      <c r="K26" s="219"/>
      <c r="L26" s="48"/>
      <c r="M26" s="48"/>
      <c r="N26" s="48"/>
      <c r="O26" s="86"/>
      <c r="P26" s="42"/>
      <c r="Q26" s="42"/>
      <c r="R26" s="42"/>
      <c r="S26" s="42"/>
      <c r="T26" s="239" t="s">
        <v>221</v>
      </c>
    </row>
    <row r="27" spans="1:21" ht="15.95" customHeight="1">
      <c r="A27" s="172"/>
      <c r="B27" s="219"/>
      <c r="C27" s="48"/>
      <c r="D27" s="227"/>
      <c r="E27" s="325"/>
      <c r="F27" s="302"/>
      <c r="G27" s="38"/>
      <c r="H27" s="199"/>
      <c r="I27" s="38"/>
      <c r="J27" s="38"/>
      <c r="K27" s="219"/>
      <c r="L27" s="48"/>
      <c r="M27" s="48"/>
      <c r="N27" s="48"/>
      <c r="O27" s="86"/>
      <c r="P27" s="42"/>
      <c r="Q27" s="42"/>
      <c r="R27" s="42"/>
      <c r="S27" s="42"/>
      <c r="T27" s="239" t="s">
        <v>260</v>
      </c>
    </row>
    <row r="28" spans="1:21" ht="15.95" customHeight="1">
      <c r="A28" s="172">
        <v>3</v>
      </c>
      <c r="B28" s="219" t="s">
        <v>150</v>
      </c>
      <c r="C28" s="48"/>
      <c r="D28" s="227" t="s">
        <v>104</v>
      </c>
      <c r="E28" s="31" t="s">
        <v>189</v>
      </c>
      <c r="F28" s="302">
        <v>40000</v>
      </c>
      <c r="G28" s="38"/>
      <c r="H28" s="30"/>
      <c r="I28" s="45"/>
      <c r="J28" s="257">
        <v>28000</v>
      </c>
      <c r="K28" s="219" t="s">
        <v>178</v>
      </c>
      <c r="L28" s="48"/>
      <c r="M28" s="48"/>
      <c r="N28" s="48"/>
      <c r="O28" s="86">
        <v>100</v>
      </c>
      <c r="P28" s="42" t="s">
        <v>254</v>
      </c>
      <c r="Q28" s="42" t="s">
        <v>254</v>
      </c>
      <c r="R28" s="42" t="s">
        <v>281</v>
      </c>
      <c r="S28" s="42" t="s">
        <v>257</v>
      </c>
      <c r="T28" s="346" t="s">
        <v>218</v>
      </c>
      <c r="U28" s="21" t="s">
        <v>208</v>
      </c>
    </row>
    <row r="29" spans="1:21" ht="15.95" customHeight="1">
      <c r="A29" s="172"/>
      <c r="B29" s="219"/>
      <c r="C29" s="48"/>
      <c r="D29" s="227"/>
      <c r="E29" s="328"/>
      <c r="F29" s="302"/>
      <c r="G29" s="38"/>
      <c r="H29" s="30"/>
      <c r="I29" s="30"/>
      <c r="J29" s="257"/>
      <c r="K29" s="219"/>
      <c r="L29" s="48"/>
      <c r="M29" s="48"/>
      <c r="N29" s="48"/>
      <c r="O29" s="86"/>
      <c r="P29" s="42"/>
      <c r="Q29" s="42"/>
      <c r="R29" s="42"/>
      <c r="S29" s="42"/>
      <c r="T29" s="239" t="s">
        <v>219</v>
      </c>
    </row>
    <row r="30" spans="1:21" ht="15.95" customHeight="1">
      <c r="A30" s="172"/>
      <c r="B30" s="219"/>
      <c r="C30" s="48"/>
      <c r="D30" s="227"/>
      <c r="E30" s="325"/>
      <c r="F30" s="302"/>
      <c r="G30" s="38"/>
      <c r="H30" s="30"/>
      <c r="I30" s="30"/>
      <c r="J30" s="257"/>
      <c r="K30" s="219"/>
      <c r="L30" s="48"/>
      <c r="M30" s="48"/>
      <c r="N30" s="48"/>
      <c r="O30" s="86"/>
      <c r="P30" s="42"/>
      <c r="Q30" s="42"/>
      <c r="R30" s="42"/>
      <c r="S30" s="42"/>
      <c r="T30" s="239" t="s">
        <v>261</v>
      </c>
    </row>
    <row r="31" spans="1:21" ht="15.95" customHeight="1">
      <c r="A31" s="172">
        <v>4</v>
      </c>
      <c r="B31" s="219" t="s">
        <v>151</v>
      </c>
      <c r="C31" s="48"/>
      <c r="D31" s="227" t="s">
        <v>104</v>
      </c>
      <c r="E31" s="31" t="s">
        <v>189</v>
      </c>
      <c r="F31" s="302">
        <v>40000</v>
      </c>
      <c r="G31" s="38"/>
      <c r="H31" s="30"/>
      <c r="I31" s="45"/>
      <c r="J31" s="45">
        <v>38550</v>
      </c>
      <c r="K31" s="219" t="s">
        <v>178</v>
      </c>
      <c r="L31" s="48"/>
      <c r="M31" s="48"/>
      <c r="N31" s="48"/>
      <c r="O31" s="86">
        <v>100</v>
      </c>
      <c r="P31" s="42" t="s">
        <v>254</v>
      </c>
      <c r="Q31" s="42" t="s">
        <v>254</v>
      </c>
      <c r="R31" s="42" t="s">
        <v>281</v>
      </c>
      <c r="S31" s="42" t="s">
        <v>297</v>
      </c>
      <c r="T31" s="346" t="s">
        <v>235</v>
      </c>
      <c r="U31" s="21" t="s">
        <v>208</v>
      </c>
    </row>
    <row r="32" spans="1:21" ht="15.95" customHeight="1">
      <c r="A32" s="172"/>
      <c r="B32" s="219"/>
      <c r="C32" s="48"/>
      <c r="D32" s="227"/>
      <c r="E32" s="328"/>
      <c r="F32" s="302"/>
      <c r="G32" s="38"/>
      <c r="H32" s="30"/>
      <c r="I32" s="30"/>
      <c r="J32" s="30"/>
      <c r="K32" s="219"/>
      <c r="L32" s="48"/>
      <c r="M32" s="48"/>
      <c r="N32" s="48"/>
      <c r="O32" s="86"/>
      <c r="P32" s="42"/>
      <c r="Q32" s="42"/>
      <c r="R32" s="42"/>
      <c r="S32" s="42"/>
      <c r="T32" s="239" t="s">
        <v>236</v>
      </c>
    </row>
    <row r="33" spans="1:21" ht="15.95" customHeight="1">
      <c r="A33" s="172"/>
      <c r="B33" s="219"/>
      <c r="C33" s="48"/>
      <c r="D33" s="227"/>
      <c r="E33" s="325"/>
      <c r="F33" s="302"/>
      <c r="G33" s="38"/>
      <c r="H33" s="30"/>
      <c r="I33" s="30"/>
      <c r="J33" s="30"/>
      <c r="K33" s="219"/>
      <c r="L33" s="48"/>
      <c r="M33" s="48"/>
      <c r="N33" s="48"/>
      <c r="O33" s="86"/>
      <c r="P33" s="42"/>
      <c r="Q33" s="42"/>
      <c r="R33" s="42"/>
      <c r="S33" s="42"/>
      <c r="T33" s="239" t="s">
        <v>262</v>
      </c>
    </row>
    <row r="34" spans="1:21" ht="15.95" customHeight="1">
      <c r="A34" s="172">
        <v>5</v>
      </c>
      <c r="B34" s="219" t="s">
        <v>152</v>
      </c>
      <c r="C34" s="48"/>
      <c r="D34" s="227" t="s">
        <v>104</v>
      </c>
      <c r="E34" s="31" t="s">
        <v>189</v>
      </c>
      <c r="F34" s="302">
        <v>40000</v>
      </c>
      <c r="G34" s="38"/>
      <c r="H34" s="30"/>
      <c r="I34" s="45"/>
      <c r="J34" s="45">
        <v>38525</v>
      </c>
      <c r="K34" s="219" t="s">
        <v>178</v>
      </c>
      <c r="L34" s="48"/>
      <c r="M34" s="48"/>
      <c r="N34" s="48"/>
      <c r="O34" s="86">
        <v>100</v>
      </c>
      <c r="P34" s="42" t="s">
        <v>254</v>
      </c>
      <c r="Q34" s="42" t="s">
        <v>254</v>
      </c>
      <c r="R34" s="42" t="s">
        <v>281</v>
      </c>
      <c r="S34" s="42" t="s">
        <v>297</v>
      </c>
      <c r="T34" s="346" t="s">
        <v>245</v>
      </c>
      <c r="U34" s="21" t="s">
        <v>208</v>
      </c>
    </row>
    <row r="35" spans="1:21" ht="15.95" customHeight="1">
      <c r="A35" s="172"/>
      <c r="B35" s="219"/>
      <c r="C35" s="48"/>
      <c r="D35" s="227"/>
      <c r="E35" s="328"/>
      <c r="F35" s="302"/>
      <c r="G35" s="38"/>
      <c r="H35" s="30"/>
      <c r="I35" s="30"/>
      <c r="J35" s="30"/>
      <c r="K35" s="219"/>
      <c r="L35" s="48"/>
      <c r="M35" s="48"/>
      <c r="N35" s="48"/>
      <c r="O35" s="86"/>
      <c r="P35" s="42"/>
      <c r="Q35" s="42"/>
      <c r="R35" s="42"/>
      <c r="S35" s="42"/>
      <c r="T35" s="239" t="s">
        <v>246</v>
      </c>
    </row>
    <row r="36" spans="1:21" ht="15.95" customHeight="1">
      <c r="A36" s="172"/>
      <c r="B36" s="219"/>
      <c r="C36" s="48"/>
      <c r="D36" s="227"/>
      <c r="E36" s="325"/>
      <c r="F36" s="302"/>
      <c r="G36" s="38"/>
      <c r="H36" s="30"/>
      <c r="I36" s="30"/>
      <c r="J36" s="30"/>
      <c r="K36" s="219"/>
      <c r="L36" s="48"/>
      <c r="M36" s="48"/>
      <c r="N36" s="48"/>
      <c r="O36" s="86"/>
      <c r="P36" s="42"/>
      <c r="Q36" s="42"/>
      <c r="R36" s="42"/>
      <c r="S36" s="42"/>
      <c r="T36" s="239" t="s">
        <v>263</v>
      </c>
    </row>
    <row r="37" spans="1:21" ht="15.95" customHeight="1">
      <c r="A37" s="172">
        <v>6</v>
      </c>
      <c r="B37" s="219" t="s">
        <v>187</v>
      </c>
      <c r="C37" s="48"/>
      <c r="D37" s="220" t="s">
        <v>103</v>
      </c>
      <c r="E37" s="31" t="s">
        <v>189</v>
      </c>
      <c r="F37" s="302">
        <v>40000</v>
      </c>
      <c r="G37" s="38"/>
      <c r="H37" s="86"/>
      <c r="I37" s="38"/>
      <c r="J37" s="38">
        <v>34681.599999999999</v>
      </c>
      <c r="K37" s="219" t="s">
        <v>178</v>
      </c>
      <c r="L37" s="48"/>
      <c r="M37" s="48"/>
      <c r="N37" s="48"/>
      <c r="O37" s="86">
        <v>100</v>
      </c>
      <c r="P37" s="42" t="s">
        <v>254</v>
      </c>
      <c r="Q37" s="42" t="s">
        <v>257</v>
      </c>
      <c r="R37" s="42" t="s">
        <v>281</v>
      </c>
      <c r="S37" s="42" t="s">
        <v>297</v>
      </c>
      <c r="T37" s="346" t="s">
        <v>249</v>
      </c>
      <c r="U37" s="21" t="s">
        <v>209</v>
      </c>
    </row>
    <row r="38" spans="1:21" ht="15.95" customHeight="1">
      <c r="A38" s="172"/>
      <c r="B38" s="219"/>
      <c r="C38" s="48"/>
      <c r="D38" s="220"/>
      <c r="E38" s="328"/>
      <c r="F38" s="302"/>
      <c r="G38" s="38"/>
      <c r="H38" s="86"/>
      <c r="I38" s="38"/>
      <c r="J38" s="38"/>
      <c r="K38" s="219"/>
      <c r="L38" s="48"/>
      <c r="M38" s="48"/>
      <c r="N38" s="48"/>
      <c r="O38" s="86"/>
      <c r="P38" s="42"/>
      <c r="Q38" s="42"/>
      <c r="R38" s="42"/>
      <c r="S38" s="42"/>
      <c r="T38" s="239" t="s">
        <v>250</v>
      </c>
    </row>
    <row r="39" spans="1:21" ht="15.95" customHeight="1">
      <c r="A39" s="172"/>
      <c r="B39" s="219"/>
      <c r="C39" s="48"/>
      <c r="D39" s="220"/>
      <c r="E39" s="325"/>
      <c r="F39" s="302"/>
      <c r="G39" s="38"/>
      <c r="H39" s="86"/>
      <c r="I39" s="38"/>
      <c r="J39" s="38"/>
      <c r="K39" s="219"/>
      <c r="L39" s="48"/>
      <c r="M39" s="48"/>
      <c r="N39" s="48"/>
      <c r="O39" s="86"/>
      <c r="P39" s="42"/>
      <c r="Q39" s="42"/>
      <c r="R39" s="42"/>
      <c r="S39" s="42"/>
      <c r="T39" s="239" t="s">
        <v>264</v>
      </c>
    </row>
    <row r="40" spans="1:21" ht="15.95" customHeight="1">
      <c r="A40" s="172">
        <v>7</v>
      </c>
      <c r="B40" s="219" t="s">
        <v>188</v>
      </c>
      <c r="C40" s="48"/>
      <c r="D40" s="220" t="s">
        <v>103</v>
      </c>
      <c r="E40" s="31" t="s">
        <v>189</v>
      </c>
      <c r="F40" s="302">
        <v>50000</v>
      </c>
      <c r="G40" s="38"/>
      <c r="H40" s="199"/>
      <c r="I40" s="38"/>
      <c r="J40" s="38">
        <v>42000</v>
      </c>
      <c r="K40" s="219" t="s">
        <v>178</v>
      </c>
      <c r="L40" s="48"/>
      <c r="M40" s="48"/>
      <c r="N40" s="48"/>
      <c r="O40" s="86">
        <v>100</v>
      </c>
      <c r="P40" s="42" t="s">
        <v>254</v>
      </c>
      <c r="Q40" s="42" t="s">
        <v>257</v>
      </c>
      <c r="R40" s="42" t="s">
        <v>281</v>
      </c>
      <c r="S40" s="42" t="s">
        <v>297</v>
      </c>
      <c r="T40" s="346" t="s">
        <v>251</v>
      </c>
      <c r="U40" s="21" t="s">
        <v>212</v>
      </c>
    </row>
    <row r="41" spans="1:21" ht="15.95" customHeight="1">
      <c r="A41" s="172"/>
      <c r="B41" s="219"/>
      <c r="C41" s="48"/>
      <c r="D41" s="220"/>
      <c r="E41" s="31"/>
      <c r="F41" s="302"/>
      <c r="G41" s="38"/>
      <c r="H41" s="199"/>
      <c r="I41" s="38"/>
      <c r="J41" s="38"/>
      <c r="K41" s="219"/>
      <c r="L41" s="48"/>
      <c r="M41" s="48"/>
      <c r="N41" s="48"/>
      <c r="O41" s="86"/>
      <c r="P41" s="42"/>
      <c r="Q41" s="42"/>
      <c r="R41" s="42"/>
      <c r="S41" s="42"/>
      <c r="T41" s="239" t="s">
        <v>252</v>
      </c>
    </row>
    <row r="42" spans="1:21" ht="15.95" customHeight="1">
      <c r="A42" s="172"/>
      <c r="B42" s="219"/>
      <c r="C42" s="48"/>
      <c r="D42" s="220"/>
      <c r="E42" s="31"/>
      <c r="F42" s="302"/>
      <c r="G42" s="38"/>
      <c r="H42" s="199"/>
      <c r="I42" s="38"/>
      <c r="J42" s="38"/>
      <c r="K42" s="219"/>
      <c r="L42" s="48"/>
      <c r="M42" s="48"/>
      <c r="N42" s="48"/>
      <c r="O42" s="86"/>
      <c r="P42" s="42"/>
      <c r="Q42" s="42"/>
      <c r="R42" s="42"/>
      <c r="S42" s="42"/>
      <c r="T42" s="239" t="s">
        <v>265</v>
      </c>
    </row>
    <row r="43" spans="1:21" ht="15.95" customHeight="1">
      <c r="A43" s="172"/>
      <c r="B43" s="219"/>
      <c r="C43" s="48"/>
      <c r="D43" s="220"/>
      <c r="E43" s="31"/>
      <c r="F43" s="302"/>
      <c r="G43" s="38"/>
      <c r="H43" s="199"/>
      <c r="I43" s="38"/>
      <c r="J43" s="257"/>
      <c r="K43" s="218"/>
      <c r="L43" s="48"/>
      <c r="M43" s="48"/>
      <c r="N43" s="48"/>
      <c r="O43" s="86"/>
      <c r="P43" s="42"/>
      <c r="Q43" s="42"/>
      <c r="R43" s="42"/>
      <c r="S43" s="42"/>
      <c r="T43" s="239"/>
    </row>
    <row r="44" spans="1:21" ht="15.95" customHeight="1">
      <c r="A44" s="172">
        <v>8</v>
      </c>
      <c r="B44" s="219" t="s">
        <v>299</v>
      </c>
      <c r="C44" s="48"/>
      <c r="D44" s="220" t="s">
        <v>102</v>
      </c>
      <c r="E44" s="405" t="s">
        <v>189</v>
      </c>
      <c r="F44" s="251"/>
      <c r="G44" s="38"/>
      <c r="H44" s="199"/>
      <c r="I44" s="199"/>
      <c r="J44" s="38">
        <v>75000</v>
      </c>
      <c r="K44" s="219" t="s">
        <v>300</v>
      </c>
      <c r="L44" s="48"/>
      <c r="M44" s="48"/>
      <c r="N44" s="48"/>
      <c r="O44" s="86">
        <v>100</v>
      </c>
      <c r="P44" s="42" t="s">
        <v>297</v>
      </c>
      <c r="Q44" s="42" t="s">
        <v>297</v>
      </c>
      <c r="R44" s="42" t="s">
        <v>298</v>
      </c>
      <c r="S44" s="42" t="s">
        <v>298</v>
      </c>
      <c r="T44" s="346" t="s">
        <v>301</v>
      </c>
      <c r="U44" s="21" t="s">
        <v>273</v>
      </c>
    </row>
    <row r="45" spans="1:21" ht="15.95" customHeight="1">
      <c r="A45" s="172"/>
      <c r="B45" s="219"/>
      <c r="C45" s="48"/>
      <c r="D45" s="220"/>
      <c r="E45" s="31"/>
      <c r="F45" s="251"/>
      <c r="G45" s="38"/>
      <c r="H45" s="199"/>
      <c r="I45" s="38"/>
      <c r="J45" s="38"/>
      <c r="K45" s="219"/>
      <c r="L45" s="48"/>
      <c r="M45" s="48"/>
      <c r="N45" s="48"/>
      <c r="O45" s="86"/>
      <c r="P45" s="42"/>
      <c r="Q45" s="42"/>
      <c r="R45" s="42"/>
      <c r="S45" s="42"/>
      <c r="T45" s="239" t="s">
        <v>302</v>
      </c>
    </row>
    <row r="46" spans="1:21" ht="15.95" customHeight="1">
      <c r="A46" s="172"/>
      <c r="B46" s="219"/>
      <c r="C46" s="48"/>
      <c r="D46" s="220"/>
      <c r="E46" s="31"/>
      <c r="F46" s="251"/>
      <c r="G46" s="38"/>
      <c r="H46" s="199"/>
      <c r="I46" s="257"/>
      <c r="J46" s="38"/>
      <c r="K46" s="219"/>
      <c r="L46" s="48"/>
      <c r="M46" s="48"/>
      <c r="N46" s="48"/>
      <c r="O46" s="86"/>
      <c r="P46" s="42"/>
      <c r="Q46" s="42"/>
      <c r="R46" s="42"/>
      <c r="S46" s="42"/>
      <c r="T46" s="239" t="s">
        <v>343</v>
      </c>
    </row>
    <row r="47" spans="1:21" ht="15.95" customHeight="1">
      <c r="A47" s="172"/>
      <c r="B47" s="219"/>
      <c r="C47" s="48"/>
      <c r="D47" s="220"/>
      <c r="E47" s="31"/>
      <c r="F47" s="251"/>
      <c r="G47" s="38"/>
      <c r="H47" s="199"/>
      <c r="I47" s="38"/>
      <c r="J47" s="38"/>
      <c r="K47" s="219"/>
      <c r="L47" s="48"/>
      <c r="M47" s="48"/>
      <c r="N47" s="48"/>
      <c r="O47" s="86"/>
      <c r="P47" s="42"/>
      <c r="Q47" s="42"/>
      <c r="R47" s="42"/>
      <c r="S47" s="42"/>
      <c r="T47" s="239"/>
    </row>
    <row r="48" spans="1:21" ht="15.95" customHeight="1">
      <c r="A48" s="172"/>
      <c r="B48" s="219"/>
      <c r="C48" s="48"/>
      <c r="D48" s="220"/>
      <c r="E48" s="31"/>
      <c r="F48" s="251"/>
      <c r="G48" s="38"/>
      <c r="H48" s="86"/>
      <c r="I48" s="257"/>
      <c r="J48" s="240">
        <v>14739.3</v>
      </c>
      <c r="K48" s="219" t="s">
        <v>323</v>
      </c>
      <c r="L48" s="48"/>
      <c r="M48" s="48"/>
      <c r="N48" s="48"/>
      <c r="O48" s="86">
        <v>100</v>
      </c>
      <c r="P48" s="42" t="s">
        <v>337</v>
      </c>
      <c r="Q48" s="42" t="s">
        <v>337</v>
      </c>
      <c r="R48" s="42" t="s">
        <v>338</v>
      </c>
      <c r="S48" s="42" t="s">
        <v>344</v>
      </c>
      <c r="T48" s="346" t="s">
        <v>301</v>
      </c>
    </row>
    <row r="49" spans="1:20" ht="15.95" customHeight="1">
      <c r="A49" s="172"/>
      <c r="B49" s="219"/>
      <c r="C49" s="48"/>
      <c r="D49" s="227"/>
      <c r="E49" s="31"/>
      <c r="F49" s="251"/>
      <c r="G49" s="38"/>
      <c r="H49" s="30"/>
      <c r="I49" s="257"/>
      <c r="K49" s="219"/>
      <c r="L49" s="48"/>
      <c r="M49" s="48"/>
      <c r="N49" s="48"/>
      <c r="O49" s="86"/>
      <c r="P49" s="42"/>
      <c r="Q49" s="42"/>
      <c r="R49" s="42"/>
      <c r="S49" s="42"/>
      <c r="T49" s="239" t="s">
        <v>302</v>
      </c>
    </row>
    <row r="50" spans="1:20" ht="15.95" customHeight="1">
      <c r="A50" s="172"/>
      <c r="B50" s="219"/>
      <c r="C50" s="48"/>
      <c r="D50" s="227"/>
      <c r="E50" s="31"/>
      <c r="F50" s="251"/>
      <c r="G50" s="38"/>
      <c r="H50" s="30"/>
      <c r="I50" s="30"/>
      <c r="J50" s="38"/>
      <c r="K50" s="219"/>
      <c r="L50" s="48"/>
      <c r="M50" s="48"/>
      <c r="N50" s="48"/>
      <c r="O50" s="86"/>
      <c r="P50" s="42"/>
      <c r="Q50" s="42"/>
      <c r="R50" s="42"/>
      <c r="S50" s="42"/>
      <c r="T50" s="239" t="s">
        <v>343</v>
      </c>
    </row>
    <row r="51" spans="1:20" ht="15.95" customHeight="1">
      <c r="A51" s="172"/>
      <c r="B51" s="219"/>
      <c r="C51" s="48"/>
      <c r="D51" s="227"/>
      <c r="E51" s="31"/>
      <c r="F51" s="251"/>
      <c r="G51" s="38"/>
      <c r="H51" s="30"/>
      <c r="I51" s="30"/>
      <c r="J51" s="38"/>
      <c r="K51" s="219"/>
      <c r="L51" s="48"/>
      <c r="M51" s="48"/>
      <c r="N51" s="48"/>
      <c r="O51" s="86"/>
      <c r="P51" s="42"/>
      <c r="Q51" s="42"/>
      <c r="R51" s="42"/>
      <c r="S51" s="42"/>
      <c r="T51" s="236"/>
    </row>
    <row r="52" spans="1:20" ht="15.95" customHeight="1">
      <c r="A52" s="172"/>
      <c r="B52" s="219"/>
      <c r="C52" s="48"/>
      <c r="D52" s="227"/>
      <c r="E52" s="31"/>
      <c r="F52" s="251"/>
      <c r="G52" s="38"/>
      <c r="H52" s="30"/>
      <c r="I52" s="30"/>
      <c r="J52" s="257"/>
      <c r="K52" s="218"/>
      <c r="L52" s="48"/>
      <c r="M52" s="48"/>
      <c r="N52" s="48"/>
      <c r="O52" s="86"/>
      <c r="P52" s="42"/>
      <c r="Q52" s="42"/>
      <c r="R52" s="42"/>
      <c r="S52" s="42"/>
      <c r="T52" s="236"/>
    </row>
    <row r="53" spans="1:20" ht="15.95" customHeight="1">
      <c r="A53" s="172"/>
      <c r="B53" s="30"/>
      <c r="C53" s="48"/>
      <c r="D53" s="31"/>
      <c r="E53" s="31"/>
      <c r="F53" s="252"/>
      <c r="G53" s="38"/>
      <c r="H53" s="30"/>
      <c r="I53" s="30"/>
      <c r="J53" s="257"/>
      <c r="K53" s="232"/>
      <c r="L53" s="232"/>
      <c r="M53" s="48"/>
      <c r="N53" s="48"/>
      <c r="O53" s="86"/>
      <c r="P53" s="42"/>
      <c r="Q53" s="42"/>
      <c r="R53" s="42"/>
      <c r="S53" s="42"/>
      <c r="T53" s="236"/>
    </row>
    <row r="54" spans="1:20" ht="4.9000000000000004" customHeight="1">
      <c r="A54" s="173"/>
      <c r="B54" s="27"/>
      <c r="C54" s="27"/>
      <c r="D54" s="27"/>
      <c r="E54" s="28"/>
      <c r="F54" s="149"/>
      <c r="G54" s="28"/>
      <c r="H54" s="28"/>
      <c r="I54" s="29"/>
      <c r="J54" s="258"/>
      <c r="K54" s="48"/>
      <c r="L54" s="48"/>
      <c r="M54" s="27"/>
      <c r="N54" s="27"/>
      <c r="O54" s="28"/>
      <c r="P54" s="28"/>
      <c r="Q54" s="28"/>
      <c r="R54" s="28"/>
      <c r="S54" s="28"/>
      <c r="T54" s="166"/>
    </row>
    <row r="55" spans="1:20" ht="13.9" customHeight="1">
      <c r="A55" s="160"/>
      <c r="B55" s="47" t="s">
        <v>44</v>
      </c>
      <c r="C55" s="47"/>
      <c r="D55" s="48"/>
      <c r="E55" s="30"/>
      <c r="F55" s="33">
        <f>SUM(F16:F53)</f>
        <v>410000</v>
      </c>
      <c r="G55" s="38">
        <f>SUM(G15:G53)</f>
        <v>0</v>
      </c>
      <c r="H55" s="45">
        <f>SUM(H16:H54)</f>
        <v>0</v>
      </c>
      <c r="I55" s="38">
        <f>SUM(I20:I54)</f>
        <v>0</v>
      </c>
      <c r="J55" s="257">
        <f>SUM(J16:J54)</f>
        <v>401545.89999999997</v>
      </c>
      <c r="K55" s="48"/>
      <c r="L55" s="48"/>
      <c r="M55" s="48"/>
      <c r="N55" s="48"/>
      <c r="O55" s="30"/>
      <c r="P55" s="30"/>
      <c r="Q55" s="30"/>
      <c r="R55" s="30"/>
      <c r="S55" s="30"/>
      <c r="T55" s="164"/>
    </row>
    <row r="56" spans="1:20" ht="9" customHeight="1">
      <c r="A56" s="174"/>
      <c r="B56" s="39"/>
      <c r="C56" s="39"/>
      <c r="D56" s="39"/>
      <c r="E56" s="40"/>
      <c r="F56" s="41"/>
      <c r="G56" s="40"/>
      <c r="H56" s="40"/>
      <c r="I56" s="40"/>
      <c r="J56" s="40"/>
      <c r="K56" s="40"/>
      <c r="L56" s="39"/>
      <c r="M56" s="39"/>
      <c r="N56" s="39"/>
      <c r="O56" s="40"/>
      <c r="P56" s="40"/>
      <c r="Q56" s="40"/>
      <c r="R56" s="40"/>
      <c r="S56" s="40"/>
      <c r="T56" s="165"/>
    </row>
    <row r="57" spans="1:20" ht="4.9000000000000004" customHeight="1">
      <c r="A57" s="160"/>
      <c r="B57" s="48"/>
      <c r="C57" s="48"/>
      <c r="D57" s="48"/>
      <c r="E57" s="48"/>
      <c r="F57" s="49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152"/>
    </row>
    <row r="58" spans="1:20" ht="10.5" customHeight="1">
      <c r="A58" s="160"/>
      <c r="B58" s="48"/>
      <c r="C58" s="48"/>
      <c r="D58" s="48"/>
      <c r="E58" s="48"/>
      <c r="F58" s="49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152"/>
    </row>
    <row r="59" spans="1:20" ht="5.25" customHeight="1">
      <c r="A59" s="160"/>
      <c r="B59" s="48"/>
      <c r="C59" s="48"/>
      <c r="D59" s="48"/>
      <c r="E59" s="48"/>
      <c r="F59" s="49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152"/>
    </row>
    <row r="60" spans="1:20" ht="13.9" customHeight="1">
      <c r="A60" s="72" t="s">
        <v>45</v>
      </c>
      <c r="B60" s="47"/>
      <c r="C60" s="47"/>
      <c r="D60" s="47"/>
      <c r="E60" s="47"/>
      <c r="F60" s="73"/>
      <c r="G60" s="48"/>
      <c r="H60" s="48"/>
      <c r="I60" s="48"/>
      <c r="J60" s="48"/>
      <c r="K60" s="47"/>
      <c r="L60" s="47"/>
      <c r="M60" s="47"/>
      <c r="N60" s="47"/>
      <c r="O60" s="47"/>
      <c r="P60" s="47"/>
      <c r="Q60" s="47"/>
      <c r="R60" s="47"/>
      <c r="S60" s="47"/>
      <c r="T60" s="161"/>
    </row>
    <row r="61" spans="1:20" ht="13.9" customHeight="1">
      <c r="A61" s="64"/>
      <c r="B61" s="48"/>
      <c r="C61" s="48"/>
      <c r="D61" s="48"/>
      <c r="E61" s="48"/>
      <c r="F61" s="49"/>
      <c r="G61" s="47"/>
      <c r="H61" s="47"/>
      <c r="I61" s="47"/>
      <c r="J61" s="47"/>
      <c r="K61" s="48"/>
      <c r="L61" s="48"/>
      <c r="M61" s="48"/>
      <c r="N61" s="48"/>
      <c r="O61" s="48"/>
      <c r="P61" s="48"/>
      <c r="Q61" s="48"/>
      <c r="R61" s="48"/>
      <c r="S61" s="48"/>
      <c r="T61" s="152"/>
    </row>
    <row r="62" spans="1:20" ht="4.9000000000000004" customHeight="1">
      <c r="A62" s="70"/>
      <c r="B62" s="27"/>
      <c r="C62" s="27"/>
      <c r="D62" s="27"/>
      <c r="E62" s="27"/>
      <c r="F62" s="50"/>
      <c r="G62" s="27"/>
      <c r="H62" s="27"/>
      <c r="I62" s="27"/>
      <c r="J62" s="27"/>
      <c r="K62" s="27"/>
      <c r="L62" s="27"/>
      <c r="M62" s="27"/>
      <c r="N62" s="27"/>
      <c r="O62" s="51"/>
      <c r="P62" s="27"/>
      <c r="Q62" s="27"/>
      <c r="R62" s="27"/>
      <c r="S62" s="27"/>
      <c r="T62" s="167"/>
    </row>
    <row r="63" spans="1:20" ht="13.9" customHeight="1">
      <c r="A63" s="64"/>
      <c r="B63" s="48"/>
      <c r="C63" s="48"/>
      <c r="D63" s="48"/>
      <c r="E63" s="48"/>
      <c r="F63" s="49"/>
      <c r="G63" s="48"/>
      <c r="H63" s="48"/>
      <c r="I63" s="48"/>
      <c r="J63" s="48"/>
      <c r="K63" s="48"/>
      <c r="L63" s="48"/>
      <c r="M63" s="48"/>
      <c r="N63" s="48"/>
      <c r="O63" s="76" t="s">
        <v>46</v>
      </c>
      <c r="P63" s="48"/>
      <c r="Q63" s="48"/>
      <c r="R63" s="48"/>
      <c r="S63" s="48"/>
      <c r="T63" s="152"/>
    </row>
    <row r="64" spans="1:20" ht="13.9" customHeight="1">
      <c r="A64" s="64"/>
      <c r="B64" s="48"/>
      <c r="C64" s="76" t="s">
        <v>47</v>
      </c>
      <c r="D64" s="76" t="s">
        <v>48</v>
      </c>
      <c r="E64" s="76" t="s">
        <v>49</v>
      </c>
      <c r="F64" s="77" t="s">
        <v>50</v>
      </c>
      <c r="G64" s="77" t="s">
        <v>51</v>
      </c>
      <c r="H64" s="77" t="s">
        <v>52</v>
      </c>
      <c r="I64" s="77" t="s">
        <v>53</v>
      </c>
      <c r="J64" s="77" t="s">
        <v>54</v>
      </c>
      <c r="K64" s="76" t="s">
        <v>55</v>
      </c>
      <c r="L64" s="76" t="s">
        <v>56</v>
      </c>
      <c r="M64" s="76" t="s">
        <v>57</v>
      </c>
      <c r="N64" s="76" t="s">
        <v>58</v>
      </c>
      <c r="O64" s="76" t="s">
        <v>59</v>
      </c>
      <c r="P64" s="48"/>
      <c r="Q64" s="48"/>
      <c r="R64" s="48"/>
      <c r="S64" s="48"/>
      <c r="T64" s="152"/>
    </row>
    <row r="65" spans="1:20" ht="12.75" customHeight="1">
      <c r="A65" s="64"/>
      <c r="B65" s="48"/>
      <c r="C65" s="78"/>
      <c r="D65" s="78"/>
      <c r="E65" s="78"/>
      <c r="F65" s="79"/>
      <c r="G65" s="78"/>
      <c r="H65" s="78"/>
      <c r="I65" s="78"/>
      <c r="J65" s="78"/>
      <c r="K65" s="78"/>
      <c r="L65" s="78"/>
      <c r="M65" s="78"/>
      <c r="N65" s="78"/>
      <c r="O65" s="76" t="s">
        <v>60</v>
      </c>
      <c r="P65" s="48"/>
      <c r="Q65" s="48"/>
      <c r="R65" s="48"/>
      <c r="S65" s="48"/>
      <c r="T65" s="152"/>
    </row>
    <row r="66" spans="1:20" ht="11.25" customHeight="1">
      <c r="A66" s="67"/>
      <c r="B66" s="39"/>
      <c r="C66" s="52"/>
      <c r="D66" s="52"/>
      <c r="E66" s="52"/>
      <c r="F66" s="53"/>
      <c r="G66" s="52"/>
      <c r="H66" s="54"/>
      <c r="I66" s="54"/>
      <c r="J66" s="52"/>
      <c r="K66" s="52"/>
      <c r="L66" s="52"/>
      <c r="M66" s="52"/>
      <c r="N66" s="52"/>
      <c r="O66" s="52"/>
      <c r="P66" s="39"/>
      <c r="Q66" s="39"/>
      <c r="R66" s="39"/>
      <c r="S66" s="39"/>
      <c r="T66" s="168"/>
    </row>
    <row r="67" spans="1:20" ht="13.5" customHeight="1">
      <c r="A67" s="64"/>
      <c r="B67" s="48"/>
      <c r="C67" s="48"/>
      <c r="D67" s="48"/>
      <c r="E67" s="48"/>
      <c r="F67" s="49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152"/>
    </row>
    <row r="68" spans="1:20" ht="15.75" customHeight="1">
      <c r="A68" s="64"/>
      <c r="B68" s="78" t="s">
        <v>61</v>
      </c>
      <c r="C68" s="81"/>
      <c r="D68" s="81"/>
      <c r="E68" s="81">
        <v>0</v>
      </c>
      <c r="F68" s="81">
        <v>0</v>
      </c>
      <c r="G68" s="81">
        <v>0</v>
      </c>
      <c r="H68" s="158">
        <v>0</v>
      </c>
      <c r="I68" s="81">
        <v>0</v>
      </c>
      <c r="J68" s="81">
        <v>158050</v>
      </c>
      <c r="K68" s="81">
        <v>0</v>
      </c>
      <c r="L68" s="81">
        <v>153756.6</v>
      </c>
      <c r="M68" s="81">
        <v>0</v>
      </c>
      <c r="N68" s="81">
        <v>89739.3</v>
      </c>
      <c r="O68" s="81">
        <f>J68+L68+N68</f>
        <v>401545.89999999997</v>
      </c>
      <c r="P68" s="81"/>
      <c r="Q68" s="81"/>
      <c r="R68" s="81"/>
      <c r="S68" s="81"/>
      <c r="T68" s="169"/>
    </row>
    <row r="69" spans="1:20" ht="15" customHeight="1">
      <c r="A69" s="64"/>
      <c r="B69" s="78"/>
      <c r="C69" s="81"/>
      <c r="D69" s="81"/>
      <c r="E69" s="81"/>
      <c r="F69" s="81"/>
      <c r="G69" s="81"/>
      <c r="H69" s="158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169"/>
    </row>
    <row r="70" spans="1:20" ht="16.5" customHeight="1">
      <c r="A70" s="64"/>
      <c r="B70" s="78" t="s">
        <v>62</v>
      </c>
      <c r="C70" s="81"/>
      <c r="D70" s="81"/>
      <c r="E70" s="81">
        <v>0</v>
      </c>
      <c r="F70" s="81">
        <v>0</v>
      </c>
      <c r="G70" s="92">
        <v>235125</v>
      </c>
      <c r="H70" s="159">
        <v>311806.59999999998</v>
      </c>
      <c r="I70" s="159">
        <v>311806.59999999998</v>
      </c>
      <c r="J70" s="159">
        <v>153756.6</v>
      </c>
      <c r="K70" s="81">
        <v>153756.6</v>
      </c>
      <c r="L70" s="81">
        <v>75000</v>
      </c>
      <c r="M70" s="81">
        <v>89739.3</v>
      </c>
      <c r="N70" s="81">
        <v>0</v>
      </c>
      <c r="O70" s="81">
        <v>0</v>
      </c>
      <c r="P70" s="81"/>
      <c r="Q70" s="81"/>
      <c r="R70" s="81"/>
      <c r="S70" s="81"/>
      <c r="T70" s="169"/>
    </row>
    <row r="71" spans="1:20" ht="13.5" customHeight="1">
      <c r="A71" s="64"/>
      <c r="B71" s="48"/>
      <c r="C71" s="81"/>
      <c r="D71" s="81"/>
      <c r="E71" s="81"/>
      <c r="F71" s="81"/>
      <c r="G71" s="81"/>
      <c r="H71" s="158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169"/>
    </row>
    <row r="72" spans="1:20" ht="17.25" customHeight="1">
      <c r="A72" s="64"/>
      <c r="B72" s="78" t="s">
        <v>63</v>
      </c>
      <c r="C72" s="81"/>
      <c r="D72" s="81"/>
      <c r="E72" s="81">
        <v>410000</v>
      </c>
      <c r="F72" s="81">
        <f>F74-F70-F68-E68</f>
        <v>410000</v>
      </c>
      <c r="G72" s="81">
        <v>174875</v>
      </c>
      <c r="H72" s="330">
        <v>98193.4</v>
      </c>
      <c r="I72" s="81">
        <f>I74-I70-I68-H68-G68</f>
        <v>98193.400000000023</v>
      </c>
      <c r="J72" s="81">
        <f>J74-J70-J68-I68</f>
        <v>98193.4</v>
      </c>
      <c r="K72" s="81">
        <f>K74-K70-K68-J68</f>
        <v>98193.4</v>
      </c>
      <c r="L72" s="81">
        <f>L74-L70-L68-J68</f>
        <v>23193.399999999994</v>
      </c>
      <c r="M72" s="81">
        <f>M74-M70-M68-L68-J68</f>
        <v>8454.1000000000058</v>
      </c>
      <c r="N72" s="81">
        <f>N74-N70-N68-L68-J68</f>
        <v>8454.1000000000058</v>
      </c>
      <c r="O72" s="81">
        <f>O74-O70-O68</f>
        <v>8454.1000000000349</v>
      </c>
      <c r="P72" s="81"/>
      <c r="Q72" s="81"/>
      <c r="R72" s="81"/>
      <c r="S72" s="81"/>
      <c r="T72" s="169"/>
    </row>
    <row r="73" spans="1:20" ht="12" customHeight="1" thickBot="1">
      <c r="A73" s="249"/>
      <c r="B73" s="250"/>
      <c r="C73" s="308"/>
      <c r="D73" s="308"/>
      <c r="E73" s="308"/>
      <c r="F73" s="308"/>
      <c r="G73" s="309"/>
      <c r="H73" s="309"/>
      <c r="I73" s="309"/>
      <c r="J73" s="309"/>
      <c r="K73" s="308"/>
      <c r="L73" s="308"/>
      <c r="M73" s="250"/>
      <c r="N73" s="250"/>
      <c r="O73" s="232"/>
      <c r="P73" s="232"/>
      <c r="Q73" s="232"/>
      <c r="R73" s="232"/>
      <c r="S73" s="232"/>
      <c r="T73" s="234"/>
    </row>
    <row r="74" spans="1:20" ht="13.9" customHeight="1">
      <c r="A74" s="48"/>
      <c r="B74" s="48"/>
      <c r="C74" s="81"/>
      <c r="D74" s="81"/>
      <c r="E74" s="81">
        <v>410000</v>
      </c>
      <c r="F74" s="81">
        <v>410000</v>
      </c>
      <c r="G74" s="240">
        <f>G72+G70+G68</f>
        <v>410000</v>
      </c>
      <c r="H74" s="240">
        <f>H72+H70+H68+G68+F68</f>
        <v>410000</v>
      </c>
      <c r="I74" s="240">
        <v>410000</v>
      </c>
      <c r="J74" s="240">
        <v>410000</v>
      </c>
      <c r="K74" s="81">
        <v>410000</v>
      </c>
      <c r="L74" s="81">
        <v>410000</v>
      </c>
      <c r="M74" s="81">
        <v>410000</v>
      </c>
      <c r="N74" s="81">
        <v>410000</v>
      </c>
      <c r="O74" s="81">
        <v>410000</v>
      </c>
      <c r="P74" s="48"/>
      <c r="Q74" s="48"/>
      <c r="R74" s="48"/>
      <c r="S74" s="48"/>
      <c r="T74" s="48"/>
    </row>
    <row r="75" spans="1:20" ht="13.9" customHeight="1">
      <c r="A75" s="48"/>
      <c r="B75" s="48"/>
      <c r="C75" s="48"/>
      <c r="D75" s="48"/>
      <c r="E75" s="48"/>
      <c r="F75" s="49"/>
      <c r="K75" s="48"/>
      <c r="L75" s="48"/>
      <c r="M75" s="48"/>
      <c r="N75" s="48"/>
      <c r="O75" s="48"/>
      <c r="P75" s="48"/>
      <c r="Q75" s="48"/>
      <c r="R75" s="48"/>
      <c r="S75" s="48"/>
      <c r="T75" s="48"/>
    </row>
    <row r="76" spans="1:20" ht="13.9" customHeight="1">
      <c r="A76" s="48"/>
      <c r="B76" s="48"/>
      <c r="C76" s="48"/>
      <c r="D76" s="48"/>
      <c r="E76" s="48"/>
      <c r="F76" s="49"/>
      <c r="K76" s="48"/>
      <c r="L76" s="48"/>
      <c r="M76" s="48"/>
      <c r="N76" s="48"/>
    </row>
    <row r="77" spans="1:20" ht="13.9" customHeight="1">
      <c r="A77" s="48"/>
      <c r="B77" s="48"/>
      <c r="C77" s="48"/>
      <c r="D77" s="48"/>
      <c r="E77" s="48"/>
      <c r="F77" s="49"/>
      <c r="K77" s="48"/>
      <c r="L77" s="48"/>
      <c r="M77" s="48"/>
      <c r="N77" s="48"/>
    </row>
    <row r="78" spans="1:20" ht="13.9" customHeight="1">
      <c r="A78" s="48"/>
      <c r="B78" s="48"/>
      <c r="C78" s="48"/>
      <c r="D78" s="48"/>
      <c r="E78" s="48"/>
      <c r="F78" s="49"/>
      <c r="K78" s="48"/>
      <c r="L78" s="48"/>
      <c r="M78" s="48"/>
      <c r="N78" s="48"/>
    </row>
    <row r="79" spans="1:20" ht="13.9" customHeight="1">
      <c r="A79" s="48"/>
      <c r="B79" s="48"/>
      <c r="C79" s="48"/>
      <c r="D79" s="48"/>
      <c r="E79" s="48"/>
      <c r="F79" s="49"/>
      <c r="K79" s="48"/>
      <c r="L79" s="48"/>
      <c r="M79" s="48"/>
      <c r="N79" s="48"/>
    </row>
    <row r="80" spans="1:20" ht="13.9" customHeight="1">
      <c r="A80" s="48"/>
      <c r="B80" s="48"/>
      <c r="C80" s="48"/>
      <c r="D80" s="48"/>
      <c r="E80" s="48"/>
      <c r="F80" s="49"/>
      <c r="G80" s="48"/>
      <c r="H80" s="48"/>
      <c r="I80" s="48"/>
      <c r="J80" s="48"/>
      <c r="K80" s="48"/>
      <c r="L80" s="48"/>
      <c r="M80" s="48"/>
      <c r="N80" s="48"/>
    </row>
    <row r="81" spans="1:14" ht="13.9" customHeight="1">
      <c r="A81" s="48"/>
      <c r="B81" s="48"/>
      <c r="C81" s="224"/>
      <c r="D81" s="48"/>
      <c r="E81" s="48"/>
      <c r="F81" s="49"/>
      <c r="G81" s="48"/>
      <c r="H81" s="48"/>
      <c r="I81" s="48"/>
      <c r="J81" s="48"/>
      <c r="K81" s="48"/>
      <c r="L81" s="48"/>
      <c r="M81" s="48"/>
      <c r="N81" s="48"/>
    </row>
    <row r="82" spans="1:14" ht="13.9" customHeight="1">
      <c r="A82" s="48"/>
      <c r="B82" s="48"/>
      <c r="C82" s="48"/>
      <c r="D82" s="48"/>
      <c r="E82" s="48"/>
      <c r="F82" s="49"/>
      <c r="G82" s="259"/>
      <c r="H82" s="259"/>
      <c r="I82" s="259"/>
      <c r="J82" s="259"/>
      <c r="K82" s="48"/>
      <c r="L82" s="48"/>
      <c r="M82" s="48"/>
      <c r="N82" s="48"/>
    </row>
    <row r="83" spans="1:14" ht="13.9" customHeight="1">
      <c r="A83" s="48"/>
      <c r="B83" s="48"/>
      <c r="C83" s="48"/>
      <c r="D83" s="48"/>
      <c r="E83" s="48"/>
      <c r="F83" s="49"/>
      <c r="G83" s="48"/>
      <c r="H83" s="48"/>
      <c r="I83" s="48"/>
      <c r="J83" s="48"/>
      <c r="K83" s="48"/>
      <c r="L83" s="48"/>
      <c r="M83" s="48"/>
      <c r="N83" s="48"/>
    </row>
    <row r="84" spans="1:14" ht="13.9" customHeight="1">
      <c r="C84" s="48"/>
      <c r="F84" s="49"/>
      <c r="G84" s="48"/>
      <c r="H84" s="48"/>
      <c r="I84" s="48"/>
      <c r="J84" s="48"/>
      <c r="K84" s="48"/>
    </row>
    <row r="85" spans="1:14" ht="13.9" customHeight="1">
      <c r="F85" s="49"/>
      <c r="G85" s="48"/>
      <c r="H85" s="48"/>
      <c r="I85" s="48"/>
      <c r="J85" s="48"/>
      <c r="K85" s="48"/>
    </row>
    <row r="86" spans="1:14" ht="13.9" customHeight="1">
      <c r="F86" s="49"/>
      <c r="G86" s="48"/>
      <c r="H86" s="48"/>
      <c r="I86" s="48"/>
      <c r="J86" s="48"/>
      <c r="K86" s="48"/>
    </row>
    <row r="87" spans="1:14" ht="13.9" customHeight="1">
      <c r="F87" s="49"/>
      <c r="G87" s="48"/>
      <c r="H87" s="48"/>
      <c r="I87" s="48"/>
      <c r="J87" s="48"/>
      <c r="K87" s="48"/>
    </row>
    <row r="88" spans="1:14" ht="13.9" customHeight="1"/>
    <row r="89" spans="1:14" ht="13.9" customHeight="1"/>
  </sheetData>
  <phoneticPr fontId="0" type="noConversion"/>
  <printOptions horizontalCentered="1" verticalCentered="1"/>
  <pageMargins left="0" right="0" top="0" bottom="0" header="0" footer="0"/>
  <pageSetup paperSize="9" scale="45" orientation="landscape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U83"/>
  <sheetViews>
    <sheetView showGridLines="0" view="pageBreakPreview" topLeftCell="A37" zoomScale="75" zoomScaleNormal="75" workbookViewId="0">
      <selection activeCell="K57" sqref="K57"/>
    </sheetView>
  </sheetViews>
  <sheetFormatPr defaultColWidth="9.75" defaultRowHeight="15"/>
  <cols>
    <col min="1" max="1" width="5.75" style="83" customWidth="1"/>
    <col min="2" max="2" width="20.75" style="21" customWidth="1"/>
    <col min="3" max="3" width="22.5" style="21" customWidth="1"/>
    <col min="4" max="4" width="13.75" style="21" customWidth="1"/>
    <col min="5" max="6" width="14" style="21" customWidth="1"/>
    <col min="7" max="7" width="14.125" style="21" customWidth="1"/>
    <col min="8" max="11" width="13.625" style="21" customWidth="1"/>
    <col min="12" max="13" width="13.875" style="21" customWidth="1"/>
    <col min="14" max="14" width="17.75" style="21" customWidth="1"/>
    <col min="15" max="15" width="13.75" style="21" customWidth="1"/>
    <col min="16" max="16" width="6.75" style="21" customWidth="1"/>
    <col min="17" max="19" width="6.5" style="21" customWidth="1"/>
    <col min="20" max="20" width="21.75" style="21" customWidth="1"/>
    <col min="21" max="16384" width="9.75" style="21"/>
  </cols>
  <sheetData>
    <row r="1" spans="1:20" ht="15.95" customHeight="1">
      <c r="O1" s="48"/>
      <c r="P1" s="48"/>
      <c r="Q1" s="48"/>
      <c r="R1" s="48"/>
      <c r="S1" s="48"/>
      <c r="T1" s="170" t="s">
        <v>140</v>
      </c>
    </row>
    <row r="2" spans="1:20" ht="18.95" customHeight="1">
      <c r="A2" s="183" t="s">
        <v>133</v>
      </c>
      <c r="B2" s="23"/>
      <c r="C2" s="23"/>
      <c r="D2" s="23"/>
      <c r="E2" s="23"/>
      <c r="F2" s="23"/>
      <c r="G2" s="176"/>
      <c r="H2" s="176"/>
      <c r="I2" s="176"/>
      <c r="J2" s="176"/>
      <c r="K2" s="176"/>
      <c r="L2" s="176"/>
      <c r="M2" s="176"/>
      <c r="N2" s="23"/>
      <c r="O2" s="177"/>
      <c r="P2" s="177"/>
      <c r="Q2" s="177"/>
      <c r="R2" s="177"/>
      <c r="S2" s="47"/>
      <c r="T2" s="47"/>
    </row>
    <row r="3" spans="1:20" ht="18.95" customHeight="1">
      <c r="A3" s="447" t="s">
        <v>342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</row>
    <row r="4" spans="1:20" ht="18.95" customHeight="1">
      <c r="A4" s="85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162"/>
      <c r="P4" s="162"/>
      <c r="Q4" s="162"/>
      <c r="R4" s="162"/>
      <c r="S4" s="162"/>
      <c r="T4" s="162"/>
    </row>
    <row r="5" spans="1:20" ht="4.9000000000000004" customHeight="1" thickBot="1">
      <c r="G5" s="23"/>
      <c r="H5" s="23"/>
      <c r="I5" s="23"/>
      <c r="J5" s="23"/>
      <c r="O5" s="48"/>
      <c r="P5" s="48"/>
      <c r="Q5" s="48"/>
      <c r="R5" s="48"/>
      <c r="S5" s="48"/>
      <c r="T5" s="171"/>
    </row>
    <row r="6" spans="1:20" ht="4.5" customHeight="1">
      <c r="A6" s="87" t="s">
        <v>0</v>
      </c>
      <c r="B6" s="59"/>
      <c r="C6" s="60"/>
      <c r="D6" s="59"/>
      <c r="E6" s="59"/>
      <c r="F6" s="59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244"/>
    </row>
    <row r="7" spans="1:20" ht="15.95" customHeight="1">
      <c r="A7" s="88"/>
      <c r="B7" s="30"/>
      <c r="C7" s="48"/>
      <c r="D7" s="30"/>
      <c r="E7" s="31" t="s">
        <v>1</v>
      </c>
      <c r="F7" s="31" t="s">
        <v>2</v>
      </c>
      <c r="G7" s="31" t="s">
        <v>2</v>
      </c>
      <c r="H7" s="31" t="s">
        <v>105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245"/>
    </row>
    <row r="8" spans="1:20" ht="15.95" customHeight="1">
      <c r="A8" s="88"/>
      <c r="B8" s="30"/>
      <c r="C8" s="48"/>
      <c r="D8" s="31" t="s">
        <v>0</v>
      </c>
      <c r="E8" s="31" t="s">
        <v>6</v>
      </c>
      <c r="F8" s="31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245" t="s">
        <v>108</v>
      </c>
    </row>
    <row r="9" spans="1:20" ht="15.95" customHeight="1">
      <c r="A9" s="69" t="s">
        <v>14</v>
      </c>
      <c r="B9" s="34" t="s">
        <v>15</v>
      </c>
      <c r="C9" s="47"/>
      <c r="D9" s="31" t="s">
        <v>16</v>
      </c>
      <c r="E9" s="30"/>
      <c r="F9" s="35">
        <v>2016</v>
      </c>
      <c r="G9" s="35">
        <v>2016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245" t="s">
        <v>109</v>
      </c>
    </row>
    <row r="10" spans="1:20" ht="15.95" customHeight="1">
      <c r="A10" s="88"/>
      <c r="B10" s="30"/>
      <c r="C10" s="48"/>
      <c r="D10" s="30"/>
      <c r="E10" s="30"/>
      <c r="F10" s="30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245" t="s">
        <v>110</v>
      </c>
    </row>
    <row r="11" spans="1:20" ht="15.95" customHeight="1">
      <c r="A11" s="88"/>
      <c r="B11" s="30"/>
      <c r="C11" s="48"/>
      <c r="D11" s="30"/>
      <c r="E11" s="31" t="s">
        <v>25</v>
      </c>
      <c r="F11" s="31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245"/>
    </row>
    <row r="12" spans="1:20" ht="15.95" customHeight="1">
      <c r="A12" s="69" t="s">
        <v>28</v>
      </c>
      <c r="B12" s="31" t="s">
        <v>29</v>
      </c>
      <c r="C12" s="48"/>
      <c r="D12" s="31" t="s">
        <v>30</v>
      </c>
      <c r="E12" s="31" t="s">
        <v>31</v>
      </c>
      <c r="F12" s="31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45" t="s">
        <v>43</v>
      </c>
    </row>
    <row r="13" spans="1:20" ht="4.1500000000000004" customHeight="1">
      <c r="A13" s="89"/>
      <c r="B13" s="40"/>
      <c r="C13" s="39"/>
      <c r="D13" s="40"/>
      <c r="E13" s="40"/>
      <c r="F13" s="40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15.95" customHeight="1">
      <c r="A14" s="69"/>
      <c r="B14" s="30"/>
      <c r="C14" s="167"/>
      <c r="D14" s="175"/>
      <c r="E14" s="31"/>
      <c r="F14" s="38"/>
      <c r="G14" s="38"/>
      <c r="H14" s="30"/>
      <c r="I14" s="38"/>
      <c r="J14" s="38"/>
      <c r="K14" s="30"/>
      <c r="L14" s="48"/>
      <c r="M14" s="48"/>
      <c r="N14" s="48"/>
      <c r="O14" s="30"/>
      <c r="P14" s="30"/>
      <c r="Q14" s="30"/>
      <c r="R14" s="30"/>
      <c r="S14" s="30"/>
      <c r="T14" s="164"/>
    </row>
    <row r="15" spans="1:20" ht="15.95" customHeight="1">
      <c r="A15" s="69"/>
      <c r="B15" s="30"/>
      <c r="C15" s="152"/>
      <c r="D15" s="175"/>
      <c r="E15" s="31"/>
      <c r="F15" s="38"/>
      <c r="G15" s="38"/>
      <c r="H15" s="30"/>
      <c r="I15" s="38"/>
      <c r="J15" s="38"/>
      <c r="K15" s="30"/>
      <c r="L15" s="48"/>
      <c r="M15" s="48"/>
      <c r="N15" s="48"/>
      <c r="O15" s="30"/>
      <c r="P15" s="30"/>
      <c r="Q15" s="30"/>
      <c r="R15" s="30"/>
      <c r="S15" s="30"/>
      <c r="T15" s="236"/>
    </row>
    <row r="16" spans="1:20" ht="15.95" customHeight="1">
      <c r="A16" s="93"/>
      <c r="B16" s="155" t="s">
        <v>134</v>
      </c>
      <c r="C16" s="157"/>
      <c r="D16" s="31"/>
      <c r="E16" s="31"/>
      <c r="F16" s="38"/>
      <c r="G16" s="38"/>
      <c r="H16" s="30"/>
      <c r="I16" s="38"/>
      <c r="J16" s="38"/>
      <c r="K16" s="30"/>
      <c r="L16" s="48"/>
      <c r="M16" s="48"/>
      <c r="N16" s="48"/>
      <c r="O16" s="30"/>
      <c r="P16" s="30"/>
      <c r="Q16" s="30"/>
      <c r="R16" s="30"/>
      <c r="S16" s="30"/>
      <c r="T16" s="164"/>
    </row>
    <row r="17" spans="1:21" ht="15.95" customHeight="1">
      <c r="A17" s="93"/>
      <c r="B17" s="156" t="s">
        <v>135</v>
      </c>
      <c r="C17" s="84"/>
      <c r="D17" s="31"/>
      <c r="E17" s="31"/>
      <c r="F17" s="38"/>
      <c r="G17" s="38"/>
      <c r="H17" s="30"/>
      <c r="I17" s="38"/>
      <c r="J17" s="38"/>
      <c r="K17" s="30"/>
      <c r="L17" s="48"/>
      <c r="M17" s="48"/>
      <c r="N17" s="48"/>
      <c r="O17" s="30"/>
      <c r="P17" s="30"/>
      <c r="Q17" s="30"/>
      <c r="R17" s="30"/>
      <c r="S17" s="30"/>
      <c r="T17" s="164"/>
    </row>
    <row r="18" spans="1:21" ht="15.95" customHeight="1">
      <c r="A18" s="93"/>
      <c r="B18" s="156"/>
      <c r="C18" s="84"/>
      <c r="D18" s="345"/>
      <c r="E18" s="345"/>
      <c r="F18" s="38"/>
      <c r="G18" s="38"/>
      <c r="H18" s="30"/>
      <c r="I18" s="38"/>
      <c r="J18" s="38"/>
      <c r="K18" s="30"/>
      <c r="L18" s="48"/>
      <c r="M18" s="48"/>
      <c r="N18" s="48"/>
      <c r="O18" s="30"/>
      <c r="P18" s="30"/>
      <c r="Q18" s="30"/>
      <c r="R18" s="30"/>
      <c r="S18" s="30"/>
      <c r="T18" s="164"/>
    </row>
    <row r="19" spans="1:21" ht="15.95" customHeight="1">
      <c r="A19" s="93"/>
      <c r="B19" s="155"/>
      <c r="C19" s="84"/>
      <c r="D19" s="31"/>
      <c r="E19" s="31"/>
      <c r="F19" s="38"/>
      <c r="G19" s="38"/>
      <c r="H19" s="30"/>
      <c r="I19" s="38"/>
      <c r="J19" s="38"/>
      <c r="K19" s="30"/>
      <c r="L19" s="48"/>
      <c r="M19" s="48"/>
      <c r="N19" s="48"/>
      <c r="O19" s="30"/>
      <c r="P19" s="30"/>
      <c r="Q19" s="30"/>
      <c r="R19" s="30"/>
      <c r="S19" s="30"/>
      <c r="T19" s="164"/>
    </row>
    <row r="20" spans="1:21" ht="15.95" customHeight="1">
      <c r="A20" s="69">
        <v>1</v>
      </c>
      <c r="B20" s="30" t="s">
        <v>184</v>
      </c>
      <c r="C20" s="48"/>
      <c r="D20" s="31" t="s">
        <v>102</v>
      </c>
      <c r="E20" s="31" t="s">
        <v>157</v>
      </c>
      <c r="F20" s="38">
        <v>75000</v>
      </c>
      <c r="G20" s="38"/>
      <c r="H20" s="199"/>
      <c r="I20" s="38"/>
      <c r="J20" s="38">
        <v>72368</v>
      </c>
      <c r="K20" s="30" t="s">
        <v>158</v>
      </c>
      <c r="L20" s="48"/>
      <c r="M20" s="48"/>
      <c r="N20" s="48"/>
      <c r="O20" s="86">
        <v>100</v>
      </c>
      <c r="P20" s="42" t="s">
        <v>254</v>
      </c>
      <c r="Q20" s="42" t="s">
        <v>254</v>
      </c>
      <c r="R20" s="42" t="s">
        <v>253</v>
      </c>
      <c r="S20" s="42" t="s">
        <v>344</v>
      </c>
      <c r="T20" s="346" t="s">
        <v>248</v>
      </c>
      <c r="U20" s="21" t="s">
        <v>198</v>
      </c>
    </row>
    <row r="21" spans="1:21" ht="15.95" customHeight="1">
      <c r="A21" s="69"/>
      <c r="B21" s="30"/>
      <c r="C21" s="48"/>
      <c r="D21" s="345"/>
      <c r="E21" s="345"/>
      <c r="F21" s="38"/>
      <c r="G21" s="38"/>
      <c r="H21" s="199"/>
      <c r="I21" s="38"/>
      <c r="J21" s="38"/>
      <c r="K21" s="30"/>
      <c r="L21" s="48"/>
      <c r="M21" s="48"/>
      <c r="N21" s="48"/>
      <c r="O21" s="86"/>
      <c r="P21" s="42"/>
      <c r="Q21" s="42"/>
      <c r="R21" s="42"/>
      <c r="S21" s="42"/>
      <c r="T21" s="236" t="s">
        <v>247</v>
      </c>
    </row>
    <row r="22" spans="1:21" ht="15.95" customHeight="1">
      <c r="A22" s="69"/>
      <c r="B22" s="30"/>
      <c r="C22" s="48"/>
      <c r="D22" s="328"/>
      <c r="E22" s="328"/>
      <c r="F22" s="38"/>
      <c r="G22" s="38"/>
      <c r="H22" s="199"/>
      <c r="I22" s="38"/>
      <c r="J22" s="38"/>
      <c r="K22" s="30"/>
      <c r="L22" s="48"/>
      <c r="M22" s="48"/>
      <c r="N22" s="48"/>
      <c r="O22" s="86"/>
      <c r="P22" s="42"/>
      <c r="Q22" s="42"/>
      <c r="R22" s="42"/>
      <c r="S22" s="42"/>
      <c r="T22" s="236" t="s">
        <v>266</v>
      </c>
    </row>
    <row r="23" spans="1:21" ht="15.95" customHeight="1">
      <c r="A23" s="69"/>
      <c r="B23" s="30"/>
      <c r="C23" s="48"/>
      <c r="D23" s="325"/>
      <c r="E23" s="325"/>
      <c r="F23" s="38"/>
      <c r="G23" s="38"/>
      <c r="H23" s="199"/>
      <c r="I23" s="38"/>
      <c r="J23" s="38"/>
      <c r="K23" s="30"/>
      <c r="L23" s="48"/>
      <c r="M23" s="48"/>
      <c r="N23" s="48"/>
      <c r="O23" s="86"/>
      <c r="P23" s="42"/>
      <c r="Q23" s="42"/>
      <c r="R23" s="42"/>
      <c r="S23" s="42"/>
      <c r="T23" s="236"/>
    </row>
    <row r="24" spans="1:21" ht="15.95" customHeight="1">
      <c r="A24" s="69">
        <v>2</v>
      </c>
      <c r="B24" s="30" t="s">
        <v>217</v>
      </c>
      <c r="C24" s="48"/>
      <c r="D24" s="31" t="s">
        <v>104</v>
      </c>
      <c r="E24" s="31" t="s">
        <v>157</v>
      </c>
      <c r="F24" s="38">
        <v>150000</v>
      </c>
      <c r="G24" s="38"/>
      <c r="H24" s="199"/>
      <c r="I24" s="38">
        <v>124900</v>
      </c>
      <c r="J24" s="38"/>
      <c r="K24" s="30" t="s">
        <v>158</v>
      </c>
      <c r="L24" s="48"/>
      <c r="M24" s="48"/>
      <c r="N24" s="48"/>
      <c r="O24" s="86">
        <v>80</v>
      </c>
      <c r="P24" s="42" t="s">
        <v>254</v>
      </c>
      <c r="Q24" s="42" t="s">
        <v>254</v>
      </c>
      <c r="R24" s="42" t="s">
        <v>253</v>
      </c>
      <c r="S24" s="42"/>
      <c r="T24" s="237" t="s">
        <v>238</v>
      </c>
      <c r="U24" s="21" t="s">
        <v>199</v>
      </c>
    </row>
    <row r="25" spans="1:21" ht="15.95" customHeight="1">
      <c r="A25" s="69"/>
      <c r="B25" s="30"/>
      <c r="C25" s="48"/>
      <c r="D25" s="345"/>
      <c r="E25" s="345"/>
      <c r="F25" s="38"/>
      <c r="G25" s="38"/>
      <c r="H25" s="199"/>
      <c r="I25" s="38"/>
      <c r="J25" s="38"/>
      <c r="K25" s="30"/>
      <c r="L25" s="48"/>
      <c r="M25" s="48"/>
      <c r="N25" s="48"/>
      <c r="O25" s="86"/>
      <c r="P25" s="42"/>
      <c r="Q25" s="42"/>
      <c r="R25" s="42"/>
      <c r="S25" s="42"/>
      <c r="T25" s="239" t="s">
        <v>237</v>
      </c>
    </row>
    <row r="26" spans="1:21" ht="15.95" customHeight="1">
      <c r="A26" s="69"/>
      <c r="B26" s="30"/>
      <c r="C26" s="48"/>
      <c r="D26" s="328"/>
      <c r="E26" s="328"/>
      <c r="F26" s="38"/>
      <c r="G26" s="38"/>
      <c r="H26" s="199"/>
      <c r="I26" s="38"/>
      <c r="J26" s="38"/>
      <c r="K26" s="30"/>
      <c r="L26" s="48"/>
      <c r="M26" s="48"/>
      <c r="N26" s="48"/>
      <c r="O26" s="86"/>
      <c r="P26" s="42"/>
      <c r="Q26" s="42"/>
      <c r="R26" s="42"/>
      <c r="S26" s="42"/>
      <c r="T26" s="236" t="s">
        <v>267</v>
      </c>
    </row>
    <row r="27" spans="1:21" ht="15.95" customHeight="1">
      <c r="A27" s="69"/>
      <c r="B27" s="30"/>
      <c r="C27" s="48"/>
      <c r="D27" s="325"/>
      <c r="E27" s="325"/>
      <c r="F27" s="38"/>
      <c r="G27" s="38"/>
      <c r="H27" s="199"/>
      <c r="I27" s="38"/>
      <c r="J27" s="38"/>
      <c r="K27" s="30"/>
      <c r="L27" s="48"/>
      <c r="M27" s="48"/>
      <c r="N27" s="48"/>
      <c r="O27" s="86"/>
      <c r="P27" s="42"/>
      <c r="Q27" s="42"/>
      <c r="R27" s="42"/>
      <c r="S27" s="42"/>
      <c r="T27" s="236"/>
    </row>
    <row r="28" spans="1:21" ht="15.95" customHeight="1">
      <c r="A28" s="69">
        <v>3</v>
      </c>
      <c r="B28" s="30" t="s">
        <v>156</v>
      </c>
      <c r="C28" s="48"/>
      <c r="D28" s="360" t="s">
        <v>103</v>
      </c>
      <c r="E28" s="360" t="s">
        <v>157</v>
      </c>
      <c r="F28" s="38">
        <v>75000</v>
      </c>
      <c r="G28" s="38"/>
      <c r="H28" s="199"/>
      <c r="I28" s="38">
        <v>60000</v>
      </c>
      <c r="J28" s="38"/>
      <c r="K28" s="30" t="s">
        <v>158</v>
      </c>
      <c r="L28" s="48"/>
      <c r="M28" s="48"/>
      <c r="N28" s="48"/>
      <c r="O28" s="86">
        <v>80</v>
      </c>
      <c r="P28" s="42" t="s">
        <v>253</v>
      </c>
      <c r="Q28" s="42" t="s">
        <v>253</v>
      </c>
      <c r="R28" s="42" t="s">
        <v>253</v>
      </c>
      <c r="S28" s="42"/>
      <c r="T28" s="237" t="s">
        <v>274</v>
      </c>
      <c r="U28" s="21" t="s">
        <v>200</v>
      </c>
    </row>
    <row r="29" spans="1:21" ht="15.95" customHeight="1">
      <c r="A29" s="69"/>
      <c r="B29" s="30"/>
      <c r="C29" s="48"/>
      <c r="D29" s="31"/>
      <c r="E29" s="31"/>
      <c r="F29" s="38"/>
      <c r="G29" s="38"/>
      <c r="H29" s="199"/>
      <c r="I29" s="38"/>
      <c r="J29" s="38"/>
      <c r="K29" s="30"/>
      <c r="L29" s="48"/>
      <c r="M29" s="48"/>
      <c r="N29" s="48"/>
      <c r="O29" s="86"/>
      <c r="P29" s="42"/>
      <c r="Q29" s="42"/>
      <c r="R29" s="42"/>
      <c r="S29" s="42"/>
      <c r="T29" s="236" t="s">
        <v>275</v>
      </c>
    </row>
    <row r="30" spans="1:21" ht="15.95" customHeight="1">
      <c r="A30" s="69"/>
      <c r="B30" s="30"/>
      <c r="C30" s="48"/>
      <c r="D30" s="31"/>
      <c r="E30" s="31"/>
      <c r="F30" s="38"/>
      <c r="G30" s="38"/>
      <c r="H30" s="199"/>
      <c r="I30" s="38"/>
      <c r="J30" s="38"/>
      <c r="K30" s="30"/>
      <c r="L30" s="48"/>
      <c r="M30" s="48"/>
      <c r="N30" s="48"/>
      <c r="O30" s="86"/>
      <c r="P30" s="42"/>
      <c r="Q30" s="42"/>
      <c r="R30" s="42"/>
      <c r="S30" s="42"/>
      <c r="T30" s="236" t="s">
        <v>276</v>
      </c>
    </row>
    <row r="31" spans="1:21" ht="15.95" customHeight="1">
      <c r="A31" s="69"/>
      <c r="B31" s="30"/>
      <c r="C31" s="48"/>
      <c r="D31" s="31"/>
      <c r="E31" s="31"/>
      <c r="F31" s="38"/>
      <c r="G31" s="38"/>
      <c r="H31" s="199"/>
      <c r="I31" s="38"/>
      <c r="J31" s="38"/>
      <c r="K31" s="30"/>
      <c r="L31" s="48"/>
      <c r="M31" s="48"/>
      <c r="N31" s="48"/>
      <c r="O31" s="86"/>
      <c r="P31" s="42"/>
      <c r="Q31" s="42"/>
      <c r="R31" s="42"/>
      <c r="S31" s="42"/>
      <c r="T31" s="236"/>
    </row>
    <row r="32" spans="1:21" ht="15.95" customHeight="1">
      <c r="A32" s="69">
        <v>4</v>
      </c>
      <c r="B32" s="30" t="s">
        <v>303</v>
      </c>
      <c r="C32" s="48"/>
      <c r="D32" s="405" t="s">
        <v>102</v>
      </c>
      <c r="E32" s="31"/>
      <c r="F32" s="38"/>
      <c r="G32" s="38"/>
      <c r="H32" s="199"/>
      <c r="I32" s="38">
        <v>40838.5</v>
      </c>
      <c r="J32" s="38"/>
      <c r="K32" s="30" t="s">
        <v>304</v>
      </c>
      <c r="L32" s="48"/>
      <c r="M32" s="48"/>
      <c r="N32" s="48"/>
      <c r="O32" s="86">
        <v>40</v>
      </c>
      <c r="P32" s="42" t="s">
        <v>297</v>
      </c>
      <c r="Q32" s="42" t="s">
        <v>298</v>
      </c>
      <c r="R32" s="42" t="s">
        <v>298</v>
      </c>
      <c r="S32" s="42"/>
      <c r="T32" s="236" t="s">
        <v>345</v>
      </c>
      <c r="U32" s="21" t="s">
        <v>198</v>
      </c>
    </row>
    <row r="33" spans="1:20" ht="15.95" customHeight="1">
      <c r="A33" s="69"/>
      <c r="B33" s="30"/>
      <c r="C33" s="48"/>
      <c r="D33" s="31"/>
      <c r="E33" s="31"/>
      <c r="F33" s="38"/>
      <c r="G33" s="38"/>
      <c r="H33" s="199"/>
      <c r="I33" s="38"/>
      <c r="J33" s="38"/>
      <c r="K33" s="30"/>
      <c r="L33" s="48"/>
      <c r="M33" s="48"/>
      <c r="N33" s="48"/>
      <c r="O33" s="86"/>
      <c r="P33" s="42"/>
      <c r="Q33" s="42"/>
      <c r="R33" s="42"/>
      <c r="S33" s="42"/>
      <c r="T33" s="236" t="s">
        <v>346</v>
      </c>
    </row>
    <row r="34" spans="1:20" ht="15.95" customHeight="1">
      <c r="A34" s="69"/>
      <c r="B34" s="30"/>
      <c r="C34" s="48"/>
      <c r="D34" s="31"/>
      <c r="E34" s="31"/>
      <c r="F34" s="38"/>
      <c r="G34" s="38"/>
      <c r="H34" s="199"/>
      <c r="I34" s="38"/>
      <c r="J34" s="38"/>
      <c r="K34" s="30"/>
      <c r="L34" s="48"/>
      <c r="M34" s="48"/>
      <c r="N34" s="48"/>
      <c r="O34" s="86"/>
      <c r="P34" s="42"/>
      <c r="Q34" s="42"/>
      <c r="R34" s="42"/>
      <c r="S34" s="42"/>
      <c r="T34" s="236" t="s">
        <v>347</v>
      </c>
    </row>
    <row r="35" spans="1:20" ht="15.95" customHeight="1">
      <c r="A35" s="69"/>
      <c r="B35" s="30"/>
      <c r="C35" s="48"/>
      <c r="D35" s="31"/>
      <c r="E35" s="31"/>
      <c r="F35" s="38"/>
      <c r="G35" s="38"/>
      <c r="H35" s="199"/>
      <c r="I35" s="38"/>
      <c r="J35" s="38"/>
      <c r="K35" s="30"/>
      <c r="L35" s="48"/>
      <c r="M35" s="48"/>
      <c r="N35" s="48"/>
      <c r="O35" s="86"/>
      <c r="P35" s="42"/>
      <c r="Q35" s="42"/>
      <c r="R35" s="42"/>
      <c r="S35" s="42"/>
      <c r="T35" s="236"/>
    </row>
    <row r="36" spans="1:20" ht="15.95" customHeight="1">
      <c r="A36" s="69"/>
      <c r="B36" s="30"/>
      <c r="C36" s="48"/>
      <c r="D36" s="31"/>
      <c r="E36" s="31"/>
      <c r="F36" s="38"/>
      <c r="G36" s="38"/>
      <c r="H36" s="199"/>
      <c r="I36" s="38"/>
      <c r="J36" s="38"/>
      <c r="K36" s="30"/>
      <c r="L36" s="48"/>
      <c r="M36" s="48"/>
      <c r="N36" s="48"/>
      <c r="O36" s="86"/>
      <c r="P36" s="42"/>
      <c r="Q36" s="42"/>
      <c r="R36" s="42"/>
      <c r="S36" s="42"/>
      <c r="T36" s="236"/>
    </row>
    <row r="37" spans="1:20" ht="15.95" customHeight="1">
      <c r="A37" s="69"/>
      <c r="B37" s="30"/>
      <c r="C37" s="48"/>
      <c r="D37" s="31"/>
      <c r="E37" s="31"/>
      <c r="F37" s="38"/>
      <c r="G37" s="38"/>
      <c r="H37" s="199"/>
      <c r="I37" s="38"/>
      <c r="J37" s="38"/>
      <c r="K37" s="30"/>
      <c r="L37" s="48"/>
      <c r="M37" s="48"/>
      <c r="N37" s="48"/>
      <c r="O37" s="86"/>
      <c r="P37" s="42"/>
      <c r="Q37" s="42"/>
      <c r="R37" s="42"/>
      <c r="S37" s="42"/>
      <c r="T37" s="236"/>
    </row>
    <row r="38" spans="1:20" ht="15.95" customHeight="1">
      <c r="A38" s="69"/>
      <c r="B38" s="30"/>
      <c r="C38" s="48"/>
      <c r="D38" s="31"/>
      <c r="E38" s="31"/>
      <c r="F38" s="38"/>
      <c r="G38" s="38"/>
      <c r="H38" s="199"/>
      <c r="I38" s="38"/>
      <c r="J38" s="257"/>
      <c r="K38" s="30"/>
      <c r="L38" s="48"/>
      <c r="M38" s="48"/>
      <c r="N38" s="48"/>
      <c r="O38" s="86"/>
      <c r="P38" s="42"/>
      <c r="Q38" s="42"/>
      <c r="R38" s="42"/>
      <c r="S38" s="42"/>
      <c r="T38" s="236"/>
    </row>
    <row r="39" spans="1:20" ht="15.95" customHeight="1">
      <c r="A39" s="69"/>
      <c r="B39" s="30"/>
      <c r="C39" s="48"/>
      <c r="D39" s="31"/>
      <c r="E39" s="31"/>
      <c r="F39" s="38"/>
      <c r="G39" s="38"/>
      <c r="H39" s="199"/>
      <c r="I39" s="38"/>
      <c r="J39" s="257"/>
      <c r="K39" s="30"/>
      <c r="L39" s="48"/>
      <c r="M39" s="48"/>
      <c r="N39" s="48"/>
      <c r="O39" s="86"/>
      <c r="P39" s="42"/>
      <c r="Q39" s="42"/>
      <c r="R39" s="42"/>
      <c r="S39" s="42"/>
      <c r="T39" s="236"/>
    </row>
    <row r="40" spans="1:20" ht="15.95" customHeight="1">
      <c r="A40" s="69"/>
      <c r="B40" s="30"/>
      <c r="C40" s="48"/>
      <c r="D40" s="31"/>
      <c r="E40" s="31"/>
      <c r="F40" s="38"/>
      <c r="G40" s="38"/>
      <c r="H40" s="199"/>
      <c r="I40" s="38"/>
      <c r="J40" s="257"/>
      <c r="K40" s="30"/>
      <c r="L40" s="48"/>
      <c r="M40" s="48"/>
      <c r="N40" s="48"/>
      <c r="O40" s="86"/>
      <c r="P40" s="42"/>
      <c r="Q40" s="42"/>
      <c r="R40" s="42"/>
      <c r="S40" s="42"/>
      <c r="T40" s="236"/>
    </row>
    <row r="41" spans="1:20" ht="15.95" customHeight="1">
      <c r="A41" s="69"/>
      <c r="B41" s="30"/>
      <c r="C41" s="48"/>
      <c r="D41" s="31"/>
      <c r="E41" s="31"/>
      <c r="F41" s="38"/>
      <c r="G41" s="38"/>
      <c r="H41" s="199"/>
      <c r="I41" s="38"/>
      <c r="J41" s="257"/>
      <c r="K41" s="30"/>
      <c r="L41" s="48"/>
      <c r="M41" s="48"/>
      <c r="N41" s="48"/>
      <c r="O41" s="86"/>
      <c r="P41" s="42"/>
      <c r="Q41" s="42"/>
      <c r="R41" s="42"/>
      <c r="S41" s="42"/>
      <c r="T41" s="236"/>
    </row>
    <row r="42" spans="1:20" ht="15.95" customHeight="1">
      <c r="A42" s="69"/>
      <c r="B42" s="30"/>
      <c r="C42" s="48"/>
      <c r="D42" s="31"/>
      <c r="E42" s="31"/>
      <c r="F42" s="38"/>
      <c r="G42" s="38"/>
      <c r="H42" s="199"/>
      <c r="I42" s="38"/>
      <c r="J42" s="257"/>
      <c r="K42" s="30"/>
      <c r="L42" s="48"/>
      <c r="M42" s="48"/>
      <c r="N42" s="48"/>
      <c r="O42" s="86"/>
      <c r="P42" s="42"/>
      <c r="Q42" s="42"/>
      <c r="R42" s="42"/>
      <c r="S42" s="42"/>
      <c r="T42" s="236"/>
    </row>
    <row r="43" spans="1:20" ht="15.95" customHeight="1">
      <c r="A43" s="69"/>
      <c r="B43" s="30"/>
      <c r="C43" s="48"/>
      <c r="D43" s="31"/>
      <c r="E43" s="31"/>
      <c r="F43" s="38"/>
      <c r="G43" s="38"/>
      <c r="H43" s="86"/>
      <c r="I43" s="38"/>
      <c r="J43" s="257"/>
      <c r="K43" s="30"/>
      <c r="L43" s="48"/>
      <c r="M43" s="48"/>
      <c r="N43" s="48"/>
      <c r="O43" s="86"/>
      <c r="P43" s="42"/>
      <c r="Q43" s="42"/>
      <c r="R43" s="42"/>
      <c r="S43" s="42"/>
      <c r="T43" s="236"/>
    </row>
    <row r="44" spans="1:20" ht="15.95" customHeight="1">
      <c r="A44" s="69"/>
      <c r="B44" s="30"/>
      <c r="C44" s="48"/>
      <c r="D44" s="31"/>
      <c r="E44" s="31"/>
      <c r="F44" s="38"/>
      <c r="G44" s="38"/>
      <c r="H44" s="86"/>
      <c r="I44" s="38"/>
      <c r="J44" s="257"/>
      <c r="K44" s="30"/>
      <c r="L44" s="48"/>
      <c r="M44" s="48"/>
      <c r="N44" s="48"/>
      <c r="O44" s="86"/>
      <c r="P44" s="42"/>
      <c r="Q44" s="42"/>
      <c r="R44" s="42"/>
      <c r="S44" s="42"/>
      <c r="T44" s="236"/>
    </row>
    <row r="45" spans="1:20" ht="15.95" customHeight="1">
      <c r="A45" s="69"/>
      <c r="B45" s="30"/>
      <c r="C45" s="48"/>
      <c r="D45" s="31"/>
      <c r="E45" s="31"/>
      <c r="F45" s="38"/>
      <c r="G45" s="38"/>
      <c r="H45" s="30"/>
      <c r="I45" s="38"/>
      <c r="J45" s="257"/>
      <c r="K45" s="30"/>
      <c r="L45" s="48"/>
      <c r="M45" s="48"/>
      <c r="N45" s="48"/>
      <c r="O45" s="86"/>
      <c r="P45" s="42"/>
      <c r="Q45" s="42"/>
      <c r="R45" s="42"/>
      <c r="S45" s="42"/>
      <c r="T45" s="236"/>
    </row>
    <row r="46" spans="1:20" ht="15.95" customHeight="1">
      <c r="A46" s="69"/>
      <c r="B46" s="30"/>
      <c r="C46" s="48"/>
      <c r="D46" s="31"/>
      <c r="E46" s="31"/>
      <c r="F46" s="38"/>
      <c r="G46" s="38"/>
      <c r="H46" s="30"/>
      <c r="I46" s="30"/>
      <c r="J46" s="257"/>
      <c r="K46" s="30"/>
      <c r="L46" s="48"/>
      <c r="M46" s="48"/>
      <c r="N46" s="48"/>
      <c r="O46" s="86"/>
      <c r="P46" s="42"/>
      <c r="Q46" s="42"/>
      <c r="R46" s="42"/>
      <c r="S46" s="42"/>
      <c r="T46" s="236"/>
    </row>
    <row r="47" spans="1:20" ht="15.95" customHeight="1">
      <c r="A47" s="69"/>
      <c r="B47" s="30"/>
      <c r="C47" s="48"/>
      <c r="D47" s="31"/>
      <c r="E47" s="42"/>
      <c r="F47" s="38"/>
      <c r="G47" s="38"/>
      <c r="H47" s="30"/>
      <c r="I47" s="30"/>
      <c r="J47" s="257"/>
      <c r="K47" s="30"/>
      <c r="L47" s="48"/>
      <c r="M47" s="48"/>
      <c r="N47" s="48"/>
      <c r="O47" s="86"/>
      <c r="P47" s="42"/>
      <c r="Q47" s="42"/>
      <c r="R47" s="42"/>
      <c r="S47" s="42"/>
      <c r="T47" s="236"/>
    </row>
    <row r="48" spans="1:20" ht="15.95" customHeight="1">
      <c r="A48" s="69"/>
      <c r="B48" s="30"/>
      <c r="C48" s="48"/>
      <c r="D48" s="31"/>
      <c r="E48" s="31"/>
      <c r="F48" s="38"/>
      <c r="G48" s="38"/>
      <c r="H48" s="30"/>
      <c r="I48" s="30"/>
      <c r="J48" s="257"/>
      <c r="K48" s="30"/>
      <c r="L48" s="48"/>
      <c r="M48" s="48"/>
      <c r="N48" s="48"/>
      <c r="O48" s="30"/>
      <c r="P48" s="42"/>
      <c r="Q48" s="31"/>
      <c r="R48" s="42"/>
      <c r="S48" s="30"/>
      <c r="T48" s="236"/>
    </row>
    <row r="49" spans="1:20" ht="4.9000000000000004" customHeight="1">
      <c r="A49" s="90"/>
      <c r="B49" s="28"/>
      <c r="C49" s="27"/>
      <c r="D49" s="28"/>
      <c r="E49" s="28"/>
      <c r="F49" s="28"/>
      <c r="G49" s="28"/>
      <c r="H49" s="28"/>
      <c r="I49" s="29"/>
      <c r="J49" s="258"/>
      <c r="K49" s="28"/>
      <c r="L49" s="27"/>
      <c r="M49" s="27"/>
      <c r="N49" s="27"/>
      <c r="O49" s="28"/>
      <c r="P49" s="28"/>
      <c r="Q49" s="28"/>
      <c r="R49" s="28"/>
      <c r="S49" s="28"/>
      <c r="T49" s="166"/>
    </row>
    <row r="50" spans="1:20" ht="15.95" customHeight="1">
      <c r="A50" s="88"/>
      <c r="B50" s="34" t="s">
        <v>44</v>
      </c>
      <c r="C50" s="47"/>
      <c r="D50" s="30"/>
      <c r="E50" s="30"/>
      <c r="F50" s="38">
        <f>SUM(F13:F48)</f>
        <v>300000</v>
      </c>
      <c r="G50" s="38">
        <f>SUM(G14:G48)</f>
        <v>0</v>
      </c>
      <c r="H50" s="45">
        <f>SUM(H15:H49)</f>
        <v>0</v>
      </c>
      <c r="I50" s="38">
        <f>SUM(I20:I49)</f>
        <v>225738.5</v>
      </c>
      <c r="J50" s="257">
        <f>SUM(J15:J49)</f>
        <v>72368</v>
      </c>
      <c r="K50" s="30"/>
      <c r="L50" s="48"/>
      <c r="M50" s="48"/>
      <c r="N50" s="48"/>
      <c r="O50" s="30"/>
      <c r="P50" s="30"/>
      <c r="Q50" s="30"/>
      <c r="R50" s="30"/>
      <c r="S50" s="30"/>
      <c r="T50" s="164"/>
    </row>
    <row r="51" spans="1:20" ht="4.9000000000000004" customHeight="1">
      <c r="A51" s="89"/>
      <c r="B51" s="40"/>
      <c r="C51" s="39"/>
      <c r="D51" s="40"/>
      <c r="E51" s="40"/>
      <c r="F51" s="40"/>
      <c r="G51" s="40"/>
      <c r="H51" s="40"/>
      <c r="I51" s="40"/>
      <c r="J51" s="40"/>
      <c r="K51" s="40"/>
      <c r="L51" s="39"/>
      <c r="M51" s="39"/>
      <c r="N51" s="39"/>
      <c r="O51" s="40"/>
      <c r="P51" s="40"/>
      <c r="Q51" s="40"/>
      <c r="R51" s="40"/>
      <c r="S51" s="40"/>
      <c r="T51" s="165"/>
    </row>
    <row r="52" spans="1:20">
      <c r="A52" s="8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152"/>
    </row>
    <row r="53" spans="1:20">
      <c r="A53" s="8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152"/>
    </row>
    <row r="54" spans="1:20">
      <c r="A54" s="8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152"/>
    </row>
    <row r="55" spans="1:20" ht="13.9" customHeight="1">
      <c r="A55" s="8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7"/>
      <c r="P55" s="47"/>
      <c r="Q55" s="47"/>
      <c r="R55" s="47"/>
      <c r="S55" s="47"/>
      <c r="T55" s="161"/>
    </row>
    <row r="56" spans="1:20" ht="13.9" customHeight="1">
      <c r="A56" s="91" t="s">
        <v>45</v>
      </c>
      <c r="B56" s="47"/>
      <c r="C56" s="47"/>
      <c r="D56" s="47"/>
      <c r="E56" s="47"/>
      <c r="F56" s="47"/>
      <c r="G56" s="48"/>
      <c r="H56" s="48"/>
      <c r="I56" s="48"/>
      <c r="J56" s="48"/>
      <c r="K56" s="47"/>
      <c r="L56" s="47"/>
      <c r="M56" s="47"/>
      <c r="N56" s="47"/>
      <c r="O56" s="47"/>
      <c r="P56" s="47"/>
      <c r="Q56" s="47"/>
      <c r="R56" s="47"/>
      <c r="S56" s="47"/>
      <c r="T56" s="161"/>
    </row>
    <row r="57" spans="1:20" ht="13.9" customHeight="1">
      <c r="A57" s="88"/>
      <c r="B57" s="48"/>
      <c r="C57" s="48"/>
      <c r="D57" s="48"/>
      <c r="E57" s="48"/>
      <c r="F57" s="48"/>
      <c r="G57" s="47"/>
      <c r="H57" s="47"/>
      <c r="I57" s="47"/>
      <c r="J57" s="47"/>
      <c r="K57" s="48"/>
      <c r="L57" s="48"/>
      <c r="M57" s="48"/>
      <c r="N57" s="48"/>
      <c r="O57" s="48"/>
      <c r="P57" s="48"/>
      <c r="Q57" s="48"/>
      <c r="R57" s="48"/>
      <c r="S57" s="48"/>
      <c r="T57" s="152"/>
    </row>
    <row r="58" spans="1:20" ht="4.9000000000000004" customHeight="1">
      <c r="A58" s="90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51"/>
      <c r="P58" s="27"/>
      <c r="Q58" s="27"/>
      <c r="R58" s="27"/>
      <c r="S58" s="27"/>
      <c r="T58" s="167"/>
    </row>
    <row r="59" spans="1:20" ht="13.9" customHeight="1">
      <c r="A59" s="8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76" t="s">
        <v>46</v>
      </c>
      <c r="P59" s="48"/>
      <c r="Q59" s="48"/>
      <c r="R59" s="48"/>
      <c r="S59" s="48"/>
      <c r="T59" s="152"/>
    </row>
    <row r="60" spans="1:20" ht="13.9" customHeight="1">
      <c r="A60" s="88"/>
      <c r="B60" s="48"/>
      <c r="C60" s="76" t="s">
        <v>47</v>
      </c>
      <c r="D60" s="76" t="s">
        <v>48</v>
      </c>
      <c r="E60" s="76" t="s">
        <v>49</v>
      </c>
      <c r="F60" s="77" t="s">
        <v>50</v>
      </c>
      <c r="G60" s="77" t="s">
        <v>51</v>
      </c>
      <c r="H60" s="77" t="s">
        <v>52</v>
      </c>
      <c r="I60" s="77" t="s">
        <v>53</v>
      </c>
      <c r="J60" s="77" t="s">
        <v>54</v>
      </c>
      <c r="K60" s="76" t="s">
        <v>55</v>
      </c>
      <c r="L60" s="76" t="s">
        <v>56</v>
      </c>
      <c r="M60" s="76" t="s">
        <v>57</v>
      </c>
      <c r="N60" s="76" t="s">
        <v>58</v>
      </c>
      <c r="O60" s="76" t="s">
        <v>59</v>
      </c>
      <c r="P60" s="48"/>
      <c r="Q60" s="48"/>
      <c r="R60" s="48"/>
      <c r="S60" s="48"/>
      <c r="T60" s="152"/>
    </row>
    <row r="61" spans="1:20" ht="13.9" customHeight="1">
      <c r="A61" s="88"/>
      <c r="B61" s="48"/>
      <c r="C61" s="78"/>
      <c r="D61" s="78"/>
      <c r="E61" s="78"/>
      <c r="F61" s="78"/>
      <c r="G61" s="259"/>
      <c r="H61" s="259"/>
      <c r="I61" s="259"/>
      <c r="J61" s="259"/>
      <c r="K61" s="78"/>
      <c r="L61" s="78"/>
      <c r="M61" s="78"/>
      <c r="N61" s="78"/>
      <c r="O61" s="76" t="s">
        <v>60</v>
      </c>
      <c r="P61" s="48"/>
      <c r="Q61" s="48"/>
      <c r="R61" s="48"/>
      <c r="S61" s="48"/>
      <c r="T61" s="152"/>
    </row>
    <row r="62" spans="1:20" ht="4.9000000000000004" customHeight="1">
      <c r="A62" s="89"/>
      <c r="B62" s="39"/>
      <c r="C62" s="52"/>
      <c r="D62" s="52"/>
      <c r="E62" s="52"/>
      <c r="F62" s="52"/>
      <c r="G62" s="52"/>
      <c r="H62" s="54"/>
      <c r="I62" s="54"/>
      <c r="J62" s="52"/>
      <c r="K62" s="52"/>
      <c r="L62" s="52"/>
      <c r="M62" s="52"/>
      <c r="N62" s="52"/>
      <c r="O62" s="52"/>
      <c r="P62" s="39"/>
      <c r="Q62" s="39"/>
      <c r="R62" s="39"/>
      <c r="S62" s="39"/>
      <c r="T62" s="168"/>
    </row>
    <row r="63" spans="1:20" ht="15.95" customHeight="1">
      <c r="A63" s="8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152"/>
    </row>
    <row r="64" spans="1:20" ht="15.95" customHeight="1">
      <c r="A64" s="88"/>
      <c r="B64" s="78" t="s">
        <v>61</v>
      </c>
      <c r="C64" s="55"/>
      <c r="D64" s="55"/>
      <c r="E64" s="55">
        <v>0</v>
      </c>
      <c r="F64" s="81">
        <v>0</v>
      </c>
      <c r="G64" s="81">
        <v>0</v>
      </c>
      <c r="H64" s="158">
        <v>0</v>
      </c>
      <c r="I64" s="81">
        <v>0</v>
      </c>
      <c r="J64" s="81">
        <v>0</v>
      </c>
      <c r="K64" s="81">
        <v>0</v>
      </c>
      <c r="L64" s="92">
        <v>0</v>
      </c>
      <c r="M64" s="81">
        <v>0</v>
      </c>
      <c r="N64" s="81">
        <v>72368</v>
      </c>
      <c r="O64" s="81">
        <f>J50</f>
        <v>72368</v>
      </c>
      <c r="P64" s="81"/>
      <c r="Q64" s="81"/>
      <c r="R64" s="81"/>
      <c r="S64" s="81"/>
      <c r="T64" s="169"/>
    </row>
    <row r="65" spans="1:20" ht="15.95" customHeight="1">
      <c r="A65" s="88"/>
      <c r="B65" s="78"/>
      <c r="C65" s="55"/>
      <c r="D65" s="55"/>
      <c r="E65" s="55"/>
      <c r="F65" s="81"/>
      <c r="G65" s="81"/>
      <c r="H65" s="158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169"/>
    </row>
    <row r="66" spans="1:20" ht="15.95" customHeight="1">
      <c r="A66" s="88"/>
      <c r="B66" s="78" t="s">
        <v>62</v>
      </c>
      <c r="C66" s="55"/>
      <c r="D66" s="55"/>
      <c r="E66" s="55">
        <v>0</v>
      </c>
      <c r="F66" s="92">
        <v>0</v>
      </c>
      <c r="G66" s="92">
        <v>124900</v>
      </c>
      <c r="H66" s="159">
        <v>257268</v>
      </c>
      <c r="I66" s="159">
        <v>257268</v>
      </c>
      <c r="J66" s="159">
        <v>257268</v>
      </c>
      <c r="K66" s="92">
        <v>257268</v>
      </c>
      <c r="L66" s="92">
        <v>42732</v>
      </c>
      <c r="M66" s="92">
        <v>257268</v>
      </c>
      <c r="N66" s="92">
        <f>I50</f>
        <v>225738.5</v>
      </c>
      <c r="O66" s="81">
        <f>I50</f>
        <v>225738.5</v>
      </c>
      <c r="P66" s="81"/>
      <c r="Q66" s="81"/>
      <c r="R66" s="81"/>
      <c r="S66" s="81"/>
      <c r="T66" s="169"/>
    </row>
    <row r="67" spans="1:20" ht="15.95" customHeight="1">
      <c r="A67" s="88"/>
      <c r="B67" s="48"/>
      <c r="C67" s="55"/>
      <c r="D67" s="55"/>
      <c r="E67" s="55"/>
      <c r="F67" s="81"/>
      <c r="G67" s="81"/>
      <c r="H67" s="158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169"/>
    </row>
    <row r="68" spans="1:20" ht="15.95" customHeight="1">
      <c r="A68" s="88"/>
      <c r="B68" s="78" t="s">
        <v>64</v>
      </c>
      <c r="C68" s="55"/>
      <c r="D68" s="55"/>
      <c r="E68" s="55">
        <v>300000</v>
      </c>
      <c r="F68" s="81">
        <v>300000</v>
      </c>
      <c r="G68" s="81">
        <v>175100</v>
      </c>
      <c r="H68" s="158">
        <v>42732</v>
      </c>
      <c r="I68" s="81">
        <v>42732</v>
      </c>
      <c r="J68" s="81">
        <v>42732</v>
      </c>
      <c r="K68" s="81">
        <f>K70-K66-K64</f>
        <v>42732</v>
      </c>
      <c r="L68" s="81">
        <v>0</v>
      </c>
      <c r="M68" s="81">
        <v>42732</v>
      </c>
      <c r="N68" s="81">
        <f>N70-N66-N64-L64</f>
        <v>1893.5</v>
      </c>
      <c r="O68" s="81">
        <f>O70-O66-O64</f>
        <v>1893.5</v>
      </c>
      <c r="P68" s="81"/>
      <c r="Q68" s="81"/>
      <c r="R68" s="81"/>
      <c r="S68" s="81"/>
      <c r="T68" s="169"/>
    </row>
    <row r="69" spans="1:20" ht="15.95" customHeight="1" thickBot="1">
      <c r="A69" s="249"/>
      <c r="B69" s="250"/>
      <c r="C69" s="250"/>
      <c r="D69" s="308"/>
      <c r="E69" s="308"/>
      <c r="F69" s="308"/>
      <c r="G69" s="309"/>
      <c r="H69" s="309"/>
      <c r="I69" s="309"/>
      <c r="J69" s="309"/>
      <c r="K69" s="308"/>
      <c r="L69" s="250"/>
      <c r="M69" s="250"/>
      <c r="N69" s="250"/>
      <c r="O69" s="232"/>
      <c r="P69" s="232"/>
      <c r="Q69" s="232"/>
      <c r="R69" s="232"/>
      <c r="S69" s="232"/>
      <c r="T69" s="234"/>
    </row>
    <row r="70" spans="1:20">
      <c r="C70" s="240">
        <v>300000</v>
      </c>
      <c r="D70" s="240">
        <v>300000</v>
      </c>
      <c r="E70" s="240">
        <v>300000</v>
      </c>
      <c r="F70" s="240">
        <v>300000</v>
      </c>
      <c r="G70" s="229">
        <f>G68+G66+G64+F64</f>
        <v>300000</v>
      </c>
      <c r="H70" s="229">
        <f t="shared" ref="H70:L70" si="0">H64+H66+H68</f>
        <v>300000</v>
      </c>
      <c r="I70" s="229">
        <f t="shared" si="0"/>
        <v>300000</v>
      </c>
      <c r="J70" s="229">
        <f t="shared" si="0"/>
        <v>300000</v>
      </c>
      <c r="K70" s="229">
        <v>300000</v>
      </c>
      <c r="L70" s="229">
        <f t="shared" si="0"/>
        <v>42732</v>
      </c>
      <c r="M70" s="229">
        <f>M68+M66+M64+L64</f>
        <v>300000</v>
      </c>
      <c r="N70" s="229">
        <v>300000</v>
      </c>
      <c r="O70" s="229">
        <v>300000</v>
      </c>
      <c r="P70" s="224"/>
      <c r="Q70" s="224"/>
      <c r="R70" s="224"/>
      <c r="S70" s="224"/>
      <c r="T70" s="224"/>
    </row>
    <row r="71" spans="1:20">
      <c r="O71" s="48"/>
      <c r="P71" s="48"/>
      <c r="Q71" s="48"/>
      <c r="R71" s="48"/>
      <c r="S71" s="48"/>
      <c r="T71" s="48"/>
    </row>
    <row r="72" spans="1:20">
      <c r="O72" s="48"/>
      <c r="P72" s="48"/>
      <c r="Q72" s="48"/>
      <c r="R72" s="48"/>
      <c r="S72" s="48"/>
      <c r="T72" s="48"/>
    </row>
    <row r="73" spans="1:20">
      <c r="O73" s="48"/>
      <c r="P73" s="48"/>
      <c r="Q73" s="48"/>
      <c r="R73" s="48"/>
      <c r="S73" s="48"/>
      <c r="T73" s="48"/>
    </row>
    <row r="74" spans="1:20">
      <c r="O74" s="48"/>
      <c r="P74" s="48"/>
      <c r="Q74" s="48"/>
      <c r="R74" s="48"/>
      <c r="S74" s="48"/>
      <c r="T74" s="48"/>
    </row>
    <row r="75" spans="1:20">
      <c r="O75" s="48"/>
      <c r="P75" s="48"/>
      <c r="Q75" s="48"/>
      <c r="R75" s="48"/>
      <c r="S75" s="48"/>
      <c r="T75" s="48"/>
    </row>
    <row r="76" spans="1:20">
      <c r="O76" s="48"/>
      <c r="P76" s="48"/>
      <c r="Q76" s="48"/>
      <c r="R76" s="48"/>
      <c r="S76" s="48"/>
      <c r="T76" s="48"/>
    </row>
    <row r="77" spans="1:20">
      <c r="O77" s="48"/>
      <c r="P77" s="48"/>
      <c r="Q77" s="48"/>
      <c r="R77" s="48"/>
      <c r="S77" s="48"/>
      <c r="T77" s="48"/>
    </row>
    <row r="78" spans="1:20" ht="15.75">
      <c r="F78" s="48"/>
      <c r="G78" s="259"/>
      <c r="H78" s="259"/>
      <c r="I78" s="259"/>
      <c r="J78" s="259"/>
      <c r="K78" s="48"/>
      <c r="O78" s="48"/>
      <c r="P78" s="48"/>
      <c r="Q78" s="48"/>
      <c r="R78" s="48"/>
      <c r="S78" s="48"/>
      <c r="T78" s="48"/>
    </row>
    <row r="79" spans="1:20">
      <c r="F79" s="48"/>
      <c r="G79" s="48"/>
      <c r="H79" s="48"/>
      <c r="I79" s="48"/>
      <c r="J79" s="48"/>
      <c r="K79" s="48"/>
      <c r="O79" s="48"/>
      <c r="P79" s="48"/>
      <c r="Q79" s="48"/>
      <c r="R79" s="48"/>
      <c r="S79" s="48"/>
      <c r="T79" s="48"/>
    </row>
    <row r="80" spans="1:20">
      <c r="F80" s="48"/>
      <c r="G80" s="48"/>
      <c r="H80" s="48"/>
      <c r="I80" s="48"/>
      <c r="J80" s="48"/>
      <c r="K80" s="48"/>
    </row>
    <row r="81" spans="6:18">
      <c r="F81" s="48"/>
      <c r="G81" s="48"/>
      <c r="H81" s="48"/>
      <c r="I81" s="48"/>
      <c r="J81" s="48"/>
      <c r="K81" s="48"/>
    </row>
    <row r="83" spans="6:18">
      <c r="P83" s="447"/>
      <c r="Q83" s="447"/>
      <c r="R83" s="447"/>
    </row>
  </sheetData>
  <mergeCells count="2">
    <mergeCell ref="P83:R83"/>
    <mergeCell ref="A3:T3"/>
  </mergeCells>
  <phoneticPr fontId="0" type="noConversion"/>
  <printOptions horizontalCentered="1" verticalCentered="1"/>
  <pageMargins left="0" right="0" top="0.25" bottom="0.25" header="0.45" footer="0.5"/>
  <pageSetup paperSize="9" scale="53" orientation="landscape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transitionEvaluation="1" transitionEntry="1">
    <tabColor rgb="FFFF0000"/>
  </sheetPr>
  <dimension ref="A1:AC65"/>
  <sheetViews>
    <sheetView showGridLines="0" topLeftCell="F1" zoomScale="87" zoomScaleNormal="87" zoomScaleSheetLayoutView="75" workbookViewId="0">
      <selection activeCell="M15" sqref="M15"/>
    </sheetView>
  </sheetViews>
  <sheetFormatPr defaultColWidth="9.75" defaultRowHeight="15"/>
  <cols>
    <col min="1" max="1" width="5.75" style="21" customWidth="1"/>
    <col min="2" max="2" width="22.25" style="21" customWidth="1"/>
    <col min="3" max="3" width="14.5" style="21" customWidth="1"/>
    <col min="4" max="4" width="13.75" style="21" customWidth="1"/>
    <col min="5" max="5" width="13.25" style="21" customWidth="1"/>
    <col min="6" max="6" width="13.75" style="22" customWidth="1"/>
    <col min="7" max="7" width="14.125" style="21" customWidth="1"/>
    <col min="8" max="10" width="13.625" style="21" customWidth="1"/>
    <col min="11" max="11" width="13.875" style="21" customWidth="1"/>
    <col min="12" max="12" width="13.75" style="21" customWidth="1"/>
    <col min="13" max="13" width="14.875" style="21" customWidth="1"/>
    <col min="14" max="14" width="12" style="21" customWidth="1"/>
    <col min="15" max="15" width="13.75" style="21" customWidth="1"/>
    <col min="16" max="16" width="6.75" style="21" customWidth="1"/>
    <col min="17" max="18" width="6.5" style="21" customWidth="1"/>
    <col min="19" max="19" width="6.375" style="21" customWidth="1"/>
    <col min="20" max="20" width="26" style="21" customWidth="1"/>
    <col min="21" max="16384" width="9.75" style="21"/>
  </cols>
  <sheetData>
    <row r="1" spans="1:20" ht="17.25" customHeight="1">
      <c r="F1" s="179"/>
      <c r="K1" s="180"/>
      <c r="L1" s="180"/>
      <c r="M1" s="180"/>
      <c r="O1" s="48"/>
      <c r="P1" s="48"/>
      <c r="Q1" s="48"/>
      <c r="R1" s="48"/>
      <c r="S1" s="48"/>
      <c r="T1" s="170" t="s">
        <v>124</v>
      </c>
    </row>
    <row r="2" spans="1:20" ht="29.25" customHeight="1">
      <c r="A2" s="176" t="s">
        <v>123</v>
      </c>
      <c r="B2" s="23"/>
      <c r="C2" s="23"/>
      <c r="D2" s="23"/>
      <c r="E2" s="23"/>
      <c r="F2" s="181"/>
      <c r="G2" s="176"/>
      <c r="H2" s="176"/>
      <c r="I2" s="176"/>
      <c r="J2" s="176"/>
      <c r="K2" s="182"/>
      <c r="L2" s="182"/>
      <c r="M2" s="182"/>
      <c r="N2" s="23"/>
      <c r="O2" s="177"/>
      <c r="P2" s="177"/>
      <c r="Q2" s="177"/>
      <c r="R2" s="177"/>
      <c r="S2" s="47"/>
      <c r="T2" s="47"/>
    </row>
    <row r="3" spans="1:20" ht="14.25" customHeight="1">
      <c r="A3" s="447" t="s">
        <v>342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</row>
    <row r="4" spans="1:20" ht="18.95" customHeight="1">
      <c r="A4" s="25"/>
      <c r="B4" s="23"/>
      <c r="C4" s="23"/>
      <c r="D4" s="23"/>
      <c r="E4" s="23"/>
      <c r="F4" s="24"/>
      <c r="G4" s="23"/>
      <c r="H4" s="23"/>
      <c r="I4" s="23"/>
      <c r="J4" s="23"/>
      <c r="K4" s="23"/>
      <c r="L4" s="23"/>
      <c r="M4" s="23"/>
      <c r="N4" s="23"/>
      <c r="O4" s="162"/>
      <c r="P4" s="162"/>
      <c r="Q4" s="162"/>
      <c r="R4" s="162"/>
      <c r="S4" s="162"/>
      <c r="T4" s="162"/>
    </row>
    <row r="5" spans="1:20" ht="4.9000000000000004" customHeight="1" thickBot="1">
      <c r="G5" s="23"/>
      <c r="H5" s="23"/>
      <c r="I5" s="23"/>
      <c r="J5" s="23"/>
      <c r="O5" s="48"/>
      <c r="P5" s="48"/>
      <c r="Q5" s="48"/>
      <c r="R5" s="48"/>
      <c r="S5" s="48"/>
      <c r="T5" s="171"/>
    </row>
    <row r="6" spans="1:20" ht="4.9000000000000004" customHeight="1">
      <c r="A6" s="58" t="s">
        <v>0</v>
      </c>
      <c r="B6" s="59"/>
      <c r="C6" s="60"/>
      <c r="D6" s="59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244"/>
    </row>
    <row r="7" spans="1:20" ht="15.95" customHeight="1">
      <c r="A7" s="64"/>
      <c r="B7" s="30"/>
      <c r="C7" s="48"/>
      <c r="D7" s="30"/>
      <c r="E7" s="31" t="s">
        <v>1</v>
      </c>
      <c r="F7" s="32" t="s">
        <v>2</v>
      </c>
      <c r="G7" s="31" t="s">
        <v>2</v>
      </c>
      <c r="H7" s="31" t="s">
        <v>105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245"/>
    </row>
    <row r="8" spans="1:20" ht="15.95" customHeight="1">
      <c r="A8" s="64"/>
      <c r="B8" s="30"/>
      <c r="C8" s="48"/>
      <c r="D8" s="31" t="s">
        <v>0</v>
      </c>
      <c r="E8" s="31" t="s">
        <v>6</v>
      </c>
      <c r="F8" s="32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245" t="s">
        <v>108</v>
      </c>
    </row>
    <row r="9" spans="1:20" ht="15.95" customHeight="1">
      <c r="A9" s="65" t="s">
        <v>14</v>
      </c>
      <c r="B9" s="34" t="s">
        <v>15</v>
      </c>
      <c r="C9" s="47"/>
      <c r="D9" s="31" t="s">
        <v>16</v>
      </c>
      <c r="E9" s="30"/>
      <c r="F9" s="35">
        <v>2016</v>
      </c>
      <c r="G9" s="35">
        <v>2016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272" t="s">
        <v>20</v>
      </c>
      <c r="Q9" s="272" t="s">
        <v>21</v>
      </c>
      <c r="R9" s="272" t="s">
        <v>20</v>
      </c>
      <c r="S9" s="272" t="s">
        <v>21</v>
      </c>
      <c r="T9" s="245" t="s">
        <v>109</v>
      </c>
    </row>
    <row r="10" spans="1:20" ht="15.95" customHeight="1">
      <c r="A10" s="64"/>
      <c r="B10" s="30"/>
      <c r="C10" s="48"/>
      <c r="D10" s="30"/>
      <c r="E10" s="30"/>
      <c r="F10" s="37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245" t="s">
        <v>110</v>
      </c>
    </row>
    <row r="11" spans="1:20" ht="15.95" customHeight="1">
      <c r="A11" s="64"/>
      <c r="B11" s="30"/>
      <c r="C11" s="48"/>
      <c r="D11" s="30"/>
      <c r="E11" s="31" t="s">
        <v>25</v>
      </c>
      <c r="F11" s="32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245"/>
    </row>
    <row r="12" spans="1:20" ht="15.95" customHeight="1">
      <c r="A12" s="65" t="s">
        <v>28</v>
      </c>
      <c r="B12" s="31" t="s">
        <v>29</v>
      </c>
      <c r="C12" s="48"/>
      <c r="D12" s="31" t="s">
        <v>30</v>
      </c>
      <c r="E12" s="31" t="s">
        <v>31</v>
      </c>
      <c r="F12" s="32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45" t="s">
        <v>43</v>
      </c>
    </row>
    <row r="13" spans="1:20" ht="4.1500000000000004" customHeight="1">
      <c r="A13" s="67"/>
      <c r="B13" s="40"/>
      <c r="C13" s="39"/>
      <c r="D13" s="40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18.75" customHeight="1">
      <c r="A14" s="64"/>
      <c r="B14" s="30"/>
      <c r="C14" s="48"/>
      <c r="D14" s="30"/>
      <c r="E14" s="30"/>
      <c r="F14" s="37"/>
      <c r="G14" s="38"/>
      <c r="H14" s="30"/>
      <c r="I14" s="38"/>
      <c r="J14" s="38"/>
      <c r="K14" s="30"/>
      <c r="L14" s="48"/>
      <c r="M14" s="48"/>
      <c r="N14" s="48"/>
      <c r="O14" s="30"/>
      <c r="P14" s="30"/>
      <c r="Q14" s="30"/>
      <c r="R14" s="30"/>
      <c r="S14" s="30"/>
      <c r="T14" s="164"/>
    </row>
    <row r="15" spans="1:20" ht="20.100000000000001" customHeight="1">
      <c r="A15" s="214"/>
      <c r="B15" s="154" t="s">
        <v>121</v>
      </c>
      <c r="C15" s="78"/>
      <c r="D15" s="31"/>
      <c r="E15" s="42"/>
      <c r="F15" s="33"/>
      <c r="G15" s="38"/>
      <c r="H15" s="30"/>
      <c r="I15" s="38"/>
      <c r="J15" s="38"/>
      <c r="K15" s="30"/>
      <c r="L15" s="48"/>
      <c r="M15" s="48"/>
      <c r="N15" s="48"/>
      <c r="O15" s="30"/>
      <c r="P15" s="30"/>
      <c r="Q15" s="30"/>
      <c r="R15" s="30"/>
      <c r="S15" s="30"/>
      <c r="T15" s="164"/>
    </row>
    <row r="16" spans="1:20" ht="20.100000000000001" customHeight="1">
      <c r="A16" s="69"/>
      <c r="B16" s="153" t="s">
        <v>122</v>
      </c>
      <c r="C16" s="78"/>
      <c r="D16" s="31"/>
      <c r="E16" s="42"/>
      <c r="F16" s="33"/>
      <c r="G16" s="38"/>
      <c r="H16" s="30"/>
      <c r="I16" s="38"/>
      <c r="J16" s="38"/>
      <c r="K16" s="30"/>
      <c r="L16" s="48"/>
      <c r="M16" s="48"/>
      <c r="N16" s="48"/>
      <c r="O16" s="30"/>
      <c r="P16" s="30"/>
      <c r="Q16" s="30"/>
      <c r="R16" s="30"/>
      <c r="S16" s="30"/>
      <c r="T16" s="164"/>
    </row>
    <row r="17" spans="1:25" ht="20.100000000000001" customHeight="1">
      <c r="A17" s="69"/>
      <c r="B17" s="153"/>
      <c r="C17" s="78"/>
      <c r="D17" s="31"/>
      <c r="E17" s="42"/>
      <c r="F17" s="33"/>
      <c r="G17" s="38"/>
      <c r="H17" s="30"/>
      <c r="I17" s="38"/>
      <c r="J17" s="38"/>
      <c r="K17" s="30"/>
      <c r="L17" s="48"/>
      <c r="M17" s="48"/>
      <c r="N17" s="48"/>
      <c r="O17" s="30"/>
      <c r="P17" s="30"/>
      <c r="Q17" s="30"/>
      <c r="R17" s="30"/>
      <c r="S17" s="30"/>
      <c r="T17" s="164"/>
    </row>
    <row r="18" spans="1:25" s="275" customFormat="1" ht="16.5" customHeight="1">
      <c r="A18" s="363">
        <v>1</v>
      </c>
      <c r="B18" s="364" t="s">
        <v>185</v>
      </c>
      <c r="C18" s="365"/>
      <c r="D18" s="369" t="s">
        <v>102</v>
      </c>
      <c r="E18" s="370"/>
      <c r="F18" s="371">
        <v>200000</v>
      </c>
      <c r="G18" s="372"/>
      <c r="H18" s="373"/>
      <c r="I18" s="376"/>
      <c r="J18" s="376">
        <v>16000</v>
      </c>
      <c r="K18" s="364" t="s">
        <v>177</v>
      </c>
      <c r="L18" s="365"/>
      <c r="M18" s="365"/>
      <c r="N18" s="365"/>
      <c r="O18" s="388">
        <v>100</v>
      </c>
      <c r="P18" s="374" t="s">
        <v>254</v>
      </c>
      <c r="Q18" s="374" t="s">
        <v>254</v>
      </c>
      <c r="R18" s="374" t="s">
        <v>253</v>
      </c>
      <c r="S18" s="413" t="s">
        <v>297</v>
      </c>
      <c r="T18" s="346" t="s">
        <v>287</v>
      </c>
      <c r="U18" s="375" t="s">
        <v>198</v>
      </c>
      <c r="V18" s="375"/>
      <c r="W18" s="375"/>
      <c r="X18" s="375"/>
      <c r="Y18" s="375"/>
    </row>
    <row r="19" spans="1:25" s="275" customFormat="1" ht="15" customHeight="1">
      <c r="A19" s="363"/>
      <c r="B19" s="364"/>
      <c r="C19" s="365"/>
      <c r="D19" s="369"/>
      <c r="E19" s="370"/>
      <c r="F19" s="371"/>
      <c r="G19" s="376"/>
      <c r="H19" s="377"/>
      <c r="I19" s="376"/>
      <c r="J19" s="376"/>
      <c r="K19" s="364"/>
      <c r="L19" s="365"/>
      <c r="M19" s="365"/>
      <c r="N19" s="365"/>
      <c r="O19" s="378"/>
      <c r="P19" s="378"/>
      <c r="Q19" s="378"/>
      <c r="R19" s="378"/>
      <c r="S19" s="378"/>
      <c r="T19" s="412" t="s">
        <v>310</v>
      </c>
      <c r="U19" s="375"/>
      <c r="V19" s="375"/>
      <c r="W19" s="375"/>
      <c r="X19" s="375"/>
      <c r="Y19" s="375"/>
    </row>
    <row r="20" spans="1:25" s="200" customFormat="1" ht="16.5" customHeight="1">
      <c r="A20" s="363"/>
      <c r="B20" s="366"/>
      <c r="C20" s="367"/>
      <c r="D20" s="379"/>
      <c r="E20" s="380"/>
      <c r="F20" s="381"/>
      <c r="G20" s="382"/>
      <c r="H20" s="383"/>
      <c r="I20" s="382"/>
      <c r="J20" s="382"/>
      <c r="K20" s="366"/>
      <c r="L20" s="367"/>
      <c r="M20" s="367"/>
      <c r="N20" s="367"/>
      <c r="O20" s="384"/>
      <c r="P20" s="384"/>
      <c r="Q20" s="384"/>
      <c r="R20" s="384"/>
      <c r="S20" s="384"/>
      <c r="T20" s="239" t="s">
        <v>311</v>
      </c>
      <c r="U20" s="385"/>
      <c r="V20" s="385"/>
      <c r="W20" s="385"/>
      <c r="X20" s="385"/>
      <c r="Y20" s="385"/>
    </row>
    <row r="21" spans="1:25" s="275" customFormat="1" ht="22.5" customHeight="1">
      <c r="A21" s="363">
        <v>2</v>
      </c>
      <c r="B21" s="364" t="s">
        <v>283</v>
      </c>
      <c r="C21" s="368"/>
      <c r="D21" s="369" t="s">
        <v>102</v>
      </c>
      <c r="E21" s="370"/>
      <c r="F21" s="371">
        <v>100000</v>
      </c>
      <c r="G21" s="376"/>
      <c r="H21" s="386"/>
      <c r="I21" s="376"/>
      <c r="J21" s="376">
        <v>77000</v>
      </c>
      <c r="K21" s="364" t="s">
        <v>177</v>
      </c>
      <c r="L21" s="365"/>
      <c r="M21" s="365"/>
      <c r="N21" s="365"/>
      <c r="O21" s="388">
        <v>100</v>
      </c>
      <c r="P21" s="374" t="s">
        <v>254</v>
      </c>
      <c r="Q21" s="374" t="s">
        <v>254</v>
      </c>
      <c r="R21" s="374" t="s">
        <v>253</v>
      </c>
      <c r="S21" s="374" t="s">
        <v>344</v>
      </c>
      <c r="T21" s="346" t="s">
        <v>312</v>
      </c>
      <c r="U21" s="375" t="s">
        <v>198</v>
      </c>
      <c r="V21" s="375"/>
      <c r="W21" s="375"/>
      <c r="X21" s="375"/>
      <c r="Y21" s="375"/>
    </row>
    <row r="22" spans="1:25" s="200" customFormat="1" ht="17.25" customHeight="1">
      <c r="A22" s="363"/>
      <c r="B22" s="366" t="s">
        <v>282</v>
      </c>
      <c r="C22" s="367"/>
      <c r="D22" s="379"/>
      <c r="E22" s="380"/>
      <c r="F22" s="381"/>
      <c r="G22" s="382"/>
      <c r="H22" s="387"/>
      <c r="I22" s="382"/>
      <c r="J22" s="382"/>
      <c r="K22" s="366"/>
      <c r="L22" s="367"/>
      <c r="M22" s="367"/>
      <c r="N22" s="367"/>
      <c r="O22" s="388"/>
      <c r="P22" s="374"/>
      <c r="Q22" s="374"/>
      <c r="R22" s="374"/>
      <c r="S22" s="374"/>
      <c r="T22" s="412" t="s">
        <v>313</v>
      </c>
      <c r="U22" s="385"/>
      <c r="V22" s="385"/>
      <c r="W22" s="385"/>
      <c r="X22" s="385"/>
      <c r="Y22" s="385"/>
    </row>
    <row r="23" spans="1:25" s="200" customFormat="1" ht="15" customHeight="1">
      <c r="A23" s="192"/>
      <c r="B23" s="193"/>
      <c r="C23" s="194"/>
      <c r="D23" s="379"/>
      <c r="E23" s="380"/>
      <c r="F23" s="381"/>
      <c r="G23" s="382"/>
      <c r="H23" s="387"/>
      <c r="I23" s="382"/>
      <c r="J23" s="382"/>
      <c r="K23" s="366"/>
      <c r="L23" s="367"/>
      <c r="M23" s="367"/>
      <c r="N23" s="367"/>
      <c r="O23" s="388"/>
      <c r="P23" s="374"/>
      <c r="Q23" s="374"/>
      <c r="R23" s="374"/>
      <c r="S23" s="374"/>
      <c r="T23" s="239" t="s">
        <v>314</v>
      </c>
      <c r="U23" s="385"/>
      <c r="V23" s="385"/>
      <c r="W23" s="385"/>
      <c r="X23" s="385"/>
      <c r="Y23" s="385"/>
    </row>
    <row r="24" spans="1:25" ht="20.100000000000001" customHeight="1">
      <c r="A24" s="411">
        <v>3</v>
      </c>
      <c r="B24" s="384" t="s">
        <v>305</v>
      </c>
      <c r="C24" s="391"/>
      <c r="D24" s="389" t="s">
        <v>102</v>
      </c>
      <c r="E24" s="374"/>
      <c r="F24" s="390"/>
      <c r="G24" s="382"/>
      <c r="H24" s="387"/>
      <c r="I24" s="387">
        <v>34400</v>
      </c>
      <c r="J24" s="382"/>
      <c r="K24" s="384" t="s">
        <v>306</v>
      </c>
      <c r="L24" s="391"/>
      <c r="M24" s="391"/>
      <c r="N24" s="391"/>
      <c r="O24" s="388">
        <v>80</v>
      </c>
      <c r="P24" s="374" t="s">
        <v>297</v>
      </c>
      <c r="Q24" s="374"/>
      <c r="R24" s="374" t="s">
        <v>298</v>
      </c>
      <c r="S24" s="374"/>
      <c r="T24" s="346" t="s">
        <v>307</v>
      </c>
      <c r="U24" s="392" t="s">
        <v>273</v>
      </c>
      <c r="V24" s="392"/>
      <c r="W24" s="392"/>
      <c r="X24" s="392"/>
      <c r="Y24" s="392"/>
    </row>
    <row r="25" spans="1:25" ht="20.100000000000001" customHeight="1">
      <c r="A25" s="69"/>
      <c r="B25" s="153"/>
      <c r="C25" s="48"/>
      <c r="D25" s="389"/>
      <c r="E25" s="374"/>
      <c r="F25" s="390"/>
      <c r="G25" s="382"/>
      <c r="H25" s="387"/>
      <c r="I25" s="382"/>
      <c r="J25" s="382"/>
      <c r="K25" s="384"/>
      <c r="L25" s="391"/>
      <c r="M25" s="391"/>
      <c r="N25" s="391"/>
      <c r="O25" s="388"/>
      <c r="P25" s="374"/>
      <c r="Q25" s="374"/>
      <c r="R25" s="374"/>
      <c r="S25" s="374"/>
      <c r="T25" s="412" t="s">
        <v>308</v>
      </c>
      <c r="U25" s="392"/>
      <c r="V25" s="392"/>
      <c r="W25" s="392"/>
      <c r="X25" s="392"/>
      <c r="Y25" s="392"/>
    </row>
    <row r="26" spans="1:25" ht="20.100000000000001" customHeight="1">
      <c r="A26" s="69"/>
      <c r="B26" s="153"/>
      <c r="C26" s="48"/>
      <c r="D26" s="389"/>
      <c r="E26" s="374"/>
      <c r="F26" s="390"/>
      <c r="G26" s="382"/>
      <c r="H26" s="387"/>
      <c r="I26" s="382"/>
      <c r="J26" s="382"/>
      <c r="K26" s="384"/>
      <c r="L26" s="391"/>
      <c r="M26" s="391"/>
      <c r="N26" s="391"/>
      <c r="O26" s="388"/>
      <c r="P26" s="374"/>
      <c r="Q26" s="374"/>
      <c r="R26" s="374"/>
      <c r="S26" s="374"/>
      <c r="T26" s="239" t="s">
        <v>309</v>
      </c>
      <c r="U26" s="392"/>
      <c r="V26" s="392"/>
      <c r="W26" s="392"/>
      <c r="X26" s="392"/>
      <c r="Y26" s="392"/>
    </row>
    <row r="27" spans="1:25" ht="20.100000000000001" customHeight="1">
      <c r="A27" s="69"/>
      <c r="B27" s="153"/>
      <c r="C27" s="48"/>
      <c r="D27" s="389"/>
      <c r="E27" s="374"/>
      <c r="F27" s="390"/>
      <c r="G27" s="382"/>
      <c r="H27" s="387"/>
      <c r="I27" s="382"/>
      <c r="J27" s="382"/>
      <c r="K27" s="384"/>
      <c r="L27" s="391"/>
      <c r="M27" s="391"/>
      <c r="N27" s="391"/>
      <c r="O27" s="388"/>
      <c r="P27" s="374"/>
      <c r="Q27" s="374"/>
      <c r="R27" s="374"/>
      <c r="S27" s="374"/>
      <c r="T27" s="239"/>
      <c r="U27" s="392"/>
      <c r="V27" s="392"/>
      <c r="W27" s="392"/>
      <c r="X27" s="392"/>
      <c r="Y27" s="392"/>
    </row>
    <row r="28" spans="1:25" ht="20.100000000000001" customHeight="1">
      <c r="A28" s="411">
        <v>4</v>
      </c>
      <c r="B28" s="384" t="s">
        <v>305</v>
      </c>
      <c r="C28" s="391"/>
      <c r="D28" s="389" t="s">
        <v>102</v>
      </c>
      <c r="E28" s="374"/>
      <c r="F28" s="390"/>
      <c r="G28" s="382"/>
      <c r="H28" s="387"/>
      <c r="I28" s="387">
        <v>6750</v>
      </c>
      <c r="J28" s="382"/>
      <c r="K28" s="384" t="s">
        <v>306</v>
      </c>
      <c r="L28" s="391"/>
      <c r="M28" s="391"/>
      <c r="N28" s="391"/>
      <c r="O28" s="388">
        <v>80</v>
      </c>
      <c r="P28" s="374" t="s">
        <v>297</v>
      </c>
      <c r="Q28" s="374"/>
      <c r="R28" s="374" t="s">
        <v>298</v>
      </c>
      <c r="S28" s="374"/>
      <c r="T28" s="346" t="s">
        <v>324</v>
      </c>
      <c r="U28" s="392" t="s">
        <v>273</v>
      </c>
      <c r="V28" s="392"/>
      <c r="W28" s="392"/>
      <c r="X28" s="392"/>
      <c r="Y28" s="392"/>
    </row>
    <row r="29" spans="1:25" ht="20.100000000000001" customHeight="1">
      <c r="A29" s="69"/>
      <c r="B29" s="153"/>
      <c r="C29" s="48"/>
      <c r="D29" s="389"/>
      <c r="E29" s="374"/>
      <c r="F29" s="390"/>
      <c r="G29" s="382"/>
      <c r="H29" s="387"/>
      <c r="I29" s="382"/>
      <c r="J29" s="382"/>
      <c r="K29" s="384"/>
      <c r="L29" s="391"/>
      <c r="M29" s="391"/>
      <c r="N29" s="391"/>
      <c r="O29" s="388"/>
      <c r="P29" s="374"/>
      <c r="Q29" s="374"/>
      <c r="R29" s="374"/>
      <c r="S29" s="374"/>
      <c r="T29" s="429" t="s">
        <v>339</v>
      </c>
      <c r="U29" s="392"/>
      <c r="V29" s="392"/>
      <c r="W29" s="392"/>
      <c r="X29" s="392"/>
      <c r="Y29" s="392"/>
    </row>
    <row r="30" spans="1:25" ht="20.100000000000001" customHeight="1">
      <c r="A30" s="69"/>
      <c r="B30" s="153"/>
      <c r="C30" s="48"/>
      <c r="D30" s="389"/>
      <c r="E30" s="374"/>
      <c r="F30" s="390"/>
      <c r="G30" s="382"/>
      <c r="H30" s="387"/>
      <c r="I30" s="382"/>
      <c r="J30" s="382"/>
      <c r="K30" s="384"/>
      <c r="L30" s="391"/>
      <c r="M30" s="391"/>
      <c r="N30" s="391"/>
      <c r="O30" s="388"/>
      <c r="P30" s="374"/>
      <c r="Q30" s="374"/>
      <c r="R30" s="374"/>
      <c r="S30" s="374"/>
      <c r="T30" s="239"/>
      <c r="U30" s="392"/>
      <c r="V30" s="392"/>
      <c r="W30" s="392"/>
      <c r="X30" s="392"/>
      <c r="Y30" s="392"/>
    </row>
    <row r="31" spans="1:25" ht="20.100000000000001" customHeight="1">
      <c r="A31" s="69"/>
      <c r="B31" s="154"/>
      <c r="C31" s="48"/>
      <c r="D31" s="389"/>
      <c r="E31" s="374"/>
      <c r="F31" s="390"/>
      <c r="G31" s="382"/>
      <c r="H31" s="384"/>
      <c r="I31" s="384"/>
      <c r="J31" s="393"/>
      <c r="K31" s="384"/>
      <c r="L31" s="391"/>
      <c r="M31" s="391"/>
      <c r="N31" s="391"/>
      <c r="O31" s="388"/>
      <c r="P31" s="374"/>
      <c r="Q31" s="374"/>
      <c r="R31" s="374"/>
      <c r="S31" s="374"/>
      <c r="T31" s="239"/>
      <c r="U31" s="392"/>
      <c r="V31" s="392"/>
      <c r="W31" s="392"/>
      <c r="X31" s="392"/>
      <c r="Y31" s="392"/>
    </row>
    <row r="32" spans="1:25" ht="4.9000000000000004" customHeight="1">
      <c r="A32" s="277"/>
      <c r="B32" s="278"/>
      <c r="C32" s="278"/>
      <c r="D32" s="394"/>
      <c r="E32" s="395"/>
      <c r="F32" s="396"/>
      <c r="G32" s="395"/>
      <c r="H32" s="395"/>
      <c r="I32" s="397"/>
      <c r="J32" s="398"/>
      <c r="K32" s="395"/>
      <c r="L32" s="394"/>
      <c r="M32" s="394"/>
      <c r="N32" s="394"/>
      <c r="O32" s="395"/>
      <c r="P32" s="395"/>
      <c r="Q32" s="395"/>
      <c r="R32" s="395"/>
      <c r="S32" s="395"/>
      <c r="T32" s="399"/>
      <c r="U32" s="392"/>
      <c r="V32" s="392"/>
      <c r="W32" s="392"/>
      <c r="X32" s="392"/>
      <c r="Y32" s="392"/>
    </row>
    <row r="33" spans="1:20" ht="13.9" customHeight="1">
      <c r="A33" s="64"/>
      <c r="B33" s="47" t="s">
        <v>44</v>
      </c>
      <c r="C33" s="47"/>
      <c r="D33" s="48"/>
      <c r="E33" s="30"/>
      <c r="F33" s="33">
        <f>SUM(F18:F32)</f>
        <v>300000</v>
      </c>
      <c r="G33" s="38">
        <f>SUM(G14:G31)</f>
        <v>0</v>
      </c>
      <c r="H33" s="45">
        <f>SUM(H15:H32)</f>
        <v>0</v>
      </c>
      <c r="I33" s="38">
        <f>SUM(I18:I32)</f>
        <v>41150</v>
      </c>
      <c r="J33" s="257">
        <f>SUM(J15:J32)</f>
        <v>93000</v>
      </c>
      <c r="K33" s="30"/>
      <c r="L33" s="48"/>
      <c r="M33" s="48"/>
      <c r="N33" s="48"/>
      <c r="O33" s="30"/>
      <c r="P33" s="30"/>
      <c r="Q33" s="30"/>
      <c r="R33" s="30"/>
      <c r="S33" s="30"/>
      <c r="T33" s="164"/>
    </row>
    <row r="34" spans="1:20" ht="4.9000000000000004" customHeight="1">
      <c r="A34" s="67"/>
      <c r="B34" s="39"/>
      <c r="C34" s="39"/>
      <c r="D34" s="39"/>
      <c r="E34" s="40"/>
      <c r="F34" s="150"/>
      <c r="G34" s="40"/>
      <c r="H34" s="40"/>
      <c r="I34" s="40"/>
      <c r="J34" s="40"/>
      <c r="K34" s="40"/>
      <c r="L34" s="39"/>
      <c r="M34" s="39"/>
      <c r="N34" s="39"/>
      <c r="O34" s="40"/>
      <c r="P34" s="40"/>
      <c r="Q34" s="40"/>
      <c r="R34" s="40"/>
      <c r="S34" s="40"/>
      <c r="T34" s="165"/>
    </row>
    <row r="35" spans="1:20" ht="4.9000000000000004" customHeight="1">
      <c r="A35" s="64"/>
      <c r="B35" s="48"/>
      <c r="C35" s="48"/>
      <c r="D35" s="48"/>
      <c r="E35" s="48"/>
      <c r="F35" s="49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152"/>
    </row>
    <row r="36" spans="1:20" ht="13.9" customHeight="1">
      <c r="A36" s="64"/>
      <c r="B36" s="48"/>
      <c r="C36" s="48"/>
      <c r="D36" s="48"/>
      <c r="E36" s="48"/>
      <c r="F36" s="49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152"/>
    </row>
    <row r="37" spans="1:20" ht="13.9" customHeight="1">
      <c r="A37" s="72" t="s">
        <v>45</v>
      </c>
      <c r="B37" s="47"/>
      <c r="C37" s="47"/>
      <c r="D37" s="47"/>
      <c r="E37" s="47"/>
      <c r="F37" s="73"/>
      <c r="G37" s="48"/>
      <c r="H37" s="48"/>
      <c r="I37" s="48"/>
      <c r="J37" s="48"/>
      <c r="K37" s="47"/>
      <c r="L37" s="47"/>
      <c r="M37" s="47"/>
      <c r="N37" s="47"/>
      <c r="O37" s="48"/>
      <c r="P37" s="48"/>
      <c r="Q37" s="48"/>
      <c r="R37" s="48"/>
      <c r="S37" s="48"/>
      <c r="T37" s="152"/>
    </row>
    <row r="38" spans="1:20" ht="13.9" customHeight="1">
      <c r="A38" s="64"/>
      <c r="B38" s="48"/>
      <c r="C38" s="48"/>
      <c r="D38" s="48"/>
      <c r="E38" s="48"/>
      <c r="F38" s="49"/>
      <c r="G38" s="47"/>
      <c r="H38" s="47"/>
      <c r="I38" s="47"/>
      <c r="J38" s="47"/>
      <c r="K38" s="48"/>
      <c r="L38" s="48"/>
      <c r="M38" s="48"/>
      <c r="N38" s="48"/>
      <c r="O38" s="47"/>
      <c r="P38" s="47"/>
      <c r="Q38" s="47"/>
      <c r="R38" s="47"/>
      <c r="S38" s="47"/>
      <c r="T38" s="161"/>
    </row>
    <row r="39" spans="1:20" ht="4.9000000000000004" customHeight="1">
      <c r="A39" s="277"/>
      <c r="B39" s="278"/>
      <c r="C39" s="278"/>
      <c r="D39" s="278"/>
      <c r="E39" s="278"/>
      <c r="F39" s="283"/>
      <c r="G39" s="278"/>
      <c r="H39" s="278"/>
      <c r="I39" s="278"/>
      <c r="J39" s="278"/>
      <c r="K39" s="278"/>
      <c r="L39" s="278"/>
      <c r="M39" s="278"/>
      <c r="N39" s="278"/>
      <c r="O39" s="284"/>
      <c r="P39" s="278"/>
      <c r="Q39" s="278"/>
      <c r="R39" s="278"/>
      <c r="S39" s="278"/>
      <c r="T39" s="285"/>
    </row>
    <row r="40" spans="1:20" ht="13.9" customHeight="1">
      <c r="A40" s="64"/>
      <c r="B40" s="48"/>
      <c r="C40" s="48"/>
      <c r="D40" s="48"/>
      <c r="E40" s="48"/>
      <c r="F40" s="49"/>
      <c r="G40" s="48"/>
      <c r="H40" s="48"/>
      <c r="I40" s="48"/>
      <c r="J40" s="48"/>
      <c r="K40" s="48"/>
      <c r="L40" s="48"/>
      <c r="M40" s="48"/>
      <c r="N40" s="48"/>
      <c r="O40" s="76" t="s">
        <v>46</v>
      </c>
      <c r="P40" s="48"/>
      <c r="Q40" s="48"/>
      <c r="R40" s="48"/>
      <c r="S40" s="48"/>
      <c r="T40" s="152"/>
    </row>
    <row r="41" spans="1:20" ht="13.9" customHeight="1">
      <c r="A41" s="64"/>
      <c r="B41" s="48"/>
      <c r="C41" s="76" t="s">
        <v>47</v>
      </c>
      <c r="D41" s="76" t="s">
        <v>48</v>
      </c>
      <c r="E41" s="76" t="s">
        <v>49</v>
      </c>
      <c r="F41" s="77" t="s">
        <v>50</v>
      </c>
      <c r="G41" s="77" t="s">
        <v>51</v>
      </c>
      <c r="H41" s="77" t="s">
        <v>52</v>
      </c>
      <c r="I41" s="77" t="s">
        <v>53</v>
      </c>
      <c r="J41" s="77" t="s">
        <v>54</v>
      </c>
      <c r="K41" s="76" t="s">
        <v>55</v>
      </c>
      <c r="L41" s="76" t="s">
        <v>56</v>
      </c>
      <c r="M41" s="76" t="s">
        <v>57</v>
      </c>
      <c r="N41" s="76" t="s">
        <v>58</v>
      </c>
      <c r="O41" s="76" t="s">
        <v>59</v>
      </c>
      <c r="P41" s="48"/>
      <c r="Q41" s="48"/>
      <c r="R41" s="48"/>
      <c r="S41" s="48"/>
      <c r="T41" s="152"/>
    </row>
    <row r="42" spans="1:20" ht="13.9" customHeight="1">
      <c r="A42" s="64"/>
      <c r="B42" s="48"/>
      <c r="C42" s="78"/>
      <c r="D42" s="78"/>
      <c r="E42" s="78"/>
      <c r="F42" s="79"/>
      <c r="G42" s="78"/>
      <c r="H42" s="78"/>
      <c r="I42" s="78"/>
      <c r="J42" s="78"/>
      <c r="K42" s="78"/>
      <c r="L42" s="78"/>
      <c r="M42" s="78"/>
      <c r="N42" s="78"/>
      <c r="O42" s="76" t="s">
        <v>60</v>
      </c>
      <c r="P42" s="48"/>
      <c r="Q42" s="48"/>
      <c r="R42" s="48"/>
      <c r="S42" s="48"/>
      <c r="T42" s="152"/>
    </row>
    <row r="43" spans="1:20" ht="4.9000000000000004" customHeight="1">
      <c r="A43" s="67"/>
      <c r="B43" s="39"/>
      <c r="C43" s="52"/>
      <c r="D43" s="52"/>
      <c r="E43" s="52"/>
      <c r="F43" s="53"/>
      <c r="G43" s="52"/>
      <c r="H43" s="54"/>
      <c r="I43" s="54"/>
      <c r="J43" s="52"/>
      <c r="K43" s="52"/>
      <c r="L43" s="52"/>
      <c r="M43" s="52"/>
      <c r="N43" s="52"/>
      <c r="O43" s="52"/>
      <c r="P43" s="39"/>
      <c r="Q43" s="39"/>
      <c r="R43" s="39"/>
      <c r="S43" s="39"/>
      <c r="T43" s="168"/>
    </row>
    <row r="44" spans="1:20" ht="20.100000000000001" customHeight="1">
      <c r="A44" s="64"/>
      <c r="B44" s="48"/>
      <c r="C44" s="48"/>
      <c r="D44" s="48"/>
      <c r="E44" s="48"/>
      <c r="F44" s="49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152"/>
    </row>
    <row r="45" spans="1:20" ht="20.100000000000001" customHeight="1">
      <c r="A45" s="64"/>
      <c r="B45" s="78" t="s">
        <v>61</v>
      </c>
      <c r="C45" s="55"/>
      <c r="D45" s="55"/>
      <c r="E45" s="55">
        <v>0</v>
      </c>
      <c r="F45" s="81">
        <v>0</v>
      </c>
      <c r="G45" s="81">
        <v>0</v>
      </c>
      <c r="H45" s="158">
        <v>0</v>
      </c>
      <c r="I45" s="81">
        <v>0</v>
      </c>
      <c r="J45" s="81">
        <v>0</v>
      </c>
      <c r="K45" s="81">
        <v>0</v>
      </c>
      <c r="L45" s="81">
        <v>16000</v>
      </c>
      <c r="M45" s="81">
        <v>0</v>
      </c>
      <c r="N45" s="81">
        <v>77000</v>
      </c>
      <c r="O45" s="81">
        <f>L45+N45</f>
        <v>93000</v>
      </c>
      <c r="P45" s="81"/>
      <c r="Q45" s="81"/>
      <c r="R45" s="81"/>
      <c r="S45" s="81"/>
      <c r="T45" s="169"/>
    </row>
    <row r="46" spans="1:20" ht="20.100000000000001" customHeight="1">
      <c r="A46" s="64"/>
      <c r="B46" s="78"/>
      <c r="C46" s="55"/>
      <c r="D46" s="55"/>
      <c r="E46" s="55"/>
      <c r="F46" s="81"/>
      <c r="G46" s="81"/>
      <c r="H46" s="158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169"/>
    </row>
    <row r="47" spans="1:20" ht="20.100000000000001" customHeight="1">
      <c r="A47" s="64"/>
      <c r="B47" s="78" t="s">
        <v>62</v>
      </c>
      <c r="C47" s="55"/>
      <c r="D47" s="55"/>
      <c r="E47" s="55">
        <v>0</v>
      </c>
      <c r="F47" s="81">
        <v>0</v>
      </c>
      <c r="G47" s="92">
        <v>0</v>
      </c>
      <c r="H47" s="159">
        <v>0</v>
      </c>
      <c r="I47" s="159">
        <v>0</v>
      </c>
      <c r="J47" s="159">
        <v>257000</v>
      </c>
      <c r="K47" s="81">
        <v>257000</v>
      </c>
      <c r="L47" s="81">
        <v>111400</v>
      </c>
      <c r="M47" s="81">
        <v>118150</v>
      </c>
      <c r="N47" s="81">
        <v>41150</v>
      </c>
      <c r="O47" s="81">
        <f>I33</f>
        <v>41150</v>
      </c>
      <c r="P47" s="81"/>
      <c r="Q47" s="81"/>
      <c r="R47" s="81"/>
      <c r="S47" s="81"/>
      <c r="T47" s="169"/>
    </row>
    <row r="48" spans="1:20" ht="20.100000000000001" customHeight="1">
      <c r="A48" s="64"/>
      <c r="B48" s="48"/>
      <c r="C48" s="55"/>
      <c r="D48" s="55"/>
      <c r="E48" s="55"/>
      <c r="F48" s="81"/>
      <c r="G48" s="81"/>
      <c r="H48" s="158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169"/>
    </row>
    <row r="49" spans="1:29" ht="20.100000000000001" customHeight="1">
      <c r="A49" s="64"/>
      <c r="B49" s="78" t="s">
        <v>64</v>
      </c>
      <c r="C49" s="81"/>
      <c r="D49" s="81"/>
      <c r="E49" s="347">
        <v>300000</v>
      </c>
      <c r="F49" s="347">
        <v>300000</v>
      </c>
      <c r="G49" s="347">
        <v>300000</v>
      </c>
      <c r="H49" s="158">
        <v>300000</v>
      </c>
      <c r="I49" s="81">
        <v>300000</v>
      </c>
      <c r="J49" s="81">
        <v>43000</v>
      </c>
      <c r="K49" s="81">
        <v>43000</v>
      </c>
      <c r="L49" s="81">
        <v>24600</v>
      </c>
      <c r="M49" s="81">
        <f>M51-M47-L45</f>
        <v>165850</v>
      </c>
      <c r="N49" s="81">
        <f>N51-N47-N45-L45</f>
        <v>165850</v>
      </c>
      <c r="O49" s="81">
        <v>165850</v>
      </c>
      <c r="P49" s="81"/>
      <c r="Q49" s="81"/>
      <c r="R49" s="81"/>
      <c r="S49" s="81"/>
      <c r="T49" s="169"/>
    </row>
    <row r="50" spans="1:29" ht="20.100000000000001" customHeight="1">
      <c r="A50" s="339"/>
      <c r="B50" s="340"/>
      <c r="C50" s="341"/>
      <c r="D50" s="341"/>
      <c r="E50" s="342"/>
      <c r="F50" s="342"/>
      <c r="G50" s="342"/>
      <c r="H50" s="343"/>
      <c r="I50" s="342"/>
      <c r="J50" s="342"/>
      <c r="K50" s="342"/>
      <c r="L50" s="342"/>
      <c r="M50" s="342"/>
      <c r="N50" s="342"/>
      <c r="O50" s="342"/>
      <c r="P50" s="341"/>
      <c r="Q50" s="341"/>
      <c r="R50" s="341"/>
      <c r="S50" s="341"/>
      <c r="T50" s="344"/>
    </row>
    <row r="51" spans="1:29" ht="20.100000000000001" customHeight="1">
      <c r="A51" s="310"/>
      <c r="B51" s="259"/>
      <c r="C51" s="259"/>
      <c r="D51" s="259"/>
      <c r="E51" s="331">
        <v>300000</v>
      </c>
      <c r="F51" s="331">
        <v>300000</v>
      </c>
      <c r="G51" s="332">
        <v>300000</v>
      </c>
      <c r="H51" s="332">
        <f t="shared" ref="H51:K51" si="0">H49+H47+H45</f>
        <v>300000</v>
      </c>
      <c r="I51" s="332">
        <f t="shared" si="0"/>
        <v>300000</v>
      </c>
      <c r="J51" s="332">
        <f t="shared" si="0"/>
        <v>300000</v>
      </c>
      <c r="K51" s="332">
        <f t="shared" si="0"/>
        <v>300000</v>
      </c>
      <c r="L51" s="332">
        <v>300000</v>
      </c>
      <c r="M51" s="332">
        <v>300000</v>
      </c>
      <c r="N51" s="332">
        <v>300000</v>
      </c>
      <c r="O51" s="332">
        <f>O49+O47+O45</f>
        <v>300000</v>
      </c>
      <c r="P51" s="332"/>
      <c r="Q51" s="332"/>
      <c r="R51" s="48"/>
      <c r="S51" s="48"/>
      <c r="T51" s="48"/>
    </row>
    <row r="52" spans="1:29">
      <c r="A52" s="48"/>
      <c r="B52" s="48"/>
      <c r="C52" s="48"/>
      <c r="D52" s="48"/>
      <c r="E52" s="48"/>
      <c r="F52" s="48"/>
      <c r="G52" s="224"/>
      <c r="H52" s="224"/>
      <c r="I52" s="224"/>
      <c r="J52" s="224"/>
      <c r="K52" s="224"/>
      <c r="L52" s="224"/>
      <c r="M52" s="224"/>
      <c r="N52" s="224"/>
      <c r="O52" s="81"/>
      <c r="P52" s="48"/>
      <c r="Q52" s="48"/>
      <c r="R52" s="48"/>
      <c r="S52" s="48"/>
      <c r="U52" s="48"/>
      <c r="V52" s="48"/>
      <c r="W52" s="48"/>
      <c r="X52" s="48"/>
      <c r="Y52" s="48"/>
      <c r="Z52" s="48"/>
      <c r="AA52" s="48"/>
      <c r="AB52" s="48"/>
      <c r="AC52" s="48"/>
    </row>
    <row r="53" spans="1:29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</row>
    <row r="54" spans="1:29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</row>
    <row r="55" spans="1:29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</row>
    <row r="56" spans="1:29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</row>
    <row r="57" spans="1:29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</row>
    <row r="58" spans="1:29">
      <c r="F58" s="21"/>
      <c r="O58" s="48"/>
      <c r="P58" s="48"/>
      <c r="Q58" s="48"/>
      <c r="R58" s="48"/>
      <c r="S58" s="48"/>
      <c r="T58" s="48"/>
    </row>
    <row r="59" spans="1:29">
      <c r="F59" s="21"/>
      <c r="G59" s="48"/>
      <c r="H59" s="48"/>
      <c r="I59" s="48"/>
      <c r="J59" s="48"/>
      <c r="O59" s="48"/>
      <c r="P59" s="48"/>
      <c r="Q59" s="48"/>
      <c r="R59" s="48"/>
      <c r="S59" s="48"/>
      <c r="T59" s="48"/>
    </row>
    <row r="60" spans="1:29" ht="15.75">
      <c r="F60" s="21"/>
      <c r="G60" s="259"/>
      <c r="H60" s="259"/>
      <c r="I60" s="259"/>
      <c r="J60" s="259"/>
      <c r="O60" s="48"/>
      <c r="P60" s="48"/>
      <c r="Q60" s="48"/>
      <c r="R60" s="48"/>
      <c r="S60" s="48"/>
      <c r="T60" s="48"/>
    </row>
    <row r="61" spans="1:29">
      <c r="F61" s="21"/>
      <c r="O61" s="48"/>
      <c r="P61" s="48"/>
      <c r="Q61" s="48"/>
      <c r="R61" s="48"/>
      <c r="S61" s="48"/>
      <c r="T61" s="48"/>
    </row>
    <row r="64" spans="1:29">
      <c r="F64" s="21"/>
    </row>
    <row r="65" spans="6:18">
      <c r="F65" s="21"/>
      <c r="P65" s="447"/>
      <c r="Q65" s="447"/>
      <c r="R65" s="447"/>
    </row>
  </sheetData>
  <mergeCells count="2">
    <mergeCell ref="A3:T3"/>
    <mergeCell ref="P65:R65"/>
  </mergeCells>
  <phoneticPr fontId="0" type="noConversion"/>
  <printOptions horizontalCentered="1" verticalCentered="1"/>
  <pageMargins left="0" right="0" top="0.17" bottom="0.25" header="0.46" footer="0.5"/>
  <pageSetup paperSize="9" scale="51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transitionEvaluation="1" transitionEntry="1">
    <tabColor rgb="FFFF0000"/>
  </sheetPr>
  <dimension ref="A1:U64"/>
  <sheetViews>
    <sheetView showGridLines="0" view="pageBreakPreview" topLeftCell="A4" zoomScale="75" zoomScaleNormal="50" workbookViewId="0">
      <selection activeCell="P53" sqref="P53"/>
    </sheetView>
  </sheetViews>
  <sheetFormatPr defaultColWidth="9.75" defaultRowHeight="15"/>
  <cols>
    <col min="1" max="1" width="5.75" style="21" customWidth="1"/>
    <col min="2" max="2" width="20.75" style="21" customWidth="1"/>
    <col min="3" max="3" width="13.25" style="21" customWidth="1"/>
    <col min="4" max="4" width="13.75" style="21" customWidth="1"/>
    <col min="5" max="5" width="13.25" style="21" customWidth="1"/>
    <col min="6" max="6" width="15.375" style="22" customWidth="1"/>
    <col min="7" max="7" width="14.125" style="21" customWidth="1"/>
    <col min="8" max="10" width="13.625" style="21" customWidth="1"/>
    <col min="11" max="12" width="13.75" style="21" customWidth="1"/>
    <col min="13" max="13" width="14.875" style="21" customWidth="1"/>
    <col min="14" max="14" width="13.625" style="21" customWidth="1"/>
    <col min="15" max="15" width="13.75" style="21" customWidth="1"/>
    <col min="16" max="16" width="6.75" style="21" customWidth="1"/>
    <col min="17" max="19" width="6.5" style="21" customWidth="1"/>
    <col min="20" max="20" width="24" style="21" customWidth="1"/>
    <col min="21" max="16384" width="9.75" style="21"/>
  </cols>
  <sheetData>
    <row r="1" spans="1:20" ht="13.9" customHeight="1">
      <c r="F1" s="179"/>
      <c r="K1" s="180"/>
      <c r="L1" s="180"/>
      <c r="M1" s="180"/>
      <c r="O1" s="48"/>
      <c r="P1" s="48"/>
      <c r="Q1" s="48"/>
      <c r="R1" s="48"/>
      <c r="S1" s="48"/>
      <c r="T1" s="170" t="s">
        <v>141</v>
      </c>
    </row>
    <row r="2" spans="1:20" ht="21.75" customHeight="1">
      <c r="A2" s="176" t="s">
        <v>143</v>
      </c>
      <c r="B2" s="23"/>
      <c r="C2" s="23"/>
      <c r="D2" s="23"/>
      <c r="E2" s="23"/>
      <c r="F2" s="181"/>
      <c r="G2" s="176"/>
      <c r="H2" s="176"/>
      <c r="I2" s="176"/>
      <c r="J2" s="176"/>
      <c r="K2" s="182"/>
      <c r="L2" s="182"/>
      <c r="M2" s="182"/>
      <c r="N2" s="23"/>
      <c r="O2" s="177"/>
      <c r="P2" s="177"/>
      <c r="Q2" s="177"/>
      <c r="R2" s="177"/>
      <c r="S2" s="47"/>
      <c r="T2" s="47"/>
    </row>
    <row r="3" spans="1:20" ht="21.75" customHeight="1">
      <c r="A3" s="447" t="s">
        <v>342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</row>
    <row r="4" spans="1:20" ht="18.95" customHeight="1">
      <c r="A4" s="25"/>
      <c r="B4" s="23"/>
      <c r="C4" s="23"/>
      <c r="D4" s="23"/>
      <c r="E4" s="23"/>
      <c r="F4" s="24"/>
      <c r="G4" s="23"/>
      <c r="H4" s="23"/>
      <c r="I4" s="23"/>
      <c r="J4" s="23"/>
      <c r="K4" s="23"/>
      <c r="L4" s="23"/>
      <c r="M4" s="23"/>
      <c r="N4" s="23"/>
      <c r="O4" s="162"/>
      <c r="P4" s="162"/>
      <c r="Q4" s="162"/>
      <c r="R4" s="162"/>
      <c r="S4" s="162"/>
      <c r="T4" s="162"/>
    </row>
    <row r="5" spans="1:20" ht="4.9000000000000004" customHeight="1" thickBot="1">
      <c r="G5" s="23"/>
      <c r="H5" s="23"/>
      <c r="I5" s="23"/>
      <c r="J5" s="23"/>
      <c r="O5" s="48"/>
      <c r="P5" s="48"/>
      <c r="Q5" s="48"/>
      <c r="R5" s="48"/>
      <c r="S5" s="48"/>
      <c r="T5" s="171"/>
    </row>
    <row r="6" spans="1:20" ht="4.9000000000000004" customHeight="1">
      <c r="A6" s="58" t="s">
        <v>0</v>
      </c>
      <c r="B6" s="59"/>
      <c r="C6" s="60"/>
      <c r="D6" s="59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244"/>
    </row>
    <row r="7" spans="1:20" ht="15.95" customHeight="1">
      <c r="A7" s="64"/>
      <c r="B7" s="30"/>
      <c r="C7" s="48"/>
      <c r="D7" s="30"/>
      <c r="E7" s="31" t="s">
        <v>1</v>
      </c>
      <c r="F7" s="32" t="s">
        <v>2</v>
      </c>
      <c r="G7" s="31" t="s">
        <v>2</v>
      </c>
      <c r="H7" s="31" t="s">
        <v>105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245"/>
    </row>
    <row r="8" spans="1:20" ht="15.95" customHeight="1">
      <c r="A8" s="64"/>
      <c r="B8" s="30"/>
      <c r="C8" s="48"/>
      <c r="D8" s="31" t="s">
        <v>0</v>
      </c>
      <c r="E8" s="31" t="s">
        <v>6</v>
      </c>
      <c r="F8" s="32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245" t="s">
        <v>108</v>
      </c>
    </row>
    <row r="9" spans="1:20" ht="15.95" customHeight="1">
      <c r="A9" s="65" t="s">
        <v>14</v>
      </c>
      <c r="B9" s="34" t="s">
        <v>15</v>
      </c>
      <c r="C9" s="47"/>
      <c r="D9" s="31" t="s">
        <v>16</v>
      </c>
      <c r="E9" s="30"/>
      <c r="F9" s="35">
        <v>2016</v>
      </c>
      <c r="G9" s="35">
        <v>2016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272" t="s">
        <v>20</v>
      </c>
      <c r="Q9" s="272" t="s">
        <v>21</v>
      </c>
      <c r="R9" s="272" t="s">
        <v>20</v>
      </c>
      <c r="S9" s="272" t="s">
        <v>21</v>
      </c>
      <c r="T9" s="245" t="s">
        <v>109</v>
      </c>
    </row>
    <row r="10" spans="1:20" ht="15.95" customHeight="1">
      <c r="A10" s="64"/>
      <c r="B10" s="30"/>
      <c r="C10" s="48"/>
      <c r="D10" s="30"/>
      <c r="E10" s="30"/>
      <c r="F10" s="37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245" t="s">
        <v>110</v>
      </c>
    </row>
    <row r="11" spans="1:20" ht="15.95" customHeight="1">
      <c r="A11" s="64"/>
      <c r="B11" s="30"/>
      <c r="C11" s="48"/>
      <c r="D11" s="30"/>
      <c r="E11" s="31" t="s">
        <v>25</v>
      </c>
      <c r="F11" s="32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245"/>
    </row>
    <row r="12" spans="1:20" ht="15.95" customHeight="1">
      <c r="A12" s="65" t="s">
        <v>28</v>
      </c>
      <c r="B12" s="31" t="s">
        <v>29</v>
      </c>
      <c r="C12" s="48"/>
      <c r="D12" s="31" t="s">
        <v>30</v>
      </c>
      <c r="E12" s="31" t="s">
        <v>31</v>
      </c>
      <c r="F12" s="32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45" t="s">
        <v>43</v>
      </c>
    </row>
    <row r="13" spans="1:20" ht="4.1500000000000004" customHeight="1">
      <c r="A13" s="67"/>
      <c r="B13" s="40"/>
      <c r="C13" s="39"/>
      <c r="D13" s="40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18.75" customHeight="1">
      <c r="A14" s="64"/>
      <c r="B14" s="30"/>
      <c r="C14" s="48"/>
      <c r="D14" s="30"/>
      <c r="E14" s="30"/>
      <c r="F14" s="37"/>
      <c r="G14" s="38"/>
      <c r="H14" s="30"/>
      <c r="I14" s="38"/>
      <c r="J14" s="38"/>
      <c r="K14" s="30"/>
      <c r="L14" s="48"/>
      <c r="M14" s="48"/>
      <c r="N14" s="48"/>
      <c r="O14" s="30"/>
      <c r="P14" s="30"/>
      <c r="Q14" s="30"/>
      <c r="R14" s="30"/>
      <c r="S14" s="30"/>
      <c r="T14" s="164"/>
    </row>
    <row r="15" spans="1:20" ht="20.100000000000001" customHeight="1">
      <c r="A15" s="214"/>
      <c r="B15" s="154" t="s">
        <v>136</v>
      </c>
      <c r="C15" s="78"/>
      <c r="D15" s="31"/>
      <c r="E15" s="42"/>
      <c r="F15" s="33"/>
      <c r="G15" s="38"/>
      <c r="H15" s="30"/>
      <c r="I15" s="38"/>
      <c r="J15" s="38"/>
      <c r="K15" s="30"/>
      <c r="L15" s="48"/>
      <c r="M15" s="48"/>
      <c r="N15" s="48"/>
      <c r="O15" s="30"/>
      <c r="P15" s="30"/>
      <c r="Q15" s="30"/>
      <c r="R15" s="30"/>
      <c r="S15" s="30"/>
      <c r="T15" s="164"/>
    </row>
    <row r="16" spans="1:20" ht="20.100000000000001" customHeight="1">
      <c r="A16" s="69"/>
      <c r="B16" s="153" t="s">
        <v>137</v>
      </c>
      <c r="C16" s="78"/>
      <c r="D16" s="31"/>
      <c r="E16" s="42"/>
      <c r="F16" s="33"/>
      <c r="G16" s="38"/>
      <c r="H16" s="30"/>
      <c r="I16" s="38"/>
      <c r="J16" s="38"/>
      <c r="K16" s="30"/>
      <c r="L16" s="48"/>
      <c r="M16" s="48"/>
      <c r="N16" s="48"/>
      <c r="O16" s="30"/>
      <c r="P16" s="30"/>
      <c r="Q16" s="30"/>
      <c r="R16" s="30"/>
      <c r="S16" s="30"/>
      <c r="T16" s="148"/>
    </row>
    <row r="17" spans="1:21" ht="20.100000000000001" customHeight="1">
      <c r="A17" s="69"/>
      <c r="B17" s="153"/>
      <c r="C17" s="78"/>
      <c r="D17" s="31"/>
      <c r="E17" s="42"/>
      <c r="F17" s="33"/>
      <c r="G17" s="38"/>
      <c r="H17" s="30"/>
      <c r="I17" s="38"/>
      <c r="J17" s="38"/>
      <c r="K17" s="30"/>
      <c r="L17" s="48"/>
      <c r="M17" s="48"/>
      <c r="N17" s="48"/>
      <c r="O17" s="30"/>
      <c r="P17" s="30"/>
      <c r="Q17" s="30"/>
      <c r="R17" s="30"/>
      <c r="S17" s="30"/>
      <c r="T17" s="148"/>
    </row>
    <row r="18" spans="1:21" s="200" customFormat="1" ht="19.5" customHeight="1">
      <c r="A18" s="192">
        <v>1</v>
      </c>
      <c r="B18" s="193" t="s">
        <v>159</v>
      </c>
      <c r="C18" s="194"/>
      <c r="D18" s="195" t="s">
        <v>102</v>
      </c>
      <c r="E18" s="196" t="s">
        <v>160</v>
      </c>
      <c r="F18" s="197">
        <v>200000</v>
      </c>
      <c r="G18" s="38"/>
      <c r="H18" s="42"/>
      <c r="I18" s="38"/>
      <c r="J18" s="38">
        <v>161200</v>
      </c>
      <c r="K18" s="193" t="s">
        <v>161</v>
      </c>
      <c r="L18" s="194"/>
      <c r="M18" s="194"/>
      <c r="N18" s="194"/>
      <c r="O18" s="42" t="s">
        <v>290</v>
      </c>
      <c r="P18" s="42" t="s">
        <v>254</v>
      </c>
      <c r="Q18" s="42" t="s">
        <v>253</v>
      </c>
      <c r="R18" s="42" t="s">
        <v>257</v>
      </c>
      <c r="S18" s="46" t="s">
        <v>291</v>
      </c>
      <c r="T18" s="242" t="s">
        <v>241</v>
      </c>
      <c r="U18" s="200" t="s">
        <v>201</v>
      </c>
    </row>
    <row r="19" spans="1:21" s="200" customFormat="1" ht="19.5" customHeight="1">
      <c r="A19" s="192"/>
      <c r="B19" s="193"/>
      <c r="C19" s="194"/>
      <c r="D19" s="195"/>
      <c r="E19" s="196"/>
      <c r="F19" s="197"/>
      <c r="G19" s="38"/>
      <c r="H19" s="358"/>
      <c r="I19" s="38"/>
      <c r="J19" s="38"/>
      <c r="K19" s="193"/>
      <c r="L19" s="194"/>
      <c r="M19" s="194"/>
      <c r="N19" s="194"/>
      <c r="O19" s="358"/>
      <c r="P19" s="30"/>
      <c r="Q19" s="30"/>
      <c r="R19" s="30"/>
      <c r="S19" s="30"/>
      <c r="T19" s="242" t="s">
        <v>242</v>
      </c>
    </row>
    <row r="20" spans="1:21" s="200" customFormat="1" ht="19.5" customHeight="1">
      <c r="A20" s="192"/>
      <c r="B20" s="193"/>
      <c r="C20" s="194"/>
      <c r="D20" s="195"/>
      <c r="E20" s="196"/>
      <c r="F20" s="197"/>
      <c r="G20" s="38"/>
      <c r="H20" s="358"/>
      <c r="I20" s="38"/>
      <c r="J20" s="38"/>
      <c r="K20" s="193"/>
      <c r="L20" s="194"/>
      <c r="M20" s="194"/>
      <c r="N20" s="194"/>
      <c r="O20" s="358"/>
      <c r="P20" s="30"/>
      <c r="Q20" s="30"/>
      <c r="R20" s="30"/>
      <c r="S20" s="30"/>
      <c r="T20" s="236" t="s">
        <v>268</v>
      </c>
    </row>
    <row r="21" spans="1:21" s="200" customFormat="1" ht="19.5" customHeight="1">
      <c r="A21" s="192"/>
      <c r="B21" s="193"/>
      <c r="C21" s="194"/>
      <c r="D21" s="195"/>
      <c r="E21" s="196"/>
      <c r="F21" s="197"/>
      <c r="G21" s="38"/>
      <c r="H21" s="358"/>
      <c r="I21" s="38"/>
      <c r="J21" s="38"/>
      <c r="K21" s="193"/>
      <c r="L21" s="194"/>
      <c r="M21" s="194"/>
      <c r="N21" s="194"/>
      <c r="O21" s="358"/>
      <c r="P21" s="30"/>
      <c r="Q21" s="30"/>
      <c r="R21" s="30"/>
      <c r="S21" s="30"/>
      <c r="T21" s="400"/>
    </row>
    <row r="22" spans="1:21" s="200" customFormat="1" ht="20.100000000000001" customHeight="1">
      <c r="A22" s="192">
        <v>2</v>
      </c>
      <c r="B22" s="193" t="s">
        <v>186</v>
      </c>
      <c r="C22" s="194"/>
      <c r="D22" s="195" t="s">
        <v>102</v>
      </c>
      <c r="E22" s="196" t="s">
        <v>160</v>
      </c>
      <c r="F22" s="197">
        <v>200000</v>
      </c>
      <c r="G22" s="38"/>
      <c r="H22" s="248"/>
      <c r="I22" s="38"/>
      <c r="J22" s="38">
        <v>164823</v>
      </c>
      <c r="K22" s="193" t="s">
        <v>161</v>
      </c>
      <c r="L22" s="194"/>
      <c r="M22" s="194"/>
      <c r="N22" s="194"/>
      <c r="O22" s="248" t="s">
        <v>290</v>
      </c>
      <c r="P22" s="42" t="s">
        <v>254</v>
      </c>
      <c r="Q22" s="42" t="s">
        <v>253</v>
      </c>
      <c r="R22" s="42" t="s">
        <v>257</v>
      </c>
      <c r="S22" s="46" t="s">
        <v>291</v>
      </c>
      <c r="T22" s="242" t="s">
        <v>243</v>
      </c>
      <c r="U22" s="200" t="s">
        <v>202</v>
      </c>
    </row>
    <row r="23" spans="1:21" s="200" customFormat="1" ht="20.100000000000001" customHeight="1">
      <c r="A23" s="192"/>
      <c r="B23" s="193"/>
      <c r="C23" s="194"/>
      <c r="D23" s="195"/>
      <c r="E23" s="196"/>
      <c r="F23" s="197"/>
      <c r="G23" s="38"/>
      <c r="H23" s="199"/>
      <c r="I23" s="38"/>
      <c r="J23" s="38"/>
      <c r="K23" s="193"/>
      <c r="L23" s="194"/>
      <c r="M23" s="194"/>
      <c r="N23" s="194"/>
      <c r="O23" s="199"/>
      <c r="P23" s="42"/>
      <c r="Q23" s="42"/>
      <c r="R23" s="42"/>
      <c r="S23" s="42"/>
      <c r="T23" s="242" t="s">
        <v>244</v>
      </c>
    </row>
    <row r="24" spans="1:21" s="200" customFormat="1" ht="20.100000000000001" customHeight="1">
      <c r="A24" s="192"/>
      <c r="B24" s="193"/>
      <c r="C24" s="194"/>
      <c r="D24" s="195"/>
      <c r="E24" s="196"/>
      <c r="F24" s="197"/>
      <c r="G24" s="38"/>
      <c r="H24" s="199"/>
      <c r="I24" s="38"/>
      <c r="J24" s="38"/>
      <c r="K24" s="193"/>
      <c r="L24" s="194"/>
      <c r="M24" s="194"/>
      <c r="N24" s="194"/>
      <c r="O24" s="86"/>
      <c r="P24" s="42"/>
      <c r="Q24" s="42"/>
      <c r="R24" s="42"/>
      <c r="S24" s="42"/>
      <c r="T24" s="236" t="s">
        <v>269</v>
      </c>
    </row>
    <row r="25" spans="1:21" ht="20.100000000000001" customHeight="1">
      <c r="A25" s="69"/>
      <c r="B25" s="30"/>
      <c r="C25" s="48"/>
      <c r="D25" s="31"/>
      <c r="E25" s="42"/>
      <c r="F25" s="33"/>
      <c r="G25" s="38"/>
      <c r="H25" s="199"/>
      <c r="I25" s="38"/>
      <c r="J25" s="38"/>
      <c r="K25" s="30"/>
      <c r="L25" s="48"/>
      <c r="M25" s="48"/>
      <c r="N25" s="48"/>
      <c r="O25" s="86"/>
      <c r="P25" s="42"/>
      <c r="Q25" s="42"/>
      <c r="R25" s="42"/>
      <c r="S25" s="42"/>
      <c r="T25" s="236"/>
    </row>
    <row r="26" spans="1:21" ht="20.100000000000001" customHeight="1">
      <c r="A26" s="69"/>
      <c r="B26" s="153"/>
      <c r="C26" s="48"/>
      <c r="D26" s="31"/>
      <c r="E26" s="42"/>
      <c r="F26" s="33"/>
      <c r="G26" s="38"/>
      <c r="H26" s="199"/>
      <c r="I26" s="38"/>
      <c r="J26" s="38"/>
      <c r="K26" s="30"/>
      <c r="L26" s="48"/>
      <c r="M26" s="48"/>
      <c r="N26" s="48"/>
      <c r="O26" s="86"/>
      <c r="P26" s="42"/>
      <c r="Q26" s="42"/>
      <c r="R26" s="42"/>
      <c r="S26" s="42"/>
      <c r="T26" s="236"/>
    </row>
    <row r="27" spans="1:21" ht="20.100000000000001" customHeight="1">
      <c r="A27" s="69"/>
      <c r="B27" s="153"/>
      <c r="C27" s="48"/>
      <c r="D27" s="31"/>
      <c r="E27" s="42"/>
      <c r="F27" s="33"/>
      <c r="G27" s="38"/>
      <c r="H27" s="199"/>
      <c r="I27" s="38"/>
      <c r="J27" s="38"/>
      <c r="K27" s="30"/>
      <c r="L27" s="48"/>
      <c r="M27" s="48"/>
      <c r="N27" s="48"/>
      <c r="O27" s="86"/>
      <c r="P27" s="42"/>
      <c r="Q27" s="42"/>
      <c r="R27" s="42"/>
      <c r="S27" s="42"/>
      <c r="T27" s="236"/>
    </row>
    <row r="28" spans="1:21" ht="20.100000000000001" customHeight="1">
      <c r="A28" s="69"/>
      <c r="B28" s="153"/>
      <c r="C28" s="48"/>
      <c r="D28" s="31"/>
      <c r="E28" s="42"/>
      <c r="F28" s="33"/>
      <c r="G28" s="38"/>
      <c r="H28" s="30"/>
      <c r="I28" s="30"/>
      <c r="J28" s="257"/>
      <c r="K28" s="30"/>
      <c r="L28" s="48"/>
      <c r="M28" s="48"/>
      <c r="N28" s="48"/>
      <c r="O28" s="86"/>
      <c r="P28" s="42"/>
      <c r="Q28" s="42"/>
      <c r="R28" s="42"/>
      <c r="S28" s="42"/>
      <c r="T28" s="236"/>
    </row>
    <row r="29" spans="1:21" ht="20.100000000000001" customHeight="1">
      <c r="A29" s="69"/>
      <c r="B29" s="154"/>
      <c r="C29" s="48"/>
      <c r="D29" s="31"/>
      <c r="E29" s="42"/>
      <c r="F29" s="33"/>
      <c r="G29" s="38"/>
      <c r="H29" s="30"/>
      <c r="I29" s="30"/>
      <c r="J29" s="257"/>
      <c r="K29" s="30"/>
      <c r="L29" s="48"/>
      <c r="M29" s="48"/>
      <c r="N29" s="48"/>
      <c r="O29" s="86"/>
      <c r="P29" s="42"/>
      <c r="Q29" s="42"/>
      <c r="R29" s="42"/>
      <c r="S29" s="42"/>
      <c r="T29" s="236"/>
    </row>
    <row r="30" spans="1:21" ht="20.100000000000001" customHeight="1">
      <c r="A30" s="69"/>
      <c r="B30" s="154"/>
      <c r="C30" s="48"/>
      <c r="D30" s="31"/>
      <c r="E30" s="42"/>
      <c r="F30" s="33"/>
      <c r="G30" s="38"/>
      <c r="H30" s="30"/>
      <c r="I30" s="30"/>
      <c r="J30" s="257"/>
      <c r="K30" s="30"/>
      <c r="L30" s="48"/>
      <c r="M30" s="48"/>
      <c r="N30" s="48"/>
      <c r="O30" s="86"/>
      <c r="P30" s="42"/>
      <c r="Q30" s="42"/>
      <c r="R30" s="42"/>
      <c r="S30" s="42"/>
      <c r="T30" s="237"/>
    </row>
    <row r="31" spans="1:21" ht="4.9000000000000004" customHeight="1">
      <c r="A31" s="277"/>
      <c r="B31" s="278"/>
      <c r="C31" s="278"/>
      <c r="D31" s="278"/>
      <c r="E31" s="279"/>
      <c r="F31" s="280"/>
      <c r="G31" s="279"/>
      <c r="H31" s="279"/>
      <c r="I31" s="281"/>
      <c r="J31" s="258"/>
      <c r="K31" s="279"/>
      <c r="L31" s="278"/>
      <c r="M31" s="278"/>
      <c r="N31" s="278"/>
      <c r="O31" s="286"/>
      <c r="P31" s="287"/>
      <c r="Q31" s="287"/>
      <c r="R31" s="287"/>
      <c r="S31" s="287"/>
      <c r="T31" s="288"/>
    </row>
    <row r="32" spans="1:21" ht="13.9" customHeight="1">
      <c r="A32" s="64"/>
      <c r="B32" s="47" t="s">
        <v>44</v>
      </c>
      <c r="C32" s="47"/>
      <c r="D32" s="48"/>
      <c r="E32" s="30"/>
      <c r="F32" s="33">
        <f>SUM(F15:F30)</f>
        <v>400000</v>
      </c>
      <c r="G32" s="38">
        <v>350247</v>
      </c>
      <c r="H32" s="45">
        <f>SUM(H15:H31)</f>
        <v>0</v>
      </c>
      <c r="I32" s="38">
        <f>SUM(I18:I31)</f>
        <v>0</v>
      </c>
      <c r="J32" s="257">
        <f>SUM(J15:J31)</f>
        <v>326023</v>
      </c>
      <c r="K32" s="30"/>
      <c r="L32" s="48"/>
      <c r="M32" s="48"/>
      <c r="N32" s="48"/>
      <c r="O32" s="86"/>
      <c r="P32" s="42"/>
      <c r="Q32" s="42"/>
      <c r="R32" s="42"/>
      <c r="S32" s="42"/>
      <c r="T32" s="236"/>
    </row>
    <row r="33" spans="1:20" ht="4.9000000000000004" customHeight="1">
      <c r="A33" s="67"/>
      <c r="B33" s="39"/>
      <c r="C33" s="39"/>
      <c r="D33" s="39"/>
      <c r="E33" s="40"/>
      <c r="F33" s="150"/>
      <c r="G33" s="40"/>
      <c r="H33" s="40"/>
      <c r="I33" s="40"/>
      <c r="J33" s="40"/>
      <c r="K33" s="40"/>
      <c r="L33" s="39"/>
      <c r="M33" s="39"/>
      <c r="N33" s="39"/>
      <c r="O33" s="40"/>
      <c r="P33" s="40"/>
      <c r="Q33" s="40"/>
      <c r="R33" s="40"/>
      <c r="S33" s="40"/>
      <c r="T33" s="165"/>
    </row>
    <row r="34" spans="1:20" ht="4.9000000000000004" customHeight="1">
      <c r="A34" s="64"/>
      <c r="B34" s="48"/>
      <c r="C34" s="48"/>
      <c r="D34" s="48"/>
      <c r="E34" s="48"/>
      <c r="F34" s="49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152"/>
    </row>
    <row r="35" spans="1:20" ht="13.9" customHeight="1">
      <c r="A35" s="64"/>
      <c r="B35" s="48"/>
      <c r="C35" s="48"/>
      <c r="D35" s="48"/>
      <c r="E35" s="48"/>
      <c r="F35" s="49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152"/>
    </row>
    <row r="36" spans="1:20" ht="13.9" customHeight="1">
      <c r="A36" s="72" t="s">
        <v>45</v>
      </c>
      <c r="B36" s="47"/>
      <c r="C36" s="47"/>
      <c r="D36" s="47"/>
      <c r="E36" s="47"/>
      <c r="F36" s="73"/>
      <c r="G36" s="48"/>
      <c r="H36" s="48"/>
      <c r="I36" s="48"/>
      <c r="J36" s="48"/>
      <c r="K36" s="47"/>
      <c r="L36" s="47"/>
      <c r="M36" s="47"/>
      <c r="N36" s="47"/>
      <c r="O36" s="48"/>
      <c r="P36" s="48"/>
      <c r="Q36" s="48"/>
      <c r="R36" s="48"/>
      <c r="S36" s="48"/>
      <c r="T36" s="152"/>
    </row>
    <row r="37" spans="1:20" ht="13.9" customHeight="1">
      <c r="A37" s="64"/>
      <c r="B37" s="48"/>
      <c r="C37" s="48"/>
      <c r="D37" s="48"/>
      <c r="E37" s="48"/>
      <c r="F37" s="49"/>
      <c r="G37" s="47"/>
      <c r="H37" s="47"/>
      <c r="I37" s="47"/>
      <c r="J37" s="47"/>
      <c r="K37" s="48"/>
      <c r="L37" s="48"/>
      <c r="M37" s="48"/>
      <c r="N37" s="48"/>
      <c r="O37" s="47"/>
      <c r="P37" s="47"/>
      <c r="Q37" s="47"/>
      <c r="R37" s="47"/>
      <c r="S37" s="47"/>
      <c r="T37" s="161"/>
    </row>
    <row r="38" spans="1:20" ht="4.9000000000000004" customHeight="1">
      <c r="A38" s="277"/>
      <c r="B38" s="278"/>
      <c r="C38" s="278"/>
      <c r="D38" s="278"/>
      <c r="E38" s="278"/>
      <c r="F38" s="283"/>
      <c r="G38" s="278"/>
      <c r="H38" s="278"/>
      <c r="I38" s="278"/>
      <c r="J38" s="278"/>
      <c r="K38" s="278"/>
      <c r="L38" s="278"/>
      <c r="M38" s="278"/>
      <c r="N38" s="278"/>
      <c r="O38" s="284"/>
      <c r="P38" s="278"/>
      <c r="Q38" s="278"/>
      <c r="R38" s="278"/>
      <c r="S38" s="278"/>
      <c r="T38" s="285"/>
    </row>
    <row r="39" spans="1:20" ht="13.9" customHeight="1">
      <c r="A39" s="64"/>
      <c r="B39" s="48"/>
      <c r="C39" s="48"/>
      <c r="D39" s="48"/>
      <c r="E39" s="48"/>
      <c r="F39" s="49"/>
      <c r="G39" s="48"/>
      <c r="H39" s="48"/>
      <c r="I39" s="48"/>
      <c r="J39" s="48"/>
      <c r="K39" s="48"/>
      <c r="L39" s="48"/>
      <c r="M39" s="48"/>
      <c r="N39" s="48"/>
      <c r="O39" s="76" t="s">
        <v>46</v>
      </c>
      <c r="P39" s="48"/>
      <c r="Q39" s="48"/>
      <c r="R39" s="48"/>
      <c r="S39" s="48"/>
      <c r="T39" s="152"/>
    </row>
    <row r="40" spans="1:20" ht="13.9" customHeight="1">
      <c r="A40" s="64"/>
      <c r="B40" s="48"/>
      <c r="C40" s="76" t="s">
        <v>47</v>
      </c>
      <c r="D40" s="76" t="s">
        <v>48</v>
      </c>
      <c r="E40" s="76" t="s">
        <v>49</v>
      </c>
      <c r="F40" s="77" t="s">
        <v>50</v>
      </c>
      <c r="G40" s="77" t="s">
        <v>51</v>
      </c>
      <c r="H40" s="77" t="s">
        <v>52</v>
      </c>
      <c r="I40" s="77" t="s">
        <v>53</v>
      </c>
      <c r="J40" s="77" t="s">
        <v>54</v>
      </c>
      <c r="K40" s="76" t="s">
        <v>55</v>
      </c>
      <c r="L40" s="76" t="s">
        <v>56</v>
      </c>
      <c r="M40" s="76" t="s">
        <v>57</v>
      </c>
      <c r="N40" s="76" t="s">
        <v>58</v>
      </c>
      <c r="O40" s="76" t="s">
        <v>59</v>
      </c>
      <c r="P40" s="48"/>
      <c r="Q40" s="48"/>
      <c r="R40" s="48"/>
      <c r="S40" s="48"/>
      <c r="T40" s="152"/>
    </row>
    <row r="41" spans="1:20" ht="13.9" customHeight="1">
      <c r="A41" s="64"/>
      <c r="B41" s="48"/>
      <c r="C41" s="78"/>
      <c r="D41" s="78"/>
      <c r="E41" s="78"/>
      <c r="F41" s="79"/>
      <c r="G41" s="78"/>
      <c r="H41" s="78"/>
      <c r="I41" s="78"/>
      <c r="J41" s="78"/>
      <c r="K41" s="78"/>
      <c r="L41" s="78"/>
      <c r="M41" s="78"/>
      <c r="N41" s="78"/>
      <c r="O41" s="76" t="s">
        <v>60</v>
      </c>
      <c r="P41" s="48"/>
      <c r="Q41" s="48"/>
      <c r="R41" s="48"/>
      <c r="S41" s="48"/>
      <c r="T41" s="152"/>
    </row>
    <row r="42" spans="1:20" ht="4.9000000000000004" customHeight="1">
      <c r="A42" s="67"/>
      <c r="B42" s="39"/>
      <c r="C42" s="52"/>
      <c r="D42" s="52"/>
      <c r="E42" s="52"/>
      <c r="F42" s="53"/>
      <c r="G42" s="52"/>
      <c r="H42" s="54"/>
      <c r="I42" s="54"/>
      <c r="J42" s="52"/>
      <c r="K42" s="52"/>
      <c r="L42" s="52"/>
      <c r="M42" s="52"/>
      <c r="N42" s="52"/>
      <c r="O42" s="52"/>
      <c r="P42" s="39"/>
      <c r="Q42" s="39"/>
      <c r="R42" s="39"/>
      <c r="S42" s="39"/>
      <c r="T42" s="168"/>
    </row>
    <row r="43" spans="1:20" ht="20.100000000000001" customHeight="1">
      <c r="A43" s="64"/>
      <c r="B43" s="48"/>
      <c r="C43" s="48"/>
      <c r="D43" s="48"/>
      <c r="E43" s="48"/>
      <c r="F43" s="49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152"/>
    </row>
    <row r="44" spans="1:20" ht="20.100000000000001" customHeight="1">
      <c r="A44" s="64"/>
      <c r="B44" s="78" t="s">
        <v>61</v>
      </c>
      <c r="C44" s="55"/>
      <c r="D44" s="55"/>
      <c r="E44" s="55">
        <v>0</v>
      </c>
      <c r="F44" s="81">
        <v>0</v>
      </c>
      <c r="G44" s="81">
        <v>0</v>
      </c>
      <c r="H44" s="81">
        <v>0</v>
      </c>
      <c r="I44" s="81">
        <v>0</v>
      </c>
      <c r="J44" s="81">
        <v>0</v>
      </c>
      <c r="K44" s="81">
        <v>326023</v>
      </c>
      <c r="L44" s="81">
        <v>0</v>
      </c>
      <c r="M44" s="81">
        <v>0</v>
      </c>
      <c r="N44" s="81">
        <v>0</v>
      </c>
      <c r="O44" s="81">
        <f>K44</f>
        <v>326023</v>
      </c>
      <c r="P44" s="81"/>
      <c r="Q44" s="81"/>
      <c r="R44" s="81"/>
      <c r="S44" s="81"/>
      <c r="T44" s="169"/>
    </row>
    <row r="45" spans="1:20" ht="20.100000000000001" customHeight="1">
      <c r="A45" s="64"/>
      <c r="B45" s="78"/>
      <c r="C45" s="55"/>
      <c r="D45" s="55"/>
      <c r="E45" s="55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169"/>
    </row>
    <row r="46" spans="1:20" ht="20.100000000000001" customHeight="1">
      <c r="A46" s="64"/>
      <c r="B46" s="78" t="s">
        <v>62</v>
      </c>
      <c r="C46" s="55"/>
      <c r="D46" s="55"/>
      <c r="E46" s="55">
        <v>0</v>
      </c>
      <c r="F46" s="81">
        <v>0</v>
      </c>
      <c r="G46" s="92">
        <f>I32</f>
        <v>0</v>
      </c>
      <c r="H46" s="92">
        <v>326023</v>
      </c>
      <c r="I46" s="92">
        <v>326023</v>
      </c>
      <c r="J46" s="92">
        <v>326023</v>
      </c>
      <c r="K46" s="92">
        <v>0</v>
      </c>
      <c r="L46" s="92">
        <v>0</v>
      </c>
      <c r="M46" s="92">
        <v>0</v>
      </c>
      <c r="N46" s="92">
        <v>0</v>
      </c>
      <c r="O46" s="92">
        <f>G46</f>
        <v>0</v>
      </c>
      <c r="P46" s="81"/>
      <c r="Q46" s="81"/>
      <c r="R46" s="81"/>
      <c r="S46" s="81"/>
      <c r="T46" s="169"/>
    </row>
    <row r="47" spans="1:20" ht="20.100000000000001" customHeight="1">
      <c r="A47" s="64"/>
      <c r="B47" s="48"/>
      <c r="C47" s="55"/>
      <c r="D47" s="55"/>
      <c r="E47" s="55"/>
      <c r="F47" s="81"/>
      <c r="G47" s="81"/>
      <c r="H47" s="158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169"/>
    </row>
    <row r="48" spans="1:20" ht="20.100000000000001" customHeight="1">
      <c r="A48" s="64"/>
      <c r="B48" s="78" t="s">
        <v>64</v>
      </c>
      <c r="C48" s="55"/>
      <c r="D48" s="55"/>
      <c r="E48" s="81">
        <v>400000</v>
      </c>
      <c r="F48" s="81">
        <v>400000</v>
      </c>
      <c r="G48" s="81">
        <f>G51-G46-G44-F44</f>
        <v>400000</v>
      </c>
      <c r="H48" s="158">
        <v>73977</v>
      </c>
      <c r="I48" s="81">
        <v>73977</v>
      </c>
      <c r="J48" s="81">
        <v>73977</v>
      </c>
      <c r="K48" s="81">
        <f>K51-K46-K44</f>
        <v>73977</v>
      </c>
      <c r="L48" s="81">
        <f>L51-L46-L44-K44</f>
        <v>24224</v>
      </c>
      <c r="M48" s="81">
        <v>24224</v>
      </c>
      <c r="N48" s="81">
        <v>24224</v>
      </c>
      <c r="O48" s="81">
        <v>24224</v>
      </c>
      <c r="P48" s="81"/>
      <c r="Q48" s="81"/>
      <c r="R48" s="81"/>
      <c r="S48" s="81"/>
      <c r="T48" s="169"/>
    </row>
    <row r="49" spans="1:20" ht="20.100000000000001" customHeight="1" thickBot="1">
      <c r="A49" s="268"/>
      <c r="B49" s="266"/>
      <c r="C49" s="266"/>
      <c r="D49" s="266"/>
      <c r="E49" s="266"/>
      <c r="F49" s="327"/>
      <c r="G49" s="314"/>
      <c r="H49" s="314"/>
      <c r="I49" s="314"/>
      <c r="J49" s="314"/>
      <c r="K49" s="327"/>
      <c r="L49" s="266"/>
      <c r="M49" s="266"/>
      <c r="N49" s="266"/>
      <c r="O49" s="315"/>
      <c r="P49" s="315"/>
      <c r="Q49" s="315"/>
      <c r="R49" s="315"/>
      <c r="S49" s="315"/>
      <c r="T49" s="316"/>
    </row>
    <row r="50" spans="1:20" hidden="1">
      <c r="G50" s="240"/>
      <c r="H50" s="240"/>
      <c r="I50" s="240"/>
      <c r="J50" s="240"/>
      <c r="K50" s="240"/>
      <c r="L50" s="240"/>
      <c r="M50" s="240"/>
      <c r="N50" s="240"/>
      <c r="O50" s="81"/>
      <c r="P50" s="48"/>
      <c r="Q50" s="48"/>
      <c r="R50" s="48"/>
      <c r="S50" s="48"/>
      <c r="T50" s="48"/>
    </row>
    <row r="51" spans="1:20">
      <c r="E51" s="81">
        <v>400000</v>
      </c>
      <c r="F51" s="81">
        <v>400000</v>
      </c>
      <c r="G51" s="240">
        <v>400000</v>
      </c>
      <c r="H51" s="224">
        <f t="shared" ref="H51:J51" si="0">H48+H46+H44</f>
        <v>400000</v>
      </c>
      <c r="I51" s="224">
        <f t="shared" si="0"/>
        <v>400000</v>
      </c>
      <c r="J51" s="224">
        <f t="shared" si="0"/>
        <v>400000</v>
      </c>
      <c r="K51" s="224">
        <v>400000</v>
      </c>
      <c r="L51" s="224">
        <v>350247</v>
      </c>
      <c r="M51" s="224">
        <f>M48+M46+M44+K44</f>
        <v>350247</v>
      </c>
      <c r="N51" s="224">
        <f>N48+N46+N44+K44</f>
        <v>350247</v>
      </c>
      <c r="O51" s="224">
        <f>O48+O46+O44</f>
        <v>350247</v>
      </c>
      <c r="P51" s="48"/>
      <c r="Q51" s="48"/>
      <c r="R51" s="48"/>
      <c r="S51" s="48"/>
      <c r="T51" s="48"/>
    </row>
    <row r="52" spans="1:20">
      <c r="F52" s="21"/>
      <c r="O52" s="48"/>
      <c r="P52" s="48"/>
      <c r="Q52" s="48"/>
      <c r="R52" s="48"/>
      <c r="S52" s="48"/>
      <c r="T52" s="48"/>
    </row>
    <row r="53" spans="1:20">
      <c r="F53" s="21"/>
      <c r="O53" s="48"/>
      <c r="P53" s="48"/>
      <c r="Q53" s="48"/>
      <c r="R53" s="48"/>
      <c r="S53" s="48"/>
      <c r="T53" s="48"/>
    </row>
    <row r="54" spans="1:20">
      <c r="F54" s="21"/>
      <c r="O54" s="48"/>
      <c r="P54" s="48"/>
      <c r="Q54" s="48"/>
      <c r="R54" s="48"/>
      <c r="S54" s="48"/>
      <c r="T54" s="48"/>
    </row>
    <row r="55" spans="1:20">
      <c r="F55" s="21"/>
      <c r="O55" s="48"/>
      <c r="P55" s="48"/>
      <c r="Q55" s="48"/>
      <c r="R55" s="48"/>
      <c r="S55" s="48"/>
      <c r="T55" s="48"/>
    </row>
    <row r="56" spans="1:20">
      <c r="F56" s="21"/>
      <c r="O56" s="48"/>
      <c r="P56" s="48"/>
      <c r="Q56" s="48"/>
      <c r="R56" s="48"/>
      <c r="S56" s="48"/>
      <c r="T56" s="48"/>
    </row>
    <row r="57" spans="1:20">
      <c r="F57" s="21"/>
      <c r="O57" s="48"/>
      <c r="P57" s="48"/>
      <c r="Q57" s="48"/>
      <c r="R57" s="48"/>
      <c r="S57" s="48"/>
      <c r="T57" s="48"/>
    </row>
    <row r="58" spans="1:20" ht="15.75">
      <c r="F58" s="21"/>
      <c r="G58" s="259"/>
      <c r="H58" s="259"/>
      <c r="I58" s="259"/>
      <c r="J58" s="259"/>
      <c r="O58" s="48"/>
      <c r="P58" s="48"/>
      <c r="Q58" s="48"/>
      <c r="R58" s="48"/>
      <c r="S58" s="48"/>
      <c r="T58" s="48"/>
    </row>
    <row r="59" spans="1:20">
      <c r="F59" s="21"/>
      <c r="O59" s="48"/>
      <c r="P59" s="48"/>
      <c r="Q59" s="48"/>
      <c r="R59" s="48"/>
      <c r="S59" s="48"/>
      <c r="T59" s="48"/>
    </row>
    <row r="60" spans="1:20">
      <c r="F60" s="21"/>
    </row>
    <row r="63" spans="1:20">
      <c r="F63" s="21"/>
      <c r="P63" s="447"/>
      <c r="Q63" s="447"/>
      <c r="R63" s="447"/>
    </row>
    <row r="64" spans="1:20">
      <c r="F64" s="21"/>
    </row>
  </sheetData>
  <mergeCells count="2">
    <mergeCell ref="P63:R63"/>
    <mergeCell ref="A3:T3"/>
  </mergeCells>
  <phoneticPr fontId="0" type="noConversion"/>
  <printOptions horizontalCentered="1" verticalCentered="1"/>
  <pageMargins left="0" right="0" top="0.17" bottom="0.25" header="0.46" footer="0.5"/>
  <pageSetup paperSize="9" scale="51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V99"/>
  <sheetViews>
    <sheetView showGridLines="0" topLeftCell="E1" zoomScale="75" zoomScaleNormal="75" zoomScaleSheetLayoutView="75" workbookViewId="0">
      <selection activeCell="L18" sqref="L18"/>
    </sheetView>
  </sheetViews>
  <sheetFormatPr defaultColWidth="9.75" defaultRowHeight="15"/>
  <cols>
    <col min="1" max="1" width="5.75" style="83" customWidth="1"/>
    <col min="2" max="2" width="20.75" style="21" customWidth="1"/>
    <col min="3" max="3" width="20.875" style="21" customWidth="1"/>
    <col min="4" max="4" width="13.75" style="267" customWidth="1"/>
    <col min="5" max="5" width="13.75" style="21" customWidth="1"/>
    <col min="6" max="6" width="14.75" style="22" customWidth="1"/>
    <col min="7" max="7" width="14.125" style="21" customWidth="1"/>
    <col min="8" max="9" width="13.625" style="21" customWidth="1"/>
    <col min="10" max="10" width="15.75" style="21" customWidth="1"/>
    <col min="11" max="11" width="13.875" style="21" customWidth="1"/>
    <col min="12" max="12" width="15" style="21" customWidth="1"/>
    <col min="13" max="13" width="13.875" style="21" customWidth="1"/>
    <col min="14" max="15" width="13.125" style="21" customWidth="1"/>
    <col min="16" max="16" width="6.75" style="21" customWidth="1"/>
    <col min="17" max="19" width="6.5" style="21" customWidth="1"/>
    <col min="20" max="20" width="27" style="21" customWidth="1"/>
    <col min="21" max="16384" width="9.75" style="21"/>
  </cols>
  <sheetData>
    <row r="1" spans="1:20">
      <c r="O1" s="48"/>
      <c r="P1" s="48"/>
      <c r="Q1" s="48"/>
      <c r="R1" s="48"/>
      <c r="S1" s="48"/>
      <c r="T1" s="170" t="s">
        <v>65</v>
      </c>
    </row>
    <row r="2" spans="1:20" ht="15.95" customHeight="1">
      <c r="A2" s="176" t="s">
        <v>224</v>
      </c>
      <c r="B2" s="23"/>
      <c r="C2" s="23"/>
      <c r="D2" s="23"/>
      <c r="E2" s="23"/>
      <c r="F2" s="181"/>
      <c r="G2" s="176"/>
      <c r="H2" s="176"/>
      <c r="I2" s="176"/>
      <c r="J2" s="176"/>
      <c r="K2" s="182"/>
      <c r="L2" s="182"/>
      <c r="M2" s="182"/>
      <c r="N2" s="23"/>
      <c r="O2" s="177"/>
      <c r="P2" s="177"/>
      <c r="Q2" s="177"/>
      <c r="R2" s="177"/>
      <c r="S2" s="47"/>
      <c r="T2" s="47"/>
    </row>
    <row r="3" spans="1:20" ht="18.95" customHeight="1">
      <c r="A3" s="447" t="s">
        <v>342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</row>
    <row r="4" spans="1:20" ht="18.95" customHeight="1">
      <c r="A4" s="289"/>
      <c r="B4" s="267"/>
      <c r="C4" s="267"/>
      <c r="E4" s="267"/>
      <c r="F4" s="269"/>
      <c r="G4" s="267"/>
      <c r="H4" s="267"/>
      <c r="I4" s="267"/>
      <c r="J4" s="267"/>
      <c r="K4" s="267"/>
      <c r="L4" s="267"/>
      <c r="M4" s="267"/>
      <c r="N4" s="267"/>
      <c r="O4" s="270"/>
      <c r="P4" s="270"/>
      <c r="Q4" s="270"/>
      <c r="R4" s="270"/>
      <c r="S4" s="270"/>
      <c r="T4" s="270"/>
    </row>
    <row r="5" spans="1:20" ht="10.5" customHeight="1" thickBot="1">
      <c r="G5" s="267"/>
      <c r="H5" s="267"/>
      <c r="I5" s="267"/>
      <c r="J5" s="267"/>
      <c r="O5" s="48"/>
      <c r="P5" s="48"/>
      <c r="Q5" s="48"/>
      <c r="R5" s="48"/>
      <c r="S5" s="48"/>
      <c r="T5" s="171"/>
    </row>
    <row r="6" spans="1:20" ht="4.9000000000000004" customHeight="1">
      <c r="A6" s="87" t="s">
        <v>0</v>
      </c>
      <c r="B6" s="59"/>
      <c r="C6" s="60"/>
      <c r="D6" s="291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244"/>
    </row>
    <row r="7" spans="1:20" ht="16.5" customHeight="1">
      <c r="A7" s="88"/>
      <c r="B7" s="30"/>
      <c r="C7" s="48"/>
      <c r="D7" s="31"/>
      <c r="E7" s="31" t="s">
        <v>1</v>
      </c>
      <c r="F7" s="32" t="s">
        <v>2</v>
      </c>
      <c r="G7" s="31" t="s">
        <v>2</v>
      </c>
      <c r="H7" s="31" t="s">
        <v>105</v>
      </c>
      <c r="I7" s="33" t="s">
        <v>4</v>
      </c>
      <c r="J7" s="30"/>
      <c r="K7" s="30"/>
      <c r="L7" s="48"/>
      <c r="M7" s="48"/>
      <c r="N7" s="48"/>
      <c r="O7" s="31" t="s">
        <v>3</v>
      </c>
      <c r="P7" s="31" t="s">
        <v>5</v>
      </c>
      <c r="Q7" s="175"/>
      <c r="R7" s="31" t="s">
        <v>5</v>
      </c>
      <c r="S7" s="175"/>
      <c r="T7" s="245"/>
    </row>
    <row r="8" spans="1:20" ht="15.95" customHeight="1">
      <c r="A8" s="88"/>
      <c r="B8" s="30"/>
      <c r="C8" s="48"/>
      <c r="D8" s="31" t="s">
        <v>0</v>
      </c>
      <c r="E8" s="31" t="s">
        <v>6</v>
      </c>
      <c r="F8" s="32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1" t="s">
        <v>12</v>
      </c>
      <c r="Q8" s="175"/>
      <c r="R8" s="31" t="s">
        <v>13</v>
      </c>
      <c r="S8" s="175"/>
      <c r="T8" s="245" t="s">
        <v>108</v>
      </c>
    </row>
    <row r="9" spans="1:20" ht="15.95" customHeight="1">
      <c r="A9" s="69" t="s">
        <v>14</v>
      </c>
      <c r="B9" s="31" t="s">
        <v>15</v>
      </c>
      <c r="C9" s="175"/>
      <c r="D9" s="31" t="s">
        <v>16</v>
      </c>
      <c r="E9" s="30"/>
      <c r="F9" s="35">
        <v>2016</v>
      </c>
      <c r="G9" s="35">
        <v>2016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272" t="s">
        <v>20</v>
      </c>
      <c r="Q9" s="272" t="s">
        <v>21</v>
      </c>
      <c r="R9" s="272" t="s">
        <v>20</v>
      </c>
      <c r="S9" s="272" t="s">
        <v>21</v>
      </c>
      <c r="T9" s="245" t="s">
        <v>109</v>
      </c>
    </row>
    <row r="10" spans="1:20" ht="15.95" customHeight="1">
      <c r="A10" s="88"/>
      <c r="B10" s="30"/>
      <c r="C10" s="48"/>
      <c r="D10" s="31"/>
      <c r="E10" s="30"/>
      <c r="F10" s="37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245" t="s">
        <v>110</v>
      </c>
    </row>
    <row r="11" spans="1:20" ht="15.95" customHeight="1">
      <c r="A11" s="88"/>
      <c r="B11" s="30"/>
      <c r="C11" s="48"/>
      <c r="D11" s="31"/>
      <c r="E11" s="31" t="s">
        <v>25</v>
      </c>
      <c r="F11" s="32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245"/>
    </row>
    <row r="12" spans="1:20" ht="15.95" customHeight="1">
      <c r="A12" s="69" t="s">
        <v>28</v>
      </c>
      <c r="B12" s="31" t="s">
        <v>29</v>
      </c>
      <c r="C12" s="48"/>
      <c r="D12" s="31" t="s">
        <v>30</v>
      </c>
      <c r="E12" s="31" t="s">
        <v>31</v>
      </c>
      <c r="F12" s="32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448" t="s">
        <v>37</v>
      </c>
      <c r="L12" s="449"/>
      <c r="M12" s="449"/>
      <c r="N12" s="450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45" t="s">
        <v>43</v>
      </c>
    </row>
    <row r="13" spans="1:20" ht="15.95" customHeight="1">
      <c r="A13" s="89"/>
      <c r="B13" s="40"/>
      <c r="C13" s="39"/>
      <c r="D13" s="151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4.1500000000000004" customHeight="1">
      <c r="A14" s="88"/>
      <c r="B14" s="30"/>
      <c r="C14" s="48"/>
      <c r="D14" s="31"/>
      <c r="E14" s="30"/>
      <c r="F14" s="37"/>
      <c r="G14" s="38"/>
      <c r="H14" s="30"/>
      <c r="I14" s="38"/>
      <c r="J14" s="38"/>
      <c r="K14" s="30"/>
      <c r="L14" s="48"/>
      <c r="M14" s="48"/>
      <c r="N14" s="48"/>
      <c r="O14" s="30"/>
      <c r="P14" s="30"/>
      <c r="Q14" s="30"/>
      <c r="R14" s="30"/>
      <c r="S14" s="30"/>
      <c r="T14" s="164"/>
    </row>
    <row r="15" spans="1:20" ht="17.25" customHeight="1">
      <c r="A15" s="88"/>
      <c r="B15" s="30"/>
      <c r="C15" s="48"/>
      <c r="D15" s="292"/>
      <c r="E15" s="223"/>
      <c r="F15" s="37"/>
      <c r="G15" s="38"/>
      <c r="H15" s="30"/>
      <c r="I15" s="38"/>
      <c r="J15" s="38"/>
      <c r="K15" s="30"/>
      <c r="L15" s="48"/>
      <c r="M15" s="48"/>
      <c r="N15" s="48"/>
      <c r="O15" s="30"/>
      <c r="P15" s="30"/>
      <c r="Q15" s="30"/>
      <c r="R15" s="30"/>
      <c r="S15" s="30"/>
      <c r="T15" s="164"/>
    </row>
    <row r="16" spans="1:20" ht="15" customHeight="1">
      <c r="A16" s="93"/>
      <c r="B16" s="156" t="s">
        <v>113</v>
      </c>
      <c r="C16" s="48"/>
      <c r="D16" s="292"/>
      <c r="E16" s="223"/>
      <c r="F16" s="37"/>
      <c r="G16" s="38"/>
      <c r="H16" s="30"/>
      <c r="I16" s="38"/>
      <c r="J16" s="38"/>
      <c r="K16" s="30"/>
      <c r="L16" s="48"/>
      <c r="M16" s="48"/>
      <c r="N16" s="48"/>
      <c r="O16" s="30"/>
      <c r="P16" s="30"/>
      <c r="Q16" s="30"/>
      <c r="R16" s="30"/>
      <c r="S16" s="30"/>
      <c r="T16" s="164"/>
    </row>
    <row r="17" spans="1:21" ht="15" customHeight="1">
      <c r="A17" s="93"/>
      <c r="B17" s="156" t="s">
        <v>114</v>
      </c>
      <c r="C17" s="48"/>
      <c r="D17" s="292"/>
      <c r="E17" s="223"/>
      <c r="F17" s="37"/>
      <c r="G17" s="38"/>
      <c r="H17" s="30"/>
      <c r="I17" s="38"/>
      <c r="J17" s="38"/>
      <c r="K17" s="30"/>
      <c r="L17" s="48"/>
      <c r="M17" s="48"/>
      <c r="N17" s="48"/>
      <c r="O17" s="30"/>
      <c r="P17" s="30"/>
      <c r="Q17" s="30"/>
      <c r="R17" s="30"/>
      <c r="S17" s="30"/>
      <c r="T17" s="294"/>
    </row>
    <row r="18" spans="1:21" ht="15" customHeight="1">
      <c r="A18" s="93"/>
      <c r="B18" s="156" t="s">
        <v>115</v>
      </c>
      <c r="C18" s="48"/>
      <c r="D18" s="292"/>
      <c r="E18" s="223"/>
      <c r="F18" s="37"/>
      <c r="G18" s="38"/>
      <c r="H18" s="30"/>
      <c r="I18" s="38"/>
      <c r="J18" s="38"/>
      <c r="K18" s="30"/>
      <c r="L18" s="48"/>
      <c r="M18" s="48"/>
      <c r="N18" s="48"/>
      <c r="O18" s="30"/>
      <c r="P18" s="30"/>
      <c r="Q18" s="30"/>
      <c r="R18" s="30"/>
      <c r="S18" s="30"/>
      <c r="T18" s="164"/>
    </row>
    <row r="19" spans="1:21" ht="15" customHeight="1">
      <c r="A19" s="93"/>
      <c r="B19" s="156"/>
      <c r="C19" s="48"/>
      <c r="D19" s="292"/>
      <c r="E19" s="223"/>
      <c r="F19" s="37"/>
      <c r="G19" s="38"/>
      <c r="H19" s="45"/>
      <c r="I19" s="38"/>
      <c r="J19" s="38"/>
      <c r="K19" s="30"/>
      <c r="L19" s="48"/>
      <c r="M19" s="48"/>
      <c r="N19" s="48"/>
      <c r="O19" s="30"/>
      <c r="P19" s="30"/>
      <c r="Q19" s="30"/>
      <c r="R19" s="30"/>
      <c r="S19" s="30"/>
      <c r="T19" s="164"/>
    </row>
    <row r="20" spans="1:21" ht="13.5" customHeight="1">
      <c r="A20" s="256"/>
      <c r="B20" s="261"/>
      <c r="C20" s="262"/>
      <c r="D20" s="292"/>
      <c r="E20" s="220"/>
      <c r="F20" s="263"/>
      <c r="G20" s="38"/>
      <c r="H20" s="199"/>
      <c r="I20" s="38"/>
      <c r="J20" s="38"/>
      <c r="K20" s="43"/>
      <c r="L20" s="218"/>
      <c r="M20" s="218"/>
      <c r="N20" s="217"/>
      <c r="O20" s="86"/>
      <c r="P20" s="42"/>
      <c r="Q20" s="42"/>
      <c r="R20" s="42"/>
      <c r="S20" s="42"/>
      <c r="T20" s="293"/>
    </row>
    <row r="21" spans="1:21" ht="13.5" customHeight="1">
      <c r="A21" s="256"/>
      <c r="B21" s="261"/>
      <c r="C21" s="262"/>
      <c r="D21" s="292"/>
      <c r="E21" s="220"/>
      <c r="F21" s="263"/>
      <c r="G21" s="38"/>
      <c r="H21" s="199"/>
      <c r="I21" s="38"/>
      <c r="J21" s="38"/>
      <c r="K21" s="43"/>
      <c r="L21" s="218"/>
      <c r="M21" s="218"/>
      <c r="N21" s="217"/>
      <c r="O21" s="86"/>
      <c r="P21" s="42"/>
      <c r="Q21" s="42"/>
      <c r="R21" s="42"/>
      <c r="S21" s="42"/>
      <c r="T21" s="294"/>
    </row>
    <row r="22" spans="1:21" ht="15.95" customHeight="1">
      <c r="A22" s="256">
        <v>1</v>
      </c>
      <c r="B22" s="261" t="s">
        <v>214</v>
      </c>
      <c r="C22" s="262"/>
      <c r="D22" s="292" t="s">
        <v>102</v>
      </c>
      <c r="E22" s="220" t="s">
        <v>166</v>
      </c>
      <c r="F22" s="263">
        <v>400000</v>
      </c>
      <c r="G22" s="38"/>
      <c r="H22" s="199"/>
      <c r="I22" s="38">
        <v>336000</v>
      </c>
      <c r="J22" s="38"/>
      <c r="K22" s="43" t="s">
        <v>320</v>
      </c>
      <c r="L22" s="218"/>
      <c r="M22" s="218"/>
      <c r="N22" s="217"/>
      <c r="O22" s="86" t="s">
        <v>318</v>
      </c>
      <c r="P22" s="42" t="s">
        <v>254</v>
      </c>
      <c r="Q22" s="42" t="s">
        <v>254</v>
      </c>
      <c r="R22" s="42" t="s">
        <v>272</v>
      </c>
      <c r="S22" s="42"/>
      <c r="T22" s="346" t="s">
        <v>240</v>
      </c>
      <c r="U22" s="21" t="s">
        <v>203</v>
      </c>
    </row>
    <row r="23" spans="1:21" ht="15.95" customHeight="1">
      <c r="A23" s="256"/>
      <c r="B23" s="261"/>
      <c r="C23" s="262"/>
      <c r="D23" s="292"/>
      <c r="E23" s="220"/>
      <c r="F23" s="263"/>
      <c r="G23" s="38"/>
      <c r="H23" s="199"/>
      <c r="I23" s="38"/>
      <c r="J23" s="38"/>
      <c r="K23" s="43"/>
      <c r="L23" s="218"/>
      <c r="M23" s="218"/>
      <c r="N23" s="217"/>
      <c r="O23" s="86"/>
      <c r="P23" s="42"/>
      <c r="Q23" s="42"/>
      <c r="R23" s="42"/>
      <c r="S23" s="42"/>
      <c r="T23" s="239" t="s">
        <v>239</v>
      </c>
    </row>
    <row r="24" spans="1:21" ht="15.95" customHeight="1">
      <c r="A24" s="256"/>
      <c r="B24" s="261"/>
      <c r="C24" s="262"/>
      <c r="D24" s="292"/>
      <c r="E24" s="220"/>
      <c r="F24" s="263"/>
      <c r="G24" s="38"/>
      <c r="H24" s="199"/>
      <c r="I24" s="38"/>
      <c r="J24" s="38"/>
      <c r="K24" s="43"/>
      <c r="L24" s="218"/>
      <c r="M24" s="218"/>
      <c r="N24" s="217"/>
      <c r="O24" s="86"/>
      <c r="P24" s="42"/>
      <c r="Q24" s="42"/>
      <c r="R24" s="42"/>
      <c r="S24" s="42"/>
      <c r="T24" s="239" t="s">
        <v>280</v>
      </c>
    </row>
    <row r="25" spans="1:21" ht="15.95" customHeight="1">
      <c r="A25" s="256"/>
      <c r="B25" s="261"/>
      <c r="C25" s="262"/>
      <c r="D25" s="292"/>
      <c r="E25" s="220"/>
      <c r="F25" s="263"/>
      <c r="G25" s="38"/>
      <c r="H25" s="199"/>
      <c r="I25" s="38">
        <v>66749.5</v>
      </c>
      <c r="J25" s="38"/>
      <c r="K25" s="43" t="s">
        <v>321</v>
      </c>
      <c r="L25" s="218"/>
      <c r="M25" s="218"/>
      <c r="N25" s="217"/>
      <c r="O25" s="86" t="s">
        <v>348</v>
      </c>
      <c r="P25" s="42"/>
      <c r="Q25" s="42"/>
      <c r="R25" s="42"/>
      <c r="S25" s="42"/>
      <c r="T25" s="346" t="s">
        <v>323</v>
      </c>
    </row>
    <row r="26" spans="1:21" ht="15.95" customHeight="1">
      <c r="A26" s="256"/>
      <c r="B26" s="261"/>
      <c r="C26" s="262"/>
      <c r="D26" s="292"/>
      <c r="E26" s="220"/>
      <c r="F26" s="263"/>
      <c r="G26" s="38"/>
      <c r="H26" s="199"/>
      <c r="I26" s="38"/>
      <c r="J26" s="38"/>
      <c r="K26" s="43"/>
      <c r="L26" s="218"/>
      <c r="M26" s="218"/>
      <c r="N26" s="217"/>
      <c r="O26" s="86"/>
      <c r="P26" s="42"/>
      <c r="Q26" s="42"/>
      <c r="R26" s="42"/>
      <c r="S26" s="42"/>
      <c r="T26" s="239"/>
    </row>
    <row r="27" spans="1:21" ht="15.95" customHeight="1">
      <c r="A27" s="256"/>
      <c r="B27" s="261"/>
      <c r="C27" s="262"/>
      <c r="D27" s="292"/>
      <c r="E27" s="220"/>
      <c r="F27" s="263"/>
      <c r="G27" s="38"/>
      <c r="H27" s="199"/>
      <c r="I27" s="38"/>
      <c r="J27" s="38"/>
      <c r="K27" s="43"/>
      <c r="L27" s="218"/>
      <c r="M27" s="218"/>
      <c r="N27" s="217"/>
      <c r="O27" s="86"/>
      <c r="P27" s="42"/>
      <c r="Q27" s="42"/>
      <c r="R27" s="42"/>
      <c r="S27" s="42"/>
      <c r="T27" s="239"/>
    </row>
    <row r="28" spans="1:21" ht="15.95" customHeight="1">
      <c r="A28" s="256"/>
      <c r="B28" s="261"/>
      <c r="C28" s="262"/>
      <c r="D28" s="292"/>
      <c r="E28" s="220"/>
      <c r="F28" s="263"/>
      <c r="G28" s="38"/>
      <c r="H28" s="199"/>
      <c r="I28" s="38"/>
      <c r="J28" s="38"/>
      <c r="K28" s="43"/>
      <c r="L28" s="218"/>
      <c r="M28" s="218"/>
      <c r="N28" s="217"/>
      <c r="O28" s="86"/>
      <c r="P28" s="42"/>
      <c r="Q28" s="42"/>
      <c r="R28" s="42"/>
      <c r="S28" s="42"/>
      <c r="T28" s="294"/>
    </row>
    <row r="29" spans="1:21" ht="15.95" customHeight="1">
      <c r="A29" s="256">
        <v>2</v>
      </c>
      <c r="B29" s="261" t="s">
        <v>213</v>
      </c>
      <c r="C29" s="260"/>
      <c r="D29" s="295" t="s">
        <v>104</v>
      </c>
      <c r="E29" s="220" t="s">
        <v>167</v>
      </c>
      <c r="F29" s="263">
        <v>200000</v>
      </c>
      <c r="G29" s="38"/>
      <c r="H29" s="30"/>
      <c r="I29" s="45"/>
      <c r="J29" s="45">
        <v>168000</v>
      </c>
      <c r="K29" s="43" t="s">
        <v>320</v>
      </c>
      <c r="L29" s="218"/>
      <c r="M29" s="218"/>
      <c r="N29" s="217"/>
      <c r="O29" s="86" t="s">
        <v>290</v>
      </c>
      <c r="P29" s="42" t="s">
        <v>254</v>
      </c>
      <c r="Q29" s="42" t="s">
        <v>257</v>
      </c>
      <c r="R29" s="42" t="s">
        <v>272</v>
      </c>
      <c r="S29" s="42" t="s">
        <v>344</v>
      </c>
      <c r="T29" s="237" t="s">
        <v>277</v>
      </c>
      <c r="U29" s="21" t="s">
        <v>204</v>
      </c>
    </row>
    <row r="30" spans="1:21" ht="15.95" customHeight="1">
      <c r="A30" s="256"/>
      <c r="B30" s="261"/>
      <c r="C30" s="260"/>
      <c r="D30" s="295"/>
      <c r="E30" s="220"/>
      <c r="F30" s="263"/>
      <c r="G30" s="38"/>
      <c r="H30" s="30"/>
      <c r="I30" s="45"/>
      <c r="J30" s="45"/>
      <c r="K30" s="43"/>
      <c r="L30" s="218"/>
      <c r="M30" s="218"/>
      <c r="N30" s="217"/>
      <c r="O30" s="86"/>
      <c r="P30" s="42"/>
      <c r="Q30" s="42"/>
      <c r="R30" s="42"/>
      <c r="S30" s="42"/>
      <c r="T30" s="236" t="s">
        <v>278</v>
      </c>
    </row>
    <row r="31" spans="1:21" ht="15.95" customHeight="1">
      <c r="A31" s="256"/>
      <c r="B31" s="261"/>
      <c r="C31" s="260"/>
      <c r="D31" s="295"/>
      <c r="E31" s="220"/>
      <c r="F31" s="263"/>
      <c r="G31" s="38"/>
      <c r="H31" s="30"/>
      <c r="I31" s="45"/>
      <c r="J31" s="45"/>
      <c r="K31" s="43"/>
      <c r="L31" s="218"/>
      <c r="M31" s="218"/>
      <c r="N31" s="217"/>
      <c r="O31" s="86"/>
      <c r="P31" s="42"/>
      <c r="Q31" s="42"/>
      <c r="R31" s="42"/>
      <c r="S31" s="42"/>
      <c r="T31" s="236"/>
    </row>
    <row r="32" spans="1:21" ht="15.95" customHeight="1">
      <c r="A32" s="256"/>
      <c r="B32" s="261"/>
      <c r="C32" s="260"/>
      <c r="D32" s="295"/>
      <c r="E32" s="220"/>
      <c r="F32" s="263"/>
      <c r="G32" s="38"/>
      <c r="H32" s="30"/>
      <c r="I32" s="45"/>
      <c r="J32" s="45">
        <v>27199</v>
      </c>
      <c r="K32" s="43" t="s">
        <v>321</v>
      </c>
      <c r="L32" s="218"/>
      <c r="M32" s="218"/>
      <c r="N32" s="217"/>
      <c r="O32" s="86"/>
      <c r="P32" s="42"/>
      <c r="Q32" s="42"/>
      <c r="R32" s="42"/>
      <c r="S32" s="42"/>
      <c r="T32" s="293" t="s">
        <v>323</v>
      </c>
    </row>
    <row r="33" spans="1:22" ht="15.95" customHeight="1">
      <c r="A33" s="256"/>
      <c r="B33" s="261"/>
      <c r="C33" s="260"/>
      <c r="D33" s="295"/>
      <c r="E33" s="220"/>
      <c r="F33" s="263"/>
      <c r="G33" s="38"/>
      <c r="H33" s="30"/>
      <c r="I33" s="45"/>
      <c r="J33" s="257"/>
      <c r="K33" s="43"/>
      <c r="L33" s="218"/>
      <c r="M33" s="218"/>
      <c r="N33" s="217"/>
      <c r="O33" s="86"/>
      <c r="P33" s="42"/>
      <c r="Q33" s="42"/>
      <c r="R33" s="42"/>
      <c r="S33" s="42"/>
      <c r="T33" s="294"/>
    </row>
    <row r="34" spans="1:22" ht="15.95" customHeight="1">
      <c r="A34" s="256"/>
      <c r="B34" s="261"/>
      <c r="C34" s="260"/>
      <c r="D34" s="295"/>
      <c r="E34" s="220"/>
      <c r="F34" s="263"/>
      <c r="G34" s="38"/>
      <c r="H34" s="30"/>
      <c r="I34" s="30"/>
      <c r="J34" s="257"/>
      <c r="K34" s="43"/>
      <c r="L34" s="218"/>
      <c r="M34" s="218"/>
      <c r="N34" s="217"/>
      <c r="O34" s="86"/>
      <c r="P34" s="42"/>
      <c r="Q34" s="42"/>
      <c r="R34" s="42"/>
      <c r="S34" s="42"/>
      <c r="T34" s="294"/>
    </row>
    <row r="35" spans="1:22" ht="15.95" customHeight="1">
      <c r="A35" s="256">
        <v>3</v>
      </c>
      <c r="B35" s="261" t="s">
        <v>162</v>
      </c>
      <c r="C35" s="260"/>
      <c r="D35" s="295" t="s">
        <v>103</v>
      </c>
      <c r="E35" s="220" t="s">
        <v>164</v>
      </c>
      <c r="F35" s="263">
        <v>150000</v>
      </c>
      <c r="G35" s="38"/>
      <c r="H35" s="199"/>
      <c r="I35" s="45"/>
      <c r="J35" s="257">
        <v>149780</v>
      </c>
      <c r="K35" s="43" t="s">
        <v>129</v>
      </c>
      <c r="L35" s="218"/>
      <c r="M35" s="218"/>
      <c r="N35" s="217"/>
      <c r="O35" s="86">
        <v>100</v>
      </c>
      <c r="P35" s="42" t="s">
        <v>254</v>
      </c>
      <c r="Q35" s="42" t="s">
        <v>257</v>
      </c>
      <c r="R35" s="42" t="s">
        <v>272</v>
      </c>
      <c r="S35" s="42" t="s">
        <v>298</v>
      </c>
      <c r="T35" s="293" t="s">
        <v>270</v>
      </c>
      <c r="U35" s="21" t="s">
        <v>205</v>
      </c>
    </row>
    <row r="36" spans="1:22" ht="15.95" customHeight="1">
      <c r="A36" s="256"/>
      <c r="B36" s="261"/>
      <c r="C36" s="260"/>
      <c r="D36" s="295"/>
      <c r="E36" s="220"/>
      <c r="F36" s="263"/>
      <c r="G36" s="38"/>
      <c r="H36" s="199"/>
      <c r="I36" s="38"/>
      <c r="J36" s="257"/>
      <c r="K36" s="43"/>
      <c r="L36" s="218"/>
      <c r="M36" s="218"/>
      <c r="N36" s="217"/>
      <c r="O36" s="86"/>
      <c r="P36" s="42"/>
      <c r="Q36" s="42"/>
      <c r="R36" s="42"/>
      <c r="S36" s="42"/>
      <c r="T36" s="294" t="s">
        <v>271</v>
      </c>
    </row>
    <row r="37" spans="1:22" ht="15.95" customHeight="1">
      <c r="A37" s="256"/>
      <c r="B37" s="261"/>
      <c r="C37" s="260"/>
      <c r="D37" s="295"/>
      <c r="E37" s="220"/>
      <c r="F37" s="263"/>
      <c r="G37" s="38"/>
      <c r="H37" s="199"/>
      <c r="I37" s="38"/>
      <c r="J37" s="257"/>
      <c r="K37" s="43"/>
      <c r="L37" s="218"/>
      <c r="M37" s="218"/>
      <c r="N37" s="217"/>
      <c r="O37" s="86"/>
      <c r="P37" s="42"/>
      <c r="Q37" s="42"/>
      <c r="R37" s="42"/>
      <c r="S37" s="42"/>
      <c r="T37" s="294" t="s">
        <v>279</v>
      </c>
    </row>
    <row r="38" spans="1:22" ht="15.95" customHeight="1">
      <c r="A38" s="256"/>
      <c r="B38" s="261"/>
      <c r="C38" s="260"/>
      <c r="D38" s="295"/>
      <c r="E38" s="220"/>
      <c r="F38" s="263"/>
      <c r="G38" s="38"/>
      <c r="H38" s="199"/>
      <c r="I38" s="38"/>
      <c r="J38" s="257"/>
      <c r="K38" s="43"/>
      <c r="L38" s="218"/>
      <c r="M38" s="218"/>
      <c r="N38" s="217"/>
      <c r="O38" s="86"/>
      <c r="P38" s="42"/>
      <c r="Q38" s="42"/>
      <c r="R38" s="42"/>
      <c r="S38" s="42"/>
      <c r="T38" s="294"/>
    </row>
    <row r="39" spans="1:22" ht="15.95" customHeight="1">
      <c r="A39" s="256">
        <v>4</v>
      </c>
      <c r="B39" s="261" t="s">
        <v>163</v>
      </c>
      <c r="C39" s="260"/>
      <c r="D39" s="295" t="s">
        <v>103</v>
      </c>
      <c r="E39" s="220" t="s">
        <v>165</v>
      </c>
      <c r="F39" s="263">
        <v>50000</v>
      </c>
      <c r="G39" s="38"/>
      <c r="H39" s="199"/>
      <c r="I39" s="38"/>
      <c r="J39" s="257">
        <v>44142</v>
      </c>
      <c r="K39" s="43" t="s">
        <v>129</v>
      </c>
      <c r="L39" s="218"/>
      <c r="M39" s="218"/>
      <c r="N39" s="217"/>
      <c r="O39" s="86">
        <v>100</v>
      </c>
      <c r="P39" s="42" t="s">
        <v>254</v>
      </c>
      <c r="Q39" s="42" t="s">
        <v>253</v>
      </c>
      <c r="R39" s="42" t="s">
        <v>272</v>
      </c>
      <c r="S39" s="42" t="s">
        <v>298</v>
      </c>
      <c r="T39" s="346" t="s">
        <v>255</v>
      </c>
      <c r="U39" s="21" t="s">
        <v>206</v>
      </c>
    </row>
    <row r="40" spans="1:22" ht="15.95" customHeight="1">
      <c r="A40" s="256"/>
      <c r="B40" s="261"/>
      <c r="C40" s="260"/>
      <c r="D40" s="295"/>
      <c r="E40" s="220"/>
      <c r="F40" s="263"/>
      <c r="G40" s="38"/>
      <c r="H40" s="199"/>
      <c r="I40" s="38"/>
      <c r="J40" s="257"/>
      <c r="K40" s="43"/>
      <c r="L40" s="218"/>
      <c r="M40" s="218"/>
      <c r="N40" s="217"/>
      <c r="O40" s="86"/>
      <c r="P40" s="42"/>
      <c r="Q40" s="42"/>
      <c r="R40" s="42"/>
      <c r="S40" s="42"/>
      <c r="T40" s="239" t="s">
        <v>256</v>
      </c>
    </row>
    <row r="41" spans="1:22" ht="15.95" customHeight="1">
      <c r="A41" s="69"/>
      <c r="B41" s="219"/>
      <c r="C41" s="218"/>
      <c r="D41" s="220"/>
      <c r="E41" s="220"/>
      <c r="F41" s="221"/>
      <c r="G41" s="38"/>
      <c r="H41" s="30"/>
      <c r="I41" s="30"/>
      <c r="J41" s="257"/>
      <c r="K41" s="43"/>
      <c r="L41" s="218"/>
      <c r="M41" s="218"/>
      <c r="N41" s="217"/>
      <c r="O41" s="218"/>
      <c r="P41" s="42"/>
      <c r="Q41" s="31"/>
      <c r="R41" s="42"/>
      <c r="S41" s="30"/>
      <c r="T41" s="236" t="s">
        <v>279</v>
      </c>
      <c r="U41" s="175"/>
      <c r="V41" s="48"/>
    </row>
    <row r="42" spans="1:22" ht="15.95" customHeight="1">
      <c r="A42" s="69"/>
      <c r="B42" s="219"/>
      <c r="C42" s="218"/>
      <c r="D42" s="220"/>
      <c r="E42" s="220"/>
      <c r="F42" s="221"/>
      <c r="G42" s="38"/>
      <c r="H42" s="30"/>
      <c r="I42" s="30"/>
      <c r="J42" s="257"/>
      <c r="K42" s="43"/>
      <c r="L42" s="218"/>
      <c r="M42" s="218"/>
      <c r="N42" s="217"/>
      <c r="O42" s="218"/>
      <c r="P42" s="42"/>
      <c r="Q42" s="405"/>
      <c r="R42" s="42"/>
      <c r="S42" s="30"/>
      <c r="T42" s="236"/>
      <c r="U42" s="406"/>
      <c r="V42" s="48"/>
    </row>
    <row r="43" spans="1:22" ht="15.95" customHeight="1">
      <c r="A43" s="69"/>
      <c r="B43" s="219"/>
      <c r="C43" s="218"/>
      <c r="D43" s="220"/>
      <c r="E43" s="220"/>
      <c r="F43" s="221"/>
      <c r="G43" s="38"/>
      <c r="H43" s="30"/>
      <c r="I43" s="30"/>
      <c r="J43" s="257"/>
      <c r="K43" s="43"/>
      <c r="L43" s="218"/>
      <c r="M43" s="218"/>
      <c r="N43" s="217"/>
      <c r="O43" s="218"/>
      <c r="P43" s="42"/>
      <c r="Q43" s="405"/>
      <c r="R43" s="42"/>
      <c r="S43" s="30"/>
      <c r="T43" s="236"/>
      <c r="U43" s="406"/>
      <c r="V43" s="48"/>
    </row>
    <row r="44" spans="1:22" ht="15.95" customHeight="1">
      <c r="A44" s="69"/>
      <c r="B44" s="219"/>
      <c r="C44" s="218"/>
      <c r="D44" s="220"/>
      <c r="E44" s="220"/>
      <c r="F44" s="221"/>
      <c r="G44" s="38"/>
      <c r="H44" s="30"/>
      <c r="I44" s="30"/>
      <c r="J44" s="257"/>
      <c r="K44" s="43"/>
      <c r="L44" s="218"/>
      <c r="M44" s="218"/>
      <c r="N44" s="217"/>
      <c r="O44" s="218"/>
      <c r="P44" s="42"/>
      <c r="Q44" s="405"/>
      <c r="R44" s="42"/>
      <c r="S44" s="30"/>
      <c r="T44" s="236"/>
      <c r="U44" s="406"/>
      <c r="V44" s="48"/>
    </row>
    <row r="45" spans="1:22" ht="15.95" customHeight="1">
      <c r="A45" s="69"/>
      <c r="B45" s="219"/>
      <c r="C45" s="218"/>
      <c r="D45" s="220"/>
      <c r="E45" s="220"/>
      <c r="F45" s="221"/>
      <c r="G45" s="38"/>
      <c r="H45" s="30"/>
      <c r="I45" s="30"/>
      <c r="J45" s="257"/>
      <c r="K45" s="43"/>
      <c r="L45" s="218"/>
      <c r="M45" s="218"/>
      <c r="N45" s="217"/>
      <c r="O45" s="218"/>
      <c r="P45" s="42"/>
      <c r="Q45" s="405"/>
      <c r="R45" s="42"/>
      <c r="S45" s="30"/>
      <c r="T45" s="236"/>
      <c r="U45" s="406"/>
      <c r="V45" s="48"/>
    </row>
    <row r="46" spans="1:22" ht="15.95" customHeight="1">
      <c r="A46" s="69"/>
      <c r="B46" s="219"/>
      <c r="C46" s="218"/>
      <c r="D46" s="220"/>
      <c r="E46" s="220"/>
      <c r="F46" s="221"/>
      <c r="G46" s="38"/>
      <c r="H46" s="30"/>
      <c r="I46" s="30"/>
      <c r="J46" s="257"/>
      <c r="K46" s="43"/>
      <c r="L46" s="218"/>
      <c r="M46" s="218"/>
      <c r="N46" s="217"/>
      <c r="O46" s="218"/>
      <c r="P46" s="42"/>
      <c r="Q46" s="405"/>
      <c r="R46" s="42"/>
      <c r="S46" s="30"/>
      <c r="T46" s="236"/>
      <c r="U46" s="406"/>
      <c r="V46" s="48"/>
    </row>
    <row r="47" spans="1:22" ht="15.95" customHeight="1">
      <c r="A47" s="69"/>
      <c r="B47" s="219"/>
      <c r="C47" s="218"/>
      <c r="D47" s="220"/>
      <c r="E47" s="220"/>
      <c r="F47" s="221"/>
      <c r="G47" s="38"/>
      <c r="H47" s="30"/>
      <c r="I47" s="30"/>
      <c r="J47" s="257"/>
      <c r="K47" s="43"/>
      <c r="L47" s="218"/>
      <c r="M47" s="218"/>
      <c r="N47" s="217"/>
      <c r="O47" s="218"/>
      <c r="P47" s="42"/>
      <c r="Q47" s="405"/>
      <c r="R47" s="42"/>
      <c r="S47" s="30"/>
      <c r="T47" s="236"/>
      <c r="U47" s="406"/>
      <c r="V47" s="48"/>
    </row>
    <row r="48" spans="1:22" ht="15.95" customHeight="1">
      <c r="A48" s="69"/>
      <c r="B48" s="219"/>
      <c r="C48" s="218"/>
      <c r="D48" s="220"/>
      <c r="E48" s="220"/>
      <c r="F48" s="221"/>
      <c r="G48" s="38"/>
      <c r="H48" s="30"/>
      <c r="I48" s="30"/>
      <c r="J48" s="257"/>
      <c r="K48" s="43"/>
      <c r="L48" s="218"/>
      <c r="M48" s="218"/>
      <c r="N48" s="217"/>
      <c r="O48" s="218"/>
      <c r="P48" s="42"/>
      <c r="Q48" s="405"/>
      <c r="R48" s="42"/>
      <c r="S48" s="30"/>
      <c r="T48" s="236"/>
      <c r="U48" s="406"/>
      <c r="V48" s="48"/>
    </row>
    <row r="49" spans="1:22" ht="20.100000000000001" customHeight="1">
      <c r="A49" s="69"/>
      <c r="B49" s="219"/>
      <c r="C49" s="218"/>
      <c r="D49" s="220"/>
      <c r="E49" s="220"/>
      <c r="F49" s="221"/>
      <c r="G49" s="38"/>
      <c r="H49" s="30"/>
      <c r="I49" s="30"/>
      <c r="J49" s="257"/>
      <c r="K49" s="43"/>
      <c r="L49" s="218"/>
      <c r="M49" s="218"/>
      <c r="N49" s="217"/>
      <c r="O49" s="313"/>
      <c r="P49" s="42"/>
      <c r="Q49" s="31"/>
      <c r="R49" s="42"/>
      <c r="S49" s="30"/>
      <c r="T49" s="236"/>
      <c r="U49" s="175"/>
      <c r="V49" s="48"/>
    </row>
    <row r="50" spans="1:22" ht="15.95" customHeight="1">
      <c r="A50" s="296"/>
      <c r="B50" s="278"/>
      <c r="C50" s="278"/>
      <c r="D50" s="297"/>
      <c r="E50" s="279"/>
      <c r="F50" s="280"/>
      <c r="G50" s="279"/>
      <c r="H50" s="279"/>
      <c r="I50" s="281"/>
      <c r="J50" s="258"/>
      <c r="K50" s="279"/>
      <c r="L50" s="278"/>
      <c r="M50" s="278"/>
      <c r="N50" s="278"/>
      <c r="O50" s="48"/>
      <c r="P50" s="279"/>
      <c r="Q50" s="279"/>
      <c r="R50" s="279"/>
      <c r="S50" s="279"/>
      <c r="T50" s="282"/>
    </row>
    <row r="51" spans="1:22" ht="13.9" customHeight="1">
      <c r="A51" s="88"/>
      <c r="B51" s="175" t="s">
        <v>44</v>
      </c>
      <c r="C51" s="175"/>
      <c r="D51" s="175"/>
      <c r="E51" s="30"/>
      <c r="F51" s="33">
        <f>SUM(F16:F50)</f>
        <v>800000</v>
      </c>
      <c r="G51" s="38">
        <f>SUM(G14:G49)</f>
        <v>0</v>
      </c>
      <c r="H51" s="45">
        <f>SUM(H15:H50)</f>
        <v>0</v>
      </c>
      <c r="I51" s="38">
        <f>SUM(I19:I50)</f>
        <v>402749.5</v>
      </c>
      <c r="J51" s="257">
        <f>SUM(J15:J50)</f>
        <v>389121</v>
      </c>
      <c r="K51" s="30"/>
      <c r="L51" s="48"/>
      <c r="M51" s="48"/>
      <c r="N51" s="48"/>
      <c r="O51" s="175"/>
      <c r="P51" s="30"/>
      <c r="Q51" s="30"/>
      <c r="R51" s="30"/>
      <c r="S51" s="30"/>
      <c r="T51" s="164"/>
    </row>
    <row r="52" spans="1:22" ht="4.9000000000000004" customHeight="1">
      <c r="A52" s="89"/>
      <c r="B52" s="39"/>
      <c r="C52" s="39"/>
      <c r="D52" s="298"/>
      <c r="E52" s="40"/>
      <c r="F52" s="41"/>
      <c r="G52" s="40"/>
      <c r="H52" s="40"/>
      <c r="I52" s="40"/>
      <c r="J52" s="40"/>
      <c r="K52" s="40"/>
      <c r="L52" s="39"/>
      <c r="M52" s="39"/>
      <c r="N52" s="39"/>
      <c r="O52" s="48"/>
      <c r="P52" s="40"/>
      <c r="Q52" s="40"/>
      <c r="R52" s="40"/>
      <c r="S52" s="40"/>
      <c r="T52" s="165"/>
    </row>
    <row r="53" spans="1:22" ht="16.5" customHeight="1">
      <c r="A53" s="88"/>
      <c r="B53" s="48"/>
      <c r="C53" s="48"/>
      <c r="D53" s="175"/>
      <c r="E53" s="48"/>
      <c r="F53" s="49"/>
      <c r="G53" s="48"/>
      <c r="H53" s="48"/>
      <c r="I53" s="48"/>
      <c r="J53" s="48"/>
      <c r="K53" s="48"/>
      <c r="L53" s="48"/>
      <c r="M53" s="48"/>
      <c r="N53" s="48"/>
      <c r="O53" s="284"/>
      <c r="P53" s="48"/>
      <c r="Q53" s="48"/>
      <c r="R53" s="48"/>
      <c r="S53" s="48"/>
      <c r="T53" s="152"/>
    </row>
    <row r="54" spans="1:22" ht="12.75" customHeight="1">
      <c r="A54" s="88"/>
      <c r="B54" s="48"/>
      <c r="C54" s="48"/>
      <c r="D54" s="175"/>
      <c r="E54" s="48"/>
      <c r="F54" s="49"/>
      <c r="G54" s="48"/>
      <c r="H54" s="48"/>
      <c r="I54" s="48"/>
      <c r="J54" s="48"/>
      <c r="K54" s="48"/>
      <c r="L54" s="48"/>
      <c r="M54" s="48"/>
      <c r="N54" s="48"/>
      <c r="O54" s="76" t="s">
        <v>46</v>
      </c>
      <c r="P54" s="48"/>
      <c r="Q54" s="48"/>
      <c r="R54" s="48"/>
      <c r="S54" s="48"/>
      <c r="T54" s="152"/>
    </row>
    <row r="55" spans="1:22" ht="13.9" customHeight="1">
      <c r="A55" s="88"/>
      <c r="B55" s="48"/>
      <c r="C55" s="48"/>
      <c r="D55" s="175"/>
      <c r="E55" s="48"/>
      <c r="F55" s="49"/>
      <c r="G55" s="48"/>
      <c r="H55" s="48"/>
      <c r="I55" s="48"/>
      <c r="J55" s="48"/>
      <c r="K55" s="48"/>
      <c r="L55" s="48"/>
      <c r="M55" s="48"/>
      <c r="N55" s="48"/>
      <c r="O55" s="76" t="s">
        <v>59</v>
      </c>
      <c r="P55" s="48"/>
      <c r="Q55" s="48"/>
      <c r="R55" s="48"/>
      <c r="S55" s="48"/>
      <c r="T55" s="152"/>
    </row>
    <row r="56" spans="1:22" ht="13.9" customHeight="1">
      <c r="A56" s="290" t="s">
        <v>45</v>
      </c>
      <c r="B56" s="175"/>
      <c r="C56" s="175"/>
      <c r="D56" s="175"/>
      <c r="E56" s="175"/>
      <c r="F56" s="271"/>
      <c r="G56" s="48"/>
      <c r="H56" s="48"/>
      <c r="I56" s="48"/>
      <c r="J56" s="48"/>
      <c r="K56" s="175"/>
      <c r="L56" s="175"/>
      <c r="M56" s="175"/>
      <c r="N56" s="175"/>
      <c r="O56" s="76" t="s">
        <v>60</v>
      </c>
      <c r="P56" s="175"/>
      <c r="Q56" s="175"/>
      <c r="R56" s="175"/>
      <c r="S56" s="175"/>
      <c r="T56" s="243"/>
    </row>
    <row r="57" spans="1:22" ht="13.9" customHeight="1">
      <c r="A57" s="88"/>
      <c r="B57" s="48"/>
      <c r="C57" s="48"/>
      <c r="D57" s="175"/>
      <c r="E57" s="48"/>
      <c r="F57" s="49"/>
      <c r="G57" s="175"/>
      <c r="H57" s="175"/>
      <c r="I57" s="175"/>
      <c r="J57" s="175"/>
      <c r="K57" s="48"/>
      <c r="L57" s="48"/>
      <c r="M57" s="48"/>
      <c r="N57" s="48"/>
      <c r="O57" s="52"/>
      <c r="P57" s="48"/>
      <c r="Q57" s="48"/>
      <c r="R57" s="48"/>
      <c r="S57" s="48"/>
      <c r="T57" s="152"/>
    </row>
    <row r="58" spans="1:22" ht="4.9000000000000004" customHeight="1">
      <c r="A58" s="296"/>
      <c r="B58" s="278"/>
      <c r="C58" s="278"/>
      <c r="D58" s="297"/>
      <c r="E58" s="278"/>
      <c r="F58" s="283"/>
      <c r="G58" s="278"/>
      <c r="H58" s="278"/>
      <c r="I58" s="278"/>
      <c r="J58" s="278"/>
      <c r="K58" s="278"/>
      <c r="L58" s="278"/>
      <c r="M58" s="278"/>
      <c r="N58" s="278"/>
      <c r="O58" s="48"/>
      <c r="P58" s="278"/>
      <c r="Q58" s="278"/>
      <c r="R58" s="278"/>
      <c r="S58" s="278"/>
      <c r="T58" s="285"/>
    </row>
    <row r="59" spans="1:22" ht="4.9000000000000004" customHeight="1">
      <c r="A59" s="88"/>
      <c r="B59" s="48"/>
      <c r="C59" s="48"/>
      <c r="D59" s="175"/>
      <c r="E59" s="48"/>
      <c r="F59" s="49"/>
      <c r="G59" s="48"/>
      <c r="H59" s="48"/>
      <c r="I59" s="48"/>
      <c r="J59" s="48"/>
      <c r="K59" s="48"/>
      <c r="L59" s="48"/>
      <c r="M59" s="48"/>
      <c r="N59" s="48"/>
      <c r="O59" s="81"/>
      <c r="P59" s="48"/>
      <c r="Q59" s="48"/>
      <c r="R59" s="48"/>
      <c r="S59" s="48"/>
      <c r="T59" s="152"/>
    </row>
    <row r="60" spans="1:22" ht="13.9" customHeight="1">
      <c r="A60" s="88"/>
      <c r="B60" s="48"/>
      <c r="C60" s="76" t="s">
        <v>47</v>
      </c>
      <c r="D60" s="76" t="s">
        <v>48</v>
      </c>
      <c r="E60" s="76" t="s">
        <v>49</v>
      </c>
      <c r="F60" s="77" t="s">
        <v>50</v>
      </c>
      <c r="G60" s="77" t="s">
        <v>51</v>
      </c>
      <c r="H60" s="77" t="s">
        <v>52</v>
      </c>
      <c r="I60" s="77" t="s">
        <v>53</v>
      </c>
      <c r="J60" s="77" t="s">
        <v>54</v>
      </c>
      <c r="K60" s="76" t="s">
        <v>55</v>
      </c>
      <c r="L60" s="76" t="s">
        <v>56</v>
      </c>
      <c r="M60" s="76" t="s">
        <v>57</v>
      </c>
      <c r="N60" s="76" t="s">
        <v>58</v>
      </c>
      <c r="O60" s="81"/>
      <c r="P60" s="48"/>
      <c r="Q60" s="48"/>
      <c r="R60" s="48"/>
      <c r="S60" s="48"/>
      <c r="T60" s="152"/>
    </row>
    <row r="61" spans="1:22" ht="13.9" customHeight="1">
      <c r="A61" s="88"/>
      <c r="B61" s="48"/>
      <c r="C61" s="78"/>
      <c r="D61" s="76"/>
      <c r="E61" s="78"/>
      <c r="F61" s="79"/>
      <c r="G61" s="78"/>
      <c r="H61" s="78"/>
      <c r="I61" s="78"/>
      <c r="J61" s="78"/>
      <c r="K61" s="78"/>
      <c r="L61" s="78"/>
      <c r="M61" s="78"/>
      <c r="N61" s="78"/>
      <c r="O61" s="81"/>
      <c r="P61" s="48"/>
      <c r="Q61" s="48"/>
      <c r="R61" s="48"/>
      <c r="S61" s="48"/>
      <c r="T61" s="152"/>
    </row>
    <row r="62" spans="1:22" ht="13.9" customHeight="1">
      <c r="A62" s="89"/>
      <c r="B62" s="39"/>
      <c r="C62" s="52"/>
      <c r="D62" s="299"/>
      <c r="E62" s="52"/>
      <c r="F62" s="53"/>
      <c r="G62" s="52"/>
      <c r="H62" s="54"/>
      <c r="I62" s="54"/>
      <c r="J62" s="52"/>
      <c r="K62" s="52"/>
      <c r="L62" s="52"/>
      <c r="M62" s="52"/>
      <c r="N62" s="52"/>
      <c r="O62" s="81"/>
      <c r="P62" s="39"/>
      <c r="Q62" s="39"/>
      <c r="R62" s="39"/>
      <c r="S62" s="39"/>
      <c r="T62" s="168"/>
    </row>
    <row r="63" spans="1:22" ht="4.9000000000000004" customHeight="1">
      <c r="A63" s="88"/>
      <c r="B63" s="48"/>
      <c r="C63" s="48"/>
      <c r="D63" s="175"/>
      <c r="E63" s="48"/>
      <c r="F63" s="49"/>
      <c r="G63" s="48"/>
      <c r="H63" s="48"/>
      <c r="I63" s="48"/>
      <c r="J63" s="48"/>
      <c r="K63" s="48"/>
      <c r="L63" s="48"/>
      <c r="M63" s="48"/>
      <c r="N63" s="48"/>
      <c r="O63" s="300"/>
      <c r="P63" s="48"/>
      <c r="Q63" s="48"/>
      <c r="R63" s="48"/>
      <c r="S63" s="48"/>
      <c r="T63" s="152"/>
    </row>
    <row r="64" spans="1:22" ht="20.100000000000001" customHeight="1">
      <c r="A64" s="88"/>
      <c r="B64" s="78" t="s">
        <v>61</v>
      </c>
      <c r="C64" s="81"/>
      <c r="D64" s="301"/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193922</v>
      </c>
      <c r="M64" s="81">
        <v>0</v>
      </c>
      <c r="N64" s="81">
        <v>195199</v>
      </c>
      <c r="O64" s="81">
        <f>L64+N64</f>
        <v>389121</v>
      </c>
      <c r="P64" s="81"/>
      <c r="Q64" s="81"/>
      <c r="R64" s="81"/>
      <c r="S64" s="81"/>
      <c r="T64" s="169"/>
    </row>
    <row r="65" spans="1:20" ht="20.100000000000001" customHeight="1">
      <c r="A65" s="88"/>
      <c r="B65" s="78"/>
      <c r="C65" s="81"/>
      <c r="D65" s="30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169"/>
    </row>
    <row r="66" spans="1:20" ht="20.100000000000001" customHeight="1">
      <c r="A66" s="88"/>
      <c r="B66" s="78" t="s">
        <v>62</v>
      </c>
      <c r="C66" s="81"/>
      <c r="D66" s="301"/>
      <c r="E66" s="81">
        <v>0</v>
      </c>
      <c r="F66" s="81">
        <v>0</v>
      </c>
      <c r="G66" s="81">
        <v>336000</v>
      </c>
      <c r="H66" s="81">
        <v>380142</v>
      </c>
      <c r="I66" s="81">
        <v>380142</v>
      </c>
      <c r="J66" s="81">
        <f>I51</f>
        <v>402749.5</v>
      </c>
      <c r="K66" s="81">
        <v>697922</v>
      </c>
      <c r="L66" s="81">
        <v>597948.5</v>
      </c>
      <c r="M66" s="81">
        <v>597948.5</v>
      </c>
      <c r="N66" s="81">
        <f>I51</f>
        <v>402749.5</v>
      </c>
      <c r="O66" s="81">
        <v>402749.5</v>
      </c>
      <c r="P66" s="81"/>
      <c r="Q66" s="81"/>
      <c r="R66" s="81"/>
      <c r="S66" s="81"/>
      <c r="T66" s="169"/>
    </row>
    <row r="67" spans="1:20" ht="20.100000000000001" customHeight="1">
      <c r="A67" s="88"/>
      <c r="B67" s="48"/>
      <c r="C67" s="81"/>
      <c r="D67" s="301"/>
      <c r="E67" s="81"/>
      <c r="F67" s="81"/>
      <c r="G67" s="259"/>
      <c r="H67" s="259"/>
      <c r="I67" s="259"/>
      <c r="J67" s="259"/>
      <c r="K67" s="81"/>
      <c r="L67" s="81"/>
      <c r="M67" s="81"/>
      <c r="N67" s="81"/>
      <c r="O67" s="81"/>
      <c r="P67" s="81"/>
      <c r="Q67" s="81"/>
      <c r="R67" s="81"/>
      <c r="S67" s="81"/>
      <c r="T67" s="169"/>
    </row>
    <row r="68" spans="1:20" ht="20.100000000000001" customHeight="1">
      <c r="A68" s="88"/>
      <c r="B68" s="78" t="s">
        <v>63</v>
      </c>
      <c r="C68" s="81"/>
      <c r="D68" s="301"/>
      <c r="E68" s="81">
        <v>800000</v>
      </c>
      <c r="F68" s="81">
        <v>800000</v>
      </c>
      <c r="G68" s="81">
        <v>464000</v>
      </c>
      <c r="H68" s="158">
        <v>419858</v>
      </c>
      <c r="I68" s="81">
        <v>419858</v>
      </c>
      <c r="J68" s="81">
        <f>+N68</f>
        <v>8129.5</v>
      </c>
      <c r="K68" s="81">
        <v>102078</v>
      </c>
      <c r="L68" s="81">
        <f>L70-L66-L64</f>
        <v>8129.5</v>
      </c>
      <c r="M68" s="81">
        <v>8129.5</v>
      </c>
      <c r="N68" s="81">
        <f>N70-N66-N64-L64</f>
        <v>8129.5</v>
      </c>
      <c r="O68" s="81">
        <f>O70-O66-O64</f>
        <v>8129.5</v>
      </c>
      <c r="P68" s="81"/>
      <c r="Q68" s="81"/>
      <c r="R68" s="81"/>
      <c r="S68" s="81"/>
      <c r="T68" s="169"/>
    </row>
    <row r="69" spans="1:20" ht="25.5" customHeight="1" thickBot="1">
      <c r="A69" s="265"/>
      <c r="B69" s="266"/>
      <c r="C69" s="266"/>
      <c r="D69" s="266"/>
      <c r="E69" s="305"/>
      <c r="F69" s="305"/>
      <c r="G69" s="314"/>
      <c r="H69" s="314"/>
      <c r="I69" s="314"/>
      <c r="J69" s="314"/>
      <c r="K69" s="305"/>
      <c r="L69" s="305"/>
      <c r="M69" s="266"/>
      <c r="N69" s="266"/>
      <c r="O69" s="315"/>
      <c r="P69" s="315"/>
      <c r="Q69" s="315"/>
      <c r="R69" s="315"/>
      <c r="S69" s="315"/>
      <c r="T69" s="316"/>
    </row>
    <row r="70" spans="1:20" ht="20.100000000000001" customHeight="1">
      <c r="C70" s="48"/>
      <c r="D70" s="175"/>
      <c r="E70" s="224">
        <v>800000</v>
      </c>
      <c r="F70" s="224">
        <v>800000</v>
      </c>
      <c r="G70" s="224">
        <f>G68+G66+G64+F64</f>
        <v>800000</v>
      </c>
      <c r="H70" s="224">
        <f t="shared" ref="H70:M70" si="0">H68+H66+H64+G64</f>
        <v>800000</v>
      </c>
      <c r="I70" s="224">
        <f t="shared" si="0"/>
        <v>800000</v>
      </c>
      <c r="J70" s="224">
        <f t="shared" si="0"/>
        <v>410879</v>
      </c>
      <c r="K70" s="224">
        <f t="shared" si="0"/>
        <v>800000</v>
      </c>
      <c r="L70" s="224">
        <v>800000</v>
      </c>
      <c r="M70" s="224">
        <f t="shared" si="0"/>
        <v>800000</v>
      </c>
      <c r="N70" s="224">
        <v>800000</v>
      </c>
      <c r="O70" s="224">
        <v>800000</v>
      </c>
      <c r="P70" s="48"/>
      <c r="Q70" s="48"/>
      <c r="R70" s="48"/>
      <c r="S70" s="48"/>
      <c r="T70" s="48"/>
    </row>
    <row r="71" spans="1:20" ht="13.9" customHeight="1">
      <c r="O71" s="48"/>
      <c r="P71" s="48"/>
      <c r="Q71" s="48"/>
      <c r="R71" s="48"/>
      <c r="S71" s="48"/>
      <c r="T71" s="48"/>
    </row>
    <row r="72" spans="1:20" ht="13.9" customHeight="1">
      <c r="O72" s="48"/>
      <c r="P72" s="48"/>
      <c r="Q72" s="48"/>
      <c r="R72" s="48"/>
      <c r="S72" s="48"/>
      <c r="T72" s="48"/>
    </row>
    <row r="73" spans="1:20" ht="13.9" customHeight="1">
      <c r="O73" s="48"/>
      <c r="P73" s="48"/>
      <c r="Q73" s="48"/>
      <c r="R73" s="48"/>
      <c r="S73" s="48"/>
      <c r="T73" s="48"/>
    </row>
    <row r="74" spans="1:20" ht="13.9" customHeight="1">
      <c r="O74" s="48"/>
      <c r="P74" s="48"/>
      <c r="Q74" s="48"/>
      <c r="R74" s="48"/>
      <c r="S74" s="48"/>
      <c r="T74" s="48"/>
    </row>
    <row r="75" spans="1:20">
      <c r="H75" s="240"/>
      <c r="P75" s="48"/>
      <c r="Q75" s="48"/>
      <c r="R75" s="48"/>
      <c r="S75" s="48"/>
      <c r="T75" s="48"/>
    </row>
    <row r="76" spans="1:20">
      <c r="P76" s="48"/>
      <c r="Q76" s="48"/>
      <c r="R76" s="48"/>
      <c r="S76" s="48"/>
      <c r="T76" s="48"/>
    </row>
    <row r="77" spans="1:20">
      <c r="G77" s="48"/>
      <c r="H77" s="48"/>
      <c r="I77" s="48"/>
      <c r="J77" s="48"/>
      <c r="P77" s="48"/>
      <c r="Q77" s="48"/>
      <c r="R77" s="48"/>
      <c r="S77" s="48"/>
      <c r="T77" s="48"/>
    </row>
    <row r="78" spans="1:20" ht="13.9" customHeight="1">
      <c r="G78" s="259"/>
      <c r="H78" s="259"/>
      <c r="I78" s="259"/>
      <c r="J78" s="259"/>
      <c r="P78" s="48"/>
      <c r="Q78" s="48"/>
      <c r="R78" s="48"/>
      <c r="S78" s="48"/>
      <c r="T78" s="48"/>
    </row>
    <row r="79" spans="1:20">
      <c r="P79" s="48"/>
      <c r="Q79" s="48"/>
      <c r="R79" s="48"/>
      <c r="S79" s="48"/>
      <c r="T79" s="48"/>
    </row>
    <row r="82" spans="1:18">
      <c r="A82" s="21"/>
      <c r="D82" s="21"/>
      <c r="F82" s="21"/>
    </row>
    <row r="83" spans="1:18">
      <c r="A83" s="21"/>
      <c r="D83" s="21"/>
      <c r="F83" s="21"/>
      <c r="P83" s="447"/>
      <c r="Q83" s="447"/>
      <c r="R83" s="447"/>
    </row>
    <row r="84" spans="1:18">
      <c r="A84" s="21"/>
      <c r="D84" s="21"/>
      <c r="F84" s="21"/>
    </row>
    <row r="85" spans="1:18">
      <c r="A85" s="21"/>
      <c r="D85" s="21"/>
      <c r="F85" s="21"/>
    </row>
    <row r="86" spans="1:18">
      <c r="A86" s="21"/>
      <c r="D86" s="21"/>
      <c r="F86" s="21"/>
    </row>
    <row r="87" spans="1:18">
      <c r="A87" s="21"/>
      <c r="D87" s="21"/>
      <c r="F87" s="21"/>
    </row>
    <row r="88" spans="1:18">
      <c r="A88" s="21"/>
      <c r="D88" s="21"/>
      <c r="F88" s="21"/>
    </row>
    <row r="89" spans="1:18">
      <c r="A89" s="21"/>
      <c r="D89" s="21"/>
      <c r="F89" s="21"/>
    </row>
    <row r="90" spans="1:18">
      <c r="A90" s="21"/>
      <c r="D90" s="21"/>
      <c r="F90" s="21"/>
    </row>
    <row r="91" spans="1:18">
      <c r="A91" s="21"/>
      <c r="D91" s="21"/>
      <c r="F91" s="21"/>
    </row>
    <row r="92" spans="1:18">
      <c r="A92" s="21"/>
      <c r="D92" s="21"/>
      <c r="F92" s="21"/>
    </row>
    <row r="93" spans="1:18">
      <c r="A93" s="21"/>
      <c r="D93" s="21"/>
      <c r="F93" s="21"/>
    </row>
    <row r="94" spans="1:18">
      <c r="A94" s="21"/>
      <c r="D94" s="21"/>
      <c r="F94" s="21"/>
    </row>
    <row r="95" spans="1:18">
      <c r="A95" s="21"/>
      <c r="D95" s="21"/>
      <c r="F95" s="21"/>
    </row>
    <row r="99" spans="1:6">
      <c r="A99" s="21"/>
      <c r="D99" s="21"/>
      <c r="F99" s="21"/>
    </row>
  </sheetData>
  <mergeCells count="3">
    <mergeCell ref="A3:T3"/>
    <mergeCell ref="P83:R83"/>
    <mergeCell ref="K12:N12"/>
  </mergeCells>
  <phoneticPr fontId="0" type="noConversion"/>
  <printOptions horizontalCentered="1" verticalCentered="1"/>
  <pageMargins left="0" right="0" top="0" bottom="0" header="0" footer="0"/>
  <pageSetup paperSize="9" scale="49" orientation="landscape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V99"/>
  <sheetViews>
    <sheetView showGridLines="0" view="pageBreakPreview" topLeftCell="D16" zoomScale="80" zoomScaleNormal="75" zoomScaleSheetLayoutView="80" workbookViewId="0">
      <selection activeCell="L31" sqref="L31"/>
    </sheetView>
  </sheetViews>
  <sheetFormatPr defaultColWidth="9.75" defaultRowHeight="15"/>
  <cols>
    <col min="1" max="1" width="6.125" style="21" customWidth="1"/>
    <col min="2" max="2" width="20.75" style="21" customWidth="1"/>
    <col min="3" max="3" width="22.25" style="21" customWidth="1"/>
    <col min="4" max="4" width="16.375" style="21" customWidth="1"/>
    <col min="5" max="5" width="13.75" style="21" customWidth="1"/>
    <col min="6" max="6" width="14.25" style="22" customWidth="1"/>
    <col min="7" max="7" width="13.75" style="21" customWidth="1"/>
    <col min="8" max="8" width="13.5" style="21" customWidth="1"/>
    <col min="9" max="9" width="15.25" style="21" customWidth="1"/>
    <col min="10" max="10" width="14.5" style="21" customWidth="1"/>
    <col min="11" max="12" width="13.5" style="21" customWidth="1"/>
    <col min="13" max="13" width="13.875" style="21" customWidth="1"/>
    <col min="14" max="14" width="19.375" style="21" customWidth="1"/>
    <col min="15" max="15" width="12.5" style="21" customWidth="1"/>
    <col min="16" max="16" width="6.75" style="21" customWidth="1"/>
    <col min="17" max="18" width="6.5" style="21" customWidth="1"/>
    <col min="19" max="19" width="5.75" style="21" customWidth="1"/>
    <col min="20" max="20" width="18.62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>
      <c r="A1" s="48"/>
      <c r="B1" s="48"/>
      <c r="C1" s="48"/>
      <c r="D1" s="48"/>
      <c r="E1" s="48"/>
      <c r="F1" s="49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ht="15.95" customHeight="1">
      <c r="A2" s="48"/>
      <c r="B2" s="48"/>
      <c r="C2" s="48"/>
      <c r="D2" s="48"/>
      <c r="E2" s="48"/>
      <c r="F2" s="49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170" t="s">
        <v>66</v>
      </c>
    </row>
    <row r="3" spans="1:20" ht="18.95" customHeight="1">
      <c r="A3" s="184" t="s">
        <v>111</v>
      </c>
      <c r="B3" s="177"/>
      <c r="C3" s="177"/>
      <c r="D3" s="177"/>
      <c r="E3" s="177"/>
      <c r="F3" s="178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47"/>
      <c r="T3" s="47"/>
    </row>
    <row r="4" spans="1:20" ht="18.95" customHeight="1">
      <c r="A4" s="447" t="s">
        <v>342</v>
      </c>
      <c r="B4" s="447"/>
      <c r="C4" s="447"/>
      <c r="D4" s="447"/>
      <c r="E4" s="447"/>
      <c r="F4" s="447"/>
      <c r="G4" s="447"/>
      <c r="H4" s="447"/>
      <c r="I4" s="447"/>
      <c r="J4" s="447"/>
      <c r="K4" s="447"/>
      <c r="L4" s="447"/>
      <c r="M4" s="447"/>
      <c r="N4" s="447"/>
      <c r="O4" s="447"/>
      <c r="P4" s="447"/>
      <c r="Q4" s="447"/>
      <c r="R4" s="447"/>
      <c r="S4" s="447"/>
      <c r="T4" s="447"/>
    </row>
    <row r="5" spans="1:20" s="95" customFormat="1" ht="18.75" customHeight="1">
      <c r="A5" s="162"/>
      <c r="B5" s="162"/>
      <c r="C5" s="162"/>
      <c r="D5" s="162"/>
      <c r="E5" s="162"/>
      <c r="F5" s="163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</row>
    <row r="6" spans="1:20" ht="4.9000000000000004" customHeight="1" thickBot="1">
      <c r="A6" s="48"/>
      <c r="B6" s="48"/>
      <c r="C6" s="48"/>
      <c r="D6" s="48"/>
      <c r="E6" s="48"/>
      <c r="F6" s="49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171"/>
    </row>
    <row r="7" spans="1:20" ht="4.9000000000000004" customHeight="1">
      <c r="A7" s="58" t="s">
        <v>0</v>
      </c>
      <c r="B7" s="59"/>
      <c r="C7" s="60"/>
      <c r="D7" s="59"/>
      <c r="E7" s="59"/>
      <c r="F7" s="61"/>
      <c r="G7" s="59"/>
      <c r="H7" s="59"/>
      <c r="I7" s="62"/>
      <c r="J7" s="59"/>
      <c r="K7" s="59"/>
      <c r="L7" s="60"/>
      <c r="M7" s="60"/>
      <c r="N7" s="60"/>
      <c r="O7" s="59"/>
      <c r="P7" s="59"/>
      <c r="Q7" s="60"/>
      <c r="R7" s="59"/>
      <c r="S7" s="60"/>
      <c r="T7" s="244"/>
    </row>
    <row r="8" spans="1:20" ht="15.95" customHeight="1">
      <c r="A8" s="64"/>
      <c r="B8" s="30"/>
      <c r="C8" s="48"/>
      <c r="D8" s="30"/>
      <c r="E8" s="31" t="s">
        <v>1</v>
      </c>
      <c r="F8" s="32" t="s">
        <v>2</v>
      </c>
      <c r="G8" s="31" t="s">
        <v>2</v>
      </c>
      <c r="H8" s="31" t="s">
        <v>107</v>
      </c>
      <c r="I8" s="33" t="s">
        <v>4</v>
      </c>
      <c r="J8" s="30"/>
      <c r="K8" s="30"/>
      <c r="L8" s="48"/>
      <c r="M8" s="48"/>
      <c r="N8" s="48"/>
      <c r="O8" s="31" t="s">
        <v>3</v>
      </c>
      <c r="P8" s="34" t="s">
        <v>5</v>
      </c>
      <c r="Q8" s="47"/>
      <c r="R8" s="34" t="s">
        <v>5</v>
      </c>
      <c r="S8" s="47"/>
      <c r="T8" s="245"/>
    </row>
    <row r="9" spans="1:20" ht="15.95" customHeight="1">
      <c r="A9" s="64"/>
      <c r="B9" s="30"/>
      <c r="C9" s="48"/>
      <c r="D9" s="31" t="s">
        <v>0</v>
      </c>
      <c r="E9" s="31" t="s">
        <v>6</v>
      </c>
      <c r="F9" s="32" t="s">
        <v>7</v>
      </c>
      <c r="G9" s="31" t="s">
        <v>7</v>
      </c>
      <c r="H9" s="31" t="s">
        <v>106</v>
      </c>
      <c r="I9" s="33" t="s">
        <v>9</v>
      </c>
      <c r="J9" s="33" t="s">
        <v>10</v>
      </c>
      <c r="K9" s="34" t="s">
        <v>11</v>
      </c>
      <c r="L9" s="47"/>
      <c r="M9" s="47"/>
      <c r="N9" s="47"/>
      <c r="O9" s="31" t="s">
        <v>8</v>
      </c>
      <c r="P9" s="34" t="s">
        <v>12</v>
      </c>
      <c r="Q9" s="47"/>
      <c r="R9" s="34" t="s">
        <v>13</v>
      </c>
      <c r="S9" s="47"/>
      <c r="T9" s="245" t="s">
        <v>108</v>
      </c>
    </row>
    <row r="10" spans="1:20" ht="15.95" customHeight="1">
      <c r="A10" s="65" t="s">
        <v>14</v>
      </c>
      <c r="B10" s="34" t="s">
        <v>15</v>
      </c>
      <c r="C10" s="47"/>
      <c r="D10" s="31" t="s">
        <v>16</v>
      </c>
      <c r="E10" s="30"/>
      <c r="F10" s="35">
        <v>2016</v>
      </c>
      <c r="G10" s="35">
        <v>2016</v>
      </c>
      <c r="H10" s="31" t="s">
        <v>13</v>
      </c>
      <c r="I10" s="33" t="s">
        <v>17</v>
      </c>
      <c r="J10" s="30"/>
      <c r="K10" s="34" t="s">
        <v>18</v>
      </c>
      <c r="L10" s="47"/>
      <c r="M10" s="47"/>
      <c r="N10" s="47"/>
      <c r="O10" s="31" t="s">
        <v>19</v>
      </c>
      <c r="P10" s="272" t="s">
        <v>20</v>
      </c>
      <c r="Q10" s="272" t="s">
        <v>21</v>
      </c>
      <c r="R10" s="272" t="s">
        <v>20</v>
      </c>
      <c r="S10" s="272" t="s">
        <v>21</v>
      </c>
      <c r="T10" s="245" t="s">
        <v>109</v>
      </c>
    </row>
    <row r="11" spans="1:20" ht="15.95" customHeight="1">
      <c r="A11" s="64"/>
      <c r="B11" s="30"/>
      <c r="C11" s="48"/>
      <c r="D11" s="30"/>
      <c r="E11" s="30"/>
      <c r="F11" s="37" t="s">
        <v>0</v>
      </c>
      <c r="G11" s="31" t="s">
        <v>22</v>
      </c>
      <c r="H11" s="31" t="s">
        <v>0</v>
      </c>
      <c r="I11" s="38" t="s">
        <v>0</v>
      </c>
      <c r="J11" s="38" t="s">
        <v>0</v>
      </c>
      <c r="K11" s="30"/>
      <c r="L11" s="48"/>
      <c r="M11" s="48"/>
      <c r="N11" s="48"/>
      <c r="O11" s="31" t="s">
        <v>19</v>
      </c>
      <c r="P11" s="31" t="s">
        <v>23</v>
      </c>
      <c r="Q11" s="31" t="s">
        <v>24</v>
      </c>
      <c r="R11" s="31" t="s">
        <v>23</v>
      </c>
      <c r="S11" s="31" t="s">
        <v>24</v>
      </c>
      <c r="T11" s="245" t="s">
        <v>110</v>
      </c>
    </row>
    <row r="12" spans="1:20" ht="15.95" customHeight="1">
      <c r="A12" s="64"/>
      <c r="B12" s="30"/>
      <c r="C12" s="48"/>
      <c r="D12" s="30"/>
      <c r="E12" s="31" t="s">
        <v>25</v>
      </c>
      <c r="F12" s="32" t="s">
        <v>26</v>
      </c>
      <c r="G12" s="31" t="s">
        <v>26</v>
      </c>
      <c r="H12" s="31" t="s">
        <v>26</v>
      </c>
      <c r="I12" s="33" t="s">
        <v>26</v>
      </c>
      <c r="J12" s="33" t="s">
        <v>26</v>
      </c>
      <c r="K12" s="30"/>
      <c r="L12" s="48"/>
      <c r="M12" s="48"/>
      <c r="N12" s="48"/>
      <c r="O12" s="31" t="s">
        <v>27</v>
      </c>
      <c r="P12" s="30"/>
      <c r="Q12" s="30"/>
      <c r="R12" s="30"/>
      <c r="S12" s="30"/>
      <c r="T12" s="245"/>
    </row>
    <row r="13" spans="1:20" ht="15.95" customHeight="1">
      <c r="A13" s="65" t="s">
        <v>28</v>
      </c>
      <c r="B13" s="31" t="s">
        <v>29</v>
      </c>
      <c r="C13" s="48"/>
      <c r="D13" s="31" t="s">
        <v>30</v>
      </c>
      <c r="E13" s="31" t="s">
        <v>31</v>
      </c>
      <c r="F13" s="32" t="s">
        <v>32</v>
      </c>
      <c r="G13" s="31" t="s">
        <v>33</v>
      </c>
      <c r="H13" s="31" t="s">
        <v>34</v>
      </c>
      <c r="I13" s="33" t="s">
        <v>35</v>
      </c>
      <c r="J13" s="33" t="s">
        <v>36</v>
      </c>
      <c r="K13" s="34" t="s">
        <v>37</v>
      </c>
      <c r="L13" s="47"/>
      <c r="M13" s="47"/>
      <c r="N13" s="47"/>
      <c r="O13" s="31" t="s">
        <v>38</v>
      </c>
      <c r="P13" s="31" t="s">
        <v>39</v>
      </c>
      <c r="Q13" s="31" t="s">
        <v>40</v>
      </c>
      <c r="R13" s="31" t="s">
        <v>41</v>
      </c>
      <c r="S13" s="31" t="s">
        <v>42</v>
      </c>
      <c r="T13" s="245" t="s">
        <v>43</v>
      </c>
    </row>
    <row r="14" spans="1:20" ht="4.1500000000000004" customHeight="1">
      <c r="A14" s="67"/>
      <c r="B14" s="40"/>
      <c r="C14" s="39"/>
      <c r="D14" s="40"/>
      <c r="E14" s="40"/>
      <c r="F14" s="41"/>
      <c r="G14" s="40"/>
      <c r="H14" s="40"/>
      <c r="I14" s="40"/>
      <c r="J14" s="40"/>
      <c r="K14" s="40"/>
      <c r="L14" s="39"/>
      <c r="M14" s="39"/>
      <c r="N14" s="39"/>
      <c r="O14" s="40"/>
      <c r="P14" s="40"/>
      <c r="Q14" s="40"/>
      <c r="R14" s="40"/>
      <c r="S14" s="40"/>
      <c r="T14" s="165"/>
    </row>
    <row r="15" spans="1:20" ht="3.75" hidden="1" customHeight="1">
      <c r="A15" s="64"/>
      <c r="B15" s="30"/>
      <c r="C15" s="48"/>
      <c r="D15" s="30"/>
      <c r="E15" s="30"/>
      <c r="F15" s="37"/>
      <c r="G15" s="30"/>
      <c r="H15" s="30"/>
      <c r="I15" s="30"/>
      <c r="J15" s="30"/>
      <c r="K15" s="30"/>
      <c r="L15" s="48"/>
      <c r="M15" s="48"/>
      <c r="N15" s="48"/>
      <c r="O15" s="30"/>
      <c r="P15" s="30"/>
      <c r="Q15" s="30"/>
      <c r="R15" s="30"/>
      <c r="S15" s="30"/>
      <c r="T15" s="164"/>
    </row>
    <row r="16" spans="1:20" ht="21.75" customHeight="1">
      <c r="A16" s="93"/>
      <c r="B16" s="155"/>
      <c r="C16" s="48"/>
      <c r="D16" s="30"/>
      <c r="E16" s="30"/>
      <c r="F16" s="37"/>
      <c r="G16" s="30"/>
      <c r="H16" s="30"/>
      <c r="I16" s="30"/>
      <c r="J16" s="30"/>
      <c r="K16" s="30"/>
      <c r="L16" s="48"/>
      <c r="M16" s="48"/>
      <c r="N16" s="48"/>
      <c r="O16" s="30"/>
      <c r="P16" s="30"/>
      <c r="Q16" s="30"/>
      <c r="R16" s="30"/>
      <c r="S16" s="30"/>
      <c r="T16" s="164"/>
    </row>
    <row r="17" spans="1:22" ht="21.75" customHeight="1">
      <c r="A17" s="93"/>
      <c r="B17" s="156" t="s">
        <v>116</v>
      </c>
      <c r="C17" s="48"/>
      <c r="D17" s="30"/>
      <c r="E17" s="30"/>
      <c r="F17" s="37"/>
      <c r="G17" s="30"/>
      <c r="H17" s="30"/>
      <c r="I17" s="30"/>
      <c r="J17" s="30"/>
      <c r="K17" s="30"/>
      <c r="L17" s="48"/>
      <c r="M17" s="48"/>
      <c r="N17" s="48"/>
      <c r="O17" s="30"/>
      <c r="P17" s="30"/>
      <c r="Q17" s="30"/>
      <c r="R17" s="30"/>
      <c r="S17" s="30"/>
      <c r="T17" s="164"/>
      <c r="V17" s="235"/>
    </row>
    <row r="18" spans="1:22" ht="18" customHeight="1">
      <c r="A18" s="93"/>
      <c r="B18" s="156" t="s">
        <v>117</v>
      </c>
      <c r="C18" s="48"/>
      <c r="D18" s="30"/>
      <c r="E18" s="30"/>
      <c r="F18" s="37"/>
      <c r="G18" s="30"/>
      <c r="H18" s="30"/>
      <c r="I18" s="30"/>
      <c r="J18" s="30"/>
      <c r="K18" s="30"/>
      <c r="L18" s="48"/>
      <c r="M18" s="48"/>
      <c r="N18" s="48"/>
      <c r="O18" s="30"/>
      <c r="P18" s="30"/>
      <c r="Q18" s="30"/>
      <c r="R18" s="30"/>
      <c r="S18" s="30"/>
      <c r="T18" s="164"/>
    </row>
    <row r="19" spans="1:22" ht="15" customHeight="1">
      <c r="A19" s="233"/>
      <c r="B19" s="156" t="s">
        <v>115</v>
      </c>
      <c r="C19" s="48"/>
      <c r="D19" s="30"/>
      <c r="E19" s="30"/>
      <c r="F19" s="37"/>
      <c r="G19" s="30"/>
      <c r="H19" s="30"/>
      <c r="I19" s="30"/>
      <c r="J19" s="30"/>
      <c r="K19" s="30"/>
      <c r="L19" s="48"/>
      <c r="M19" s="48"/>
      <c r="N19" s="48"/>
      <c r="O19" s="30"/>
      <c r="P19" s="30"/>
      <c r="Q19" s="30"/>
      <c r="R19" s="30"/>
      <c r="S19" s="30"/>
      <c r="T19" s="164"/>
    </row>
    <row r="20" spans="1:22" ht="13.5" customHeight="1">
      <c r="A20" s="233"/>
      <c r="B20" s="156"/>
      <c r="C20" s="48"/>
      <c r="D20" s="30"/>
      <c r="E20" s="30"/>
      <c r="F20" s="37"/>
      <c r="G20" s="30"/>
      <c r="H20" s="30"/>
      <c r="I20" s="30"/>
      <c r="J20" s="30"/>
      <c r="K20" s="30"/>
      <c r="L20" s="48"/>
      <c r="M20" s="48"/>
      <c r="N20" s="48"/>
      <c r="O20" s="30"/>
      <c r="P20" s="30"/>
      <c r="Q20" s="30"/>
      <c r="R20" s="30"/>
      <c r="S20" s="30"/>
      <c r="T20" s="164"/>
    </row>
    <row r="21" spans="1:22" ht="13.5" customHeight="1">
      <c r="A21" s="233"/>
      <c r="B21" s="156"/>
      <c r="C21" s="48"/>
      <c r="D21" s="30"/>
      <c r="E21" s="30"/>
      <c r="F21" s="37"/>
      <c r="G21" s="30"/>
      <c r="H21" s="30"/>
      <c r="I21" s="30"/>
      <c r="J21" s="30"/>
      <c r="K21" s="30"/>
      <c r="L21" s="48"/>
      <c r="M21" s="48"/>
      <c r="N21" s="48"/>
      <c r="O21" s="30"/>
      <c r="P21" s="30"/>
      <c r="Q21" s="30"/>
      <c r="R21" s="30"/>
      <c r="S21" s="30"/>
      <c r="T21" s="148"/>
    </row>
    <row r="22" spans="1:22" ht="15.95" customHeight="1">
      <c r="A22" s="172">
        <v>1</v>
      </c>
      <c r="B22" s="253" t="s">
        <v>168</v>
      </c>
      <c r="C22" s="48"/>
      <c r="D22" s="220" t="s">
        <v>112</v>
      </c>
      <c r="E22" s="31"/>
      <c r="F22" s="255">
        <v>100000</v>
      </c>
      <c r="G22" s="221"/>
      <c r="H22" s="199"/>
      <c r="I22" s="45">
        <v>80130</v>
      </c>
      <c r="J22" s="45"/>
      <c r="K22" s="219" t="s">
        <v>179</v>
      </c>
      <c r="L22" s="48"/>
      <c r="M22" s="48"/>
      <c r="N22" s="48"/>
      <c r="O22" s="86">
        <v>80</v>
      </c>
      <c r="P22" s="321" t="s">
        <v>254</v>
      </c>
      <c r="Q22" s="321" t="s">
        <v>254</v>
      </c>
      <c r="R22" s="321" t="s">
        <v>253</v>
      </c>
      <c r="S22" s="42" t="s">
        <v>257</v>
      </c>
      <c r="T22" s="362" t="s">
        <v>284</v>
      </c>
      <c r="U22" s="21" t="s">
        <v>207</v>
      </c>
    </row>
    <row r="23" spans="1:22" ht="15.95" customHeight="1">
      <c r="A23" s="172"/>
      <c r="B23" s="253"/>
      <c r="C23" s="48"/>
      <c r="D23" s="220"/>
      <c r="E23" s="328"/>
      <c r="F23" s="255"/>
      <c r="G23" s="221"/>
      <c r="H23" s="199"/>
      <c r="I23" s="45"/>
      <c r="J23" s="45"/>
      <c r="K23" s="219"/>
      <c r="L23" s="48"/>
      <c r="M23" s="48"/>
      <c r="N23" s="48"/>
      <c r="O23" s="86"/>
      <c r="P23" s="42"/>
      <c r="Q23" s="42"/>
      <c r="R23" s="42"/>
      <c r="S23" s="42"/>
      <c r="T23" s="239"/>
    </row>
    <row r="24" spans="1:22" ht="15.95" customHeight="1">
      <c r="A24" s="172"/>
      <c r="B24" s="253"/>
      <c r="C24" s="48"/>
      <c r="D24" s="220"/>
      <c r="E24" s="328"/>
      <c r="F24" s="255"/>
      <c r="G24" s="221"/>
      <c r="H24" s="199"/>
      <c r="I24" s="45"/>
      <c r="J24" s="45"/>
      <c r="K24" s="219"/>
      <c r="L24" s="48"/>
      <c r="M24" s="48"/>
      <c r="N24" s="48"/>
      <c r="O24" s="86"/>
      <c r="P24" s="42"/>
      <c r="Q24" s="42"/>
      <c r="R24" s="42"/>
      <c r="S24" s="42"/>
      <c r="T24" s="239"/>
    </row>
    <row r="25" spans="1:22" ht="15.95" customHeight="1">
      <c r="A25" s="172"/>
      <c r="B25" s="253"/>
      <c r="C25" s="48"/>
      <c r="D25" s="220"/>
      <c r="E25" s="361"/>
      <c r="F25" s="255"/>
      <c r="G25" s="221"/>
      <c r="H25" s="199"/>
      <c r="I25" s="45"/>
      <c r="J25" s="45"/>
      <c r="K25" s="219"/>
      <c r="L25" s="48"/>
      <c r="M25" s="48"/>
      <c r="N25" s="48"/>
      <c r="O25" s="86"/>
      <c r="P25" s="42"/>
      <c r="Q25" s="42"/>
      <c r="R25" s="42"/>
      <c r="S25" s="42"/>
      <c r="T25" s="236"/>
    </row>
    <row r="26" spans="1:22" ht="15.95" customHeight="1">
      <c r="A26" s="172">
        <v>2</v>
      </c>
      <c r="B26" s="253" t="s">
        <v>169</v>
      </c>
      <c r="C26" s="48"/>
      <c r="D26" s="220" t="s">
        <v>112</v>
      </c>
      <c r="E26" s="31"/>
      <c r="F26" s="255">
        <v>100000</v>
      </c>
      <c r="G26" s="221"/>
      <c r="H26" s="333"/>
      <c r="I26" s="45"/>
      <c r="J26" s="45">
        <v>99315.9</v>
      </c>
      <c r="K26" s="219" t="s">
        <v>179</v>
      </c>
      <c r="L26" s="48"/>
      <c r="M26" s="48"/>
      <c r="N26" s="48"/>
      <c r="O26" s="86"/>
      <c r="P26" s="42"/>
      <c r="Q26" s="42"/>
      <c r="R26" s="42"/>
      <c r="S26" s="42"/>
      <c r="T26" s="362"/>
      <c r="U26" s="21" t="s">
        <v>203</v>
      </c>
    </row>
    <row r="27" spans="1:22" ht="15.95" customHeight="1">
      <c r="A27" s="172"/>
      <c r="B27" s="253"/>
      <c r="C27" s="48"/>
      <c r="D27" s="220"/>
      <c r="E27" s="328"/>
      <c r="F27" s="255"/>
      <c r="G27" s="221"/>
      <c r="H27" s="333"/>
      <c r="I27" s="45"/>
      <c r="J27" s="45"/>
      <c r="K27" s="219"/>
      <c r="L27" s="48"/>
      <c r="M27" s="48"/>
      <c r="N27" s="48"/>
      <c r="O27" s="86">
        <v>100</v>
      </c>
      <c r="P27" s="321" t="s">
        <v>254</v>
      </c>
      <c r="Q27" s="321" t="s">
        <v>254</v>
      </c>
      <c r="R27" s="321" t="s">
        <v>253</v>
      </c>
      <c r="S27" s="321" t="s">
        <v>298</v>
      </c>
      <c r="T27" s="362" t="s">
        <v>285</v>
      </c>
    </row>
    <row r="28" spans="1:22" ht="15.95" customHeight="1">
      <c r="A28" s="172"/>
      <c r="B28" s="253"/>
      <c r="C28" s="48"/>
      <c r="D28" s="220"/>
      <c r="E28" s="328"/>
      <c r="F28" s="255"/>
      <c r="G28" s="221"/>
      <c r="H28" s="333"/>
      <c r="I28" s="45"/>
      <c r="J28" s="45"/>
      <c r="K28" s="219"/>
      <c r="L28" s="48"/>
      <c r="M28" s="48"/>
      <c r="N28" s="48"/>
      <c r="O28" s="86"/>
      <c r="P28" s="42"/>
      <c r="Q28" s="42"/>
      <c r="R28" s="42"/>
      <c r="S28" s="42"/>
      <c r="T28" s="236"/>
    </row>
    <row r="29" spans="1:22" ht="15.95" customHeight="1">
      <c r="A29" s="172"/>
      <c r="B29" s="253"/>
      <c r="C29" s="48"/>
      <c r="D29" s="220"/>
      <c r="E29" s="361"/>
      <c r="F29" s="255"/>
      <c r="G29" s="221"/>
      <c r="H29" s="333"/>
      <c r="I29" s="45"/>
      <c r="J29" s="45"/>
      <c r="K29" s="219"/>
      <c r="L29" s="48"/>
      <c r="M29" s="48"/>
      <c r="N29" s="48"/>
      <c r="O29" s="86"/>
      <c r="P29" s="42"/>
      <c r="Q29" s="42"/>
      <c r="R29" s="42"/>
      <c r="S29" s="42"/>
      <c r="T29" s="236"/>
    </row>
    <row r="30" spans="1:22" ht="15.95" customHeight="1">
      <c r="A30" s="415">
        <v>3</v>
      </c>
      <c r="B30" s="416" t="s">
        <v>170</v>
      </c>
      <c r="C30" s="417"/>
      <c r="D30" s="418" t="s">
        <v>104</v>
      </c>
      <c r="E30" s="419"/>
      <c r="F30" s="420">
        <v>150000</v>
      </c>
      <c r="G30" s="425"/>
      <c r="H30" s="426"/>
      <c r="I30" s="421">
        <v>132100</v>
      </c>
      <c r="J30" s="421"/>
      <c r="K30" s="416" t="s">
        <v>179</v>
      </c>
      <c r="L30" s="417"/>
      <c r="M30" s="417"/>
      <c r="N30" s="417"/>
      <c r="O30" s="422">
        <v>50</v>
      </c>
      <c r="P30" s="423" t="s">
        <v>333</v>
      </c>
      <c r="Q30" s="423" t="s">
        <v>333</v>
      </c>
      <c r="R30" s="423" t="s">
        <v>298</v>
      </c>
      <c r="S30" s="423"/>
      <c r="T30" s="424" t="s">
        <v>336</v>
      </c>
      <c r="U30" s="401" t="s">
        <v>322</v>
      </c>
    </row>
    <row r="31" spans="1:22" ht="15.95" customHeight="1">
      <c r="A31" s="415"/>
      <c r="B31" s="416"/>
      <c r="C31" s="417"/>
      <c r="D31" s="418"/>
      <c r="E31" s="419"/>
      <c r="F31" s="420"/>
      <c r="G31" s="425"/>
      <c r="H31" s="426"/>
      <c r="I31" s="421"/>
      <c r="J31" s="421"/>
      <c r="K31" s="416"/>
      <c r="L31" s="417"/>
      <c r="M31" s="417"/>
      <c r="N31" s="417"/>
      <c r="O31" s="422"/>
      <c r="P31" s="423"/>
      <c r="Q31" s="423"/>
      <c r="R31" s="423"/>
      <c r="S31" s="423"/>
      <c r="T31" s="424" t="s">
        <v>334</v>
      </c>
      <c r="U31" s="401"/>
    </row>
    <row r="32" spans="1:22" ht="15.95" customHeight="1">
      <c r="A32" s="415"/>
      <c r="B32" s="416"/>
      <c r="C32" s="417"/>
      <c r="D32" s="418"/>
      <c r="E32" s="419"/>
      <c r="F32" s="420"/>
      <c r="G32" s="425"/>
      <c r="H32" s="426"/>
      <c r="I32" s="421"/>
      <c r="J32" s="421"/>
      <c r="K32" s="416"/>
      <c r="L32" s="417"/>
      <c r="M32" s="417"/>
      <c r="N32" s="417"/>
      <c r="O32" s="422"/>
      <c r="P32" s="423"/>
      <c r="Q32" s="423"/>
      <c r="R32" s="423"/>
      <c r="S32" s="423"/>
      <c r="T32" s="424" t="s">
        <v>335</v>
      </c>
      <c r="U32" s="401"/>
    </row>
    <row r="33" spans="1:21" ht="15.95" customHeight="1">
      <c r="A33" s="415"/>
      <c r="B33" s="416"/>
      <c r="C33" s="417"/>
      <c r="D33" s="418"/>
      <c r="E33" s="419"/>
      <c r="F33" s="420"/>
      <c r="G33" s="425"/>
      <c r="H33" s="426"/>
      <c r="I33" s="421"/>
      <c r="J33" s="421"/>
      <c r="K33" s="416"/>
      <c r="L33" s="417"/>
      <c r="M33" s="417"/>
      <c r="N33" s="417"/>
      <c r="O33" s="422"/>
      <c r="P33" s="423"/>
      <c r="Q33" s="423"/>
      <c r="R33" s="423"/>
      <c r="S33" s="423"/>
      <c r="T33" s="424" t="s">
        <v>340</v>
      </c>
      <c r="U33" s="401"/>
    </row>
    <row r="34" spans="1:21" ht="15.95" customHeight="1">
      <c r="A34" s="172"/>
      <c r="B34" s="219"/>
      <c r="C34" s="48"/>
      <c r="D34" s="227"/>
      <c r="E34" s="292"/>
      <c r="F34" s="255"/>
      <c r="G34" s="221"/>
      <c r="H34" s="333"/>
      <c r="I34" s="94"/>
      <c r="J34" s="94"/>
      <c r="K34" s="219"/>
      <c r="L34" s="48"/>
      <c r="M34" s="48"/>
      <c r="N34" s="48"/>
      <c r="O34" s="86"/>
      <c r="P34" s="42"/>
      <c r="Q34" s="42"/>
      <c r="R34" s="42"/>
      <c r="S34" s="42"/>
      <c r="T34" s="236" t="s">
        <v>341</v>
      </c>
    </row>
    <row r="35" spans="1:21" ht="15.95" customHeight="1">
      <c r="A35" s="172"/>
      <c r="B35" s="219"/>
      <c r="C35" s="48"/>
      <c r="D35" s="227"/>
      <c r="E35" s="292"/>
      <c r="F35" s="255"/>
      <c r="G35" s="221"/>
      <c r="H35" s="333"/>
      <c r="I35" s="229"/>
      <c r="J35" s="94"/>
      <c r="K35" s="219"/>
      <c r="L35" s="48"/>
      <c r="M35" s="48"/>
      <c r="N35" s="48"/>
      <c r="O35" s="86"/>
      <c r="P35" s="42"/>
      <c r="Q35" s="42"/>
      <c r="R35" s="42"/>
      <c r="S35" s="42"/>
      <c r="T35" s="236"/>
    </row>
    <row r="36" spans="1:21" ht="15.95" customHeight="1">
      <c r="A36" s="172"/>
      <c r="B36" s="219"/>
      <c r="C36" s="48"/>
      <c r="D36" s="227"/>
      <c r="E36" s="292"/>
      <c r="F36" s="255"/>
      <c r="G36" s="221"/>
      <c r="H36" s="333"/>
      <c r="I36" s="334"/>
      <c r="J36" s="94"/>
      <c r="K36" s="219"/>
      <c r="L36" s="48"/>
      <c r="M36" s="48"/>
      <c r="N36" s="48"/>
      <c r="O36" s="86"/>
      <c r="P36" s="42"/>
      <c r="Q36" s="42"/>
      <c r="R36" s="42"/>
      <c r="S36" s="42"/>
      <c r="T36" s="236"/>
    </row>
    <row r="37" spans="1:21" ht="15.95" customHeight="1">
      <c r="A37" s="415">
        <v>4</v>
      </c>
      <c r="B37" s="416" t="s">
        <v>191</v>
      </c>
      <c r="C37" s="417"/>
      <c r="D37" s="418" t="s">
        <v>104</v>
      </c>
      <c r="E37" s="419"/>
      <c r="F37" s="420">
        <v>100000</v>
      </c>
      <c r="G37" s="425"/>
      <c r="H37" s="426"/>
      <c r="I37" s="427"/>
      <c r="J37" s="421"/>
      <c r="K37" s="416" t="s">
        <v>179</v>
      </c>
      <c r="L37" s="417"/>
      <c r="M37" s="417"/>
      <c r="N37" s="417"/>
      <c r="O37" s="422"/>
      <c r="P37" s="423"/>
      <c r="Q37" s="423"/>
      <c r="R37" s="423"/>
      <c r="S37" s="423"/>
      <c r="T37" s="431" t="s">
        <v>349</v>
      </c>
      <c r="U37" s="401" t="s">
        <v>199</v>
      </c>
    </row>
    <row r="38" spans="1:21" ht="15.95" customHeight="1">
      <c r="A38" s="172"/>
      <c r="B38" s="219"/>
      <c r="C38" s="48"/>
      <c r="D38" s="227"/>
      <c r="E38" s="292"/>
      <c r="F38" s="255"/>
      <c r="G38" s="221"/>
      <c r="H38" s="333"/>
      <c r="I38" s="334"/>
      <c r="J38" s="94"/>
      <c r="K38" s="219"/>
      <c r="L38" s="48"/>
      <c r="M38" s="48"/>
      <c r="N38" s="48"/>
      <c r="O38" s="86"/>
      <c r="P38" s="42"/>
      <c r="Q38" s="42"/>
      <c r="R38" s="42"/>
      <c r="S38" s="42"/>
      <c r="T38" s="359"/>
    </row>
    <row r="39" spans="1:21" ht="15.95" customHeight="1">
      <c r="A39" s="172"/>
      <c r="B39" s="219"/>
      <c r="C39" s="48"/>
      <c r="D39" s="227"/>
      <c r="E39" s="292"/>
      <c r="F39" s="255"/>
      <c r="G39" s="221"/>
      <c r="H39" s="333"/>
      <c r="I39" s="334"/>
      <c r="J39" s="94"/>
      <c r="K39" s="219"/>
      <c r="L39" s="48"/>
      <c r="M39" s="48"/>
      <c r="N39" s="48"/>
      <c r="O39" s="86"/>
      <c r="P39" s="42"/>
      <c r="Q39" s="42"/>
      <c r="R39" s="42"/>
      <c r="S39" s="42"/>
      <c r="T39" s="236"/>
    </row>
    <row r="40" spans="1:21" ht="15.95" customHeight="1">
      <c r="A40" s="172">
        <v>5</v>
      </c>
      <c r="B40" s="253" t="s">
        <v>196</v>
      </c>
      <c r="C40" s="48"/>
      <c r="D40" s="227" t="s">
        <v>103</v>
      </c>
      <c r="E40" s="292"/>
      <c r="F40" s="255">
        <v>150000</v>
      </c>
      <c r="G40" s="221"/>
      <c r="H40" s="333"/>
      <c r="I40" s="334"/>
      <c r="J40" s="94">
        <v>89995</v>
      </c>
      <c r="K40" s="219" t="s">
        <v>179</v>
      </c>
      <c r="L40" s="48"/>
      <c r="M40" s="48"/>
      <c r="N40" s="48"/>
      <c r="O40" s="86">
        <v>100</v>
      </c>
      <c r="P40" s="321" t="s">
        <v>316</v>
      </c>
      <c r="Q40" s="321"/>
      <c r="R40" s="321" t="s">
        <v>297</v>
      </c>
      <c r="S40" s="42"/>
      <c r="T40" s="362" t="s">
        <v>286</v>
      </c>
      <c r="U40" s="21" t="s">
        <v>209</v>
      </c>
    </row>
    <row r="41" spans="1:21" ht="15.95" customHeight="1">
      <c r="A41" s="172"/>
      <c r="B41" s="254"/>
      <c r="C41" s="48"/>
      <c r="D41" s="227"/>
      <c r="E41" s="292"/>
      <c r="F41" s="255"/>
      <c r="G41" s="222"/>
      <c r="H41" s="333"/>
      <c r="I41" s="334"/>
      <c r="J41" s="94"/>
      <c r="K41" s="219"/>
      <c r="L41" s="48"/>
      <c r="M41" s="48"/>
      <c r="N41" s="48"/>
      <c r="O41" s="86"/>
      <c r="P41" s="42"/>
      <c r="Q41" s="42"/>
      <c r="R41" s="42"/>
      <c r="S41" s="42"/>
      <c r="T41" s="362"/>
    </row>
    <row r="42" spans="1:21" ht="15.95" customHeight="1">
      <c r="A42" s="172"/>
      <c r="B42" s="254"/>
      <c r="C42" s="48"/>
      <c r="D42" s="227"/>
      <c r="E42" s="292"/>
      <c r="F42" s="255"/>
      <c r="G42" s="222"/>
      <c r="H42" s="333"/>
      <c r="I42" s="334"/>
      <c r="J42" s="94"/>
      <c r="K42" s="219"/>
      <c r="L42" s="48"/>
      <c r="M42" s="48"/>
      <c r="N42" s="48"/>
      <c r="O42" s="86"/>
      <c r="P42" s="42"/>
      <c r="Q42" s="42"/>
      <c r="R42" s="42"/>
      <c r="S42" s="42"/>
      <c r="T42" s="362"/>
    </row>
    <row r="43" spans="1:21" ht="15.95" customHeight="1">
      <c r="A43" s="172"/>
      <c r="B43" s="254"/>
      <c r="C43" s="48"/>
      <c r="D43" s="227"/>
      <c r="E43" s="292"/>
      <c r="F43" s="255"/>
      <c r="G43" s="222"/>
      <c r="H43" s="333"/>
      <c r="I43" s="334"/>
      <c r="J43" s="94"/>
      <c r="K43" s="219"/>
      <c r="L43" s="48"/>
      <c r="M43" s="48"/>
      <c r="N43" s="48"/>
      <c r="O43" s="86"/>
      <c r="P43" s="42"/>
      <c r="Q43" s="42"/>
      <c r="R43" s="42"/>
      <c r="S43" s="42"/>
      <c r="T43" s="362"/>
    </row>
    <row r="44" spans="1:21" ht="15.95" customHeight="1">
      <c r="A44" s="172">
        <v>6</v>
      </c>
      <c r="B44" s="254" t="s">
        <v>315</v>
      </c>
      <c r="C44" s="48"/>
      <c r="D44" s="227" t="s">
        <v>104</v>
      </c>
      <c r="E44" s="292"/>
      <c r="F44" s="255"/>
      <c r="G44" s="222">
        <v>64000</v>
      </c>
      <c r="H44" s="333"/>
      <c r="I44" s="334"/>
      <c r="J44" s="94"/>
      <c r="K44" s="219" t="s">
        <v>179</v>
      </c>
      <c r="L44" s="48"/>
      <c r="M44" s="48"/>
      <c r="N44" s="48"/>
      <c r="O44" s="86"/>
      <c r="P44" s="42" t="s">
        <v>297</v>
      </c>
      <c r="Q44" s="42"/>
      <c r="R44" s="42" t="s">
        <v>298</v>
      </c>
      <c r="S44" s="42"/>
      <c r="T44" s="237" t="s">
        <v>349</v>
      </c>
      <c r="U44" s="21" t="s">
        <v>317</v>
      </c>
    </row>
    <row r="45" spans="1:21" ht="15.95" customHeight="1">
      <c r="A45" s="172"/>
      <c r="B45" s="254"/>
      <c r="C45" s="48"/>
      <c r="D45" s="227"/>
      <c r="E45" s="292"/>
      <c r="F45" s="255"/>
      <c r="G45" s="222"/>
      <c r="H45" s="333"/>
      <c r="I45" s="334"/>
      <c r="J45" s="94"/>
      <c r="K45" s="219"/>
      <c r="L45" s="48"/>
      <c r="M45" s="48"/>
      <c r="N45" s="48"/>
      <c r="O45" s="86"/>
      <c r="P45" s="321"/>
      <c r="Q45" s="321"/>
      <c r="R45" s="321"/>
      <c r="S45" s="321"/>
      <c r="T45" s="430"/>
    </row>
    <row r="46" spans="1:21" ht="15.95" customHeight="1">
      <c r="A46" s="172"/>
      <c r="B46" s="254"/>
      <c r="C46" s="48"/>
      <c r="D46" s="227"/>
      <c r="E46" s="292"/>
      <c r="F46" s="255"/>
      <c r="G46" s="222"/>
      <c r="H46" s="333"/>
      <c r="I46" s="334"/>
      <c r="J46" s="94"/>
      <c r="K46" s="219"/>
      <c r="L46" s="48"/>
      <c r="M46" s="48"/>
      <c r="N46" s="48"/>
      <c r="O46" s="86"/>
      <c r="P46" s="42"/>
      <c r="Q46" s="42"/>
      <c r="R46" s="42"/>
      <c r="S46" s="42"/>
      <c r="T46" s="236"/>
    </row>
    <row r="47" spans="1:21" ht="15.95" customHeight="1">
      <c r="A47" s="172"/>
      <c r="B47" s="254"/>
      <c r="C47" s="48"/>
      <c r="D47" s="227"/>
      <c r="E47" s="292"/>
      <c r="F47" s="255"/>
      <c r="G47" s="238"/>
      <c r="H47" s="230"/>
      <c r="I47" s="229"/>
      <c r="J47" s="94"/>
      <c r="K47" s="219"/>
      <c r="L47" s="48"/>
      <c r="M47" s="48"/>
      <c r="N47" s="48"/>
      <c r="O47" s="86"/>
      <c r="P47" s="42"/>
      <c r="Q47" s="42"/>
      <c r="R47" s="42"/>
      <c r="S47" s="42"/>
      <c r="T47" s="239"/>
    </row>
    <row r="48" spans="1:21" ht="15.95" customHeight="1">
      <c r="A48" s="172"/>
      <c r="B48" s="219"/>
      <c r="C48" s="48"/>
      <c r="D48" s="227"/>
      <c r="E48" s="292"/>
      <c r="F48" s="222"/>
      <c r="G48" s="238"/>
      <c r="H48" s="230"/>
      <c r="I48" s="229"/>
      <c r="J48" s="94"/>
      <c r="K48" s="219"/>
      <c r="L48" s="48"/>
      <c r="M48" s="48"/>
      <c r="N48" s="48"/>
      <c r="O48" s="86"/>
      <c r="P48" s="42"/>
      <c r="Q48" s="42"/>
      <c r="R48" s="42"/>
      <c r="S48" s="42"/>
      <c r="T48" s="236"/>
    </row>
    <row r="49" spans="1:20" ht="15.95" customHeight="1">
      <c r="A49" s="172"/>
      <c r="B49" s="30"/>
      <c r="C49" s="48"/>
      <c r="D49" s="31"/>
      <c r="E49" s="414"/>
      <c r="F49" s="33"/>
      <c r="G49" s="33"/>
      <c r="H49" s="212"/>
      <c r="I49" s="213"/>
      <c r="J49" s="30"/>
      <c r="K49" s="231"/>
      <c r="L49" s="232"/>
      <c r="M49" s="48"/>
      <c r="N49" s="48"/>
      <c r="O49" s="30"/>
      <c r="P49" s="42"/>
      <c r="Q49" s="31"/>
      <c r="R49" s="42"/>
      <c r="S49" s="30"/>
      <c r="T49" s="236"/>
    </row>
    <row r="50" spans="1:20" ht="4.9000000000000004" customHeight="1">
      <c r="A50" s="303"/>
      <c r="B50" s="278"/>
      <c r="C50" s="278"/>
      <c r="D50" s="278"/>
      <c r="E50" s="279"/>
      <c r="F50" s="280"/>
      <c r="G50" s="272"/>
      <c r="H50" s="148"/>
      <c r="I50" s="304"/>
      <c r="J50" s="279"/>
      <c r="K50" s="30"/>
      <c r="L50" s="48"/>
      <c r="M50" s="278"/>
      <c r="N50" s="278"/>
      <c r="O50" s="279"/>
      <c r="P50" s="279"/>
      <c r="Q50" s="279"/>
      <c r="R50" s="279"/>
      <c r="S50" s="279"/>
      <c r="T50" s="282"/>
    </row>
    <row r="51" spans="1:20" ht="13.9" customHeight="1">
      <c r="A51" s="160"/>
      <c r="B51" s="47" t="s">
        <v>44</v>
      </c>
      <c r="C51" s="47"/>
      <c r="D51" s="48"/>
      <c r="E51" s="30"/>
      <c r="F51" s="33">
        <f>SUM(F16:F49)</f>
        <v>600000</v>
      </c>
      <c r="G51" s="33">
        <f>SUM(G16:G49)</f>
        <v>64000</v>
      </c>
      <c r="H51" s="38">
        <f>SUM(H22:H50)</f>
        <v>0</v>
      </c>
      <c r="I51" s="38">
        <f>SUM(I22:I50)</f>
        <v>212230</v>
      </c>
      <c r="J51" s="38">
        <f>SUM(J22:J50)</f>
        <v>189310.9</v>
      </c>
      <c r="K51" s="30"/>
      <c r="L51" s="48"/>
      <c r="M51" s="48"/>
      <c r="N51" s="48"/>
      <c r="O51" s="30"/>
      <c r="P51" s="30"/>
      <c r="Q51" s="30"/>
      <c r="R51" s="30"/>
      <c r="S51" s="30"/>
      <c r="T51" s="164"/>
    </row>
    <row r="52" spans="1:20" ht="9" customHeight="1">
      <c r="A52" s="174"/>
      <c r="B52" s="39"/>
      <c r="C52" s="39"/>
      <c r="D52" s="39"/>
      <c r="E52" s="40"/>
      <c r="F52" s="41"/>
      <c r="G52" s="40"/>
      <c r="H52" s="40"/>
      <c r="I52" s="40"/>
      <c r="J52" s="40"/>
      <c r="K52" s="40"/>
      <c r="L52" s="39"/>
      <c r="M52" s="39"/>
      <c r="N52" s="39"/>
      <c r="O52" s="40"/>
      <c r="P52" s="40"/>
      <c r="Q52" s="40"/>
      <c r="R52" s="40"/>
      <c r="S52" s="40"/>
      <c r="T52" s="165"/>
    </row>
    <row r="53" spans="1:20" ht="4.9000000000000004" customHeight="1">
      <c r="A53" s="160"/>
      <c r="B53" s="48"/>
      <c r="C53" s="48"/>
      <c r="D53" s="48"/>
      <c r="E53" s="48"/>
      <c r="F53" s="49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152"/>
    </row>
    <row r="54" spans="1:20" ht="13.9" customHeight="1">
      <c r="A54" s="160"/>
      <c r="B54" s="48"/>
      <c r="C54" s="48"/>
      <c r="D54" s="48"/>
      <c r="E54" s="48"/>
      <c r="F54" s="49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152"/>
    </row>
    <row r="55" spans="1:20" ht="13.9" customHeight="1">
      <c r="A55" s="160"/>
      <c r="B55" s="48"/>
      <c r="C55" s="48"/>
      <c r="D55" s="48"/>
      <c r="E55" s="48"/>
      <c r="F55" s="49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152"/>
    </row>
    <row r="56" spans="1:20" ht="13.9" customHeight="1">
      <c r="A56" s="72" t="s">
        <v>45</v>
      </c>
      <c r="B56" s="47"/>
      <c r="C56" s="47"/>
      <c r="D56" s="47"/>
      <c r="E56" s="47"/>
      <c r="F56" s="73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161"/>
    </row>
    <row r="57" spans="1:20" ht="13.9" customHeight="1">
      <c r="A57" s="64"/>
      <c r="B57" s="48"/>
      <c r="C57" s="48"/>
      <c r="D57" s="48"/>
      <c r="E57" s="48"/>
      <c r="F57" s="49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152"/>
    </row>
    <row r="58" spans="1:20" ht="4.9000000000000004" customHeight="1">
      <c r="A58" s="277"/>
      <c r="B58" s="278"/>
      <c r="C58" s="278"/>
      <c r="D58" s="278"/>
      <c r="E58" s="278"/>
      <c r="F58" s="283"/>
      <c r="G58" s="278"/>
      <c r="H58" s="278"/>
      <c r="I58" s="278"/>
      <c r="J58" s="278"/>
      <c r="K58" s="278"/>
      <c r="L58" s="278"/>
      <c r="M58" s="278"/>
      <c r="N58" s="278"/>
      <c r="O58" s="284"/>
      <c r="P58" s="278"/>
      <c r="Q58" s="278"/>
      <c r="R58" s="278"/>
      <c r="S58" s="278"/>
      <c r="T58" s="285"/>
    </row>
    <row r="59" spans="1:20" ht="13.9" customHeight="1">
      <c r="A59" s="64"/>
      <c r="B59" s="48"/>
      <c r="C59" s="48"/>
      <c r="D59" s="48"/>
      <c r="E59" s="48"/>
      <c r="F59" s="49"/>
      <c r="G59" s="48"/>
      <c r="H59" s="48"/>
      <c r="I59" s="48"/>
      <c r="J59" s="48"/>
      <c r="K59" s="48"/>
      <c r="L59" s="48"/>
      <c r="M59" s="48"/>
      <c r="N59" s="48"/>
      <c r="O59" s="76" t="s">
        <v>46</v>
      </c>
      <c r="P59" s="48"/>
      <c r="Q59" s="48"/>
      <c r="R59" s="48"/>
      <c r="S59" s="48"/>
      <c r="T59" s="152"/>
    </row>
    <row r="60" spans="1:20" ht="13.9" customHeight="1">
      <c r="A60" s="64"/>
      <c r="B60" s="48"/>
      <c r="C60" s="76" t="s">
        <v>47</v>
      </c>
      <c r="D60" s="76" t="s">
        <v>48</v>
      </c>
      <c r="E60" s="76" t="s">
        <v>49</v>
      </c>
      <c r="F60" s="77" t="s">
        <v>50</v>
      </c>
      <c r="G60" s="77" t="s">
        <v>51</v>
      </c>
      <c r="H60" s="77" t="s">
        <v>52</v>
      </c>
      <c r="I60" s="77" t="s">
        <v>53</v>
      </c>
      <c r="J60" s="77" t="s">
        <v>54</v>
      </c>
      <c r="K60" s="76" t="s">
        <v>55</v>
      </c>
      <c r="L60" s="76" t="s">
        <v>56</v>
      </c>
      <c r="M60" s="76" t="s">
        <v>57</v>
      </c>
      <c r="N60" s="76" t="s">
        <v>58</v>
      </c>
      <c r="O60" s="76" t="s">
        <v>59</v>
      </c>
      <c r="P60" s="48"/>
      <c r="Q60" s="48"/>
      <c r="R60" s="48"/>
      <c r="S60" s="48"/>
      <c r="T60" s="152"/>
    </row>
    <row r="61" spans="1:20" ht="13.9" customHeight="1">
      <c r="A61" s="64"/>
      <c r="B61" s="48"/>
      <c r="C61" s="78"/>
      <c r="D61" s="78"/>
      <c r="E61" s="78"/>
      <c r="F61" s="79"/>
      <c r="G61" s="78"/>
      <c r="H61" s="78"/>
      <c r="I61" s="78"/>
      <c r="J61" s="78"/>
      <c r="K61" s="78"/>
      <c r="L61" s="78"/>
      <c r="M61" s="78"/>
      <c r="N61" s="78"/>
      <c r="O61" s="76" t="s">
        <v>60</v>
      </c>
      <c r="P61" s="48"/>
      <c r="Q61" s="48"/>
      <c r="R61" s="48"/>
      <c r="S61" s="48"/>
      <c r="T61" s="152"/>
    </row>
    <row r="62" spans="1:20" ht="4.9000000000000004" customHeight="1">
      <c r="A62" s="67"/>
      <c r="B62" s="39"/>
      <c r="C62" s="52"/>
      <c r="D62" s="52"/>
      <c r="E62" s="52"/>
      <c r="F62" s="53"/>
      <c r="G62" s="52"/>
      <c r="H62" s="54"/>
      <c r="I62" s="54"/>
      <c r="J62" s="52"/>
      <c r="K62" s="52"/>
      <c r="L62" s="52"/>
      <c r="M62" s="52"/>
      <c r="N62" s="52"/>
      <c r="O62" s="52"/>
      <c r="P62" s="39"/>
      <c r="Q62" s="39"/>
      <c r="R62" s="39"/>
      <c r="S62" s="39"/>
      <c r="T62" s="168"/>
    </row>
    <row r="63" spans="1:20" ht="20.100000000000001" customHeight="1">
      <c r="A63" s="64"/>
      <c r="B63" s="48"/>
      <c r="C63" s="48"/>
      <c r="D63" s="48"/>
      <c r="E63" s="48"/>
      <c r="F63" s="49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152"/>
    </row>
    <row r="64" spans="1:20" ht="20.100000000000001" customHeight="1">
      <c r="A64" s="64"/>
      <c r="B64" s="78" t="s">
        <v>61</v>
      </c>
      <c r="C64" s="81"/>
      <c r="D64" s="81"/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f>J51</f>
        <v>189310.9</v>
      </c>
      <c r="O64" s="81">
        <f>J51</f>
        <v>189310.9</v>
      </c>
      <c r="P64" s="81"/>
      <c r="Q64" s="81"/>
      <c r="R64" s="81"/>
      <c r="S64" s="81"/>
      <c r="T64" s="169"/>
    </row>
    <row r="65" spans="1:20" ht="20.100000000000001" customHeight="1">
      <c r="A65" s="64"/>
      <c r="B65" s="78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169"/>
    </row>
    <row r="66" spans="1:20" ht="20.100000000000001" customHeight="1">
      <c r="A66" s="64"/>
      <c r="B66" s="78" t="s">
        <v>62</v>
      </c>
      <c r="C66" s="81"/>
      <c r="D66" s="81"/>
      <c r="E66" s="81">
        <v>0</v>
      </c>
      <c r="F66" s="81">
        <v>0</v>
      </c>
      <c r="G66" s="81">
        <v>0</v>
      </c>
      <c r="H66" s="81">
        <v>0</v>
      </c>
      <c r="I66" s="81">
        <v>0</v>
      </c>
      <c r="J66" s="81">
        <v>269440.90000000002</v>
      </c>
      <c r="K66" s="81">
        <v>269440.90000000002</v>
      </c>
      <c r="L66" s="81">
        <v>333440.90000000002</v>
      </c>
      <c r="M66" s="81">
        <v>311545.90000000002</v>
      </c>
      <c r="N66" s="81">
        <v>212230</v>
      </c>
      <c r="O66" s="81">
        <f>+I51</f>
        <v>212230</v>
      </c>
      <c r="P66" s="81"/>
      <c r="Q66" s="81"/>
      <c r="R66" s="81"/>
      <c r="S66" s="81"/>
      <c r="T66" s="169"/>
    </row>
    <row r="67" spans="1:20" ht="20.100000000000001" customHeight="1">
      <c r="A67" s="64"/>
      <c r="B67" s="48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169"/>
    </row>
    <row r="68" spans="1:20" ht="20.100000000000001" customHeight="1">
      <c r="A68" s="64"/>
      <c r="B68" s="78" t="s">
        <v>63</v>
      </c>
      <c r="C68" s="81"/>
      <c r="D68" s="81"/>
      <c r="E68" s="81">
        <v>600000</v>
      </c>
      <c r="F68" s="81">
        <v>600000</v>
      </c>
      <c r="G68" s="81">
        <v>600000</v>
      </c>
      <c r="H68" s="81">
        <v>600000</v>
      </c>
      <c r="I68" s="81">
        <v>600000</v>
      </c>
      <c r="J68" s="81">
        <f>J70-J66-J64-I64</f>
        <v>330559.09999999998</v>
      </c>
      <c r="K68" s="81">
        <v>330559.09999999998</v>
      </c>
      <c r="L68" s="81">
        <f>L70-L66-L64-K64</f>
        <v>266559.09999999998</v>
      </c>
      <c r="M68" s="81">
        <f>M70-M66-G51</f>
        <v>224454.09999999998</v>
      </c>
      <c r="N68" s="81">
        <f>N70-N66-N64-M64</f>
        <v>198459.1</v>
      </c>
      <c r="O68" s="81">
        <f>O70-O66-O64</f>
        <v>198459.1</v>
      </c>
      <c r="P68" s="81"/>
      <c r="Q68" s="81"/>
      <c r="R68" s="81"/>
      <c r="S68" s="81"/>
      <c r="T68" s="169"/>
    </row>
    <row r="69" spans="1:20" ht="20.100000000000001" customHeight="1" thickBot="1">
      <c r="A69" s="437"/>
      <c r="B69" s="438"/>
      <c r="C69" s="438"/>
      <c r="D69" s="438"/>
      <c r="E69" s="438"/>
      <c r="F69" s="438"/>
      <c r="G69" s="438"/>
      <c r="H69" s="438"/>
      <c r="I69" s="438"/>
      <c r="J69" s="438"/>
      <c r="K69" s="438"/>
      <c r="L69" s="438"/>
      <c r="M69" s="438"/>
      <c r="N69" s="438"/>
      <c r="O69" s="438"/>
      <c r="P69" s="438"/>
      <c r="Q69" s="438"/>
      <c r="R69" s="438"/>
      <c r="S69" s="438"/>
      <c r="T69" s="451"/>
    </row>
    <row r="70" spans="1:20" ht="19.5" customHeight="1">
      <c r="A70" s="48"/>
      <c r="B70" s="48"/>
      <c r="C70" s="81"/>
      <c r="D70" s="81"/>
      <c r="E70" s="81">
        <v>600000</v>
      </c>
      <c r="F70" s="81">
        <v>600000</v>
      </c>
      <c r="G70" s="81">
        <v>600000</v>
      </c>
      <c r="H70" s="81">
        <f>H66+H68</f>
        <v>600000</v>
      </c>
      <c r="I70" s="81">
        <v>600000</v>
      </c>
      <c r="J70" s="81">
        <v>600000</v>
      </c>
      <c r="K70" s="81">
        <v>600000</v>
      </c>
      <c r="L70" s="81">
        <v>600000</v>
      </c>
      <c r="M70" s="81">
        <v>600000</v>
      </c>
      <c r="N70" s="81">
        <v>600000</v>
      </c>
      <c r="O70" s="81">
        <v>600000</v>
      </c>
      <c r="P70" s="48"/>
      <c r="Q70" s="48"/>
      <c r="R70" s="48"/>
      <c r="S70" s="48"/>
      <c r="T70" s="48"/>
    </row>
    <row r="71" spans="1:20" ht="13.9" customHeight="1">
      <c r="A71" s="48"/>
      <c r="B71" s="48"/>
      <c r="C71" s="48"/>
      <c r="D71" s="48"/>
      <c r="E71" s="48"/>
      <c r="F71" s="49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</row>
    <row r="72" spans="1:20" ht="13.9" customHeight="1">
      <c r="A72" s="48"/>
      <c r="B72" s="48"/>
      <c r="C72" s="48"/>
      <c r="D72" s="48"/>
      <c r="E72" s="48"/>
      <c r="F72" s="49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</row>
    <row r="73" spans="1:20" ht="13.9" customHeight="1">
      <c r="A73" s="48"/>
      <c r="B73" s="48"/>
      <c r="C73" s="48"/>
      <c r="D73" s="48"/>
      <c r="E73" s="48"/>
      <c r="F73" s="49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49"/>
      <c r="S73" s="449"/>
      <c r="T73" s="449"/>
    </row>
    <row r="74" spans="1:20" ht="13.9" customHeight="1">
      <c r="A74" s="48"/>
      <c r="B74" s="48"/>
      <c r="C74" s="48"/>
      <c r="D74" s="48"/>
      <c r="E74" s="48"/>
      <c r="F74" s="49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</row>
    <row r="75" spans="1:20" ht="13.9" customHeight="1">
      <c r="A75" s="48"/>
      <c r="B75" s="48"/>
      <c r="C75" s="48"/>
      <c r="D75" s="48"/>
      <c r="E75" s="48"/>
      <c r="F75" s="49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</row>
    <row r="76" spans="1:20" ht="13.9" customHeight="1">
      <c r="A76" s="48"/>
      <c r="B76" s="48"/>
      <c r="C76" s="48"/>
      <c r="D76" s="48"/>
      <c r="E76" s="48"/>
      <c r="F76" s="49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</row>
    <row r="77" spans="1:20" ht="13.9" customHeight="1">
      <c r="A77" s="48"/>
      <c r="B77" s="48"/>
      <c r="C77" s="224"/>
      <c r="D77" s="48"/>
      <c r="E77" s="48"/>
      <c r="F77" s="49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</row>
    <row r="78" spans="1:20" ht="13.9" customHeight="1">
      <c r="A78" s="48"/>
      <c r="B78" s="48"/>
      <c r="C78" s="48"/>
      <c r="D78" s="48"/>
      <c r="E78" s="48"/>
      <c r="F78" s="49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</row>
    <row r="79" spans="1:20" ht="13.9" customHeight="1">
      <c r="A79" s="48"/>
      <c r="B79" s="48"/>
      <c r="C79" s="48"/>
      <c r="D79" s="48"/>
      <c r="E79" s="48"/>
      <c r="F79" s="49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</row>
    <row r="80" spans="1:20" ht="13.9" customHeight="1">
      <c r="C80" s="48"/>
    </row>
    <row r="81" spans="6:18" ht="13.9" customHeight="1">
      <c r="F81" s="21"/>
    </row>
    <row r="82" spans="6:18" ht="13.9" customHeight="1">
      <c r="F82" s="21"/>
    </row>
    <row r="83" spans="6:18" ht="13.9" customHeight="1">
      <c r="F83" s="21"/>
      <c r="P83" s="447"/>
      <c r="Q83" s="447"/>
      <c r="R83" s="447"/>
    </row>
    <row r="84" spans="6:18" ht="13.9" customHeight="1">
      <c r="F84" s="21"/>
    </row>
    <row r="85" spans="6:18" ht="13.9" customHeight="1">
      <c r="F85" s="21"/>
    </row>
    <row r="86" spans="6:18">
      <c r="F86" s="21"/>
    </row>
    <row r="87" spans="6:18">
      <c r="F87" s="21"/>
    </row>
    <row r="88" spans="6:18">
      <c r="F88" s="21"/>
    </row>
    <row r="89" spans="6:18">
      <c r="F89" s="21"/>
    </row>
    <row r="90" spans="6:18">
      <c r="F90" s="21"/>
    </row>
    <row r="91" spans="6:18">
      <c r="F91" s="21"/>
    </row>
    <row r="92" spans="6:18">
      <c r="F92" s="21"/>
    </row>
    <row r="93" spans="6:18">
      <c r="F93" s="21"/>
    </row>
    <row r="94" spans="6:18">
      <c r="F94" s="21"/>
    </row>
    <row r="95" spans="6:18">
      <c r="F95" s="21"/>
    </row>
    <row r="96" spans="6:18">
      <c r="F96" s="21"/>
    </row>
    <row r="97" spans="6:6">
      <c r="F97" s="21"/>
    </row>
    <row r="98" spans="6:6">
      <c r="F98" s="21"/>
    </row>
    <row r="99" spans="6:6">
      <c r="F99" s="21"/>
    </row>
  </sheetData>
  <mergeCells count="4">
    <mergeCell ref="P83:R83"/>
    <mergeCell ref="A4:T4"/>
    <mergeCell ref="A69:T69"/>
    <mergeCell ref="R73:T73"/>
  </mergeCells>
  <phoneticPr fontId="0" type="noConversion"/>
  <printOptions horizontalCentered="1" verticalCentered="1"/>
  <pageMargins left="0" right="0" top="0" bottom="0" header="0" footer="0"/>
  <pageSetup paperSize="9" scale="50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RINGKASAN</vt:lpstr>
      <vt:lpstr>1SP</vt:lpstr>
      <vt:lpstr>3SP</vt:lpstr>
      <vt:lpstr>4SP </vt:lpstr>
      <vt:lpstr>6SP</vt:lpstr>
      <vt:lpstr>7SP</vt:lpstr>
      <vt:lpstr>8SP</vt:lpstr>
      <vt:lpstr>9SP</vt:lpstr>
      <vt:lpstr>10SP</vt:lpstr>
      <vt:lpstr>15SP</vt:lpstr>
      <vt:lpstr>17SP</vt:lpstr>
      <vt:lpstr>'15SP'!_sp1</vt:lpstr>
      <vt:lpstr>'17SP'!_sp1</vt:lpstr>
      <vt:lpstr>'7SP'!_sp1</vt:lpstr>
      <vt:lpstr>'8SP'!_sp1</vt:lpstr>
      <vt:lpstr>'4SP '!_sp10</vt:lpstr>
      <vt:lpstr>_sp10</vt:lpstr>
      <vt:lpstr>'1SP'!_sp3</vt:lpstr>
      <vt:lpstr>'3SP'!_sp3</vt:lpstr>
      <vt:lpstr>'6SP'!_sp3</vt:lpstr>
      <vt:lpstr>_sp9</vt:lpstr>
      <vt:lpstr>'10SP'!Print_Area</vt:lpstr>
      <vt:lpstr>'15SP'!Print_Area</vt:lpstr>
      <vt:lpstr>'17SP'!Print_Area</vt:lpstr>
      <vt:lpstr>'1SP'!Print_Area</vt:lpstr>
      <vt:lpstr>'3SP'!Print_Area</vt:lpstr>
      <vt:lpstr>'4SP '!Print_Area</vt:lpstr>
      <vt:lpstr>'6SP'!Print_Area</vt:lpstr>
      <vt:lpstr>'7SP'!Print_Area</vt:lpstr>
      <vt:lpstr>'8SP'!Print_Area</vt:lpstr>
      <vt:lpstr>'9SP'!Print_Area</vt:lpstr>
    </vt:vector>
  </TitlesOfParts>
  <Company>JPS KM/S/B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JPS</dc:creator>
  <cp:lastModifiedBy>Acer</cp:lastModifiedBy>
  <cp:lastPrinted>2016-12-14T02:06:42Z</cp:lastPrinted>
  <dcterms:created xsi:type="dcterms:W3CDTF">2000-03-21T00:23:45Z</dcterms:created>
  <dcterms:modified xsi:type="dcterms:W3CDTF">2017-01-03T06:58:40Z</dcterms:modified>
</cp:coreProperties>
</file>