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621"/>
  <workbookPr showInkAnnotation="0" autoCompressPictures="0"/>
  <bookViews>
    <workbookView xWindow="60" yWindow="0" windowWidth="25360" windowHeight="14200" tabRatio="500"/>
  </bookViews>
  <sheets>
    <sheet name="meta" sheetId="22" r:id="rId1"/>
    <sheet name="1_1" sheetId="1" r:id="rId2"/>
    <sheet name="1_2" sheetId="2" r:id="rId3"/>
    <sheet name="1_3" sheetId="3" r:id="rId4"/>
    <sheet name="2_1" sheetId="4" r:id="rId5"/>
    <sheet name="2_2" sheetId="5" r:id="rId6"/>
    <sheet name="3_1" sheetId="6" r:id="rId7"/>
    <sheet name="3_2" sheetId="7" r:id="rId8"/>
    <sheet name="3_3" sheetId="8" r:id="rId9"/>
    <sheet name="4_1" sheetId="9" r:id="rId10"/>
    <sheet name="4_2" sheetId="23" r:id="rId11"/>
    <sheet name="5_1" sheetId="11" r:id="rId12"/>
    <sheet name="5_2" sheetId="12" r:id="rId13"/>
    <sheet name="5_3" sheetId="13" r:id="rId14"/>
    <sheet name="6_1" sheetId="14" r:id="rId15"/>
    <sheet name="6_2" sheetId="15" r:id="rId16"/>
    <sheet name="7_1" sheetId="16" r:id="rId17"/>
    <sheet name="7_2" sheetId="20" r:id="rId18"/>
    <sheet name="7_3" sheetId="17" r:id="rId19"/>
    <sheet name="8_1" sheetId="18" r:id="rId20"/>
    <sheet name="8_2" sheetId="19" r:id="rId2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9" i="23" l="1"/>
  <c r="B10" i="23"/>
  <c r="B4" i="23"/>
  <c r="B7" i="18"/>
  <c r="B8" i="18"/>
  <c r="B4" i="18"/>
  <c r="B5" i="18"/>
  <c r="D10" i="7"/>
  <c r="D11" i="7"/>
  <c r="C10" i="7"/>
  <c r="C11" i="7"/>
  <c r="B10" i="7"/>
  <c r="B11" i="7"/>
  <c r="D10" i="2"/>
  <c r="D11" i="2"/>
  <c r="C10" i="2"/>
  <c r="C11" i="2"/>
  <c r="B11" i="2"/>
  <c r="B10" i="2"/>
  <c r="B7" i="1"/>
  <c r="B6" i="1"/>
</calcChain>
</file>

<file path=xl/sharedStrings.xml><?xml version="1.0" encoding="utf-8"?>
<sst xmlns="http://schemas.openxmlformats.org/spreadsheetml/2006/main" count="263" uniqueCount="147">
  <si>
    <t>Year</t>
  </si>
  <si>
    <t>2009-10</t>
  </si>
  <si>
    <t>2010-11</t>
  </si>
  <si>
    <t>2011-12</t>
  </si>
  <si>
    <t>2012-13</t>
  </si>
  <si>
    <t>2013-14</t>
  </si>
  <si>
    <t>2004-05</t>
  </si>
  <si>
    <t>2005-06</t>
  </si>
  <si>
    <t>2006-07</t>
  </si>
  <si>
    <t>2007-08</t>
  </si>
  <si>
    <t>2008-09</t>
  </si>
  <si>
    <t>2014-15</t>
  </si>
  <si>
    <t>Infant mortality rate</t>
  </si>
  <si>
    <t>Neonatal mortality rate</t>
  </si>
  <si>
    <t>Deaths per 100,000 births</t>
  </si>
  <si>
    <t>Age</t>
  </si>
  <si>
    <t>15-19</t>
  </si>
  <si>
    <t>20-24</t>
  </si>
  <si>
    <t>25-29</t>
  </si>
  <si>
    <t>30-34</t>
  </si>
  <si>
    <t>35-39</t>
  </si>
  <si>
    <t>40-44</t>
  </si>
  <si>
    <t>45-49</t>
  </si>
  <si>
    <t>All Ages</t>
  </si>
  <si>
    <t>AIDS</t>
  </si>
  <si>
    <t>AIDS/HIV</t>
  </si>
  <si>
    <t>HIV</t>
  </si>
  <si>
    <t>Species of Flora</t>
  </si>
  <si>
    <t>Category</t>
  </si>
  <si>
    <t>Species of Butterflies</t>
  </si>
  <si>
    <t>Species of Wild Vertebrates</t>
  </si>
  <si>
    <t>Endemic Plant Species</t>
  </si>
  <si>
    <t>Species of Aquatic Macrobenthos</t>
  </si>
  <si>
    <t>Use of IMF credit (DOD, current US$)</t>
  </si>
  <si>
    <t>Female</t>
  </si>
  <si>
    <t>Male</t>
  </si>
  <si>
    <t>Total</t>
  </si>
  <si>
    <t>Males</t>
  </si>
  <si>
    <t>Females</t>
  </si>
  <si>
    <t>GDP per capita</t>
  </si>
  <si>
    <t>% below Poverty Line</t>
  </si>
  <si>
    <t>Preschool</t>
  </si>
  <si>
    <t>Pre-Primary</t>
  </si>
  <si>
    <t>Primary &amp; Lower Secondary</t>
  </si>
  <si>
    <t>High Secondary</t>
  </si>
  <si>
    <t>4_2</t>
  </si>
  <si>
    <t>4_1</t>
  </si>
  <si>
    <t>Years</t>
  </si>
  <si>
    <t>3_3</t>
  </si>
  <si>
    <t>% of population ages 15+</t>
  </si>
  <si>
    <t>3_2</t>
  </si>
  <si>
    <t xml:space="preserve"># of females as % of the # of males </t>
  </si>
  <si>
    <t>Gender Enrolment Ratios</t>
  </si>
  <si>
    <t>3_1</t>
  </si>
  <si>
    <t>Number of students</t>
  </si>
  <si>
    <t>Total Primary and Lower Secondary Enrolments</t>
  </si>
  <si>
    <t>2_2</t>
  </si>
  <si>
    <t>Enrolments as % of eligible age group</t>
  </si>
  <si>
    <t>2_1</t>
  </si>
  <si>
    <t>Constant 2005 US$</t>
  </si>
  <si>
    <t>1_3</t>
  </si>
  <si>
    <t>1_2</t>
  </si>
  <si>
    <t>% of the population</t>
  </si>
  <si>
    <t>1_1</t>
  </si>
  <si>
    <t>y_axis</t>
  </si>
  <si>
    <t>chart_title</t>
  </si>
  <si>
    <t>Tab</t>
  </si>
  <si>
    <t>5_1</t>
  </si>
  <si>
    <t>5_2</t>
  </si>
  <si>
    <t>5_3</t>
  </si>
  <si>
    <t>6_1</t>
  </si>
  <si>
    <t>6_2</t>
  </si>
  <si>
    <t>7_1</t>
  </si>
  <si>
    <t>7_2</t>
  </si>
  <si>
    <t>7_3</t>
  </si>
  <si>
    <t>8_1</t>
  </si>
  <si>
    <t>8_2</t>
  </si>
  <si>
    <t>Maternal Mortality</t>
  </si>
  <si>
    <t>Aware of Modern Contraception</t>
  </si>
  <si>
    <t>% of respondents</t>
  </si>
  <si>
    <t>Gross Primary School Enrolments</t>
  </si>
  <si>
    <t>Using Modern Contraception</t>
  </si>
  <si>
    <t>Prevalence of HIV/AIDS</t>
  </si>
  <si>
    <t>Number of cases</t>
  </si>
  <si>
    <t>Area</t>
  </si>
  <si>
    <t>Area in hectares</t>
  </si>
  <si>
    <t>Afforested Area</t>
  </si>
  <si>
    <t>Renewable Energy</t>
  </si>
  <si>
    <t>% of total</t>
  </si>
  <si>
    <t>Renewable electricity output</t>
  </si>
  <si>
    <t>Renewable energy consumption</t>
  </si>
  <si>
    <t>Biodiversity Numbers</t>
  </si>
  <si>
    <t>Count</t>
  </si>
  <si>
    <t>Internet Penetration</t>
  </si>
  <si>
    <t>%  of households with access</t>
  </si>
  <si>
    <t>DOD, current US$</t>
  </si>
  <si>
    <t>Use of IMF credit</t>
  </si>
  <si>
    <t>suffix</t>
  </si>
  <si>
    <t>%</t>
  </si>
  <si>
    <t>prefix</t>
  </si>
  <si>
    <t>US$</t>
  </si>
  <si>
    <t xml:space="preserve"> ha</t>
  </si>
  <si>
    <t>_</t>
  </si>
  <si>
    <t>bg_color</t>
  </si>
  <si>
    <t>#FCDB32</t>
  </si>
  <si>
    <t>#D6DD3A</t>
  </si>
  <si>
    <t>#F3941D</t>
  </si>
  <si>
    <t>#C7EBFC</t>
  </si>
  <si>
    <t>#F6C2DA</t>
  </si>
  <si>
    <t>#EE5B45</t>
  </si>
  <si>
    <t>#8CC449</t>
  </si>
  <si>
    <t>#29B1E6</t>
  </si>
  <si>
    <t>line_color_1</t>
  </si>
  <si>
    <t>line_color_2</t>
  </si>
  <si>
    <t>line_color_3</t>
  </si>
  <si>
    <t>#191500</t>
  </si>
  <si>
    <t>#E15554</t>
  </si>
  <si>
    <t>#4D9DE0</t>
  </si>
  <si>
    <t>Poverty Headcount Ratio at National Poverty Lines</t>
  </si>
  <si>
    <t>Employment to Population Ratios</t>
  </si>
  <si>
    <t>GDP per Capita</t>
  </si>
  <si>
    <t>Labor Force Participation Rates (National Estimate)</t>
  </si>
  <si>
    <t>Life Expectancy at Birth</t>
  </si>
  <si>
    <t>Infant Mortality Rate</t>
  </si>
  <si>
    <t>Neonatal Mortality Rate</t>
  </si>
  <si>
    <t>#247BA0</t>
  </si>
  <si>
    <t>#F25F5C</t>
  </si>
  <si>
    <t>#50514F</t>
  </si>
  <si>
    <t>line_color_4</t>
  </si>
  <si>
    <t>#E4FDE1</t>
  </si>
  <si>
    <t>#8ACB88</t>
  </si>
  <si>
    <t>#648381</t>
  </si>
  <si>
    <t>#575761</t>
  </si>
  <si>
    <t>#C95D63</t>
  </si>
  <si>
    <t>#496DDB</t>
  </si>
  <si>
    <t>#3A3042</t>
  </si>
  <si>
    <t>#1C1D21</t>
  </si>
  <si>
    <t>#746D75</t>
  </si>
  <si>
    <t>#412B2B</t>
  </si>
  <si>
    <t>#313930</t>
  </si>
  <si>
    <t>#BEBBBB</t>
  </si>
  <si>
    <t>#444054</t>
  </si>
  <si>
    <t>#2F243A</t>
  </si>
  <si>
    <t>#000B28</t>
  </si>
  <si>
    <t>#C69FB1</t>
  </si>
  <si>
    <t>#80CED7</t>
  </si>
  <si>
    <t>#263D42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</si>
</sst>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%"/>
    <numFmt numFmtId="165" formatCode="0.0"/>
    <numFmt numFmtId="166" formatCode="#.00;\-#.00;0.00;@"/>
  </numFmts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12"/>
      <color rgb="FF0000FF"/>
      <name val="Calibri"/>
      <scheme val="minor"/>
    </font>
    <font>
      <b/>
      <sz val="11"/>
      <color theme="1"/>
      <name val="Calibri"/>
      <scheme val="minor"/>
    </font>
    <font>
      <b/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138">
    <xf numFmtId="0" fontId="0" fillId="0" borderId="0"/>
    <xf numFmtId="9" fontId="1" fillId="0" borderId="0" applyFont="0" applyFill="0" applyBorder="0" applyAlignment="0" applyProtection="0"/>
    <xf numFmtId="0" fontId="3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166" fontId="8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/>
    <xf numFmtId="164" fontId="0" fillId="0" borderId="0" xfId="1" applyNumberFormat="1" applyFont="1"/>
    <xf numFmtId="165" fontId="0" fillId="0" borderId="0" xfId="0" applyNumberFormat="1"/>
    <xf numFmtId="165" fontId="6" fillId="0" borderId="0" xfId="0" applyNumberFormat="1" applyFont="1"/>
    <xf numFmtId="0" fontId="7" fillId="0" borderId="0" xfId="2" applyFont="1" applyFill="1"/>
    <xf numFmtId="0" fontId="2" fillId="0" borderId="0" xfId="0" applyFont="1" applyAlignment="1">
      <alignment horizontal="right"/>
    </xf>
    <xf numFmtId="1" fontId="0" fillId="0" borderId="0" xfId="0" applyNumberFormat="1"/>
    <xf numFmtId="0" fontId="2" fillId="2" borderId="1" xfId="0" applyFont="1" applyFill="1" applyBorder="1" applyAlignment="1">
      <alignment horizontal="left" wrapText="1"/>
    </xf>
    <xf numFmtId="0" fontId="2" fillId="2" borderId="1" xfId="0" applyFont="1" applyFill="1" applyBorder="1" applyAlignment="1">
      <alignment horizontal="right" wrapText="1"/>
    </xf>
    <xf numFmtId="0" fontId="8" fillId="2" borderId="1" xfId="23" applyNumberFormat="1" applyFont="1" applyFill="1" applyBorder="1" applyAlignment="1">
      <alignment horizontal="left"/>
    </xf>
    <xf numFmtId="166" fontId="9" fillId="0" borderId="0" xfId="23" applyFont="1" applyAlignment="1">
      <alignment horizontal="left"/>
    </xf>
    <xf numFmtId="0" fontId="8" fillId="2" borderId="1" xfId="23" applyNumberFormat="1" applyFont="1" applyFill="1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Font="1"/>
    <xf numFmtId="0" fontId="0" fillId="0" borderId="0" xfId="0" applyFont="1" applyAlignment="1">
      <alignment horizontal="left"/>
    </xf>
    <xf numFmtId="0" fontId="10" fillId="0" borderId="0" xfId="0" applyFont="1" applyAlignment="1">
      <alignment horizontal="right"/>
    </xf>
    <xf numFmtId="165" fontId="9" fillId="0" borderId="0" xfId="1" applyNumberFormat="1" applyFont="1" applyAlignment="1">
      <alignment horizontal="right"/>
    </xf>
    <xf numFmtId="49" fontId="0" fillId="0" borderId="0" xfId="0" applyNumberFormat="1" applyAlignment="1">
      <alignment horizontal="left"/>
    </xf>
  </cellXfs>
  <cellStyles count="138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Normal" xfId="0" builtinId="0"/>
    <cellStyle name="Normal 2" xfId="2"/>
    <cellStyle name="Normal 3" xfId="23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theme" Target="theme/theme1.xml"/><Relationship Id="rId23" Type="http://schemas.openxmlformats.org/officeDocument/2006/relationships/styles" Target="styles.xml"/><Relationship Id="rId24" Type="http://schemas.openxmlformats.org/officeDocument/2006/relationships/sharedStrings" Target="sharedStrings.xml"/><Relationship Id="rId25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abSelected="1" workbookViewId="0">
      <selection activeCell="G14" sqref="G14:H14"/>
    </sheetView>
  </sheetViews>
  <sheetFormatPr baseColWidth="10" defaultRowHeight="15" x14ac:dyDescent="0"/>
  <cols>
    <col min="2" max="2" width="42" style="1" bestFit="1" customWidth="1"/>
    <col min="3" max="3" width="31.6640625" style="15" bestFit="1" customWidth="1"/>
    <col min="7" max="10" width="13.1640625" customWidth="1"/>
  </cols>
  <sheetData>
    <row r="1" spans="1:10">
      <c r="A1" s="3" t="s">
        <v>66</v>
      </c>
      <c r="B1" s="2" t="s">
        <v>65</v>
      </c>
      <c r="C1" s="8" t="s">
        <v>64</v>
      </c>
      <c r="D1" s="8" t="s">
        <v>99</v>
      </c>
      <c r="E1" s="8" t="s">
        <v>97</v>
      </c>
      <c r="F1" s="8" t="s">
        <v>103</v>
      </c>
      <c r="G1" s="8" t="s">
        <v>112</v>
      </c>
      <c r="H1" s="8" t="s">
        <v>113</v>
      </c>
      <c r="I1" s="8" t="s">
        <v>114</v>
      </c>
      <c r="J1" s="8" t="s">
        <v>128</v>
      </c>
    </row>
    <row r="2" spans="1:10">
      <c r="A2" t="s">
        <v>63</v>
      </c>
      <c r="B2" s="1" t="s">
        <v>118</v>
      </c>
      <c r="C2" s="15" t="s">
        <v>62</v>
      </c>
      <c r="D2" s="15" t="s">
        <v>102</v>
      </c>
      <c r="E2" s="15" t="s">
        <v>98</v>
      </c>
      <c r="F2" s="15" t="s">
        <v>104</v>
      </c>
      <c r="G2" s="15" t="s">
        <v>115</v>
      </c>
      <c r="H2" s="15"/>
      <c r="I2" s="15"/>
      <c r="J2" s="15"/>
    </row>
    <row r="3" spans="1:10">
      <c r="A3" t="s">
        <v>61</v>
      </c>
      <c r="B3" s="17" t="s">
        <v>119</v>
      </c>
      <c r="C3" s="15" t="s">
        <v>49</v>
      </c>
      <c r="D3" s="15" t="s">
        <v>102</v>
      </c>
      <c r="E3" s="15" t="s">
        <v>98</v>
      </c>
      <c r="F3" s="15" t="s">
        <v>104</v>
      </c>
      <c r="G3" s="15" t="s">
        <v>116</v>
      </c>
      <c r="H3" s="15" t="s">
        <v>117</v>
      </c>
      <c r="I3" s="15" t="s">
        <v>115</v>
      </c>
      <c r="J3" s="15"/>
    </row>
    <row r="4" spans="1:10">
      <c r="A4" t="s">
        <v>60</v>
      </c>
      <c r="B4" s="17" t="s">
        <v>120</v>
      </c>
      <c r="C4" s="15" t="s">
        <v>59</v>
      </c>
      <c r="D4" s="15" t="s">
        <v>100</v>
      </c>
      <c r="E4" s="15" t="s">
        <v>102</v>
      </c>
      <c r="F4" s="15" t="s">
        <v>104</v>
      </c>
      <c r="G4" s="15" t="s">
        <v>115</v>
      </c>
      <c r="H4" s="15"/>
      <c r="I4" s="15"/>
      <c r="J4" s="15"/>
    </row>
    <row r="5" spans="1:10">
      <c r="A5" t="s">
        <v>58</v>
      </c>
      <c r="B5" s="17" t="s">
        <v>80</v>
      </c>
      <c r="C5" s="15" t="s">
        <v>57</v>
      </c>
      <c r="D5" s="15" t="s">
        <v>102</v>
      </c>
      <c r="E5" s="15" t="s">
        <v>102</v>
      </c>
      <c r="F5" s="15" t="s">
        <v>105</v>
      </c>
      <c r="G5" s="15" t="s">
        <v>125</v>
      </c>
      <c r="H5" s="15" t="s">
        <v>126</v>
      </c>
      <c r="I5" s="15" t="s">
        <v>127</v>
      </c>
      <c r="J5" s="15"/>
    </row>
    <row r="6" spans="1:10">
      <c r="A6" t="s">
        <v>56</v>
      </c>
      <c r="B6" s="17" t="s">
        <v>55</v>
      </c>
      <c r="C6" s="15" t="s">
        <v>54</v>
      </c>
      <c r="D6" s="15" t="s">
        <v>102</v>
      </c>
      <c r="E6" s="15" t="s">
        <v>102</v>
      </c>
      <c r="F6" s="15" t="s">
        <v>105</v>
      </c>
      <c r="G6" s="15" t="s">
        <v>125</v>
      </c>
      <c r="H6" s="15" t="s">
        <v>126</v>
      </c>
      <c r="I6" s="15" t="s">
        <v>127</v>
      </c>
      <c r="J6" s="15"/>
    </row>
    <row r="7" spans="1:10">
      <c r="A7" t="s">
        <v>53</v>
      </c>
      <c r="B7" s="16" t="s">
        <v>52</v>
      </c>
      <c r="C7" s="15" t="s">
        <v>51</v>
      </c>
      <c r="D7" s="15" t="s">
        <v>102</v>
      </c>
      <c r="E7" s="15" t="s">
        <v>102</v>
      </c>
      <c r="F7" s="15" t="s">
        <v>106</v>
      </c>
      <c r="G7" s="15" t="s">
        <v>129</v>
      </c>
      <c r="H7" s="15" t="s">
        <v>130</v>
      </c>
      <c r="I7" s="15" t="s">
        <v>131</v>
      </c>
      <c r="J7" s="15" t="s">
        <v>132</v>
      </c>
    </row>
    <row r="8" spans="1:10">
      <c r="A8" t="s">
        <v>50</v>
      </c>
      <c r="B8" s="16" t="s">
        <v>121</v>
      </c>
      <c r="C8" s="15" t="s">
        <v>49</v>
      </c>
      <c r="D8" s="15" t="s">
        <v>102</v>
      </c>
      <c r="E8" s="15" t="s">
        <v>98</v>
      </c>
      <c r="F8" s="15" t="s">
        <v>106</v>
      </c>
      <c r="G8" s="15" t="s">
        <v>133</v>
      </c>
      <c r="H8" s="15" t="s">
        <v>134</v>
      </c>
      <c r="I8" s="15" t="s">
        <v>135</v>
      </c>
      <c r="J8" s="15"/>
    </row>
    <row r="9" spans="1:10">
      <c r="A9" t="s">
        <v>48</v>
      </c>
      <c r="B9" s="16" t="s">
        <v>122</v>
      </c>
      <c r="C9" s="15" t="s">
        <v>47</v>
      </c>
      <c r="D9" s="15" t="s">
        <v>102</v>
      </c>
      <c r="E9" s="15" t="s">
        <v>102</v>
      </c>
      <c r="F9" s="15" t="s">
        <v>106</v>
      </c>
      <c r="G9" s="15" t="s">
        <v>133</v>
      </c>
      <c r="H9" s="15" t="s">
        <v>134</v>
      </c>
      <c r="I9" s="15" t="s">
        <v>135</v>
      </c>
      <c r="J9" s="15"/>
    </row>
    <row r="10" spans="1:10">
      <c r="A10" t="s">
        <v>46</v>
      </c>
      <c r="B10" s="16" t="s">
        <v>123</v>
      </c>
      <c r="C10" s="15" t="s">
        <v>14</v>
      </c>
      <c r="D10" s="15" t="s">
        <v>102</v>
      </c>
      <c r="E10" s="15" t="s">
        <v>102</v>
      </c>
      <c r="F10" s="15" t="s">
        <v>107</v>
      </c>
      <c r="G10" s="15" t="s">
        <v>136</v>
      </c>
      <c r="H10" s="15"/>
      <c r="I10" s="15"/>
      <c r="J10" s="15"/>
    </row>
    <row r="11" spans="1:10">
      <c r="A11" t="s">
        <v>45</v>
      </c>
      <c r="B11" s="16" t="s">
        <v>124</v>
      </c>
      <c r="C11" s="15" t="s">
        <v>14</v>
      </c>
      <c r="D11" s="15" t="s">
        <v>102</v>
      </c>
      <c r="E11" s="15" t="s">
        <v>102</v>
      </c>
      <c r="F11" s="15" t="s">
        <v>107</v>
      </c>
      <c r="G11" s="15" t="s">
        <v>136</v>
      </c>
      <c r="H11" s="15"/>
      <c r="I11" s="15"/>
      <c r="J11" s="15"/>
    </row>
    <row r="12" spans="1:10">
      <c r="A12" t="s">
        <v>67</v>
      </c>
      <c r="B12" s="16" t="s">
        <v>77</v>
      </c>
      <c r="C12" s="15" t="s">
        <v>14</v>
      </c>
      <c r="D12" s="15" t="s">
        <v>102</v>
      </c>
      <c r="E12" s="15" t="s">
        <v>102</v>
      </c>
      <c r="F12" s="15" t="s">
        <v>108</v>
      </c>
      <c r="G12" s="15" t="s">
        <v>137</v>
      </c>
      <c r="H12" s="15"/>
      <c r="I12" s="15"/>
      <c r="J12" s="15"/>
    </row>
    <row r="13" spans="1:10">
      <c r="A13" t="s">
        <v>68</v>
      </c>
      <c r="B13" s="16" t="s">
        <v>78</v>
      </c>
      <c r="C13" s="15" t="s">
        <v>79</v>
      </c>
      <c r="D13" s="15" t="s">
        <v>102</v>
      </c>
      <c r="E13" s="15" t="s">
        <v>98</v>
      </c>
      <c r="F13" s="15" t="s">
        <v>108</v>
      </c>
      <c r="G13" s="15" t="s">
        <v>145</v>
      </c>
      <c r="H13" s="15" t="s">
        <v>146</v>
      </c>
      <c r="I13" s="15"/>
      <c r="J13" s="15"/>
    </row>
    <row r="14" spans="1:10">
      <c r="A14" t="s">
        <v>69</v>
      </c>
      <c r="B14" s="16" t="s">
        <v>81</v>
      </c>
      <c r="C14" s="15" t="s">
        <v>79</v>
      </c>
      <c r="D14" s="15" t="s">
        <v>102</v>
      </c>
      <c r="E14" s="15" t="s">
        <v>98</v>
      </c>
      <c r="F14" s="15" t="s">
        <v>108</v>
      </c>
      <c r="G14" s="15" t="s">
        <v>145</v>
      </c>
      <c r="H14" s="15" t="s">
        <v>146</v>
      </c>
      <c r="I14" s="15"/>
      <c r="J14" s="15"/>
    </row>
    <row r="15" spans="1:10">
      <c r="A15" t="s">
        <v>70</v>
      </c>
      <c r="B15" s="16" t="s">
        <v>82</v>
      </c>
      <c r="C15" s="18" t="s">
        <v>83</v>
      </c>
      <c r="D15" s="15" t="s">
        <v>102</v>
      </c>
      <c r="E15" s="15" t="s">
        <v>102</v>
      </c>
      <c r="F15" s="15" t="s">
        <v>109</v>
      </c>
      <c r="G15" s="15" t="s">
        <v>140</v>
      </c>
      <c r="H15" s="15" t="s">
        <v>141</v>
      </c>
      <c r="I15" s="15" t="s">
        <v>142</v>
      </c>
      <c r="J15" s="15"/>
    </row>
    <row r="16" spans="1:10">
      <c r="A16" t="s">
        <v>71</v>
      </c>
      <c r="B16" s="16"/>
      <c r="D16" s="15" t="s">
        <v>102</v>
      </c>
      <c r="E16" s="15" t="s">
        <v>102</v>
      </c>
      <c r="F16" s="15" t="s">
        <v>109</v>
      </c>
      <c r="G16" s="15"/>
      <c r="H16" s="15"/>
      <c r="I16" s="15"/>
      <c r="J16" s="15"/>
    </row>
    <row r="17" spans="1:10">
      <c r="A17" t="s">
        <v>72</v>
      </c>
      <c r="B17" s="16" t="s">
        <v>86</v>
      </c>
      <c r="C17" s="15" t="s">
        <v>85</v>
      </c>
      <c r="D17" s="15" t="s">
        <v>102</v>
      </c>
      <c r="E17" s="15" t="s">
        <v>101</v>
      </c>
      <c r="F17" s="15" t="s">
        <v>110</v>
      </c>
      <c r="G17" s="15" t="s">
        <v>138</v>
      </c>
      <c r="H17" s="15"/>
      <c r="I17" s="15"/>
      <c r="J17" s="15"/>
    </row>
    <row r="18" spans="1:10">
      <c r="A18" t="s">
        <v>73</v>
      </c>
      <c r="B18" s="16" t="s">
        <v>87</v>
      </c>
      <c r="C18" s="15" t="s">
        <v>88</v>
      </c>
      <c r="D18" s="15" t="s">
        <v>102</v>
      </c>
      <c r="E18" s="15" t="s">
        <v>98</v>
      </c>
      <c r="F18" s="15" t="s">
        <v>110</v>
      </c>
      <c r="G18" s="15" t="s">
        <v>143</v>
      </c>
      <c r="H18" s="15" t="s">
        <v>144</v>
      </c>
      <c r="I18" s="15"/>
      <c r="J18" s="15"/>
    </row>
    <row r="19" spans="1:10">
      <c r="A19" t="s">
        <v>74</v>
      </c>
      <c r="B19" s="16" t="s">
        <v>91</v>
      </c>
      <c r="C19" s="15" t="s">
        <v>83</v>
      </c>
      <c r="D19" s="15" t="s">
        <v>102</v>
      </c>
      <c r="E19" s="15" t="s">
        <v>102</v>
      </c>
      <c r="F19" s="15" t="s">
        <v>110</v>
      </c>
      <c r="G19" s="15"/>
      <c r="H19" s="15"/>
      <c r="I19" s="15"/>
      <c r="J19" s="15"/>
    </row>
    <row r="20" spans="1:10">
      <c r="A20" t="s">
        <v>75</v>
      </c>
      <c r="B20" s="16" t="s">
        <v>93</v>
      </c>
      <c r="C20" s="15" t="s">
        <v>94</v>
      </c>
      <c r="D20" s="15" t="s">
        <v>102</v>
      </c>
      <c r="E20" s="15" t="s">
        <v>98</v>
      </c>
      <c r="F20" s="15" t="s">
        <v>111</v>
      </c>
      <c r="G20" s="15" t="s">
        <v>139</v>
      </c>
      <c r="H20" s="15"/>
      <c r="I20" s="15"/>
      <c r="J20" s="15"/>
    </row>
    <row r="21" spans="1:10">
      <c r="A21" t="s">
        <v>76</v>
      </c>
      <c r="B21" s="16" t="s">
        <v>96</v>
      </c>
      <c r="C21" s="15" t="s">
        <v>95</v>
      </c>
      <c r="D21" s="15" t="s">
        <v>100</v>
      </c>
      <c r="E21" s="15" t="s">
        <v>102</v>
      </c>
      <c r="F21" s="15" t="s">
        <v>111</v>
      </c>
      <c r="G21" s="15" t="s">
        <v>139</v>
      </c>
      <c r="H21" s="15"/>
      <c r="I21" s="15"/>
      <c r="J21" s="15"/>
    </row>
    <row r="22" spans="1:10">
      <c r="B22" s="16"/>
    </row>
    <row r="23" spans="1:10">
      <c r="B23" s="16"/>
    </row>
    <row r="24" spans="1:10">
      <c r="B24" s="16"/>
    </row>
    <row r="25" spans="1:10">
      <c r="B25" s="16"/>
    </row>
    <row r="26" spans="1:10">
      <c r="B26" s="16"/>
    </row>
    <row r="27" spans="1:10">
      <c r="B27" s="16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J16" sqref="J16"/>
    </sheetView>
  </sheetViews>
  <sheetFormatPr baseColWidth="10" defaultRowHeight="15" x14ac:dyDescent="0"/>
  <cols>
    <col min="2" max="2" width="12.1640625" customWidth="1"/>
  </cols>
  <sheetData>
    <row r="1" spans="1:2">
      <c r="A1" s="2" t="s">
        <v>0</v>
      </c>
      <c r="B1" s="3" t="s">
        <v>12</v>
      </c>
    </row>
    <row r="2" spans="1:2">
      <c r="A2" s="20">
        <v>2002</v>
      </c>
      <c r="B2" s="5">
        <v>11.2</v>
      </c>
    </row>
    <row r="3" spans="1:2">
      <c r="A3" s="20">
        <v>2003</v>
      </c>
      <c r="B3" s="5">
        <v>15.1</v>
      </c>
    </row>
    <row r="4" spans="1:2">
      <c r="A4" s="20">
        <v>2004</v>
      </c>
      <c r="B4" s="5">
        <v>11.8</v>
      </c>
    </row>
    <row r="5" spans="1:2">
      <c r="A5" s="20">
        <v>2005</v>
      </c>
      <c r="B5" s="5">
        <v>9.6</v>
      </c>
    </row>
    <row r="6" spans="1:2">
      <c r="A6" s="20">
        <v>2006</v>
      </c>
      <c r="B6" s="5">
        <v>12</v>
      </c>
    </row>
    <row r="7" spans="1:2">
      <c r="A7" s="20">
        <v>2007</v>
      </c>
      <c r="B7" s="5">
        <v>11.1</v>
      </c>
    </row>
    <row r="8" spans="1:2">
      <c r="A8" s="20">
        <v>2008</v>
      </c>
      <c r="B8" s="5">
        <v>9.6999999999999993</v>
      </c>
    </row>
    <row r="9" spans="1:2">
      <c r="A9" s="20">
        <v>2009</v>
      </c>
      <c r="B9" s="5">
        <v>9.9</v>
      </c>
    </row>
    <row r="10" spans="1:2">
      <c r="A10" s="20">
        <v>2010</v>
      </c>
      <c r="B10" s="5">
        <v>8.8000000000000007</v>
      </c>
    </row>
    <row r="11" spans="1:2">
      <c r="A11" s="20">
        <v>2011</v>
      </c>
      <c r="B11" s="5">
        <v>13.1</v>
      </c>
    </row>
    <row r="12" spans="1:2">
      <c r="A12" s="20">
        <v>2012</v>
      </c>
      <c r="B12" s="5">
        <v>11.4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B2" sqref="B2"/>
    </sheetView>
  </sheetViews>
  <sheetFormatPr baseColWidth="10" defaultRowHeight="15" x14ac:dyDescent="0"/>
  <cols>
    <col min="2" max="2" width="12.1640625" customWidth="1"/>
  </cols>
  <sheetData>
    <row r="1" spans="1:2">
      <c r="A1" s="2" t="s">
        <v>0</v>
      </c>
      <c r="B1" s="3" t="s">
        <v>13</v>
      </c>
    </row>
    <row r="2" spans="1:2">
      <c r="A2" s="20">
        <v>2002</v>
      </c>
      <c r="B2" s="5">
        <v>8.1</v>
      </c>
    </row>
    <row r="3" spans="1:2">
      <c r="A3" s="20">
        <v>2003</v>
      </c>
      <c r="B3" s="5">
        <v>10.9</v>
      </c>
    </row>
    <row r="4" spans="1:2">
      <c r="A4" s="20">
        <v>2004</v>
      </c>
      <c r="B4" s="6">
        <f>B3*((B5/B3)^(1/2))</f>
        <v>8.6092973000123525</v>
      </c>
    </row>
    <row r="5" spans="1:2">
      <c r="A5" s="20">
        <v>2005</v>
      </c>
      <c r="B5" s="5">
        <v>6.8</v>
      </c>
    </row>
    <row r="6" spans="1:2">
      <c r="A6" s="20">
        <v>2006</v>
      </c>
      <c r="B6" s="5">
        <v>8.8000000000000007</v>
      </c>
    </row>
    <row r="7" spans="1:2">
      <c r="A7" s="20">
        <v>2007</v>
      </c>
      <c r="B7" s="5">
        <v>9.3000000000000007</v>
      </c>
    </row>
    <row r="8" spans="1:2">
      <c r="A8" s="20">
        <v>2008</v>
      </c>
      <c r="B8" s="5">
        <v>7</v>
      </c>
    </row>
    <row r="9" spans="1:2">
      <c r="A9" s="20">
        <v>2009</v>
      </c>
      <c r="B9" s="6">
        <f>B8*((B11/B8)^(1/3))</f>
        <v>8.1628099703507644</v>
      </c>
    </row>
    <row r="10" spans="1:2">
      <c r="A10" s="20">
        <v>2010</v>
      </c>
      <c r="B10" s="6">
        <f>B9*((B11/B8)^(1/3))</f>
        <v>9.5187809445796923</v>
      </c>
    </row>
    <row r="11" spans="1:2">
      <c r="A11" s="20">
        <v>2011</v>
      </c>
      <c r="B11" s="5">
        <v>11.1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F13" sqref="F13"/>
    </sheetView>
  </sheetViews>
  <sheetFormatPr baseColWidth="10" defaultRowHeight="15" x14ac:dyDescent="0"/>
  <cols>
    <col min="1" max="1" width="8.6640625" customWidth="1"/>
    <col min="2" max="2" width="14.6640625" customWidth="1"/>
  </cols>
  <sheetData>
    <row r="1" spans="1:2" ht="30">
      <c r="A1" s="10" t="s">
        <v>0</v>
      </c>
      <c r="B1" s="11" t="s">
        <v>14</v>
      </c>
    </row>
    <row r="2" spans="1:2">
      <c r="A2" s="1">
        <v>2000</v>
      </c>
      <c r="B2" s="5">
        <v>29.909275198564355</v>
      </c>
    </row>
    <row r="3" spans="1:2">
      <c r="A3" s="1">
        <v>2001</v>
      </c>
      <c r="B3" s="5">
        <v>12.633281115771387</v>
      </c>
    </row>
    <row r="4" spans="1:2">
      <c r="A4" s="1">
        <v>2002</v>
      </c>
      <c r="B4" s="5">
        <v>19.779039868893221</v>
      </c>
    </row>
    <row r="5" spans="1:2">
      <c r="A5" s="1">
        <v>2003</v>
      </c>
      <c r="B5" s="5">
        <v>21.92158336464988</v>
      </c>
    </row>
    <row r="6" spans="1:2">
      <c r="A6" s="1">
        <v>2004</v>
      </c>
      <c r="B6" s="5">
        <v>9.6977533538063678</v>
      </c>
    </row>
    <row r="7" spans="1:2">
      <c r="A7" s="1">
        <v>2005</v>
      </c>
      <c r="B7" s="5">
        <v>6.8832599118942728</v>
      </c>
    </row>
    <row r="8" spans="1:2">
      <c r="A8" s="1">
        <v>2006</v>
      </c>
      <c r="B8" s="5">
        <v>7.0412617941135052</v>
      </c>
    </row>
    <row r="9" spans="1:2">
      <c r="A9" s="1">
        <v>2007</v>
      </c>
      <c r="B9" s="5">
        <v>10.7696726019529</v>
      </c>
    </row>
    <row r="10" spans="1:2">
      <c r="A10" s="1">
        <v>2008</v>
      </c>
      <c r="B10" s="5">
        <v>28.390943289090782</v>
      </c>
    </row>
    <row r="11" spans="1:2">
      <c r="A11" s="1">
        <v>2009</v>
      </c>
      <c r="B11" s="5">
        <v>43.293166895158379</v>
      </c>
    </row>
    <row r="12" spans="1:2">
      <c r="A12" s="1">
        <v>2010</v>
      </c>
      <c r="B12" s="5">
        <v>7.2682341825053607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H20" sqref="H20"/>
    </sheetView>
  </sheetViews>
  <sheetFormatPr baseColWidth="10" defaultRowHeight="15" x14ac:dyDescent="0"/>
  <cols>
    <col min="1" max="1" width="7.6640625" bestFit="1" customWidth="1"/>
  </cols>
  <sheetData>
    <row r="1" spans="1:3">
      <c r="A1" s="12" t="s">
        <v>15</v>
      </c>
      <c r="B1" s="14">
        <v>2003</v>
      </c>
      <c r="C1" s="14">
        <v>2009</v>
      </c>
    </row>
    <row r="2" spans="1:3">
      <c r="A2" s="13" t="s">
        <v>16</v>
      </c>
      <c r="B2" s="19">
        <v>90.8</v>
      </c>
      <c r="C2" s="19">
        <v>88.8</v>
      </c>
    </row>
    <row r="3" spans="1:3">
      <c r="A3" s="13" t="s">
        <v>17</v>
      </c>
      <c r="B3" s="19">
        <v>97</v>
      </c>
      <c r="C3" s="19">
        <v>95</v>
      </c>
    </row>
    <row r="4" spans="1:3">
      <c r="A4" s="13" t="s">
        <v>18</v>
      </c>
      <c r="B4" s="19">
        <v>97.8</v>
      </c>
      <c r="C4" s="19">
        <v>96.7</v>
      </c>
    </row>
    <row r="5" spans="1:3">
      <c r="A5" s="13" t="s">
        <v>19</v>
      </c>
      <c r="B5" s="19">
        <v>96.2</v>
      </c>
      <c r="C5" s="19">
        <v>97.399999999999991</v>
      </c>
    </row>
    <row r="6" spans="1:3">
      <c r="A6" s="13" t="s">
        <v>20</v>
      </c>
      <c r="B6" s="19">
        <v>97.6</v>
      </c>
      <c r="C6" s="19">
        <v>97.8</v>
      </c>
    </row>
    <row r="7" spans="1:3">
      <c r="A7" s="13" t="s">
        <v>21</v>
      </c>
      <c r="B7" s="19">
        <v>98.7</v>
      </c>
      <c r="C7" s="19">
        <v>96.7</v>
      </c>
    </row>
    <row r="8" spans="1:3">
      <c r="A8" s="13" t="s">
        <v>22</v>
      </c>
      <c r="B8" s="19">
        <v>96.2</v>
      </c>
      <c r="C8" s="19">
        <v>95.199999999999989</v>
      </c>
    </row>
    <row r="9" spans="1:3">
      <c r="A9" s="13" t="s">
        <v>23</v>
      </c>
      <c r="B9" s="19">
        <v>97.2</v>
      </c>
      <c r="C9" s="19">
        <v>94.899999999999991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E11" sqref="E11"/>
    </sheetView>
  </sheetViews>
  <sheetFormatPr baseColWidth="10" defaultRowHeight="15" x14ac:dyDescent="0"/>
  <cols>
    <col min="1" max="1" width="7.6640625" bestFit="1" customWidth="1"/>
  </cols>
  <sheetData>
    <row r="1" spans="1:3">
      <c r="A1" s="12" t="s">
        <v>15</v>
      </c>
      <c r="B1" s="14">
        <v>2003</v>
      </c>
      <c r="C1" s="14">
        <v>2009</v>
      </c>
    </row>
    <row r="2" spans="1:3">
      <c r="A2" s="13" t="s">
        <v>16</v>
      </c>
      <c r="B2" s="19">
        <v>1.7000000000000002</v>
      </c>
      <c r="C2" s="19">
        <v>1.5</v>
      </c>
    </row>
    <row r="3" spans="1:3">
      <c r="A3" s="13" t="s">
        <v>17</v>
      </c>
      <c r="B3" s="19">
        <v>12.3</v>
      </c>
      <c r="C3" s="19">
        <v>14.2</v>
      </c>
    </row>
    <row r="4" spans="1:3">
      <c r="A4" s="13" t="s">
        <v>18</v>
      </c>
      <c r="B4" s="19">
        <v>34.799999999999997</v>
      </c>
      <c r="C4" s="19">
        <v>34.9</v>
      </c>
    </row>
    <row r="5" spans="1:3">
      <c r="A5" s="13" t="s">
        <v>19</v>
      </c>
      <c r="B5" s="19">
        <v>44.800000000000004</v>
      </c>
      <c r="C5" s="19">
        <v>50.2</v>
      </c>
    </row>
    <row r="6" spans="1:3">
      <c r="A6" s="13" t="s">
        <v>20</v>
      </c>
      <c r="B6" s="19">
        <v>64.099999999999994</v>
      </c>
      <c r="C6" s="19">
        <v>57.9</v>
      </c>
    </row>
    <row r="7" spans="1:3">
      <c r="A7" s="13" t="s">
        <v>21</v>
      </c>
      <c r="B7" s="19">
        <v>56.2</v>
      </c>
      <c r="C7" s="19">
        <v>62</v>
      </c>
    </row>
    <row r="8" spans="1:3">
      <c r="A8" s="13" t="s">
        <v>22</v>
      </c>
      <c r="B8" s="19">
        <v>53.800000000000004</v>
      </c>
      <c r="C8" s="19">
        <v>52.7</v>
      </c>
    </row>
    <row r="9" spans="1:3">
      <c r="A9" s="13" t="s">
        <v>23</v>
      </c>
      <c r="B9" s="19">
        <v>35</v>
      </c>
      <c r="C9" s="19">
        <v>35.199999999999996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D1" sqref="D1"/>
    </sheetView>
  </sheetViews>
  <sheetFormatPr baseColWidth="10" defaultRowHeight="15" x14ac:dyDescent="0"/>
  <cols>
    <col min="1" max="1" width="5.1640625" bestFit="1" customWidth="1"/>
    <col min="2" max="2" width="4.1640625" bestFit="1" customWidth="1"/>
    <col min="3" max="3" width="5.1640625" bestFit="1" customWidth="1"/>
    <col min="4" max="4" width="9" bestFit="1" customWidth="1"/>
  </cols>
  <sheetData>
    <row r="1" spans="1:4">
      <c r="A1" s="2" t="s">
        <v>0</v>
      </c>
      <c r="B1" s="8" t="s">
        <v>26</v>
      </c>
      <c r="C1" s="8" t="s">
        <v>24</v>
      </c>
      <c r="D1" s="8" t="s">
        <v>25</v>
      </c>
    </row>
    <row r="2" spans="1:4">
      <c r="A2" s="1">
        <v>2010</v>
      </c>
      <c r="B2">
        <v>0</v>
      </c>
      <c r="C2">
        <v>3</v>
      </c>
      <c r="D2">
        <v>3</v>
      </c>
    </row>
    <row r="3" spans="1:4">
      <c r="A3" s="1">
        <v>2011</v>
      </c>
      <c r="B3">
        <v>1</v>
      </c>
      <c r="C3">
        <v>7</v>
      </c>
      <c r="D3">
        <v>8</v>
      </c>
    </row>
    <row r="4" spans="1:4">
      <c r="A4" s="1">
        <v>2012</v>
      </c>
      <c r="B4">
        <v>2</v>
      </c>
      <c r="C4">
        <v>2</v>
      </c>
      <c r="D4">
        <v>4</v>
      </c>
    </row>
    <row r="5" spans="1:4">
      <c r="A5" s="1">
        <v>2013</v>
      </c>
      <c r="B5">
        <v>2</v>
      </c>
      <c r="C5">
        <v>1</v>
      </c>
      <c r="D5">
        <v>3</v>
      </c>
    </row>
    <row r="6" spans="1:4">
      <c r="A6" s="1">
        <v>2014</v>
      </c>
      <c r="B6">
        <v>6</v>
      </c>
      <c r="C6">
        <v>1</v>
      </c>
      <c r="D6">
        <v>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12" sqref="F12"/>
    </sheetView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2" sqref="B2"/>
    </sheetView>
  </sheetViews>
  <sheetFormatPr baseColWidth="10" defaultRowHeight="15" x14ac:dyDescent="0"/>
  <sheetData>
    <row r="1" spans="1:2">
      <c r="A1" s="2" t="s">
        <v>0</v>
      </c>
      <c r="B1" s="3" t="s">
        <v>84</v>
      </c>
    </row>
    <row r="2" spans="1:2">
      <c r="A2" s="1">
        <v>2004</v>
      </c>
      <c r="B2">
        <v>18</v>
      </c>
    </row>
    <row r="3" spans="1:2">
      <c r="A3" s="1">
        <v>2005</v>
      </c>
      <c r="B3">
        <v>408</v>
      </c>
    </row>
    <row r="4" spans="1:2">
      <c r="A4" s="1">
        <v>2006</v>
      </c>
      <c r="B4">
        <v>604</v>
      </c>
    </row>
    <row r="5" spans="1:2">
      <c r="A5" s="1">
        <v>2007</v>
      </c>
      <c r="B5">
        <v>671</v>
      </c>
    </row>
    <row r="6" spans="1:2">
      <c r="A6" s="1">
        <v>2008</v>
      </c>
      <c r="B6">
        <v>1183</v>
      </c>
    </row>
    <row r="7" spans="1:2">
      <c r="A7" s="1">
        <v>2009</v>
      </c>
      <c r="B7">
        <v>2013</v>
      </c>
    </row>
    <row r="8" spans="1:2">
      <c r="A8" s="1">
        <v>2010</v>
      </c>
      <c r="B8">
        <v>2253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I14" sqref="I14"/>
    </sheetView>
  </sheetViews>
  <sheetFormatPr baseColWidth="10" defaultRowHeight="15" x14ac:dyDescent="0"/>
  <sheetData>
    <row r="1" spans="1:3">
      <c r="A1" s="2" t="s">
        <v>0</v>
      </c>
      <c r="B1" s="3" t="s">
        <v>89</v>
      </c>
      <c r="C1" s="3" t="s">
        <v>90</v>
      </c>
    </row>
    <row r="2" spans="1:3">
      <c r="A2" s="1">
        <v>2001</v>
      </c>
      <c r="B2" s="5">
        <v>1.3903743315507999</v>
      </c>
      <c r="C2" s="5">
        <v>23.9322062020224</v>
      </c>
    </row>
    <row r="3" spans="1:3">
      <c r="A3" s="1">
        <v>2002</v>
      </c>
      <c r="B3" s="5">
        <v>1.39973082099596</v>
      </c>
      <c r="C3" s="5">
        <v>24.113449541037401</v>
      </c>
    </row>
    <row r="4" spans="1:3">
      <c r="A4" s="1">
        <v>2003</v>
      </c>
      <c r="B4" s="5">
        <v>1.4325068870523401</v>
      </c>
      <c r="C4" s="5">
        <v>23.821357364567199</v>
      </c>
    </row>
    <row r="5" spans="1:3">
      <c r="A5" s="1">
        <v>2004</v>
      </c>
      <c r="B5" s="5">
        <v>2.7682508574228302</v>
      </c>
      <c r="C5" s="5">
        <v>24.1340899309305</v>
      </c>
    </row>
    <row r="6" spans="1:3">
      <c r="A6" s="1">
        <v>2005</v>
      </c>
      <c r="B6" s="5">
        <v>2.5123373710183898</v>
      </c>
      <c r="C6" s="5">
        <v>22.917450429550598</v>
      </c>
    </row>
    <row r="7" spans="1:3">
      <c r="A7" s="1">
        <v>2006</v>
      </c>
      <c r="B7" s="5">
        <v>2.27785295444294</v>
      </c>
      <c r="C7" s="5">
        <v>22.149893990974402</v>
      </c>
    </row>
    <row r="8" spans="1:3">
      <c r="A8" s="1">
        <v>2007</v>
      </c>
      <c r="B8" s="5">
        <v>1.9441571871768399</v>
      </c>
      <c r="C8" s="5">
        <v>21.209074796302001</v>
      </c>
    </row>
    <row r="9" spans="1:3">
      <c r="A9" s="1">
        <v>2008</v>
      </c>
      <c r="B9" s="5">
        <v>1.47229755908563</v>
      </c>
      <c r="C9" s="5">
        <v>20.584617744897201</v>
      </c>
    </row>
    <row r="10" spans="1:3">
      <c r="A10" s="1">
        <v>2009</v>
      </c>
      <c r="B10" s="5">
        <v>2.4115755627009601</v>
      </c>
      <c r="C10" s="5">
        <v>20.944561864747001</v>
      </c>
    </row>
    <row r="11" spans="1:3">
      <c r="A11" s="1">
        <v>2010</v>
      </c>
      <c r="B11" s="5">
        <v>3.0379256965944301</v>
      </c>
      <c r="C11" s="5">
        <v>20.945424102329302</v>
      </c>
    </row>
    <row r="12" spans="1:3">
      <c r="A12" s="1">
        <v>2011</v>
      </c>
      <c r="B12" s="5">
        <v>1.81003275297363</v>
      </c>
      <c r="C12" s="5">
        <v>19.743536003779099</v>
      </c>
    </row>
    <row r="13" spans="1:3">
      <c r="A13" s="1">
        <v>2012</v>
      </c>
      <c r="B13" s="5">
        <v>1.61534578495709</v>
      </c>
      <c r="C13" s="5">
        <v>20.890055718429601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E15" sqref="E15"/>
    </sheetView>
  </sheetViews>
  <sheetFormatPr baseColWidth="10" defaultRowHeight="15" x14ac:dyDescent="0"/>
  <cols>
    <col min="1" max="1" width="27.33203125" bestFit="1" customWidth="1"/>
  </cols>
  <sheetData>
    <row r="1" spans="1:2">
      <c r="A1" s="3" t="s">
        <v>28</v>
      </c>
      <c r="B1" s="8" t="s">
        <v>92</v>
      </c>
    </row>
    <row r="2" spans="1:2">
      <c r="A2" t="s">
        <v>27</v>
      </c>
      <c r="B2">
        <v>1800</v>
      </c>
    </row>
    <row r="3" spans="1:2">
      <c r="A3" t="s">
        <v>31</v>
      </c>
      <c r="B3">
        <v>13</v>
      </c>
    </row>
    <row r="4" spans="1:2">
      <c r="A4" t="s">
        <v>30</v>
      </c>
      <c r="B4">
        <v>250</v>
      </c>
    </row>
    <row r="5" spans="1:2">
      <c r="A5" t="s">
        <v>29</v>
      </c>
      <c r="B5">
        <v>200</v>
      </c>
    </row>
    <row r="6" spans="1:2">
      <c r="A6" t="s">
        <v>32</v>
      </c>
      <c r="B6">
        <v>500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B6" sqref="B6"/>
    </sheetView>
  </sheetViews>
  <sheetFormatPr baseColWidth="10" defaultRowHeight="15" x14ac:dyDescent="0"/>
  <cols>
    <col min="1" max="1" width="9.5" customWidth="1"/>
  </cols>
  <sheetData>
    <row r="1" spans="1:3">
      <c r="A1" s="2" t="s">
        <v>0</v>
      </c>
      <c r="B1" s="7" t="s">
        <v>40</v>
      </c>
    </row>
    <row r="2" spans="1:3">
      <c r="A2" s="1">
        <v>2003</v>
      </c>
      <c r="B2" s="5">
        <v>37.700000000000003</v>
      </c>
    </row>
    <row r="3" spans="1:3">
      <c r="A3" s="1">
        <v>2004</v>
      </c>
      <c r="B3" s="5">
        <v>43.7</v>
      </c>
    </row>
    <row r="4" spans="1:3">
      <c r="A4" s="1">
        <v>2005</v>
      </c>
      <c r="B4" s="5">
        <v>34.799999999999997</v>
      </c>
    </row>
    <row r="5" spans="1:3">
      <c r="A5" s="1">
        <v>2006</v>
      </c>
      <c r="B5" s="5">
        <v>45.1</v>
      </c>
    </row>
    <row r="6" spans="1:3">
      <c r="A6" s="1">
        <v>2007</v>
      </c>
      <c r="B6" s="6">
        <f>B5*((B$8/B$5)^(1/3))</f>
        <v>41.246844203018973</v>
      </c>
      <c r="C6" s="4"/>
    </row>
    <row r="7" spans="1:3">
      <c r="A7" s="1">
        <v>2008</v>
      </c>
      <c r="B7" s="6">
        <f>B6*((B$8/B$5)^(1/3))</f>
        <v>37.722885958051435</v>
      </c>
      <c r="C7" s="4"/>
    </row>
    <row r="8" spans="1:3">
      <c r="A8" s="1">
        <v>2009</v>
      </c>
      <c r="B8" s="5">
        <v>34.5</v>
      </c>
      <c r="C8" s="4"/>
    </row>
    <row r="9" spans="1:3">
      <c r="A9" s="1">
        <v>2010</v>
      </c>
      <c r="B9" s="5">
        <v>29.2</v>
      </c>
    </row>
    <row r="10" spans="1:3">
      <c r="A10" s="1">
        <v>2011</v>
      </c>
      <c r="B10" s="5">
        <v>29.7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H9" sqref="H9"/>
    </sheetView>
  </sheetViews>
  <sheetFormatPr baseColWidth="10" defaultRowHeight="15" x14ac:dyDescent="0"/>
  <sheetData>
    <row r="1" spans="1:2">
      <c r="A1" s="3" t="s">
        <v>0</v>
      </c>
      <c r="B1" s="3" t="s">
        <v>93</v>
      </c>
    </row>
    <row r="2" spans="1:2">
      <c r="A2" s="1">
        <v>2004</v>
      </c>
      <c r="B2" s="5">
        <v>6</v>
      </c>
    </row>
    <row r="3" spans="1:2">
      <c r="A3" s="1">
        <v>2005</v>
      </c>
      <c r="B3" s="5">
        <v>12</v>
      </c>
    </row>
    <row r="4" spans="1:2">
      <c r="A4" s="1">
        <v>2006</v>
      </c>
      <c r="B4" s="6">
        <f>B3*((B6/B3)^(1/3))</f>
        <v>14.437863318006109</v>
      </c>
    </row>
    <row r="5" spans="1:2">
      <c r="A5" s="1">
        <v>2007</v>
      </c>
      <c r="B5" s="6">
        <f>B4*((B6/B3)^(1/3))</f>
        <v>17.370991432452197</v>
      </c>
    </row>
    <row r="6" spans="1:2">
      <c r="A6" s="1">
        <v>2008</v>
      </c>
      <c r="B6" s="5">
        <v>20.9</v>
      </c>
    </row>
    <row r="7" spans="1:2">
      <c r="A7" s="1">
        <v>2009</v>
      </c>
      <c r="B7" s="6">
        <f>B6*((B9/B6)^(1/3))</f>
        <v>29.200422993809891</v>
      </c>
    </row>
    <row r="8" spans="1:2">
      <c r="A8" s="1">
        <v>2010</v>
      </c>
      <c r="B8" s="6">
        <f>B7*((B9/B6)^(1/3))</f>
        <v>40.797354211359881</v>
      </c>
    </row>
    <row r="9" spans="1:2">
      <c r="A9" s="1">
        <v>2011</v>
      </c>
      <c r="B9" s="5">
        <v>56.999999999999993</v>
      </c>
    </row>
    <row r="10" spans="1:2">
      <c r="A10" s="1">
        <v>2012</v>
      </c>
      <c r="B10" s="5">
        <v>62</v>
      </c>
    </row>
    <row r="11" spans="1:2">
      <c r="A11" s="1">
        <v>2013</v>
      </c>
      <c r="B11" s="5">
        <v>76.599999999999994</v>
      </c>
    </row>
    <row r="12" spans="1:2">
      <c r="A12" s="1">
        <v>2014</v>
      </c>
      <c r="B12" s="5">
        <v>84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E9" sqref="E9"/>
    </sheetView>
  </sheetViews>
  <sheetFormatPr baseColWidth="10" defaultRowHeight="15" x14ac:dyDescent="0"/>
  <cols>
    <col min="2" max="2" width="13.6640625" customWidth="1"/>
  </cols>
  <sheetData>
    <row r="1" spans="1:2">
      <c r="A1" s="2" t="s">
        <v>0</v>
      </c>
      <c r="B1" s="3" t="s">
        <v>33</v>
      </c>
    </row>
    <row r="2" spans="1:2">
      <c r="A2" s="1">
        <v>2001</v>
      </c>
      <c r="B2" s="9">
        <v>69583000</v>
      </c>
    </row>
    <row r="3" spans="1:2">
      <c r="A3" s="1">
        <v>2002</v>
      </c>
      <c r="B3" s="9">
        <v>75274000</v>
      </c>
    </row>
    <row r="4" spans="1:2">
      <c r="A4" s="1">
        <v>2003</v>
      </c>
      <c r="B4" s="9">
        <v>82276000</v>
      </c>
    </row>
    <row r="5" spans="1:2">
      <c r="A5" s="1">
        <v>2004</v>
      </c>
      <c r="B5" s="9">
        <v>85988000</v>
      </c>
    </row>
    <row r="6" spans="1:2">
      <c r="A6" s="1">
        <v>2005</v>
      </c>
      <c r="B6" s="9">
        <v>79136000</v>
      </c>
    </row>
    <row r="7" spans="1:2">
      <c r="A7" s="1">
        <v>2006</v>
      </c>
      <c r="B7" s="9">
        <v>83296000</v>
      </c>
    </row>
    <row r="8" spans="1:2">
      <c r="A8" s="1">
        <v>2007</v>
      </c>
      <c r="B8" s="9">
        <v>87496000</v>
      </c>
    </row>
    <row r="9" spans="1:2">
      <c r="A9" s="1">
        <v>2008</v>
      </c>
      <c r="B9" s="9">
        <v>85282000</v>
      </c>
    </row>
    <row r="10" spans="1:2">
      <c r="A10" s="1">
        <v>2009</v>
      </c>
      <c r="B10" s="9">
        <v>86801000</v>
      </c>
    </row>
    <row r="11" spans="1:2">
      <c r="A11" s="1">
        <v>2010</v>
      </c>
      <c r="B11" s="9">
        <v>114160000</v>
      </c>
    </row>
    <row r="12" spans="1:2">
      <c r="A12" s="1">
        <v>2011</v>
      </c>
      <c r="B12" s="9">
        <v>113807000</v>
      </c>
    </row>
    <row r="13" spans="1:2">
      <c r="A13" s="1">
        <v>2012</v>
      </c>
      <c r="B13" s="9">
        <v>234141000</v>
      </c>
    </row>
    <row r="14" spans="1:2">
      <c r="A14" s="1">
        <v>2013</v>
      </c>
      <c r="B14" s="9">
        <v>230999000</v>
      </c>
    </row>
    <row r="15" spans="1:2">
      <c r="A15" s="1">
        <v>2014</v>
      </c>
      <c r="B15" s="9">
        <v>203731000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D11" sqref="D11"/>
    </sheetView>
  </sheetViews>
  <sheetFormatPr baseColWidth="10" defaultRowHeight="15" x14ac:dyDescent="0"/>
  <cols>
    <col min="1" max="1" width="8" customWidth="1"/>
  </cols>
  <sheetData>
    <row r="1" spans="1:4">
      <c r="A1" s="2" t="s">
        <v>0</v>
      </c>
      <c r="B1" s="8" t="s">
        <v>34</v>
      </c>
      <c r="C1" s="8" t="s">
        <v>35</v>
      </c>
      <c r="D1" s="8" t="s">
        <v>36</v>
      </c>
    </row>
    <row r="2" spans="1:4">
      <c r="A2" s="1">
        <v>2002</v>
      </c>
      <c r="B2" s="5">
        <v>8.8000001907348597</v>
      </c>
      <c r="C2" s="5">
        <v>39.400001525878899</v>
      </c>
      <c r="D2" s="5">
        <v>23.799999237060501</v>
      </c>
    </row>
    <row r="3" spans="1:4">
      <c r="A3" s="1">
        <v>2003</v>
      </c>
      <c r="B3" s="5">
        <v>8.3000001907348597</v>
      </c>
      <c r="C3" s="5">
        <v>42.799999237060497</v>
      </c>
      <c r="D3" s="5">
        <v>25.299999237060501</v>
      </c>
    </row>
    <row r="4" spans="1:4">
      <c r="A4" s="1">
        <v>2004</v>
      </c>
      <c r="B4" s="5">
        <v>9.8999996185302699</v>
      </c>
      <c r="C4" s="5">
        <v>46.400001525878899</v>
      </c>
      <c r="D4" s="5">
        <v>27.700000762939499</v>
      </c>
    </row>
    <row r="5" spans="1:4">
      <c r="A5" s="1">
        <v>2005</v>
      </c>
      <c r="B5" s="5">
        <v>11.699999809265099</v>
      </c>
      <c r="C5" s="5">
        <v>45.799999237060497</v>
      </c>
      <c r="D5" s="5">
        <v>28.5</v>
      </c>
    </row>
    <row r="6" spans="1:4">
      <c r="A6" s="1">
        <v>2006</v>
      </c>
      <c r="B6" s="5">
        <v>11.800000190734901</v>
      </c>
      <c r="C6" s="5">
        <v>46.099998474121101</v>
      </c>
      <c r="D6" s="5">
        <v>28.700000762939499</v>
      </c>
    </row>
    <row r="7" spans="1:4">
      <c r="A7" s="1">
        <v>2007</v>
      </c>
      <c r="B7" s="5">
        <v>12.699999809265099</v>
      </c>
      <c r="C7" s="5">
        <v>40.099998474121101</v>
      </c>
      <c r="D7" s="5">
        <v>26.200000762939499</v>
      </c>
    </row>
    <row r="8" spans="1:4">
      <c r="A8" s="1">
        <v>2008</v>
      </c>
      <c r="B8" s="5">
        <v>10.5</v>
      </c>
      <c r="C8" s="5">
        <v>37.700000762939503</v>
      </c>
      <c r="D8" s="5">
        <v>24.100000381469702</v>
      </c>
    </row>
    <row r="9" spans="1:4">
      <c r="A9" s="1">
        <v>2009</v>
      </c>
      <c r="B9" s="5">
        <v>12.5</v>
      </c>
      <c r="C9" s="5">
        <v>39.700000762939503</v>
      </c>
      <c r="D9" s="5">
        <v>26.100000381469702</v>
      </c>
    </row>
    <row r="10" spans="1:4">
      <c r="A10" s="1">
        <v>2010</v>
      </c>
      <c r="B10" s="6">
        <f>B9*((B$12/B$9)^(1/3))</f>
        <v>11.868648425786212</v>
      </c>
      <c r="C10" s="6">
        <f t="shared" ref="C10:D11" si="0">C9*((C$12/C$9)^(1/3))</f>
        <v>39.766556044604997</v>
      </c>
      <c r="D10" s="6">
        <f t="shared" si="0"/>
        <v>25.932257958445067</v>
      </c>
    </row>
    <row r="11" spans="1:4">
      <c r="A11" s="1">
        <v>2011</v>
      </c>
      <c r="B11" s="6">
        <f>B10*((B$12/B$9)^(1/3))</f>
        <v>11.269185236393401</v>
      </c>
      <c r="C11" s="6">
        <f t="shared" si="0"/>
        <v>39.833222903233526</v>
      </c>
      <c r="D11" s="6">
        <f t="shared" si="0"/>
        <v>25.765593601323534</v>
      </c>
    </row>
    <row r="12" spans="1:4">
      <c r="A12" s="1">
        <v>2012</v>
      </c>
      <c r="B12" s="5">
        <v>10.699999809265099</v>
      </c>
      <c r="C12" s="5">
        <v>39.900001525878899</v>
      </c>
      <c r="D12" s="5">
        <v>25.600000381469702</v>
      </c>
    </row>
    <row r="13" spans="1:4">
      <c r="A13" s="1">
        <v>2013</v>
      </c>
      <c r="B13" s="5">
        <v>12.8999996185303</v>
      </c>
      <c r="C13" s="5">
        <v>44.099998474121101</v>
      </c>
      <c r="D13" s="5">
        <v>28.399999618530298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E9" sqref="E9"/>
    </sheetView>
  </sheetViews>
  <sheetFormatPr baseColWidth="10" defaultRowHeight="15" x14ac:dyDescent="0"/>
  <sheetData>
    <row r="1" spans="1:2">
      <c r="A1" s="2" t="s">
        <v>0</v>
      </c>
      <c r="B1" s="3" t="s">
        <v>39</v>
      </c>
    </row>
    <row r="2" spans="1:2">
      <c r="A2" s="1">
        <v>2001</v>
      </c>
      <c r="B2" s="5">
        <v>1918.3271709680487</v>
      </c>
    </row>
    <row r="3" spans="1:2">
      <c r="A3" s="1">
        <v>2002</v>
      </c>
      <c r="B3" s="5">
        <v>1903.5871283400907</v>
      </c>
    </row>
    <row r="4" spans="1:2">
      <c r="A4" s="1">
        <v>2003</v>
      </c>
      <c r="B4" s="5">
        <v>2016.0553528194844</v>
      </c>
    </row>
    <row r="5" spans="1:2">
      <c r="A5" s="1">
        <v>2004</v>
      </c>
      <c r="B5" s="5">
        <v>2067.3143606733947</v>
      </c>
    </row>
    <row r="6" spans="1:2">
      <c r="A6" s="1">
        <v>2005</v>
      </c>
      <c r="B6" s="5">
        <v>2190.5520790385717</v>
      </c>
    </row>
    <row r="7" spans="1:2">
      <c r="A7" s="1">
        <v>2006</v>
      </c>
      <c r="B7" s="5">
        <v>2270.8801715144596</v>
      </c>
    </row>
    <row r="8" spans="1:2">
      <c r="A8" s="1">
        <v>2007</v>
      </c>
      <c r="B8" s="5">
        <v>2416.8465987975701</v>
      </c>
    </row>
    <row r="9" spans="1:2">
      <c r="A9" s="1">
        <v>2008</v>
      </c>
      <c r="B9" s="5">
        <v>2460.9217568468052</v>
      </c>
    </row>
    <row r="10" spans="1:2">
      <c r="A10" s="1">
        <v>2009</v>
      </c>
      <c r="B10" s="5">
        <v>2522.8134142059635</v>
      </c>
    </row>
    <row r="11" spans="1:2">
      <c r="A11" s="1">
        <v>2010</v>
      </c>
      <c r="B11" s="5">
        <v>2585.4565277494071</v>
      </c>
    </row>
    <row r="12" spans="1:2">
      <c r="A12" s="1">
        <v>2011</v>
      </c>
      <c r="B12" s="5">
        <v>2681.8207671772743</v>
      </c>
    </row>
    <row r="13" spans="1:2">
      <c r="A13" s="1">
        <v>2012</v>
      </c>
      <c r="B13" s="5">
        <v>2735.3847872473775</v>
      </c>
    </row>
    <row r="14" spans="1:2">
      <c r="A14" s="1">
        <v>2013</v>
      </c>
      <c r="B14" s="5">
        <v>2809.392297943944</v>
      </c>
    </row>
    <row r="15" spans="1:2">
      <c r="A15" s="1">
        <v>2014</v>
      </c>
      <c r="B15" s="5">
        <v>2835.7771177062341</v>
      </c>
    </row>
    <row r="16" spans="1:2">
      <c r="A16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H13" sqref="H13"/>
    </sheetView>
  </sheetViews>
  <sheetFormatPr baseColWidth="10" defaultRowHeight="15" x14ac:dyDescent="0"/>
  <sheetData>
    <row r="1" spans="1:4">
      <c r="A1" s="3" t="s">
        <v>0</v>
      </c>
      <c r="B1" s="8" t="s">
        <v>37</v>
      </c>
      <c r="C1" s="8" t="s">
        <v>38</v>
      </c>
      <c r="D1" s="8" t="s">
        <v>36</v>
      </c>
    </row>
    <row r="2" spans="1:4">
      <c r="A2" t="s">
        <v>1</v>
      </c>
      <c r="B2" s="5">
        <v>100.39</v>
      </c>
      <c r="C2" s="5">
        <v>95.5</v>
      </c>
      <c r="D2" s="5">
        <v>98.03</v>
      </c>
    </row>
    <row r="3" spans="1:4">
      <c r="A3" t="s">
        <v>2</v>
      </c>
      <c r="B3" s="5">
        <v>101.25999999999999</v>
      </c>
      <c r="C3" s="5">
        <v>102.64</v>
      </c>
      <c r="D3" s="5">
        <v>101.92000000000002</v>
      </c>
    </row>
    <row r="4" spans="1:4">
      <c r="A4" t="s">
        <v>3</v>
      </c>
      <c r="B4" s="5">
        <v>99.48</v>
      </c>
      <c r="C4" s="5">
        <v>97.09</v>
      </c>
      <c r="D4" s="5">
        <v>98.32</v>
      </c>
    </row>
    <row r="5" spans="1:4">
      <c r="A5" t="s">
        <v>4</v>
      </c>
      <c r="B5" s="5">
        <v>98.7</v>
      </c>
      <c r="C5" s="5">
        <v>98.5</v>
      </c>
      <c r="D5" s="5">
        <v>98.6</v>
      </c>
    </row>
    <row r="6" spans="1:4">
      <c r="A6" t="s">
        <v>5</v>
      </c>
      <c r="B6" s="5">
        <v>96.8</v>
      </c>
      <c r="C6" s="5">
        <v>96</v>
      </c>
      <c r="D6" s="5">
        <v>96.399999999999991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F13" sqref="F13"/>
    </sheetView>
  </sheetViews>
  <sheetFormatPr baseColWidth="10" defaultRowHeight="15" x14ac:dyDescent="0"/>
  <sheetData>
    <row r="1" spans="1:3">
      <c r="A1" s="3" t="s">
        <v>0</v>
      </c>
      <c r="B1" s="8" t="s">
        <v>37</v>
      </c>
      <c r="C1" s="8" t="s">
        <v>38</v>
      </c>
    </row>
    <row r="2" spans="1:3">
      <c r="A2" t="s">
        <v>6</v>
      </c>
      <c r="B2">
        <v>170641</v>
      </c>
      <c r="C2">
        <v>156566</v>
      </c>
    </row>
    <row r="3" spans="1:3">
      <c r="A3" t="s">
        <v>7</v>
      </c>
      <c r="B3">
        <v>167452</v>
      </c>
      <c r="C3">
        <v>154728</v>
      </c>
    </row>
    <row r="4" spans="1:3">
      <c r="A4" t="s">
        <v>8</v>
      </c>
      <c r="B4">
        <v>168404</v>
      </c>
      <c r="C4">
        <v>156210</v>
      </c>
    </row>
    <row r="5" spans="1:3">
      <c r="A5" t="s">
        <v>9</v>
      </c>
      <c r="B5">
        <v>169272</v>
      </c>
      <c r="C5">
        <v>157639</v>
      </c>
    </row>
    <row r="6" spans="1:3">
      <c r="A6" t="s">
        <v>10</v>
      </c>
      <c r="B6">
        <v>169306</v>
      </c>
      <c r="C6">
        <v>153669</v>
      </c>
    </row>
    <row r="7" spans="1:3">
      <c r="A7" t="s">
        <v>1</v>
      </c>
      <c r="B7">
        <v>162527</v>
      </c>
      <c r="C7">
        <v>149217</v>
      </c>
    </row>
    <row r="8" spans="1:3">
      <c r="A8" t="s">
        <v>2</v>
      </c>
      <c r="B8">
        <v>155970</v>
      </c>
      <c r="C8">
        <v>145516</v>
      </c>
    </row>
    <row r="9" spans="1:3">
      <c r="A9" t="s">
        <v>3</v>
      </c>
      <c r="B9">
        <v>152412</v>
      </c>
      <c r="C9">
        <v>142806</v>
      </c>
    </row>
    <row r="10" spans="1:3">
      <c r="A10" t="s">
        <v>4</v>
      </c>
      <c r="B10">
        <v>152412</v>
      </c>
      <c r="C10">
        <v>142806</v>
      </c>
    </row>
    <row r="11" spans="1:3">
      <c r="A11" t="s">
        <v>5</v>
      </c>
      <c r="B11">
        <v>144335</v>
      </c>
      <c r="C11">
        <v>134273</v>
      </c>
    </row>
    <row r="12" spans="1:3">
      <c r="A12" t="s">
        <v>11</v>
      </c>
      <c r="B12">
        <v>141168</v>
      </c>
      <c r="C12">
        <v>132481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G7" sqref="G7"/>
    </sheetView>
  </sheetViews>
  <sheetFormatPr baseColWidth="10" defaultRowHeight="15" x14ac:dyDescent="0"/>
  <sheetData>
    <row r="1" spans="1:5">
      <c r="A1" s="3" t="s">
        <v>0</v>
      </c>
      <c r="B1" s="3" t="s">
        <v>41</v>
      </c>
      <c r="C1" s="3" t="s">
        <v>42</v>
      </c>
      <c r="D1" s="3" t="s">
        <v>43</v>
      </c>
      <c r="E1" s="3" t="s">
        <v>44</v>
      </c>
    </row>
    <row r="2" spans="1:5">
      <c r="A2" t="s">
        <v>6</v>
      </c>
      <c r="B2" s="5">
        <v>94.182217343578486</v>
      </c>
      <c r="C2" s="5">
        <v>90.928819444444443</v>
      </c>
      <c r="D2" s="5">
        <v>91.75168921888644</v>
      </c>
      <c r="E2" s="5">
        <v>79.147406266050339</v>
      </c>
    </row>
    <row r="3" spans="1:5">
      <c r="A3" t="s">
        <v>7</v>
      </c>
      <c r="B3" s="5">
        <v>101.97706603400553</v>
      </c>
      <c r="C3" s="5">
        <v>92.325516730002775</v>
      </c>
      <c r="D3" s="5">
        <v>92.401404581611445</v>
      </c>
      <c r="E3" s="5">
        <v>75.628831113929408</v>
      </c>
    </row>
    <row r="4" spans="1:5">
      <c r="A4" t="s">
        <v>8</v>
      </c>
      <c r="B4" s="5">
        <v>87.90922619047619</v>
      </c>
      <c r="C4" s="5">
        <v>93.725886459672964</v>
      </c>
      <c r="D4" s="5">
        <v>92.759079356784881</v>
      </c>
      <c r="E4" s="5">
        <v>76.992616244262621</v>
      </c>
    </row>
    <row r="5" spans="1:5">
      <c r="A5" t="s">
        <v>9</v>
      </c>
      <c r="B5" s="5">
        <v>81.374389785955685</v>
      </c>
      <c r="C5" s="5">
        <v>104.6077210460772</v>
      </c>
      <c r="D5" s="5">
        <v>93.127628904957703</v>
      </c>
      <c r="E5" s="5">
        <v>79.516417910447757</v>
      </c>
    </row>
    <row r="6" spans="1:5">
      <c r="A6" t="s">
        <v>10</v>
      </c>
      <c r="B6" s="5">
        <v>84.925535779150024</v>
      </c>
      <c r="C6" s="5">
        <v>89.336926186122611</v>
      </c>
      <c r="D6" s="5">
        <v>90.764060340448665</v>
      </c>
      <c r="E6" s="5">
        <v>81.878699623654896</v>
      </c>
    </row>
    <row r="7" spans="1:5">
      <c r="A7" t="s">
        <v>1</v>
      </c>
      <c r="B7" s="5">
        <v>83.086375135525842</v>
      </c>
      <c r="C7" s="5">
        <v>96.440032089851584</v>
      </c>
      <c r="D7" s="5">
        <v>91.8105914709556</v>
      </c>
      <c r="E7" s="5">
        <v>80.234531975334306</v>
      </c>
    </row>
    <row r="8" spans="1:5">
      <c r="A8" t="s">
        <v>2</v>
      </c>
      <c r="B8" s="5">
        <v>92.098397316436817</v>
      </c>
      <c r="C8" s="5">
        <v>94.161419576416719</v>
      </c>
      <c r="D8" s="5">
        <v>93.297428992755016</v>
      </c>
      <c r="E8" s="5">
        <v>83.264774441245024</v>
      </c>
    </row>
    <row r="9" spans="1:5">
      <c r="A9" t="s">
        <v>3</v>
      </c>
      <c r="B9" s="5">
        <v>90.313075506445671</v>
      </c>
      <c r="C9" s="5">
        <v>96.798292422625394</v>
      </c>
      <c r="D9" s="5">
        <v>93.697346665616877</v>
      </c>
      <c r="E9" s="5">
        <v>85.010910602334519</v>
      </c>
    </row>
    <row r="10" spans="1:5">
      <c r="A10" t="s">
        <v>4</v>
      </c>
      <c r="B10" s="5">
        <v>87.835482746601599</v>
      </c>
      <c r="C10" s="5">
        <v>95.506158583525789</v>
      </c>
      <c r="D10" s="5">
        <v>93.697346665616877</v>
      </c>
      <c r="E10" s="5">
        <v>85.292863235712261</v>
      </c>
    </row>
    <row r="11" spans="1:5">
      <c r="A11" t="s">
        <v>5</v>
      </c>
      <c r="B11" s="5">
        <v>95.289855072463766</v>
      </c>
      <c r="C11" s="5">
        <v>92.310459573702673</v>
      </c>
      <c r="D11" s="5">
        <v>93.028717913188075</v>
      </c>
      <c r="E11" s="5">
        <v>87.106350995866208</v>
      </c>
    </row>
    <row r="12" spans="1:5">
      <c r="A12" t="s">
        <v>11</v>
      </c>
      <c r="B12" s="5">
        <v>92.551020408163268</v>
      </c>
      <c r="C12" s="5">
        <v>94.23110643520954</v>
      </c>
      <c r="D12" s="5">
        <v>93.846339113680159</v>
      </c>
      <c r="E12" s="5">
        <v>88.674101610904586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D11" sqref="D11"/>
    </sheetView>
  </sheetViews>
  <sheetFormatPr baseColWidth="10" defaultRowHeight="15" x14ac:dyDescent="0"/>
  <cols>
    <col min="1" max="1" width="10.83203125" style="1"/>
  </cols>
  <sheetData>
    <row r="1" spans="1:4">
      <c r="A1" s="2" t="s">
        <v>0</v>
      </c>
      <c r="B1" s="8" t="s">
        <v>34</v>
      </c>
      <c r="C1" s="8" t="s">
        <v>35</v>
      </c>
      <c r="D1" s="8" t="s">
        <v>36</v>
      </c>
    </row>
    <row r="2" spans="1:4">
      <c r="A2" s="1">
        <v>2002</v>
      </c>
      <c r="B2" s="5">
        <v>34.5</v>
      </c>
      <c r="C2" s="5">
        <v>71.900001525878906</v>
      </c>
      <c r="D2" s="5">
        <v>52.799999237060497</v>
      </c>
    </row>
    <row r="3" spans="1:4">
      <c r="A3" s="1">
        <v>2003</v>
      </c>
      <c r="B3" s="5">
        <v>29.5</v>
      </c>
      <c r="C3" s="5">
        <v>71.699996948242202</v>
      </c>
      <c r="D3" s="5">
        <v>50.299999237060497</v>
      </c>
    </row>
    <row r="4" spans="1:4">
      <c r="A4" s="1">
        <v>2004</v>
      </c>
      <c r="B4" s="5">
        <v>25.200000762939499</v>
      </c>
      <c r="C4" s="5">
        <v>67.800003051757798</v>
      </c>
      <c r="D4" s="5">
        <v>49.5</v>
      </c>
    </row>
    <row r="5" spans="1:4">
      <c r="A5" s="1">
        <v>2005</v>
      </c>
      <c r="B5" s="5">
        <v>29.700000762939499</v>
      </c>
      <c r="C5" s="5">
        <v>68.300003051757798</v>
      </c>
      <c r="D5" s="5">
        <v>48.700000762939503</v>
      </c>
    </row>
    <row r="6" spans="1:4">
      <c r="A6" s="1">
        <v>2006</v>
      </c>
      <c r="B6" s="5">
        <v>30.600000381469702</v>
      </c>
      <c r="C6" s="5">
        <v>69.599998474121094</v>
      </c>
      <c r="D6" s="5">
        <v>52.5</v>
      </c>
    </row>
    <row r="7" spans="1:4">
      <c r="A7" s="1">
        <v>2007</v>
      </c>
      <c r="B7" s="5">
        <v>28.299999237060501</v>
      </c>
      <c r="C7" s="5">
        <v>65.199996948242202</v>
      </c>
      <c r="D7" s="5">
        <v>46.5</v>
      </c>
    </row>
    <row r="8" spans="1:4">
      <c r="A8" s="1">
        <v>2008</v>
      </c>
      <c r="B8" s="5">
        <v>26.100000381469702</v>
      </c>
      <c r="C8" s="5">
        <v>65.800003051757798</v>
      </c>
      <c r="D8" s="5">
        <v>46</v>
      </c>
    </row>
    <row r="9" spans="1:4">
      <c r="A9" s="1">
        <v>2009</v>
      </c>
      <c r="B9" s="5">
        <v>28.700000762939499</v>
      </c>
      <c r="C9" s="5">
        <v>66.900001525878906</v>
      </c>
      <c r="D9" s="5">
        <v>47.700000762939503</v>
      </c>
    </row>
    <row r="10" spans="1:4">
      <c r="A10" s="1">
        <v>2010</v>
      </c>
      <c r="B10" s="6">
        <f>B9*((B$12/B$9)^(1/3))</f>
        <v>24.521043405651405</v>
      </c>
      <c r="C10" s="6">
        <f t="shared" ref="C10:D11" si="0">C9*((C$12/C$9)^(1/3))</f>
        <v>62.861066670525183</v>
      </c>
      <c r="D10" s="6">
        <f t="shared" si="0"/>
        <v>43.866894270815898</v>
      </c>
    </row>
    <row r="11" spans="1:4">
      <c r="A11" s="1">
        <v>2011</v>
      </c>
      <c r="B11" s="6">
        <f>B10*((B$12/B$9)^(1/3))</f>
        <v>20.95057678459295</v>
      </c>
      <c r="C11" s="6">
        <f t="shared" si="0"/>
        <v>59.06597328592958</v>
      </c>
      <c r="D11" s="6">
        <f t="shared" si="0"/>
        <v>40.341810947349671</v>
      </c>
    </row>
    <row r="12" spans="1:4">
      <c r="A12" s="1">
        <v>2012</v>
      </c>
      <c r="B12" s="5">
        <v>17.899999618530298</v>
      </c>
      <c r="C12" s="5">
        <v>55.5</v>
      </c>
      <c r="D12" s="5">
        <v>37.099998474121101</v>
      </c>
    </row>
    <row r="13" spans="1:4">
      <c r="A13" s="1">
        <v>2013</v>
      </c>
      <c r="B13" s="5">
        <v>21.100000381469702</v>
      </c>
      <c r="C13" s="5">
        <v>60.200000762939503</v>
      </c>
      <c r="D13" s="5">
        <v>40.599998474121101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A4" sqref="A4"/>
    </sheetView>
  </sheetViews>
  <sheetFormatPr baseColWidth="10" defaultRowHeight="15" x14ac:dyDescent="0"/>
  <sheetData>
    <row r="1" spans="1:4">
      <c r="A1" s="2" t="s">
        <v>0</v>
      </c>
      <c r="B1" s="3" t="s">
        <v>34</v>
      </c>
      <c r="C1" s="3" t="s">
        <v>35</v>
      </c>
      <c r="D1" s="3" t="s">
        <v>36</v>
      </c>
    </row>
    <row r="2" spans="1:4">
      <c r="A2" s="1">
        <v>2001</v>
      </c>
      <c r="B2" s="5">
        <v>70.2</v>
      </c>
      <c r="C2" s="5">
        <v>65.900000000000006</v>
      </c>
      <c r="D2" s="5">
        <v>67.997560975609773</v>
      </c>
    </row>
    <row r="3" spans="1:4">
      <c r="A3" s="1">
        <v>2002</v>
      </c>
      <c r="B3" s="5">
        <v>70.3</v>
      </c>
      <c r="C3" s="5">
        <v>65.7</v>
      </c>
      <c r="D3" s="5">
        <v>67.943902439024399</v>
      </c>
    </row>
    <row r="4" spans="1:4">
      <c r="A4" s="1">
        <v>2003</v>
      </c>
      <c r="B4" s="5">
        <v>70.5</v>
      </c>
      <c r="C4" s="5">
        <v>66</v>
      </c>
      <c r="D4" s="5">
        <v>68.195121951219519</v>
      </c>
    </row>
    <row r="5" spans="1:4">
      <c r="A5" s="1">
        <v>2004</v>
      </c>
      <c r="B5" s="5">
        <v>70.7</v>
      </c>
      <c r="C5" s="5">
        <v>66.3</v>
      </c>
      <c r="D5" s="5">
        <v>68.44634146341464</v>
      </c>
    </row>
    <row r="6" spans="1:4">
      <c r="A6" s="1">
        <v>2005</v>
      </c>
      <c r="B6" s="5">
        <v>71</v>
      </c>
      <c r="C6" s="5">
        <v>66.5</v>
      </c>
      <c r="D6" s="5">
        <v>68.695121951219519</v>
      </c>
    </row>
    <row r="7" spans="1:4">
      <c r="A7" s="1">
        <v>2006</v>
      </c>
      <c r="B7" s="5">
        <v>71.2</v>
      </c>
      <c r="C7" s="5">
        <v>66.8</v>
      </c>
      <c r="D7" s="5">
        <v>68.94634146341464</v>
      </c>
    </row>
    <row r="8" spans="1:4">
      <c r="A8" s="1">
        <v>2007</v>
      </c>
      <c r="B8" s="5">
        <v>71.400000000000006</v>
      </c>
      <c r="C8" s="5">
        <v>67.099999999999994</v>
      </c>
      <c r="D8" s="5">
        <v>69.197560975609775</v>
      </c>
    </row>
    <row r="9" spans="1:4">
      <c r="A9" s="1">
        <v>2008</v>
      </c>
      <c r="B9" s="5">
        <v>71.599999999999994</v>
      </c>
      <c r="C9" s="5">
        <v>67.3</v>
      </c>
      <c r="D9" s="5">
        <v>69.39756097560975</v>
      </c>
    </row>
    <row r="10" spans="1:4">
      <c r="A10" s="1">
        <v>2009</v>
      </c>
      <c r="B10" s="5">
        <v>71.8</v>
      </c>
      <c r="C10" s="5">
        <v>67.599999999999994</v>
      </c>
      <c r="D10" s="5">
        <v>69.648780487804885</v>
      </c>
    </row>
    <row r="11" spans="1:4">
      <c r="A11" s="1">
        <v>2010</v>
      </c>
      <c r="B11" s="5">
        <v>72</v>
      </c>
      <c r="C11" s="5">
        <v>67.900000000000006</v>
      </c>
      <c r="D11" s="5">
        <v>69.90000000000002</v>
      </c>
    </row>
    <row r="12" spans="1:4">
      <c r="A12" s="1">
        <v>2011</v>
      </c>
      <c r="B12" s="5">
        <v>72.3</v>
      </c>
      <c r="C12" s="5">
        <v>68.099999999999994</v>
      </c>
      <c r="D12" s="5">
        <v>70.148780487804885</v>
      </c>
    </row>
    <row r="13" spans="1:4">
      <c r="A13" s="1">
        <v>2012</v>
      </c>
      <c r="B13" s="5">
        <v>72.7</v>
      </c>
      <c r="C13" s="5">
        <v>68.400000000000006</v>
      </c>
      <c r="D13" s="5">
        <v>70.497560975609773</v>
      </c>
    </row>
    <row r="14" spans="1:4">
      <c r="A14" s="1">
        <v>2013</v>
      </c>
      <c r="B14" s="5">
        <v>73</v>
      </c>
      <c r="C14" s="5">
        <v>68.7</v>
      </c>
      <c r="D14" s="5">
        <v>70.797560975609755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meta</vt:lpstr>
      <vt:lpstr>1_1</vt:lpstr>
      <vt:lpstr>1_2</vt:lpstr>
      <vt:lpstr>1_3</vt:lpstr>
      <vt:lpstr>2_1</vt:lpstr>
      <vt:lpstr>2_2</vt:lpstr>
      <vt:lpstr>3_1</vt:lpstr>
      <vt:lpstr>3_2</vt:lpstr>
      <vt:lpstr>3_3</vt:lpstr>
      <vt:lpstr>4_1</vt:lpstr>
      <vt:lpstr>4_2</vt:lpstr>
      <vt:lpstr>5_1</vt:lpstr>
      <vt:lpstr>5_2</vt:lpstr>
      <vt:lpstr>5_3</vt:lpstr>
      <vt:lpstr>6_1</vt:lpstr>
      <vt:lpstr>6_2</vt:lpstr>
      <vt:lpstr>7_1</vt:lpstr>
      <vt:lpstr>7_2</vt:lpstr>
      <vt:lpstr>7_3</vt:lpstr>
      <vt:lpstr>8_1</vt:lpstr>
      <vt:lpstr>8_2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Brett Romero</dc:creator>
  <cp:lastModifiedBy>Brett Romero</cp:lastModifiedBy>
  <dcterms:created xsi:type="dcterms:W3CDTF">2016-02-15T14:45:40Z</dcterms:created>
  <dcterms:modified xsi:type="dcterms:W3CDTF">2016-02-16T15:31:23Z</dcterms:modified>
</cp:coreProperties>
</file>