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" yWindow="0" windowWidth="25360" windowHeight="14200" tabRatio="500" firstSheet="2" activeTab="11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4_1" sheetId="9" r:id="rId10"/>
    <sheet name="4_2" sheetId="23" r:id="rId11"/>
    <sheet name="5_1" sheetId="11" r:id="rId12"/>
    <sheet name="5_2" sheetId="12" r:id="rId13"/>
    <sheet name="5_3" sheetId="13" r:id="rId14"/>
    <sheet name="6_1" sheetId="14" r:id="rId15"/>
    <sheet name="6_2" sheetId="15" r:id="rId16"/>
    <sheet name="7_1" sheetId="16" r:id="rId17"/>
    <sheet name="7_2" sheetId="20" r:id="rId18"/>
    <sheet name="7_3" sheetId="17" r:id="rId19"/>
    <sheet name="8_1" sheetId="18" r:id="rId20"/>
    <sheet name="8_2" sheetId="19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3" l="1"/>
  <c r="B10" i="23"/>
  <c r="B4" i="23"/>
  <c r="B7" i="18"/>
  <c r="B8" i="18"/>
  <c r="B4" i="18"/>
  <c r="B5" i="18"/>
  <c r="D10" i="7"/>
  <c r="D11" i="7"/>
  <c r="C10" i="7"/>
  <c r="C11" i="7"/>
  <c r="B10" i="7"/>
  <c r="B11" i="7"/>
  <c r="D3" i="5"/>
  <c r="D4" i="5"/>
  <c r="D5" i="5"/>
  <c r="D6" i="5"/>
  <c r="D7" i="5"/>
  <c r="D8" i="5"/>
  <c r="D9" i="5"/>
  <c r="D10" i="5"/>
  <c r="D11" i="5"/>
  <c r="D12" i="5"/>
  <c r="D2" i="5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<sst xmlns="http://schemas.openxmlformats.org/spreadsheetml/2006/main" count="203" uniqueCount="107">
  <si>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</si>
  <si>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</si>
  <si>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</si>
  <si>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</si>
  <si>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</si>
  <si>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</si>
  <si>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</si>
  <si>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</si>
  <si>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</si>
  <si>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</si>
  <si>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</si>
  <si>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</si>
  <si>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</si>
  <si>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</si>
  <si>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</si>
  <si>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</si>
  <si>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</si>
  <si>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</si>
  <si>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</si>
  <si>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</si>
  <si>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</si>
  <si>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</si>
  <si>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</si>
  <si>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</si>
  <si>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</si>
  <si>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AIDS/HIV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</si>
  <si>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</si>
  <si>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</si>
  <si>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</si>
  <si>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</si>
  <si>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</si>
  <si>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</si>
  <si>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</si>
  <si>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Use of IMF credit (DOD, current US$)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</si>
  <si>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</si>
  <si>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</si>
  <si>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</si>
  <si>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</si>
  <si>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</si>
  <si>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</si>
  <si>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</si>
  <si>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</si>
  <si>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</si>
  <si>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</si>
  <si>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</si>
  <si>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</si>
  <si>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</si>
  <si>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</si>
  <si>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Life expectancy at birth</t>
  </si>
  <si>
    <t>3_3</t>
  </si>
  <si>
    <t>% of population ages 15+</t>
  </si>
  <si>
    <t>Labor force participation rates (National Estimate)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</si>
  <si>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</si>
  <si>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</si>
  <si>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</si>
  <si>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</si>
  <si>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</si>
  <si>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</si>
  <si>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</si>
  <si>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</si>
  <si>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</si>
  <si>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</si>
  <si>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</si>
  <si>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Employment to population ratios</t>
  </si>
  <si>
    <t>1_2</t>
  </si>
  <si>
    <t>% of the population</t>
  </si>
  <si>
    <t>Poverty headcount ratio at national poverty lines</t>
  </si>
  <si>
    <t>1_1</t>
  </si>
  <si>
    <t>y_axis</t>
  </si>
  <si>
    <t>chart_title</t>
  </si>
  <si>
    <t>Tab</t>
  </si>
  <si>
    <t>5_1</t>
  </si>
  <si>
    <t>5_2</t>
  </si>
  <si>
    <t>5_3</t>
  </si>
  <si>
    <t>6_1</t>
  </si>
  <si>
    <t>6_2</t>
  </si>
  <si>
    <t>7_1</t>
  </si>
  <si>
    <t>7_2</t>
  </si>
  <si>
    <t>7_3</t>
  </si>
  <si>
    <t>8_1</t>
  </si>
  <si>
    <t>8_2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</si>
  <si>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</si>
  <si>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</si>
  <si>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</si>
  <si>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</si>
  <si>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</si>
  <si>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</si>
  <si>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</si>
  <si>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</si>
  <si>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Area in hectares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</si>
  <si>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</si>
  <si>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</si>
  <si>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</si>
  <si>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</si>
  <si>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</si>
  <si>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</si>
  <si>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</si>
  <si>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</si>
  <si>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</si>
  <si>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DOD, current US$</t>
  </si>
  <si>
    <t>Use of IMF credit</t>
  </si>
  <si>
    <t>suffix</t>
  </si>
  <si>
    <t>%</t>
  </si>
  <si>
    <t>prefix</t>
  </si>
  <si>
    <t>US$</t>
  </si>
  <si>
    <t xml:space="preserve"> ha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</si>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</sst>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#.00;\-#.00;0.00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1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</cellXfs>
  <cellStyles count="10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7" sqref="B7"/>
    </sheetView>
  </sheetViews>
  <sheetFormatPr baseColWidth="10" defaultRowHeight="15" x14ac:dyDescent="0"/>
  <cols>
    <col min="2" max="2" width="42" style="1" bestFit="1" customWidth="1"/>
    <col min="3" max="3" width="31.6640625" style="15" bestFit="1" customWidth="1"/>
  </cols>
  <sheetData>
    <row r="1" spans="1:5">
      <c r="A1" s="3" t="s">
        <v>70</v>
      </c>
      <c r="B1" s="2" t="s">
        <v>69</v>
      </c>
      <c r="C1" s="8" t="s">
        <v>68</v>
      </c>
      <c r="D1" s="8" t="s">
        <v>103</v>
      </c>
      <c r="E1" s="8" t="s">
        <v>101</v>
      </c>
    </row>
    <row r="2" spans="1:5">
      <c r="A2" t="s">
        <v>67</v>
      </c>
      <c r="B2" s="1" t="s">
        <v>66</v>
      </c>
      <c r="C2" s="15" t="s">
        <v>65</v>
      </c>
      <c r="D2" s="15" t="s">
        <v>106</v>
      </c>
      <c r="E2" s="15" t="s">
        <v>102</v>
      </c>
    </row>
    <row r="3" spans="1:5">
      <c r="A3" t="s">
        <v>64</v>
      </c>
      <c r="B3" s="17" t="s">
        <v>63</v>
      </c>
      <c r="C3" s="15" t="s">
        <v>50</v>
      </c>
      <c r="D3" s="15" t="s">
        <v>106</v>
      </c>
      <c r="E3" s="15" t="s">
        <v>102</v>
      </c>
    </row>
    <row r="4" spans="1:5">
      <c r="A4" t="s">
        <v>62</v>
      </c>
      <c r="B4" s="17" t="s">
        <v>39</v>
      </c>
      <c r="C4" s="15" t="s">
        <v>61</v>
      </c>
      <c r="D4" s="15" t="s">
        <v>104</v>
      </c>
      <c r="E4" s="15" t="s">
        <v>106</v>
      </c>
    </row>
    <row r="5" spans="1:5">
      <c r="A5" t="s">
        <v>60</v>
      </c>
      <c r="B5" s="17" t="s">
        <v>84</v>
      </c>
      <c r="C5" s="15" t="s">
        <v>59</v>
      </c>
      <c r="D5" s="15" t="s">
        <v>106</v>
      </c>
      <c r="E5" s="15" t="s">
        <v>106</v>
      </c>
    </row>
    <row r="6" spans="1:5">
      <c r="A6" t="s">
        <v>58</v>
      </c>
      <c r="B6" s="17" t="s">
        <v>57</v>
      </c>
      <c r="C6" s="15" t="s">
        <v>56</v>
      </c>
      <c r="D6" s="15" t="s">
        <v>106</v>
      </c>
      <c r="E6" s="15" t="s">
        <v>106</v>
      </c>
    </row>
    <row r="7" spans="1:5">
      <c r="A7" t="s">
        <v>55</v>
      </c>
      <c r="B7" s="16" t="s">
        <v>54</v>
      </c>
      <c r="C7" s="15" t="s">
        <v>53</v>
      </c>
      <c r="D7" s="15" t="s">
        <v>106</v>
      </c>
      <c r="E7" s="15" t="s">
        <v>106</v>
      </c>
    </row>
    <row r="8" spans="1:5">
      <c r="A8" t="s">
        <v>52</v>
      </c>
      <c r="B8" s="16" t="s">
        <v>51</v>
      </c>
      <c r="C8" s="15" t="s">
        <v>50</v>
      </c>
      <c r="D8" s="15" t="s">
        <v>106</v>
      </c>
      <c r="E8" s="15" t="s">
        <v>102</v>
      </c>
    </row>
    <row r="9" spans="1:5">
      <c r="A9" t="s">
        <v>49</v>
      </c>
      <c r="B9" s="16" t="s">
        <v>48</v>
      </c>
      <c r="C9" s="15" t="s">
        <v>47</v>
      </c>
      <c r="D9" s="15" t="s">
        <v>106</v>
      </c>
      <c r="E9" s="15" t="s">
        <v>106</v>
      </c>
    </row>
    <row r="10" spans="1:5">
      <c r="A10" t="s">
        <v>46</v>
      </c>
      <c r="B10" s="16" t="s">
        <v>12</v>
      </c>
      <c r="C10" s="15" t="s">
        <v>14</v>
      </c>
      <c r="D10" s="15" t="s">
        <v>106</v>
      </c>
      <c r="E10" s="15" t="s">
        <v>106</v>
      </c>
    </row>
    <row r="11" spans="1:5">
      <c r="A11" t="s">
        <v>45</v>
      </c>
      <c r="B11" s="16" t="s">
        <v>13</v>
      </c>
      <c r="C11" s="15" t="s">
        <v>14</v>
      </c>
      <c r="D11" s="15" t="s">
        <v>106</v>
      </c>
      <c r="E11" s="15" t="s">
        <v>106</v>
      </c>
    </row>
    <row r="12" spans="1:5">
      <c r="A12" t="s">
        <v>71</v>
      </c>
      <c r="B12" s="16" t="s">
        <v>81</v>
      </c>
      <c r="C12" s="15" t="s">
        <v>14</v>
      </c>
      <c r="D12" s="15" t="s">
        <v>106</v>
      </c>
      <c r="E12" s="15" t="s">
        <v>106</v>
      </c>
    </row>
    <row r="13" spans="1:5">
      <c r="A13" t="s">
        <v>72</v>
      </c>
      <c r="B13" s="16" t="s">
        <v>82</v>
      </c>
      <c r="C13" s="15" t="s">
        <v>83</v>
      </c>
      <c r="D13" s="15" t="s">
        <v>106</v>
      </c>
      <c r="E13" s="15" t="s">
        <v>102</v>
      </c>
    </row>
    <row r="14" spans="1:5">
      <c r="A14" t="s">
        <v>73</v>
      </c>
      <c r="B14" s="16" t="s">
        <v>85</v>
      </c>
      <c r="C14" s="15" t="s">
        <v>83</v>
      </c>
      <c r="D14" s="15" t="s">
        <v>106</v>
      </c>
      <c r="E14" s="15" t="s">
        <v>102</v>
      </c>
    </row>
    <row r="15" spans="1:5">
      <c r="A15" t="s">
        <v>74</v>
      </c>
      <c r="B15" s="16" t="s">
        <v>86</v>
      </c>
      <c r="C15" s="18" t="s">
        <v>87</v>
      </c>
      <c r="D15" s="15" t="s">
        <v>106</v>
      </c>
      <c r="E15" s="15" t="s">
        <v>106</v>
      </c>
    </row>
    <row r="16" spans="1:5">
      <c r="A16" t="s">
        <v>75</v>
      </c>
      <c r="B16" s="16"/>
      <c r="D16" s="15" t="s">
        <v>106</v>
      </c>
      <c r="E16" s="15" t="s">
        <v>106</v>
      </c>
    </row>
    <row r="17" spans="1:5">
      <c r="A17" t="s">
        <v>76</v>
      </c>
      <c r="B17" s="16" t="s">
        <v>90</v>
      </c>
      <c r="C17" s="15" t="s">
        <v>89</v>
      </c>
      <c r="D17" s="15" t="s">
        <v>106</v>
      </c>
      <c r="E17" s="15" t="s">
        <v>105</v>
      </c>
    </row>
    <row r="18" spans="1:5">
      <c r="A18" t="s">
        <v>77</v>
      </c>
      <c r="B18" s="16" t="s">
        <v>91</v>
      </c>
      <c r="C18" s="15" t="s">
        <v>92</v>
      </c>
      <c r="D18" s="15" t="s">
        <v>106</v>
      </c>
      <c r="E18" s="15" t="s">
        <v>102</v>
      </c>
    </row>
    <row r="19" spans="1:5">
      <c r="A19" t="s">
        <v>78</v>
      </c>
      <c r="B19" s="16" t="s">
        <v>95</v>
      </c>
      <c r="C19" s="15" t="s">
        <v>87</v>
      </c>
      <c r="D19" s="15" t="s">
        <v>106</v>
      </c>
      <c r="E19" s="15" t="s">
        <v>106</v>
      </c>
    </row>
    <row r="20" spans="1:5">
      <c r="A20" t="s">
        <v>79</v>
      </c>
      <c r="B20" s="16" t="s">
        <v>97</v>
      </c>
      <c r="C20" s="15" t="s">
        <v>98</v>
      </c>
      <c r="D20" s="15" t="s">
        <v>106</v>
      </c>
      <c r="E20" s="15" t="s">
        <v>102</v>
      </c>
    </row>
    <row r="21" spans="1:5">
      <c r="A21" t="s">
        <v>80</v>
      </c>
      <c r="B21" s="16" t="s">
        <v>100</v>
      </c>
      <c r="C21" s="15" t="s">
        <v>99</v>
      </c>
      <c r="D21" s="15" t="s">
        <v>104</v>
      </c>
      <c r="E21" s="15" t="s">
        <v>106</v>
      </c>
    </row>
    <row r="22" spans="1:5">
      <c r="B22" s="16"/>
    </row>
    <row r="23" spans="1:5">
      <c r="B23" s="16"/>
    </row>
    <row r="24" spans="1:5">
      <c r="B24" s="16"/>
    </row>
    <row r="25" spans="1:5">
      <c r="B25" s="16"/>
    </row>
    <row r="26" spans="1:5">
      <c r="B26" s="16"/>
    </row>
    <row r="27" spans="1:5">
      <c r="B27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J16" sqref="J16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20">
        <v>2002</v>
      </c>
      <c r="B2" s="5">
        <v>11.2</v>
      </c>
    </row>
    <row r="3" spans="1:2">
      <c r="A3" s="20">
        <v>2003</v>
      </c>
      <c r="B3" s="5">
        <v>15.1</v>
      </c>
    </row>
    <row r="4" spans="1:2">
      <c r="A4" s="20">
        <v>2004</v>
      </c>
      <c r="B4" s="5">
        <v>11.8</v>
      </c>
    </row>
    <row r="5" spans="1:2">
      <c r="A5" s="20">
        <v>2005</v>
      </c>
      <c r="B5" s="5">
        <v>9.6</v>
      </c>
    </row>
    <row r="6" spans="1:2">
      <c r="A6" s="20">
        <v>2006</v>
      </c>
      <c r="B6" s="5">
        <v>12</v>
      </c>
    </row>
    <row r="7" spans="1:2">
      <c r="A7" s="20">
        <v>2007</v>
      </c>
      <c r="B7" s="5">
        <v>11.1</v>
      </c>
    </row>
    <row r="8" spans="1:2">
      <c r="A8" s="20">
        <v>2008</v>
      </c>
      <c r="B8" s="5">
        <v>9.6999999999999993</v>
      </c>
    </row>
    <row r="9" spans="1:2">
      <c r="A9" s="20">
        <v>2009</v>
      </c>
      <c r="B9" s="5">
        <v>9.9</v>
      </c>
    </row>
    <row r="10" spans="1:2">
      <c r="A10" s="20">
        <v>2010</v>
      </c>
      <c r="B10" s="5">
        <v>8.8000000000000007</v>
      </c>
    </row>
    <row r="11" spans="1:2">
      <c r="A11" s="20">
        <v>2011</v>
      </c>
      <c r="B11" s="5">
        <v>13.1</v>
      </c>
    </row>
    <row r="12" spans="1:2">
      <c r="A12" s="20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20">
        <v>2002</v>
      </c>
      <c r="B2" s="5">
        <v>8.1</v>
      </c>
    </row>
    <row r="3" spans="1:2">
      <c r="A3" s="20">
        <v>2003</v>
      </c>
      <c r="B3" s="5">
        <v>10.9</v>
      </c>
    </row>
    <row r="4" spans="1:2">
      <c r="A4" s="20">
        <v>2004</v>
      </c>
      <c r="B4" s="6">
        <f>B3*((B5/B3)^(1/2))</f>
        <v>8.6092973000123525</v>
      </c>
    </row>
    <row r="5" spans="1:2">
      <c r="A5" s="20">
        <v>2005</v>
      </c>
      <c r="B5" s="5">
        <v>6.8</v>
      </c>
    </row>
    <row r="6" spans="1:2">
      <c r="A6" s="20">
        <v>2006</v>
      </c>
      <c r="B6" s="5">
        <v>8.8000000000000007</v>
      </c>
    </row>
    <row r="7" spans="1:2">
      <c r="A7" s="20">
        <v>2007</v>
      </c>
      <c r="B7" s="5">
        <v>9.3000000000000007</v>
      </c>
    </row>
    <row r="8" spans="1:2">
      <c r="A8" s="20">
        <v>2008</v>
      </c>
      <c r="B8" s="5">
        <v>7</v>
      </c>
    </row>
    <row r="9" spans="1:2">
      <c r="A9" s="20">
        <v>2009</v>
      </c>
      <c r="B9" s="6">
        <f>B8*((B11/B8)^(1/3))</f>
        <v>8.1628099703507644</v>
      </c>
    </row>
    <row r="10" spans="1:2">
      <c r="A10" s="20">
        <v>2010</v>
      </c>
      <c r="B10" s="6">
        <f>B9*((B11/B8)^(1/3))</f>
        <v>9.5187809445796923</v>
      </c>
    </row>
    <row r="11" spans="1:2">
      <c r="A11" s="20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I16" sqref="I16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10" t="s">
        <v>0</v>
      </c>
      <c r="B1" s="11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H20" sqref="H20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90.8</v>
      </c>
      <c r="C2" s="19">
        <v>88.8</v>
      </c>
    </row>
    <row r="3" spans="1:3">
      <c r="A3" s="13" t="s">
        <v>17</v>
      </c>
      <c r="B3" s="19">
        <v>97</v>
      </c>
      <c r="C3" s="19">
        <v>95</v>
      </c>
    </row>
    <row r="4" spans="1:3">
      <c r="A4" s="13" t="s">
        <v>18</v>
      </c>
      <c r="B4" s="19">
        <v>97.8</v>
      </c>
      <c r="C4" s="19">
        <v>96.7</v>
      </c>
    </row>
    <row r="5" spans="1:3">
      <c r="A5" s="13" t="s">
        <v>19</v>
      </c>
      <c r="B5" s="19">
        <v>96.2</v>
      </c>
      <c r="C5" s="19">
        <v>97.399999999999991</v>
      </c>
    </row>
    <row r="6" spans="1:3">
      <c r="A6" s="13" t="s">
        <v>20</v>
      </c>
      <c r="B6" s="19">
        <v>97.6</v>
      </c>
      <c r="C6" s="19">
        <v>97.8</v>
      </c>
    </row>
    <row r="7" spans="1:3">
      <c r="A7" s="13" t="s">
        <v>21</v>
      </c>
      <c r="B7" s="19">
        <v>98.7</v>
      </c>
      <c r="C7" s="19">
        <v>96.7</v>
      </c>
    </row>
    <row r="8" spans="1:3">
      <c r="A8" s="13" t="s">
        <v>22</v>
      </c>
      <c r="B8" s="19">
        <v>96.2</v>
      </c>
      <c r="C8" s="19">
        <v>95.199999999999989</v>
      </c>
    </row>
    <row r="9" spans="1:3">
      <c r="A9" s="13" t="s">
        <v>23</v>
      </c>
      <c r="B9" s="19">
        <v>97.2</v>
      </c>
      <c r="C9" s="19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1" sqref="E11"/>
    </sheetView>
  </sheetViews>
  <sheetFormatPr baseColWidth="10" defaultRowHeight="15" x14ac:dyDescent="0"/>
  <cols>
    <col min="1" max="1" width="7.6640625" bestFit="1" customWidth="1"/>
  </cols>
  <sheetData>
    <row r="1" spans="1:3">
      <c r="A1" s="12" t="s">
        <v>15</v>
      </c>
      <c r="B1" s="14">
        <v>2003</v>
      </c>
      <c r="C1" s="14">
        <v>2009</v>
      </c>
    </row>
    <row r="2" spans="1:3">
      <c r="A2" s="13" t="s">
        <v>16</v>
      </c>
      <c r="B2" s="19">
        <v>1.7000000000000002</v>
      </c>
      <c r="C2" s="19">
        <v>1.5</v>
      </c>
    </row>
    <row r="3" spans="1:3">
      <c r="A3" s="13" t="s">
        <v>17</v>
      </c>
      <c r="B3" s="19">
        <v>12.3</v>
      </c>
      <c r="C3" s="19">
        <v>14.2</v>
      </c>
    </row>
    <row r="4" spans="1:3">
      <c r="A4" s="13" t="s">
        <v>18</v>
      </c>
      <c r="B4" s="19">
        <v>34.799999999999997</v>
      </c>
      <c r="C4" s="19">
        <v>34.9</v>
      </c>
    </row>
    <row r="5" spans="1:3">
      <c r="A5" s="13" t="s">
        <v>19</v>
      </c>
      <c r="B5" s="19">
        <v>44.800000000000004</v>
      </c>
      <c r="C5" s="19">
        <v>50.2</v>
      </c>
    </row>
    <row r="6" spans="1:3">
      <c r="A6" s="13" t="s">
        <v>20</v>
      </c>
      <c r="B6" s="19">
        <v>64.099999999999994</v>
      </c>
      <c r="C6" s="19">
        <v>57.9</v>
      </c>
    </row>
    <row r="7" spans="1:3">
      <c r="A7" s="13" t="s">
        <v>21</v>
      </c>
      <c r="B7" s="19">
        <v>56.2</v>
      </c>
      <c r="C7" s="19">
        <v>62</v>
      </c>
    </row>
    <row r="8" spans="1:3">
      <c r="A8" s="13" t="s">
        <v>22</v>
      </c>
      <c r="B8" s="19">
        <v>53.800000000000004</v>
      </c>
      <c r="C8" s="19">
        <v>52.7</v>
      </c>
    </row>
    <row r="9" spans="1:3">
      <c r="A9" s="13" t="s">
        <v>23</v>
      </c>
      <c r="B9" s="19">
        <v>35</v>
      </c>
      <c r="C9" s="19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"/>
    </sheetView>
  </sheetViews>
  <sheetFormatPr baseColWidth="10" defaultRowHeight="15" x14ac:dyDescent="0"/>
  <cols>
    <col min="1" max="1" width="5.1640625" bestFit="1" customWidth="1"/>
    <col min="2" max="2" width="4.1640625" bestFit="1" customWidth="1"/>
    <col min="3" max="3" width="5.1640625" bestFit="1" customWidth="1"/>
    <col min="4" max="4" width="9" bestFit="1" customWidth="1"/>
  </cols>
  <sheetData>
    <row r="1" spans="1:4">
      <c r="A1" s="2" t="s">
        <v>0</v>
      </c>
      <c r="B1" s="8" t="s">
        <v>26</v>
      </c>
      <c r="C1" s="8" t="s">
        <v>24</v>
      </c>
      <c r="D1" s="8" t="s">
        <v>25</v>
      </c>
    </row>
    <row r="2" spans="1:4">
      <c r="A2" s="1">
        <v>2010</v>
      </c>
      <c r="B2">
        <v>0</v>
      </c>
      <c r="C2">
        <v>3</v>
      </c>
      <c r="D2">
        <v>3</v>
      </c>
    </row>
    <row r="3" spans="1:4">
      <c r="A3" s="1">
        <v>2011</v>
      </c>
      <c r="B3">
        <v>1</v>
      </c>
      <c r="C3">
        <v>7</v>
      </c>
      <c r="D3">
        <v>8</v>
      </c>
    </row>
    <row r="4" spans="1:4">
      <c r="A4" s="1">
        <v>2012</v>
      </c>
      <c r="B4">
        <v>2</v>
      </c>
      <c r="C4">
        <v>2</v>
      </c>
      <c r="D4">
        <v>4</v>
      </c>
    </row>
    <row r="5" spans="1:4">
      <c r="A5" s="1">
        <v>2013</v>
      </c>
      <c r="B5">
        <v>2</v>
      </c>
      <c r="C5">
        <v>1</v>
      </c>
      <c r="D5">
        <v>3</v>
      </c>
    </row>
    <row r="6" spans="1:4">
      <c r="A6" s="1">
        <v>2014</v>
      </c>
      <c r="B6">
        <v>6</v>
      </c>
      <c r="C6">
        <v>1</v>
      </c>
      <c r="D6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baseColWidth="10" defaultRowHeight="15" x14ac:dyDescent="0"/>
  <sheetData>
    <row r="1" spans="1:2">
      <c r="A1" s="2" t="s">
        <v>0</v>
      </c>
      <c r="B1" s="3" t="s">
        <v>88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I14" sqref="I14"/>
    </sheetView>
  </sheetViews>
  <sheetFormatPr baseColWidth="10" defaultRowHeight="15" x14ac:dyDescent="0"/>
  <sheetData>
    <row r="1" spans="1:3">
      <c r="A1" s="2" t="s">
        <v>0</v>
      </c>
      <c r="B1" s="3" t="s">
        <v>93</v>
      </c>
      <c r="C1" s="3" t="s">
        <v>94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5" sqref="E15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28</v>
      </c>
      <c r="B1" s="8" t="s">
        <v>96</v>
      </c>
    </row>
    <row r="2" spans="1:2">
      <c r="A2" t="s">
        <v>27</v>
      </c>
      <c r="B2">
        <v>1800</v>
      </c>
    </row>
    <row r="3" spans="1:2">
      <c r="A3" t="s">
        <v>31</v>
      </c>
      <c r="B3">
        <v>13</v>
      </c>
    </row>
    <row r="4" spans="1:2">
      <c r="A4" t="s">
        <v>30</v>
      </c>
      <c r="B4">
        <v>250</v>
      </c>
    </row>
    <row r="5" spans="1:2">
      <c r="A5" t="s">
        <v>29</v>
      </c>
      <c r="B5">
        <v>200</v>
      </c>
    </row>
    <row r="6" spans="1:2">
      <c r="A6" t="s">
        <v>32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40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>
        <v>2007</v>
      </c>
      <c r="B6" s="6">
        <f>B5*((B$8/B$5)^(1/3))</f>
        <v>41.246844203018973</v>
      </c>
      <c r="C6" s="4"/>
    </row>
    <row r="7" spans="1:3">
      <c r="A7" s="1">
        <v>2008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H9" sqref="H9"/>
    </sheetView>
  </sheetViews>
  <sheetFormatPr baseColWidth="10" defaultRowHeight="15" x14ac:dyDescent="0"/>
  <sheetData>
    <row r="1" spans="1:2">
      <c r="A1" s="3" t="s">
        <v>0</v>
      </c>
      <c r="B1" s="3" t="s">
        <v>97</v>
      </c>
    </row>
    <row r="2" spans="1:2">
      <c r="A2" s="1">
        <v>2004</v>
      </c>
      <c r="B2" s="5">
        <v>6</v>
      </c>
    </row>
    <row r="3" spans="1:2">
      <c r="A3" s="1">
        <v>2005</v>
      </c>
      <c r="B3" s="5">
        <v>12</v>
      </c>
    </row>
    <row r="4" spans="1:2">
      <c r="A4" s="1">
        <v>2006</v>
      </c>
      <c r="B4" s="6">
        <f>B3*((B6/B3)^(1/3))</f>
        <v>14.437863318006109</v>
      </c>
    </row>
    <row r="5" spans="1:2">
      <c r="A5" s="1">
        <v>2007</v>
      </c>
      <c r="B5" s="6">
        <f>B4*((B6/B3)^(1/3))</f>
        <v>17.370991432452197</v>
      </c>
    </row>
    <row r="6" spans="1:2">
      <c r="A6" s="1">
        <v>2008</v>
      </c>
      <c r="B6" s="5">
        <v>20.9</v>
      </c>
    </row>
    <row r="7" spans="1:2">
      <c r="A7" s="1">
        <v>2009</v>
      </c>
      <c r="B7" s="6">
        <f>B6*((B9/B6)^(1/3))</f>
        <v>29.200422993809891</v>
      </c>
    </row>
    <row r="8" spans="1:2">
      <c r="A8" s="1">
        <v>2010</v>
      </c>
      <c r="B8" s="6">
        <f>B7*((B9/B6)^(1/3))</f>
        <v>40.797354211359881</v>
      </c>
    </row>
    <row r="9" spans="1:2">
      <c r="A9" s="1">
        <v>2011</v>
      </c>
      <c r="B9" s="5">
        <v>56.999999999999993</v>
      </c>
    </row>
    <row r="10" spans="1:2">
      <c r="A10" s="1">
        <v>2012</v>
      </c>
      <c r="B10" s="5">
        <v>62</v>
      </c>
    </row>
    <row r="11" spans="1:2">
      <c r="A11" s="1">
        <v>2013</v>
      </c>
      <c r="B11" s="5">
        <v>76.599999999999994</v>
      </c>
    </row>
    <row r="12" spans="1:2">
      <c r="A12" s="1">
        <v>2014</v>
      </c>
      <c r="B12" s="5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9" sqref="E9"/>
    </sheetView>
  </sheetViews>
  <sheetFormatPr baseColWidth="10" defaultRowHeight="15" x14ac:dyDescent="0"/>
  <cols>
    <col min="2" max="2" width="13.6640625" customWidth="1"/>
  </cols>
  <sheetData>
    <row r="1" spans="1:2">
      <c r="A1" s="2" t="s">
        <v>0</v>
      </c>
      <c r="B1" s="3" t="s">
        <v>33</v>
      </c>
    </row>
    <row r="2" spans="1:2">
      <c r="A2" s="1">
        <v>2001</v>
      </c>
      <c r="B2" s="9">
        <v>69583000</v>
      </c>
    </row>
    <row r="3" spans="1:2">
      <c r="A3" s="1">
        <v>2002</v>
      </c>
      <c r="B3" s="9">
        <v>75274000</v>
      </c>
    </row>
    <row r="4" spans="1:2">
      <c r="A4" s="1">
        <v>2003</v>
      </c>
      <c r="B4" s="9">
        <v>82276000</v>
      </c>
    </row>
    <row r="5" spans="1:2">
      <c r="A5" s="1">
        <v>2004</v>
      </c>
      <c r="B5" s="9">
        <v>85988000</v>
      </c>
    </row>
    <row r="6" spans="1:2">
      <c r="A6" s="1">
        <v>2005</v>
      </c>
      <c r="B6" s="9">
        <v>79136000</v>
      </c>
    </row>
    <row r="7" spans="1:2">
      <c r="A7" s="1">
        <v>2006</v>
      </c>
      <c r="B7" s="9">
        <v>83296000</v>
      </c>
    </row>
    <row r="8" spans="1:2">
      <c r="A8" s="1">
        <v>2007</v>
      </c>
      <c r="B8" s="9">
        <v>87496000</v>
      </c>
    </row>
    <row r="9" spans="1:2">
      <c r="A9" s="1">
        <v>2008</v>
      </c>
      <c r="B9" s="9">
        <v>85282000</v>
      </c>
    </row>
    <row r="10" spans="1:2">
      <c r="A10" s="1">
        <v>2009</v>
      </c>
      <c r="B10" s="9">
        <v>86801000</v>
      </c>
    </row>
    <row r="11" spans="1:2">
      <c r="A11" s="1">
        <v>2010</v>
      </c>
      <c r="B11" s="9">
        <v>114160000</v>
      </c>
    </row>
    <row r="12" spans="1:2">
      <c r="A12" s="1">
        <v>2011</v>
      </c>
      <c r="B12" s="9">
        <v>113807000</v>
      </c>
    </row>
    <row r="13" spans="1:2">
      <c r="A13" s="1">
        <v>2012</v>
      </c>
      <c r="B13" s="9">
        <v>234141000</v>
      </c>
    </row>
    <row r="14" spans="1:2">
      <c r="A14" s="1">
        <v>2013</v>
      </c>
      <c r="B14" s="9">
        <v>230999000</v>
      </c>
    </row>
    <row r="15" spans="1:2">
      <c r="A15" s="1">
        <v>2014</v>
      </c>
      <c r="B15" s="9">
        <v>203731000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34</v>
      </c>
      <c r="C1" s="8" t="s">
        <v>35</v>
      </c>
      <c r="D1" s="8" t="s">
        <v>36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>
        <v>2010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>
        <v>2011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9" sqref="E9"/>
    </sheetView>
  </sheetViews>
  <sheetFormatPr baseColWidth="10" defaultRowHeight="15" x14ac:dyDescent="0"/>
  <sheetData>
    <row r="1" spans="1:2">
      <c r="A1" s="2" t="s">
        <v>0</v>
      </c>
      <c r="B1" s="3" t="s">
        <v>39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13" sqref="H13"/>
    </sheetView>
  </sheetViews>
  <sheetFormatPr baseColWidth="10" defaultRowHeight="15" x14ac:dyDescent="0"/>
  <sheetData>
    <row r="1" spans="1:4">
      <c r="A1" s="3" t="s">
        <v>0</v>
      </c>
      <c r="B1" s="8" t="s">
        <v>37</v>
      </c>
      <c r="C1" s="8" t="s">
        <v>38</v>
      </c>
      <c r="D1" s="8" t="s">
        <v>36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9" sqref="F9"/>
    </sheetView>
  </sheetViews>
  <sheetFormatPr baseColWidth="10" defaultRowHeight="15" x14ac:dyDescent="0"/>
  <sheetData>
    <row r="1" spans="1:4">
      <c r="A1" s="3" t="s">
        <v>0</v>
      </c>
      <c r="B1" s="8" t="s">
        <v>35</v>
      </c>
      <c r="C1" s="8" t="s">
        <v>34</v>
      </c>
      <c r="D1" s="8" t="s">
        <v>36</v>
      </c>
    </row>
    <row r="2" spans="1:4">
      <c r="A2" t="s">
        <v>6</v>
      </c>
      <c r="B2">
        <v>170641</v>
      </c>
      <c r="C2">
        <v>156566</v>
      </c>
      <c r="D2">
        <f>B2+C2</f>
        <v>327207</v>
      </c>
    </row>
    <row r="3" spans="1:4">
      <c r="A3" t="s">
        <v>7</v>
      </c>
      <c r="B3">
        <v>167452</v>
      </c>
      <c r="C3">
        <v>154728</v>
      </c>
      <c r="D3">
        <f t="shared" ref="D3:D12" si="0">B3+C3</f>
        <v>322180</v>
      </c>
    </row>
    <row r="4" spans="1:4">
      <c r="A4" t="s">
        <v>8</v>
      </c>
      <c r="B4">
        <v>168404</v>
      </c>
      <c r="C4">
        <v>156210</v>
      </c>
      <c r="D4">
        <f t="shared" si="0"/>
        <v>324614</v>
      </c>
    </row>
    <row r="5" spans="1:4">
      <c r="A5" t="s">
        <v>9</v>
      </c>
      <c r="B5">
        <v>169272</v>
      </c>
      <c r="C5">
        <v>157639</v>
      </c>
      <c r="D5">
        <f t="shared" si="0"/>
        <v>326911</v>
      </c>
    </row>
    <row r="6" spans="1:4">
      <c r="A6" t="s">
        <v>10</v>
      </c>
      <c r="B6">
        <v>169306</v>
      </c>
      <c r="C6">
        <v>153669</v>
      </c>
      <c r="D6">
        <f t="shared" si="0"/>
        <v>322975</v>
      </c>
    </row>
    <row r="7" spans="1:4">
      <c r="A7" t="s">
        <v>1</v>
      </c>
      <c r="B7">
        <v>162527</v>
      </c>
      <c r="C7">
        <v>149217</v>
      </c>
      <c r="D7">
        <f t="shared" si="0"/>
        <v>311744</v>
      </c>
    </row>
    <row r="8" spans="1:4">
      <c r="A8" t="s">
        <v>2</v>
      </c>
      <c r="B8">
        <v>155970</v>
      </c>
      <c r="C8">
        <v>145516</v>
      </c>
      <c r="D8">
        <f t="shared" si="0"/>
        <v>301486</v>
      </c>
    </row>
    <row r="9" spans="1:4">
      <c r="A9" t="s">
        <v>3</v>
      </c>
      <c r="B9">
        <v>152412</v>
      </c>
      <c r="C9">
        <v>142806</v>
      </c>
      <c r="D9">
        <f t="shared" si="0"/>
        <v>295218</v>
      </c>
    </row>
    <row r="10" spans="1:4">
      <c r="A10" t="s">
        <v>4</v>
      </c>
      <c r="B10">
        <v>152412</v>
      </c>
      <c r="C10">
        <v>142806</v>
      </c>
      <c r="D10">
        <f t="shared" si="0"/>
        <v>295218</v>
      </c>
    </row>
    <row r="11" spans="1:4">
      <c r="A11" t="s">
        <v>5</v>
      </c>
      <c r="B11">
        <v>144335</v>
      </c>
      <c r="C11">
        <v>134273</v>
      </c>
      <c r="D11">
        <f t="shared" si="0"/>
        <v>278608</v>
      </c>
    </row>
    <row r="12" spans="1:4">
      <c r="A12" t="s">
        <v>11</v>
      </c>
      <c r="B12">
        <v>141168</v>
      </c>
      <c r="C12">
        <v>132481</v>
      </c>
      <c r="D12">
        <f t="shared" si="0"/>
        <v>273649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7" sqref="G7"/>
    </sheetView>
  </sheetViews>
  <sheetFormatPr baseColWidth="10" defaultRowHeight="15" x14ac:dyDescent="0"/>
  <sheetData>
    <row r="1" spans="1:5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1" sqref="D11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34</v>
      </c>
      <c r="C1" s="8" t="s">
        <v>35</v>
      </c>
      <c r="D1" s="8" t="s">
        <v>36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>
        <v>2010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>
        <v>2011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4" sqref="A4"/>
    </sheetView>
  </sheetViews>
  <sheetFormatPr baseColWidth="10" defaultRowHeight="15" x14ac:dyDescent="0"/>
  <sheetData>
    <row r="1" spans="1:4">
      <c r="A1" s="2" t="s">
        <v>0</v>
      </c>
      <c r="B1" s="3" t="s">
        <v>34</v>
      </c>
      <c r="C1" s="3" t="s">
        <v>35</v>
      </c>
      <c r="D1" s="3" t="s">
        <v>36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8_1</vt:lpstr>
      <vt:lpstr>8_2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2016-02-16T14:09:00Z</dcterms:modified>
</cp:coreProperties>
</file>