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5600" yWindow="0" windowWidth="38400" windowHeight="19780" tabRatio="854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3_4" sheetId="24" r:id="rId10"/>
    <sheet name="4_1" sheetId="9" r:id="rId11"/>
    <sheet name="4_2" sheetId="23" r:id="rId12"/>
    <sheet name="5_1" sheetId="11" r:id="rId13"/>
    <sheet name="5_2" sheetId="12" r:id="rId14"/>
    <sheet name="5_3" sheetId="13" r:id="rId15"/>
    <sheet name="6_1" sheetId="14" r:id="rId16"/>
    <sheet name="6_2" sheetId="26" r:id="rId17"/>
    <sheet name="7_1" sheetId="16" r:id="rId18"/>
    <sheet name="7_2" sheetId="20" r:id="rId19"/>
    <sheet name="7_3" sheetId="17" r:id="rId20"/>
    <sheet name="7_4" sheetId="25" r:id="rId21"/>
    <sheet name="8_1" sheetId="18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8" l="1"/>
  <c r="B14" i="18"/>
  <c r="B12" i="18"/>
  <c r="B9" i="18"/>
  <c r="B10" i="18"/>
  <c r="B6" i="18"/>
  <c r="B7" i="18"/>
  <c r="B3" i="18"/>
  <c r="B4" i="18"/>
  <c r="B5" i="24"/>
  <c r="C5" i="24"/>
  <c r="B9" i="23"/>
  <c r="B10" i="23"/>
  <c r="B4" i="23"/>
  <c r="D10" i="7"/>
  <c r="D11" i="7"/>
  <c r="C10" i="7"/>
  <c r="C11" i="7"/>
  <c r="B10" i="7"/>
  <c r="B11" i="7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<sst xmlns="http://schemas.openxmlformats.org/spreadsheetml/2006/main" count="328" uniqueCount="206">
  <si>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</si>
  <si>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</si>
  <si>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</si>
  <si>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</si>
  <si>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</si>
  <si>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</si>
  <si>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</si>
  <si>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</si>
  <si>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</si>
  <si>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</si>
  <si>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</si>
  <si>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</si>
  <si>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</si>
  <si>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Neonatal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</si>
  <si>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</si>
  <si>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</si>
  <si>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</si>
  <si>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</si>
  <si>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</si>
  <si>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</si>
  <si>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</si>
  <si>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</si>
  <si>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</si>
  <si>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</si>
  <si>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</si>
  <si>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</si>
  <si>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</si>
  <si>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</si>
  <si>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</si>
  <si>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</si>
  <si>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</si>
  <si>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</si>
  <si>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</si>
  <si>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</si>
  <si>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</si>
  <si>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</si>
  <si>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</si>
  <si>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</si>
  <si>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</si>
  <si>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</si>
  <si>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</si>
  <si>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</si>
  <si>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</si>
  <si>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</si>
  <si>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</si>
  <si>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</si>
  <si>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3_3</t>
  </si>
  <si>
    <t>% of population ages 15+</t>
  </si>
  <si>
    <t>3_2</t>
  </si>
  <si>
    <t xml:space="preserve"># of females as % of the # of males 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</si>
  <si>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</si>
  <si>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</si>
  <si>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</si>
  <si>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</si>
  <si>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</si>
  <si>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</si>
  <si>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</si>
  <si>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</si>
  <si>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</si>
  <si>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1_2</t>
  </si>
  <si>
    <t>% of the population</t>
  </si>
  <si>
    <t>1_1</t>
  </si>
  <si>
    <t>y_axis</t>
  </si>
  <si>
    <t>chart_title</t>
  </si>
  <si>
    <t>Tab</t>
  </si>
  <si>
    <t>5_1</t>
  </si>
  <si>
    <t>5_2</t>
  </si>
  <si>
    <t>5_3</t>
  </si>
  <si>
    <t>6_1</t>
  </si>
  <si>
    <t>7_1</t>
  </si>
  <si>
    <t>7_2</t>
  </si>
  <si>
    <t>7_3</t>
  </si>
  <si>
    <t>8_1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</si>
  <si>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</si>
  <si>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</si>
  <si>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</si>
  <si>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</si>
  <si>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</si>
  <si>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</si>
  <si>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</si>
  <si>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</si>
  <si>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Afforested Area</t>
  </si>
  <si>
    <t>Renewable Energy</t>
  </si>
  <si>
    <t>% of total</t>
  </si>
  <si>
    <t>Renewable electricity output</t>
  </si>
  <si>
    <t>Renewable energy consumption</t>
  </si>
  <si>
    <t>Biodiversity Numbers</t>
  </si>
  <si>
    <t>Count</t>
  </si>
  <si>
    <t>Internet Penetration</t>
  </si>
  <si>
    <t>%  of households with access</t>
  </si>
  <si>
    <t>suffix</t>
  </si>
  <si>
    <t>%</t>
  </si>
  <si>
    <t>prefix</t>
  </si>
  <si>
    <t>US$</t>
  </si>
  <si>
    <t xml:space="preserve"> ha</t>
  </si>
  <si>
    <t>_</t>
  </si>
  <si>
    <t>bg_color</t>
  </si>
  <si>
    <t>line_color_1</t>
  </si>
  <si>
    <t>line_color_2</t>
  </si>
  <si>
    <t>line_color_3</t>
  </si>
  <si>
    <t>#191500</t>
  </si>
  <si>
    <t>#E15554</t>
  </si>
  <si>
    <t>#4D9DE0</t>
  </si>
  <si>
    <t>Poverty Headcount Ratio at National Poverty Lines</t>
  </si>
  <si>
    <t>Employment to Population Ratios</t>
  </si>
  <si>
    <t>GDP per Capita</t>
  </si>
  <si>
    <t>Labor Force Participation Rates (National Estimate)</t>
  </si>
  <si>
    <t>Life Expectancy at Birth</t>
  </si>
  <si>
    <t>Infant Mortality Rate</t>
  </si>
  <si>
    <t>Neonatal Mortality Rate</t>
  </si>
  <si>
    <t>#247BA0</t>
  </si>
  <si>
    <t>#F25F5C</t>
  </si>
  <si>
    <t>#50514F</t>
  </si>
  <si>
    <t>line_color_4</t>
  </si>
  <si>
    <t>#E4FDE1</t>
  </si>
  <si>
    <t>#8ACB88</t>
  </si>
  <si>
    <t>#648381</t>
  </si>
  <si>
    <t>#575761</t>
  </si>
  <si>
    <t>#C95D63</t>
  </si>
  <si>
    <t>#496DDB</t>
  </si>
  <si>
    <t>#3A3042</t>
  </si>
  <si>
    <t>#1C1D21</t>
  </si>
  <si>
    <t>#746D75</t>
  </si>
  <si>
    <t>#313930</t>
  </si>
  <si>
    <t>#BEBBBB</t>
  </si>
  <si>
    <t>#444054</t>
  </si>
  <si>
    <t>#2F243A</t>
  </si>
  <si>
    <t>#80CED7</t>
  </si>
  <si>
    <t>#263D42</t>
  </si>
  <si>
    <t>#F2F7F2</t>
  </si>
  <si>
    <t>#443850</t>
  </si>
  <si>
    <t>Cumulative Area in hectares (ha)</t>
  </si>
  <si>
    <t>3_4</t>
  </si>
  <si>
    <t>Women in Parliament</t>
  </si>
  <si>
    <t>Gender</t>
  </si>
  <si>
    <t>Women</t>
  </si>
  <si>
    <t>Men</t>
  </si>
  <si>
    <t xml:space="preserve">Ministers </t>
  </si>
  <si>
    <t xml:space="preserve">Deputy Ministers </t>
  </si>
  <si>
    <t>Total Assembly Members</t>
  </si>
  <si>
    <t>Other Assembly Members</t>
  </si>
  <si>
    <t>Assembly Members</t>
  </si>
  <si>
    <t>Municipality</t>
  </si>
  <si>
    <t>Agricultural Land</t>
  </si>
  <si>
    <t>Irrigated Land</t>
  </si>
  <si>
    <t>Other land</t>
  </si>
  <si>
    <t xml:space="preserve">Prizren </t>
  </si>
  <si>
    <t xml:space="preserve">Podujeve </t>
  </si>
  <si>
    <t xml:space="preserve">Peje </t>
  </si>
  <si>
    <t xml:space="preserve">Gjakove </t>
  </si>
  <si>
    <t xml:space="preserve">Prishtine </t>
  </si>
  <si>
    <t xml:space="preserve">Leposaviç </t>
  </si>
  <si>
    <t xml:space="preserve">Kamenice </t>
  </si>
  <si>
    <t xml:space="preserve">Gjilan </t>
  </si>
  <si>
    <t xml:space="preserve">Istog </t>
  </si>
  <si>
    <t xml:space="preserve">Dragash </t>
  </si>
  <si>
    <t xml:space="preserve">Lipljan </t>
  </si>
  <si>
    <t xml:space="preserve">Skenderaj </t>
  </si>
  <si>
    <t>Deçan</t>
  </si>
  <si>
    <t xml:space="preserve">Suha Reke </t>
  </si>
  <si>
    <t xml:space="preserve">Vushtrri </t>
  </si>
  <si>
    <t xml:space="preserve">Ferizaj </t>
  </si>
  <si>
    <t xml:space="preserve">Mitrovice </t>
  </si>
  <si>
    <t xml:space="preserve">Zubin Potok </t>
  </si>
  <si>
    <t xml:space="preserve">Kline </t>
  </si>
  <si>
    <t xml:space="preserve">Malisheve </t>
  </si>
  <si>
    <t xml:space="preserve">Kaçanik </t>
  </si>
  <si>
    <t xml:space="preserve">Viti </t>
  </si>
  <si>
    <t xml:space="preserve">Rahovec </t>
  </si>
  <si>
    <t xml:space="preserve">Glogovc </t>
  </si>
  <si>
    <t xml:space="preserve">Shterpce </t>
  </si>
  <si>
    <t xml:space="preserve">Shtime </t>
  </si>
  <si>
    <t xml:space="preserve">Zvečan </t>
  </si>
  <si>
    <t xml:space="preserve">Obiliç </t>
  </si>
  <si>
    <t xml:space="preserve">Fushe Kosove </t>
  </si>
  <si>
    <t xml:space="preserve">Novoberde </t>
  </si>
  <si>
    <t>Forest</t>
  </si>
  <si>
    <t>7_4</t>
  </si>
  <si>
    <t>Land in hectares (ha)</t>
  </si>
  <si>
    <t>#F4FA58</t>
  </si>
  <si>
    <t>#2DFD65</t>
  </si>
  <si>
    <t>#2DF3FD</t>
  </si>
  <si>
    <t>#000000</t>
  </si>
  <si>
    <t>Land Use by Municipality in 2002</t>
  </si>
  <si>
    <t>Country</t>
  </si>
  <si>
    <t>Kosovo</t>
  </si>
  <si>
    <t>Bosnia and Herzegovina</t>
  </si>
  <si>
    <t>Serbia</t>
  </si>
  <si>
    <t>Montenegro</t>
  </si>
  <si>
    <t>Albania</t>
  </si>
  <si>
    <t>FYR Macedonia</t>
  </si>
  <si>
    <t>Croatia</t>
  </si>
  <si>
    <t>Slovenia</t>
  </si>
  <si>
    <t>Greece</t>
  </si>
  <si>
    <t>Rate of Tuberculosis</t>
  </si>
  <si>
    <t>6_2</t>
  </si>
  <si>
    <t>Prevalence of Tuberculosis</t>
  </si>
  <si>
    <t>Cases per 100,000 people</t>
  </si>
  <si>
    <t>#FFDD00</t>
  </si>
  <si>
    <t>#D8DF20</t>
  </si>
  <si>
    <t>#F7941D</t>
  </si>
  <si>
    <t>#C7EAFD</t>
  </si>
  <si>
    <t>#F8C0D9</t>
  </si>
  <si>
    <t>#F15A3F</t>
  </si>
  <si>
    <t>#8CC63E</t>
  </si>
  <si>
    <t>#1BB0E8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</si>
</sst>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6" formatCode="#.00;\-#.00;0.00;@"/>
    <numFmt numFmtId="167" formatCode="0.000%"/>
    <numFmt numFmtId="168" formatCode="#,##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  <font>
      <sz val="12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0" fontId="2" fillId="2" borderId="0" xfId="0" applyFont="1" applyFill="1"/>
    <xf numFmtId="167" fontId="0" fillId="0" borderId="0" xfId="1" applyNumberFormat="1" applyFont="1"/>
    <xf numFmtId="168" fontId="6" fillId="0" borderId="0" xfId="1" applyNumberFormat="1" applyFont="1"/>
    <xf numFmtId="168" fontId="11" fillId="0" borderId="0" xfId="1" applyNumberFormat="1" applyFont="1" applyFill="1" applyBorder="1" applyAlignment="1">
      <alignment horizontal="right" vertical="center" wrapText="1"/>
    </xf>
    <xf numFmtId="168" fontId="11" fillId="0" borderId="0" xfId="0" applyNumberFormat="1" applyFont="1" applyFill="1" applyBorder="1" applyAlignment="1">
      <alignment horizontal="right" vertical="center" wrapText="1"/>
    </xf>
  </cellXfs>
  <cellStyles count="21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I29" sqref="I29"/>
    </sheetView>
  </sheetViews>
  <sheetFormatPr baseColWidth="10" defaultRowHeight="15" x14ac:dyDescent="0"/>
  <cols>
    <col min="2" max="2" width="42" style="1" bestFit="1" customWidth="1"/>
    <col min="3" max="3" width="31.6640625" style="14" bestFit="1" customWidth="1"/>
    <col min="7" max="10" width="13.1640625" customWidth="1"/>
  </cols>
  <sheetData>
    <row r="1" spans="1:10">
      <c r="A1" s="3" t="s">
        <v>64</v>
      </c>
      <c r="B1" s="2" t="s">
        <v>63</v>
      </c>
      <c r="C1" s="8" t="s">
        <v>62</v>
      </c>
      <c r="D1" s="8" t="s">
        <v>92</v>
      </c>
      <c r="E1" s="8" t="s">
        <v>90</v>
      </c>
      <c r="F1" s="8" t="s">
        <v>96</v>
      </c>
      <c r="G1" s="8" t="s">
        <v>97</v>
      </c>
      <c r="H1" s="8" t="s">
        <v>98</v>
      </c>
      <c r="I1" s="8" t="s">
        <v>99</v>
      </c>
      <c r="J1" s="8" t="s">
        <v>113</v>
      </c>
    </row>
    <row r="2" spans="1:10">
      <c r="A2" t="s">
        <v>61</v>
      </c>
      <c r="B2" s="1" t="s">
        <v>103</v>
      </c>
      <c r="C2" s="14" t="s">
        <v>60</v>
      </c>
      <c r="D2" s="14" t="s">
        <v>95</v>
      </c>
      <c r="E2" s="14" t="s">
        <v>91</v>
      </c>
      <c r="F2" s="14" t="s">
        <v>198</v>
      </c>
      <c r="G2" s="14" t="s">
        <v>100</v>
      </c>
      <c r="H2" s="14"/>
      <c r="I2" s="14"/>
      <c r="J2" s="14"/>
    </row>
    <row r="3" spans="1:10">
      <c r="A3" t="s">
        <v>59</v>
      </c>
      <c r="B3" s="16" t="s">
        <v>104</v>
      </c>
      <c r="C3" s="14" t="s">
        <v>47</v>
      </c>
      <c r="D3" s="14" t="s">
        <v>95</v>
      </c>
      <c r="E3" s="14" t="s">
        <v>91</v>
      </c>
      <c r="F3" s="14" t="s">
        <v>198</v>
      </c>
      <c r="G3" s="14" t="s">
        <v>101</v>
      </c>
      <c r="H3" s="14" t="s">
        <v>102</v>
      </c>
      <c r="I3" s="14" t="s">
        <v>100</v>
      </c>
      <c r="J3" s="14"/>
    </row>
    <row r="4" spans="1:10">
      <c r="A4" t="s">
        <v>58</v>
      </c>
      <c r="B4" s="16" t="s">
        <v>105</v>
      </c>
      <c r="C4" s="14" t="s">
        <v>57</v>
      </c>
      <c r="D4" s="14" t="s">
        <v>93</v>
      </c>
      <c r="E4" s="14" t="s">
        <v>95</v>
      </c>
      <c r="F4" s="14" t="s">
        <v>198</v>
      </c>
      <c r="G4" s="14" t="s">
        <v>100</v>
      </c>
      <c r="H4" s="14"/>
      <c r="I4" s="14"/>
      <c r="J4" s="14"/>
    </row>
    <row r="5" spans="1:10">
      <c r="A5" t="s">
        <v>56</v>
      </c>
      <c r="B5" s="16" t="s">
        <v>76</v>
      </c>
      <c r="C5" s="14" t="s">
        <v>55</v>
      </c>
      <c r="D5" s="14" t="s">
        <v>95</v>
      </c>
      <c r="E5" s="14" t="s">
        <v>95</v>
      </c>
      <c r="F5" s="14" t="s">
        <v>199</v>
      </c>
      <c r="G5" s="14" t="s">
        <v>110</v>
      </c>
      <c r="H5" s="14" t="s">
        <v>111</v>
      </c>
      <c r="I5" s="14" t="s">
        <v>112</v>
      </c>
      <c r="J5" s="14"/>
    </row>
    <row r="6" spans="1:10">
      <c r="A6" t="s">
        <v>54</v>
      </c>
      <c r="B6" s="16" t="s">
        <v>53</v>
      </c>
      <c r="C6" s="14" t="s">
        <v>52</v>
      </c>
      <c r="D6" s="14" t="s">
        <v>95</v>
      </c>
      <c r="E6" s="14" t="s">
        <v>95</v>
      </c>
      <c r="F6" s="14" t="s">
        <v>199</v>
      </c>
      <c r="G6" s="14" t="s">
        <v>110</v>
      </c>
      <c r="H6" s="14" t="s">
        <v>111</v>
      </c>
      <c r="I6" s="14" t="s">
        <v>112</v>
      </c>
      <c r="J6" s="14"/>
    </row>
    <row r="7" spans="1:10">
      <c r="A7" t="s">
        <v>51</v>
      </c>
      <c r="B7" s="15" t="s">
        <v>50</v>
      </c>
      <c r="C7" s="14" t="s">
        <v>49</v>
      </c>
      <c r="D7" s="14" t="s">
        <v>95</v>
      </c>
      <c r="E7" s="14" t="s">
        <v>95</v>
      </c>
      <c r="F7" s="14" t="s">
        <v>200</v>
      </c>
      <c r="G7" s="14" t="s">
        <v>114</v>
      </c>
      <c r="H7" s="14" t="s">
        <v>115</v>
      </c>
      <c r="I7" s="14" t="s">
        <v>116</v>
      </c>
      <c r="J7" s="14" t="s">
        <v>117</v>
      </c>
    </row>
    <row r="8" spans="1:10">
      <c r="A8" t="s">
        <v>48</v>
      </c>
      <c r="B8" s="15" t="s">
        <v>106</v>
      </c>
      <c r="C8" s="14" t="s">
        <v>47</v>
      </c>
      <c r="D8" s="14" t="s">
        <v>95</v>
      </c>
      <c r="E8" s="14" t="s">
        <v>91</v>
      </c>
      <c r="F8" s="14" t="s">
        <v>200</v>
      </c>
      <c r="G8" s="14" t="s">
        <v>118</v>
      </c>
      <c r="H8" s="14" t="s">
        <v>119</v>
      </c>
      <c r="I8" s="14" t="s">
        <v>120</v>
      </c>
      <c r="J8" s="14"/>
    </row>
    <row r="9" spans="1:10">
      <c r="A9" t="s">
        <v>46</v>
      </c>
      <c r="B9" s="15" t="s">
        <v>107</v>
      </c>
      <c r="C9" s="14" t="s">
        <v>45</v>
      </c>
      <c r="D9" s="14" t="s">
        <v>95</v>
      </c>
      <c r="E9" s="14" t="s">
        <v>95</v>
      </c>
      <c r="F9" s="14" t="s">
        <v>200</v>
      </c>
      <c r="G9" s="14" t="s">
        <v>118</v>
      </c>
      <c r="H9" s="14" t="s">
        <v>119</v>
      </c>
      <c r="I9" s="14" t="s">
        <v>120</v>
      </c>
      <c r="J9" s="14"/>
    </row>
    <row r="10" spans="1:10">
      <c r="A10" t="s">
        <v>132</v>
      </c>
      <c r="B10" s="15" t="s">
        <v>133</v>
      </c>
      <c r="C10" s="14" t="s">
        <v>141</v>
      </c>
      <c r="D10" s="14" t="s">
        <v>95</v>
      </c>
      <c r="E10" s="14" t="s">
        <v>95</v>
      </c>
      <c r="F10" s="14" t="s">
        <v>200</v>
      </c>
      <c r="G10" s="14" t="s">
        <v>119</v>
      </c>
      <c r="H10" s="14" t="s">
        <v>118</v>
      </c>
      <c r="I10" s="14"/>
      <c r="J10" s="14"/>
    </row>
    <row r="11" spans="1:10">
      <c r="A11" t="s">
        <v>44</v>
      </c>
      <c r="B11" s="15" t="s">
        <v>108</v>
      </c>
      <c r="C11" s="14" t="s">
        <v>14</v>
      </c>
      <c r="D11" s="14" t="s">
        <v>95</v>
      </c>
      <c r="E11" s="14" t="s">
        <v>95</v>
      </c>
      <c r="F11" s="14" t="s">
        <v>201</v>
      </c>
      <c r="G11" s="14" t="s">
        <v>121</v>
      </c>
      <c r="H11" s="14"/>
      <c r="I11" s="14"/>
      <c r="J11" s="14"/>
    </row>
    <row r="12" spans="1:10">
      <c r="A12" t="s">
        <v>43</v>
      </c>
      <c r="B12" s="15" t="s">
        <v>109</v>
      </c>
      <c r="C12" s="14" t="s">
        <v>14</v>
      </c>
      <c r="D12" s="14" t="s">
        <v>95</v>
      </c>
      <c r="E12" s="14" t="s">
        <v>95</v>
      </c>
      <c r="F12" s="14" t="s">
        <v>201</v>
      </c>
      <c r="G12" s="14" t="s">
        <v>121</v>
      </c>
      <c r="H12" s="14"/>
      <c r="I12" s="14"/>
      <c r="J12" s="14"/>
    </row>
    <row r="13" spans="1:10">
      <c r="A13" t="s">
        <v>65</v>
      </c>
      <c r="B13" s="15" t="s">
        <v>73</v>
      </c>
      <c r="C13" s="14" t="s">
        <v>14</v>
      </c>
      <c r="D13" s="14" t="s">
        <v>95</v>
      </c>
      <c r="E13" s="14" t="s">
        <v>95</v>
      </c>
      <c r="F13" s="14" t="s">
        <v>202</v>
      </c>
      <c r="G13" s="14" t="s">
        <v>122</v>
      </c>
      <c r="H13" s="14"/>
      <c r="I13" s="14"/>
      <c r="J13" s="14"/>
    </row>
    <row r="14" spans="1:10">
      <c r="A14" t="s">
        <v>66</v>
      </c>
      <c r="B14" s="15" t="s">
        <v>74</v>
      </c>
      <c r="C14" s="14" t="s">
        <v>75</v>
      </c>
      <c r="D14" s="14" t="s">
        <v>95</v>
      </c>
      <c r="E14" s="14" t="s">
        <v>91</v>
      </c>
      <c r="F14" s="14" t="s">
        <v>202</v>
      </c>
      <c r="G14" s="14" t="s">
        <v>127</v>
      </c>
      <c r="H14" s="14" t="s">
        <v>128</v>
      </c>
      <c r="I14" s="14"/>
      <c r="J14" s="14"/>
    </row>
    <row r="15" spans="1:10">
      <c r="A15" t="s">
        <v>67</v>
      </c>
      <c r="B15" s="15" t="s">
        <v>77</v>
      </c>
      <c r="C15" s="14" t="s">
        <v>75</v>
      </c>
      <c r="D15" s="14" t="s">
        <v>95</v>
      </c>
      <c r="E15" s="14" t="s">
        <v>91</v>
      </c>
      <c r="F15" s="14" t="s">
        <v>202</v>
      </c>
      <c r="G15" s="14" t="s">
        <v>127</v>
      </c>
      <c r="H15" s="14" t="s">
        <v>128</v>
      </c>
      <c r="I15" s="14"/>
      <c r="J15" s="14"/>
    </row>
    <row r="16" spans="1:10">
      <c r="A16" t="s">
        <v>68</v>
      </c>
      <c r="B16" s="15" t="s">
        <v>78</v>
      </c>
      <c r="C16" s="17" t="s">
        <v>79</v>
      </c>
      <c r="D16" s="14" t="s">
        <v>95</v>
      </c>
      <c r="E16" s="14" t="s">
        <v>95</v>
      </c>
      <c r="F16" s="14" t="s">
        <v>203</v>
      </c>
      <c r="G16" s="14" t="s">
        <v>124</v>
      </c>
      <c r="H16" s="14" t="s">
        <v>125</v>
      </c>
      <c r="I16" s="14" t="s">
        <v>126</v>
      </c>
      <c r="J16" s="14"/>
    </row>
    <row r="17" spans="1:10">
      <c r="A17" t="s">
        <v>195</v>
      </c>
      <c r="B17" s="15" t="s">
        <v>196</v>
      </c>
      <c r="C17" s="17" t="s">
        <v>197</v>
      </c>
      <c r="D17" s="14" t="s">
        <v>95</v>
      </c>
      <c r="E17" s="14" t="s">
        <v>95</v>
      </c>
      <c r="F17" s="14" t="s">
        <v>203</v>
      </c>
      <c r="G17" s="14" t="s">
        <v>124</v>
      </c>
      <c r="H17" s="14"/>
      <c r="I17" s="14"/>
      <c r="J17" s="14"/>
    </row>
    <row r="18" spans="1:10">
      <c r="A18" t="s">
        <v>69</v>
      </c>
      <c r="B18" s="15" t="s">
        <v>81</v>
      </c>
      <c r="C18" s="14" t="s">
        <v>131</v>
      </c>
      <c r="D18" s="14" t="s">
        <v>95</v>
      </c>
      <c r="E18" s="14" t="s">
        <v>94</v>
      </c>
      <c r="F18" s="14" t="s">
        <v>204</v>
      </c>
      <c r="G18" s="14" t="s">
        <v>130</v>
      </c>
      <c r="H18" s="14"/>
      <c r="I18" s="14"/>
      <c r="J18" s="14"/>
    </row>
    <row r="19" spans="1:10">
      <c r="A19" t="s">
        <v>70</v>
      </c>
      <c r="B19" s="15" t="s">
        <v>82</v>
      </c>
      <c r="C19" s="14" t="s">
        <v>83</v>
      </c>
      <c r="D19" s="14" t="s">
        <v>95</v>
      </c>
      <c r="E19" s="14" t="s">
        <v>91</v>
      </c>
      <c r="F19" s="14" t="s">
        <v>204</v>
      </c>
      <c r="G19" s="14" t="s">
        <v>129</v>
      </c>
      <c r="H19" s="14" t="s">
        <v>130</v>
      </c>
      <c r="I19" s="14"/>
      <c r="J19" s="14"/>
    </row>
    <row r="20" spans="1:10">
      <c r="A20" t="s">
        <v>71</v>
      </c>
      <c r="B20" s="15" t="s">
        <v>86</v>
      </c>
      <c r="C20" s="14" t="s">
        <v>79</v>
      </c>
      <c r="D20" s="14" t="s">
        <v>95</v>
      </c>
      <c r="E20" s="14" t="s">
        <v>95</v>
      </c>
      <c r="F20" s="14" t="s">
        <v>204</v>
      </c>
      <c r="G20" s="14" t="s">
        <v>129</v>
      </c>
      <c r="H20" s="14"/>
      <c r="I20" s="14"/>
      <c r="J20" s="14"/>
    </row>
    <row r="21" spans="1:10">
      <c r="A21" t="s">
        <v>177</v>
      </c>
      <c r="B21" s="15" t="s">
        <v>183</v>
      </c>
      <c r="C21" s="14" t="s">
        <v>178</v>
      </c>
      <c r="D21" s="14" t="s">
        <v>95</v>
      </c>
      <c r="E21" s="14" t="s">
        <v>94</v>
      </c>
      <c r="F21" s="14" t="s">
        <v>204</v>
      </c>
      <c r="G21" s="14" t="s">
        <v>179</v>
      </c>
      <c r="H21" s="14" t="s">
        <v>180</v>
      </c>
      <c r="I21" s="14" t="s">
        <v>181</v>
      </c>
      <c r="J21" s="14" t="s">
        <v>182</v>
      </c>
    </row>
    <row r="22" spans="1:10">
      <c r="A22" t="s">
        <v>72</v>
      </c>
      <c r="B22" s="15" t="s">
        <v>88</v>
      </c>
      <c r="C22" s="14" t="s">
        <v>89</v>
      </c>
      <c r="D22" s="14" t="s">
        <v>95</v>
      </c>
      <c r="E22" s="14" t="s">
        <v>91</v>
      </c>
      <c r="F22" s="14" t="s">
        <v>205</v>
      </c>
      <c r="G22" s="14" t="s">
        <v>123</v>
      </c>
      <c r="H22" s="14"/>
      <c r="I22" s="14"/>
      <c r="J22" s="14"/>
    </row>
    <row r="23" spans="1:10">
      <c r="B23" s="15"/>
    </row>
    <row r="24" spans="1:10">
      <c r="B24" s="15"/>
    </row>
    <row r="25" spans="1:10">
      <c r="B25" s="15"/>
    </row>
    <row r="26" spans="1:10">
      <c r="B26" s="15"/>
    </row>
    <row r="27" spans="1:10">
      <c r="B27" s="15"/>
    </row>
    <row r="28" spans="1:10">
      <c r="B28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2" sqref="D22"/>
    </sheetView>
  </sheetViews>
  <sheetFormatPr baseColWidth="10" defaultRowHeight="15" x14ac:dyDescent="0"/>
  <cols>
    <col min="1" max="1" width="32.5" customWidth="1"/>
    <col min="2" max="3" width="13.83203125" customWidth="1"/>
  </cols>
  <sheetData>
    <row r="1" spans="1:3">
      <c r="A1" t="s">
        <v>134</v>
      </c>
      <c r="B1" s="14" t="s">
        <v>136</v>
      </c>
      <c r="C1" s="14" t="s">
        <v>135</v>
      </c>
    </row>
    <row r="2" spans="1:3">
      <c r="A2" t="s">
        <v>137</v>
      </c>
      <c r="B2">
        <v>17</v>
      </c>
      <c r="C2">
        <v>1</v>
      </c>
    </row>
    <row r="3" spans="1:3">
      <c r="A3" t="s">
        <v>138</v>
      </c>
      <c r="B3">
        <v>34</v>
      </c>
      <c r="C3">
        <v>1</v>
      </c>
    </row>
    <row r="4" spans="1:3">
      <c r="A4" t="s">
        <v>140</v>
      </c>
      <c r="B4">
        <v>29</v>
      </c>
      <c r="C4">
        <v>38</v>
      </c>
    </row>
    <row r="5" spans="1:3">
      <c r="A5" t="s">
        <v>139</v>
      </c>
      <c r="B5">
        <f>SUM(B2:B4)</f>
        <v>80</v>
      </c>
      <c r="C5">
        <f>SUM(C2:C4)</f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3" sqref="G23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12</v>
      </c>
    </row>
    <row r="2" spans="1:2">
      <c r="A2" s="19">
        <v>2002</v>
      </c>
      <c r="B2" s="5">
        <v>11.2</v>
      </c>
    </row>
    <row r="3" spans="1:2">
      <c r="A3" s="19">
        <v>2003</v>
      </c>
      <c r="B3" s="5">
        <v>15.1</v>
      </c>
    </row>
    <row r="4" spans="1:2">
      <c r="A4" s="19">
        <v>2004</v>
      </c>
      <c r="B4" s="5">
        <v>11.8</v>
      </c>
    </row>
    <row r="5" spans="1:2">
      <c r="A5" s="19">
        <v>2005</v>
      </c>
      <c r="B5" s="5">
        <v>9.6</v>
      </c>
    </row>
    <row r="6" spans="1:2">
      <c r="A6" s="19">
        <v>2006</v>
      </c>
      <c r="B6" s="5">
        <v>12</v>
      </c>
    </row>
    <row r="7" spans="1:2">
      <c r="A7" s="19">
        <v>2007</v>
      </c>
      <c r="B7" s="5">
        <v>11.1</v>
      </c>
    </row>
    <row r="8" spans="1:2">
      <c r="A8" s="19">
        <v>2008</v>
      </c>
      <c r="B8" s="5">
        <v>9.6999999999999993</v>
      </c>
    </row>
    <row r="9" spans="1:2">
      <c r="A9" s="19">
        <v>2009</v>
      </c>
      <c r="B9" s="5">
        <v>9.9</v>
      </c>
    </row>
    <row r="10" spans="1:2">
      <c r="A10" s="19">
        <v>2010</v>
      </c>
      <c r="B10" s="5">
        <v>8.8000000000000007</v>
      </c>
    </row>
    <row r="11" spans="1:2">
      <c r="A11" s="19">
        <v>2011</v>
      </c>
      <c r="B11" s="5">
        <v>13.1</v>
      </c>
    </row>
    <row r="12" spans="1:2">
      <c r="A12" s="19">
        <v>2012</v>
      </c>
      <c r="B12" s="5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16" sqref="F16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13</v>
      </c>
    </row>
    <row r="2" spans="1:2">
      <c r="A2" s="19">
        <v>2002</v>
      </c>
      <c r="B2" s="5">
        <v>8.1</v>
      </c>
    </row>
    <row r="3" spans="1:2">
      <c r="A3" s="19">
        <v>2003</v>
      </c>
      <c r="B3" s="5">
        <v>10.9</v>
      </c>
    </row>
    <row r="4" spans="1:2">
      <c r="A4" s="19">
        <v>2004</v>
      </c>
      <c r="B4" s="6">
        <f>B3*((B5/B3)^(1/2))</f>
        <v>8.6092973000123525</v>
      </c>
    </row>
    <row r="5" spans="1:2">
      <c r="A5" s="19">
        <v>2005</v>
      </c>
      <c r="B5" s="5">
        <v>6.8</v>
      </c>
    </row>
    <row r="6" spans="1:2">
      <c r="A6" s="19">
        <v>2006</v>
      </c>
      <c r="B6" s="5">
        <v>8.8000000000000007</v>
      </c>
    </row>
    <row r="7" spans="1:2">
      <c r="A7" s="19">
        <v>2007</v>
      </c>
      <c r="B7" s="5">
        <v>9.3000000000000007</v>
      </c>
    </row>
    <row r="8" spans="1:2">
      <c r="A8" s="19">
        <v>2008</v>
      </c>
      <c r="B8" s="5">
        <v>7</v>
      </c>
    </row>
    <row r="9" spans="1:2">
      <c r="A9" s="19">
        <v>2009</v>
      </c>
      <c r="B9" s="6">
        <f>B8*((B11/B8)^(1/3))</f>
        <v>8.1628099703507644</v>
      </c>
    </row>
    <row r="10" spans="1:2">
      <c r="A10" s="19">
        <v>2010</v>
      </c>
      <c r="B10" s="6">
        <f>B9*((B11/B8)^(1/3))</f>
        <v>9.5187809445796923</v>
      </c>
    </row>
    <row r="11" spans="1:2">
      <c r="A11" s="19">
        <v>2011</v>
      </c>
      <c r="B11" s="5">
        <v>11.1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9" sqref="D9"/>
    </sheetView>
  </sheetViews>
  <sheetFormatPr baseColWidth="10" defaultRowHeight="15" x14ac:dyDescent="0"/>
  <cols>
    <col min="1" max="1" width="8.6640625" customWidth="1"/>
    <col min="2" max="2" width="14.6640625" customWidth="1"/>
  </cols>
  <sheetData>
    <row r="1" spans="1:2" ht="30">
      <c r="A1" s="9" t="s">
        <v>0</v>
      </c>
      <c r="B1" s="10" t="s">
        <v>14</v>
      </c>
    </row>
    <row r="2" spans="1:2">
      <c r="A2" s="1">
        <v>2000</v>
      </c>
      <c r="B2" s="5">
        <v>29.909275198564355</v>
      </c>
    </row>
    <row r="3" spans="1:2">
      <c r="A3" s="1">
        <v>2001</v>
      </c>
      <c r="B3" s="5">
        <v>12.633281115771387</v>
      </c>
    </row>
    <row r="4" spans="1:2">
      <c r="A4" s="1">
        <v>2002</v>
      </c>
      <c r="B4" s="5">
        <v>19.779039868893221</v>
      </c>
    </row>
    <row r="5" spans="1:2">
      <c r="A5" s="1">
        <v>2003</v>
      </c>
      <c r="B5" s="5">
        <v>21.92158336464988</v>
      </c>
    </row>
    <row r="6" spans="1:2">
      <c r="A6" s="1">
        <v>2004</v>
      </c>
      <c r="B6" s="5">
        <v>9.6977533538063678</v>
      </c>
    </row>
    <row r="7" spans="1:2">
      <c r="A7" s="1">
        <v>2005</v>
      </c>
      <c r="B7" s="5">
        <v>6.8832599118942728</v>
      </c>
    </row>
    <row r="8" spans="1:2">
      <c r="A8" s="1">
        <v>2006</v>
      </c>
      <c r="B8" s="5">
        <v>7.0412617941135052</v>
      </c>
    </row>
    <row r="9" spans="1:2">
      <c r="A9" s="1">
        <v>2007</v>
      </c>
      <c r="B9" s="5">
        <v>10.7696726019529</v>
      </c>
    </row>
    <row r="10" spans="1:2">
      <c r="A10" s="1">
        <v>2008</v>
      </c>
      <c r="B10" s="5">
        <v>28.390943289090782</v>
      </c>
    </row>
    <row r="11" spans="1:2">
      <c r="A11" s="1">
        <v>2009</v>
      </c>
      <c r="B11" s="5">
        <v>43.293166895158379</v>
      </c>
    </row>
    <row r="12" spans="1:2">
      <c r="A12" s="1">
        <v>2010</v>
      </c>
      <c r="B12" s="5">
        <v>7.2682341825053607</v>
      </c>
    </row>
    <row r="13" spans="1:2">
      <c r="A13" s="1">
        <v>2011</v>
      </c>
      <c r="B13" s="5">
        <v>7.2</v>
      </c>
    </row>
    <row r="14" spans="1:2">
      <c r="A14" s="1">
        <v>2012</v>
      </c>
      <c r="B14" s="5">
        <v>16.2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8" sqref="F28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15</v>
      </c>
      <c r="B1" s="13">
        <v>2003</v>
      </c>
      <c r="C1" s="13">
        <v>2009</v>
      </c>
    </row>
    <row r="2" spans="1:3">
      <c r="A2" s="12" t="s">
        <v>16</v>
      </c>
      <c r="B2" s="18">
        <v>90.8</v>
      </c>
      <c r="C2" s="18">
        <v>88.8</v>
      </c>
    </row>
    <row r="3" spans="1:3">
      <c r="A3" s="12" t="s">
        <v>17</v>
      </c>
      <c r="B3" s="18">
        <v>97</v>
      </c>
      <c r="C3" s="18">
        <v>95</v>
      </c>
    </row>
    <row r="4" spans="1:3">
      <c r="A4" s="12" t="s">
        <v>18</v>
      </c>
      <c r="B4" s="18">
        <v>97.8</v>
      </c>
      <c r="C4" s="18">
        <v>96.7</v>
      </c>
    </row>
    <row r="5" spans="1:3">
      <c r="A5" s="12" t="s">
        <v>19</v>
      </c>
      <c r="B5" s="18">
        <v>96.2</v>
      </c>
      <c r="C5" s="18">
        <v>97.399999999999991</v>
      </c>
    </row>
    <row r="6" spans="1:3">
      <c r="A6" s="12" t="s">
        <v>20</v>
      </c>
      <c r="B6" s="18">
        <v>97.6</v>
      </c>
      <c r="C6" s="18">
        <v>97.8</v>
      </c>
    </row>
    <row r="7" spans="1:3">
      <c r="A7" s="12" t="s">
        <v>21</v>
      </c>
      <c r="B7" s="18">
        <v>98.7</v>
      </c>
      <c r="C7" s="18">
        <v>96.7</v>
      </c>
    </row>
    <row r="8" spans="1:3">
      <c r="A8" s="12" t="s">
        <v>22</v>
      </c>
      <c r="B8" s="18">
        <v>96.2</v>
      </c>
      <c r="C8" s="18">
        <v>95.199999999999989</v>
      </c>
    </row>
    <row r="9" spans="1:3">
      <c r="A9" s="12" t="s">
        <v>23</v>
      </c>
      <c r="B9" s="18">
        <v>97.2</v>
      </c>
      <c r="C9" s="18">
        <v>94.899999999999991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15</v>
      </c>
      <c r="B1" s="13">
        <v>2003</v>
      </c>
      <c r="C1" s="13">
        <v>2009</v>
      </c>
    </row>
    <row r="2" spans="1:3">
      <c r="A2" s="12" t="s">
        <v>16</v>
      </c>
      <c r="B2" s="18">
        <v>1.7000000000000002</v>
      </c>
      <c r="C2" s="18">
        <v>1.5</v>
      </c>
    </row>
    <row r="3" spans="1:3">
      <c r="A3" s="12" t="s">
        <v>17</v>
      </c>
      <c r="B3" s="18">
        <v>12.3</v>
      </c>
      <c r="C3" s="18">
        <v>14.2</v>
      </c>
    </row>
    <row r="4" spans="1:3">
      <c r="A4" s="12" t="s">
        <v>18</v>
      </c>
      <c r="B4" s="18">
        <v>34.799999999999997</v>
      </c>
      <c r="C4" s="18">
        <v>34.9</v>
      </c>
    </row>
    <row r="5" spans="1:3">
      <c r="A5" s="12" t="s">
        <v>19</v>
      </c>
      <c r="B5" s="18">
        <v>44.800000000000004</v>
      </c>
      <c r="C5" s="18">
        <v>50.2</v>
      </c>
    </row>
    <row r="6" spans="1:3">
      <c r="A6" s="12" t="s">
        <v>20</v>
      </c>
      <c r="B6" s="18">
        <v>64.099999999999994</v>
      </c>
      <c r="C6" s="18">
        <v>57.9</v>
      </c>
    </row>
    <row r="7" spans="1:3">
      <c r="A7" s="12" t="s">
        <v>21</v>
      </c>
      <c r="B7" s="18">
        <v>56.2</v>
      </c>
      <c r="C7" s="18">
        <v>62</v>
      </c>
    </row>
    <row r="8" spans="1:3">
      <c r="A8" s="12" t="s">
        <v>22</v>
      </c>
      <c r="B8" s="18">
        <v>53.800000000000004</v>
      </c>
      <c r="C8" s="18">
        <v>52.7</v>
      </c>
    </row>
    <row r="9" spans="1:3">
      <c r="A9" s="12" t="s">
        <v>23</v>
      </c>
      <c r="B9" s="18">
        <v>35</v>
      </c>
      <c r="C9" s="18">
        <v>35.199999999999996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2" sqref="G22"/>
    </sheetView>
  </sheetViews>
  <sheetFormatPr baseColWidth="10" defaultRowHeight="15" x14ac:dyDescent="0"/>
  <cols>
    <col min="1" max="1" width="5.1640625" bestFit="1" customWidth="1"/>
    <col min="2" max="3" width="6.5" customWidth="1"/>
  </cols>
  <sheetData>
    <row r="1" spans="1:3">
      <c r="A1" s="2" t="s">
        <v>0</v>
      </c>
      <c r="B1" s="8" t="s">
        <v>25</v>
      </c>
      <c r="C1" s="8" t="s">
        <v>24</v>
      </c>
    </row>
    <row r="2" spans="1:3">
      <c r="A2" s="1">
        <v>2010</v>
      </c>
      <c r="B2">
        <v>0</v>
      </c>
      <c r="C2">
        <v>3</v>
      </c>
    </row>
    <row r="3" spans="1:3">
      <c r="A3" s="1">
        <v>2011</v>
      </c>
      <c r="B3">
        <v>1</v>
      </c>
      <c r="C3">
        <v>7</v>
      </c>
    </row>
    <row r="4" spans="1:3">
      <c r="A4" s="1">
        <v>2012</v>
      </c>
      <c r="B4">
        <v>2</v>
      </c>
      <c r="C4">
        <v>2</v>
      </c>
    </row>
    <row r="5" spans="1:3">
      <c r="A5" s="1">
        <v>2013</v>
      </c>
      <c r="B5">
        <v>2</v>
      </c>
      <c r="C5">
        <v>1</v>
      </c>
    </row>
    <row r="6" spans="1:3">
      <c r="A6" s="1">
        <v>2014</v>
      </c>
      <c r="B6">
        <v>6</v>
      </c>
      <c r="C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35" sqref="H35"/>
    </sheetView>
  </sheetViews>
  <sheetFormatPr baseColWidth="10" defaultRowHeight="15" x14ac:dyDescent="0"/>
  <sheetData>
    <row r="1" spans="1:2">
      <c r="A1" s="25" t="s">
        <v>184</v>
      </c>
      <c r="B1" s="25" t="s">
        <v>194</v>
      </c>
    </row>
    <row r="2" spans="1:2">
      <c r="A2" s="26" t="s">
        <v>185</v>
      </c>
      <c r="B2">
        <v>51</v>
      </c>
    </row>
    <row r="3" spans="1:2">
      <c r="A3" t="s">
        <v>186</v>
      </c>
      <c r="B3">
        <v>47</v>
      </c>
    </row>
    <row r="4" spans="1:2">
      <c r="A4" t="s">
        <v>187</v>
      </c>
      <c r="B4">
        <v>27</v>
      </c>
    </row>
    <row r="5" spans="1:2">
      <c r="A5" t="s">
        <v>188</v>
      </c>
      <c r="B5">
        <v>22</v>
      </c>
    </row>
    <row r="6" spans="1:2">
      <c r="A6" t="s">
        <v>189</v>
      </c>
      <c r="B6">
        <v>18</v>
      </c>
    </row>
    <row r="7" spans="1:2">
      <c r="A7" t="s">
        <v>190</v>
      </c>
      <c r="B7">
        <v>17</v>
      </c>
    </row>
    <row r="8" spans="1:2">
      <c r="A8" t="s">
        <v>191</v>
      </c>
      <c r="B8">
        <v>14</v>
      </c>
    </row>
    <row r="9" spans="1:2">
      <c r="A9" t="s">
        <v>192</v>
      </c>
      <c r="B9">
        <v>8</v>
      </c>
    </row>
    <row r="10" spans="1:2">
      <c r="A10" t="s">
        <v>193</v>
      </c>
      <c r="B10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1" sqref="C21"/>
    </sheetView>
  </sheetViews>
  <sheetFormatPr baseColWidth="10" defaultRowHeight="15" x14ac:dyDescent="0"/>
  <sheetData>
    <row r="1" spans="1:2">
      <c r="A1" s="2" t="s">
        <v>0</v>
      </c>
      <c r="B1" s="3" t="s">
        <v>80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2252</v>
      </c>
    </row>
    <row r="9" spans="1:2">
      <c r="A9" s="1">
        <v>2011</v>
      </c>
      <c r="B9">
        <v>2554</v>
      </c>
    </row>
    <row r="10" spans="1:2">
      <c r="A10" s="1">
        <v>2012</v>
      </c>
      <c r="B10">
        <v>3099</v>
      </c>
    </row>
    <row r="11" spans="1:2">
      <c r="A11" s="1">
        <v>2013</v>
      </c>
      <c r="B11">
        <v>3637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23" sqref="G23"/>
    </sheetView>
  </sheetViews>
  <sheetFormatPr baseColWidth="10" defaultRowHeight="15" x14ac:dyDescent="0"/>
  <sheetData>
    <row r="1" spans="1:3">
      <c r="A1" s="2" t="s">
        <v>0</v>
      </c>
      <c r="B1" s="3" t="s">
        <v>84</v>
      </c>
      <c r="C1" s="3" t="s">
        <v>85</v>
      </c>
    </row>
    <row r="2" spans="1:3">
      <c r="A2" s="1">
        <v>2001</v>
      </c>
      <c r="B2" s="5">
        <v>1.3903743315507999</v>
      </c>
      <c r="C2" s="5">
        <v>23.9322062020224</v>
      </c>
    </row>
    <row r="3" spans="1:3">
      <c r="A3" s="1">
        <v>2002</v>
      </c>
      <c r="B3" s="5">
        <v>1.39973082099596</v>
      </c>
      <c r="C3" s="5">
        <v>24.113449541037401</v>
      </c>
    </row>
    <row r="4" spans="1:3">
      <c r="A4" s="1">
        <v>2003</v>
      </c>
      <c r="B4" s="5">
        <v>1.4325068870523401</v>
      </c>
      <c r="C4" s="5">
        <v>23.821357364567199</v>
      </c>
    </row>
    <row r="5" spans="1:3">
      <c r="A5" s="1">
        <v>2004</v>
      </c>
      <c r="B5" s="5">
        <v>2.7682508574228302</v>
      </c>
      <c r="C5" s="5">
        <v>24.1340899309305</v>
      </c>
    </row>
    <row r="6" spans="1:3">
      <c r="A6" s="1">
        <v>2005</v>
      </c>
      <c r="B6" s="5">
        <v>2.5123373710183898</v>
      </c>
      <c r="C6" s="5">
        <v>22.917450429550598</v>
      </c>
    </row>
    <row r="7" spans="1:3">
      <c r="A7" s="1">
        <v>2006</v>
      </c>
      <c r="B7" s="5">
        <v>2.27785295444294</v>
      </c>
      <c r="C7" s="5">
        <v>22.149893990974402</v>
      </c>
    </row>
    <row r="8" spans="1:3">
      <c r="A8" s="1">
        <v>2007</v>
      </c>
      <c r="B8" s="5">
        <v>1.9441571871768399</v>
      </c>
      <c r="C8" s="5">
        <v>21.209074796302001</v>
      </c>
    </row>
    <row r="9" spans="1:3">
      <c r="A9" s="1">
        <v>2008</v>
      </c>
      <c r="B9" s="5">
        <v>1.47229755908563</v>
      </c>
      <c r="C9" s="5">
        <v>20.584617744897201</v>
      </c>
    </row>
    <row r="10" spans="1:3">
      <c r="A10" s="1">
        <v>2009</v>
      </c>
      <c r="B10" s="5">
        <v>2.4115755627009601</v>
      </c>
      <c r="C10" s="5">
        <v>20.944561864747001</v>
      </c>
    </row>
    <row r="11" spans="1:3">
      <c r="A11" s="1">
        <v>2010</v>
      </c>
      <c r="B11" s="5">
        <v>3.0379256965944301</v>
      </c>
      <c r="C11" s="5">
        <v>20.945424102329302</v>
      </c>
    </row>
    <row r="12" spans="1:3">
      <c r="A12" s="1">
        <v>2011</v>
      </c>
      <c r="B12" s="5">
        <v>1.81003275297363</v>
      </c>
      <c r="C12" s="5">
        <v>19.743536003779099</v>
      </c>
    </row>
    <row r="13" spans="1:3">
      <c r="A13" s="1">
        <v>2012</v>
      </c>
      <c r="B13" s="5">
        <v>1.61534578495709</v>
      </c>
      <c r="C13" s="5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25" sqref="E25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7" t="s">
        <v>38</v>
      </c>
    </row>
    <row r="2" spans="1:3">
      <c r="A2" s="1">
        <v>2003</v>
      </c>
      <c r="B2" s="5">
        <v>37.700000000000003</v>
      </c>
    </row>
    <row r="3" spans="1:3">
      <c r="A3" s="1">
        <v>2004</v>
      </c>
      <c r="B3" s="5">
        <v>43.7</v>
      </c>
    </row>
    <row r="4" spans="1:3">
      <c r="A4" s="1">
        <v>2005</v>
      </c>
      <c r="B4" s="5">
        <v>34.799999999999997</v>
      </c>
    </row>
    <row r="5" spans="1:3">
      <c r="A5" s="1">
        <v>2006</v>
      </c>
      <c r="B5" s="5">
        <v>45.1</v>
      </c>
    </row>
    <row r="6" spans="1:3">
      <c r="A6" s="1">
        <v>2007</v>
      </c>
      <c r="B6" s="6">
        <f>B5*((B$8/B$5)^(1/3))</f>
        <v>41.246844203018973</v>
      </c>
      <c r="C6" s="4"/>
    </row>
    <row r="7" spans="1:3">
      <c r="A7" s="1">
        <v>2008</v>
      </c>
      <c r="B7" s="6">
        <f>B6*((B$8/B$5)^(1/3))</f>
        <v>37.722885958051435</v>
      </c>
      <c r="C7" s="4"/>
    </row>
    <row r="8" spans="1:3">
      <c r="A8" s="1">
        <v>2009</v>
      </c>
      <c r="B8" s="5">
        <v>34.5</v>
      </c>
      <c r="C8" s="4"/>
    </row>
    <row r="9" spans="1:3">
      <c r="A9" s="1">
        <v>2010</v>
      </c>
      <c r="B9" s="5">
        <v>29.2</v>
      </c>
    </row>
    <row r="10" spans="1:3">
      <c r="A10" s="1">
        <v>2011</v>
      </c>
      <c r="B10" s="5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9" sqref="E29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27</v>
      </c>
      <c r="B1" s="8" t="s">
        <v>87</v>
      </c>
    </row>
    <row r="2" spans="1:2">
      <c r="A2" t="s">
        <v>26</v>
      </c>
      <c r="B2">
        <v>1800</v>
      </c>
    </row>
    <row r="3" spans="1:2">
      <c r="A3" t="s">
        <v>30</v>
      </c>
      <c r="B3">
        <v>13</v>
      </c>
    </row>
    <row r="4" spans="1:2">
      <c r="A4" t="s">
        <v>29</v>
      </c>
      <c r="B4">
        <v>250</v>
      </c>
    </row>
    <row r="5" spans="1:2">
      <c r="A5" t="s">
        <v>28</v>
      </c>
      <c r="B5">
        <v>200</v>
      </c>
    </row>
    <row r="6" spans="1:2">
      <c r="A6" t="s">
        <v>31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26" sqref="I26"/>
    </sheetView>
  </sheetViews>
  <sheetFormatPr baseColWidth="10" defaultRowHeight="15" x14ac:dyDescent="0"/>
  <sheetData>
    <row r="1" spans="1:5">
      <c r="A1" s="20" t="s">
        <v>142</v>
      </c>
      <c r="B1" s="21" t="s">
        <v>143</v>
      </c>
      <c r="C1" s="21" t="s">
        <v>176</v>
      </c>
      <c r="D1" s="21" t="s">
        <v>144</v>
      </c>
      <c r="E1" s="21" t="s">
        <v>145</v>
      </c>
    </row>
    <row r="2" spans="1:5">
      <c r="A2" t="s">
        <v>146</v>
      </c>
      <c r="B2" s="23">
        <v>34574</v>
      </c>
      <c r="C2" s="23">
        <v>24800</v>
      </c>
      <c r="D2" s="23">
        <v>784</v>
      </c>
      <c r="E2" s="23">
        <v>3411</v>
      </c>
    </row>
    <row r="3" spans="1:5">
      <c r="A3" s="22" t="s">
        <v>147</v>
      </c>
      <c r="B3" s="24">
        <v>34193</v>
      </c>
      <c r="C3" s="24">
        <v>25968</v>
      </c>
      <c r="D3" s="24">
        <v>617</v>
      </c>
      <c r="E3" s="24">
        <v>2555</v>
      </c>
    </row>
    <row r="4" spans="1:5">
      <c r="A4" t="s">
        <v>148</v>
      </c>
      <c r="B4" s="23">
        <v>31274</v>
      </c>
      <c r="C4" s="23">
        <v>25715</v>
      </c>
      <c r="D4" s="23">
        <v>841</v>
      </c>
      <c r="E4" s="23">
        <v>2533</v>
      </c>
    </row>
    <row r="5" spans="1:5">
      <c r="A5" t="s">
        <v>149</v>
      </c>
      <c r="B5" s="23">
        <v>23296</v>
      </c>
      <c r="C5" s="23">
        <v>26753</v>
      </c>
      <c r="D5" s="23">
        <v>896</v>
      </c>
      <c r="E5" s="23">
        <v>7885</v>
      </c>
    </row>
    <row r="6" spans="1:5">
      <c r="A6" t="s">
        <v>150</v>
      </c>
      <c r="B6" s="23">
        <v>25259</v>
      </c>
      <c r="C6" s="23">
        <v>28359</v>
      </c>
      <c r="D6" s="23">
        <v>378</v>
      </c>
      <c r="E6" s="23">
        <v>3268</v>
      </c>
    </row>
    <row r="7" spans="1:5">
      <c r="A7" t="s">
        <v>151</v>
      </c>
      <c r="B7" s="23">
        <v>23273</v>
      </c>
      <c r="C7" s="23">
        <v>27512</v>
      </c>
      <c r="D7" s="23">
        <v>521</v>
      </c>
      <c r="E7" s="23">
        <v>2664</v>
      </c>
    </row>
    <row r="8" spans="1:5">
      <c r="A8" t="s">
        <v>152</v>
      </c>
      <c r="B8" s="23">
        <v>29006</v>
      </c>
      <c r="C8" s="23">
        <v>20395</v>
      </c>
      <c r="D8" s="23">
        <v>1030</v>
      </c>
      <c r="E8" s="23">
        <v>1894</v>
      </c>
    </row>
    <row r="9" spans="1:5">
      <c r="A9" t="s">
        <v>153</v>
      </c>
      <c r="B9" s="23">
        <v>24843</v>
      </c>
      <c r="C9" s="23">
        <v>24237</v>
      </c>
      <c r="D9" s="23">
        <v>491</v>
      </c>
      <c r="E9" s="23">
        <v>1988</v>
      </c>
    </row>
    <row r="10" spans="1:5">
      <c r="A10" t="s">
        <v>154</v>
      </c>
      <c r="B10" s="23">
        <v>23233</v>
      </c>
      <c r="C10" s="23">
        <v>20692</v>
      </c>
      <c r="D10" s="23">
        <v>324</v>
      </c>
      <c r="E10" s="23">
        <v>1191</v>
      </c>
    </row>
    <row r="11" spans="1:5">
      <c r="A11" t="s">
        <v>155</v>
      </c>
      <c r="B11" s="23">
        <v>34430</v>
      </c>
      <c r="C11" s="23">
        <v>6434</v>
      </c>
      <c r="D11" s="23">
        <v>201</v>
      </c>
      <c r="E11" s="23">
        <v>1578</v>
      </c>
    </row>
    <row r="12" spans="1:5">
      <c r="A12" t="s">
        <v>156</v>
      </c>
      <c r="B12" s="23">
        <v>24686</v>
      </c>
      <c r="C12" s="23">
        <v>12962</v>
      </c>
      <c r="D12" s="23">
        <v>326</v>
      </c>
      <c r="E12" s="23">
        <v>2198</v>
      </c>
    </row>
    <row r="13" spans="1:5">
      <c r="A13" t="s">
        <v>157</v>
      </c>
      <c r="B13" s="23">
        <v>20553</v>
      </c>
      <c r="C13" s="23">
        <v>15224</v>
      </c>
      <c r="D13" s="23">
        <v>247</v>
      </c>
      <c r="E13" s="23">
        <v>1465</v>
      </c>
    </row>
    <row r="14" spans="1:5">
      <c r="A14" t="s">
        <v>158</v>
      </c>
      <c r="B14" s="23">
        <v>15860</v>
      </c>
      <c r="C14" s="23">
        <v>19028</v>
      </c>
      <c r="D14" s="23">
        <v>341</v>
      </c>
      <c r="E14" s="23">
        <v>1991</v>
      </c>
    </row>
    <row r="15" spans="1:5">
      <c r="A15" t="s">
        <v>159</v>
      </c>
      <c r="B15" s="23">
        <v>19373</v>
      </c>
      <c r="C15" s="23">
        <v>15070</v>
      </c>
      <c r="D15" s="23">
        <v>444</v>
      </c>
      <c r="E15" s="23">
        <v>1255</v>
      </c>
    </row>
    <row r="16" spans="1:5">
      <c r="A16" t="s">
        <v>160</v>
      </c>
      <c r="B16" s="23">
        <v>21756</v>
      </c>
      <c r="C16" s="23">
        <v>10431</v>
      </c>
      <c r="D16" s="23">
        <v>718</v>
      </c>
      <c r="E16" s="23">
        <v>1618</v>
      </c>
    </row>
    <row r="17" spans="1:5">
      <c r="A17" t="s">
        <v>161</v>
      </c>
      <c r="B17" s="23">
        <v>19769</v>
      </c>
      <c r="C17" s="23">
        <v>12824</v>
      </c>
      <c r="D17" s="23">
        <v>176</v>
      </c>
      <c r="E17" s="23">
        <v>1743</v>
      </c>
    </row>
    <row r="18" spans="1:5">
      <c r="A18" t="s">
        <v>162</v>
      </c>
      <c r="B18" s="23">
        <v>16894</v>
      </c>
      <c r="C18" s="23">
        <v>14354</v>
      </c>
      <c r="D18" s="23">
        <v>461</v>
      </c>
      <c r="E18" s="23">
        <v>1950</v>
      </c>
    </row>
    <row r="19" spans="1:5">
      <c r="A19" t="s">
        <v>163</v>
      </c>
      <c r="B19" s="23">
        <v>10133</v>
      </c>
      <c r="C19" s="23">
        <v>20773</v>
      </c>
      <c r="D19" s="23">
        <v>1037</v>
      </c>
      <c r="E19" s="23">
        <v>1434</v>
      </c>
    </row>
    <row r="20" spans="1:5">
      <c r="A20" t="s">
        <v>164</v>
      </c>
      <c r="B20" s="23">
        <v>17767</v>
      </c>
      <c r="C20" s="23">
        <v>11566</v>
      </c>
      <c r="D20" s="23">
        <v>377</v>
      </c>
      <c r="E20" s="23">
        <v>1231</v>
      </c>
    </row>
    <row r="21" spans="1:5">
      <c r="A21" t="s">
        <v>165</v>
      </c>
      <c r="B21" s="23">
        <v>15672</v>
      </c>
      <c r="C21" s="23">
        <v>13842</v>
      </c>
      <c r="D21" s="23">
        <v>159</v>
      </c>
      <c r="E21" s="23">
        <v>1004</v>
      </c>
    </row>
    <row r="22" spans="1:5">
      <c r="A22" t="s">
        <v>166</v>
      </c>
      <c r="B22" s="23">
        <v>10497</v>
      </c>
      <c r="C22" s="23">
        <v>17293</v>
      </c>
      <c r="D22" s="23">
        <v>315</v>
      </c>
      <c r="E22" s="23">
        <v>1351</v>
      </c>
    </row>
    <row r="23" spans="1:5">
      <c r="A23" t="s">
        <v>167</v>
      </c>
      <c r="B23" s="23">
        <v>17854</v>
      </c>
      <c r="C23" s="23">
        <v>9937</v>
      </c>
      <c r="D23" s="23">
        <v>310</v>
      </c>
      <c r="E23" s="23">
        <v>1271</v>
      </c>
    </row>
    <row r="24" spans="1:5">
      <c r="A24" t="s">
        <v>168</v>
      </c>
      <c r="B24" s="23">
        <v>18344</v>
      </c>
      <c r="C24" s="23">
        <v>7610</v>
      </c>
      <c r="D24" s="23">
        <v>492</v>
      </c>
      <c r="E24" s="23">
        <v>1195</v>
      </c>
    </row>
    <row r="25" spans="1:5">
      <c r="A25" t="s">
        <v>169</v>
      </c>
      <c r="B25" s="23">
        <v>15512</v>
      </c>
      <c r="C25" s="23">
        <v>10474</v>
      </c>
      <c r="D25" s="23">
        <v>142</v>
      </c>
      <c r="E25" s="23">
        <v>1469</v>
      </c>
    </row>
    <row r="26" spans="1:5">
      <c r="A26" t="s">
        <v>170</v>
      </c>
      <c r="B26" s="23">
        <v>13651</v>
      </c>
      <c r="C26" s="23">
        <v>10332</v>
      </c>
      <c r="D26" s="23">
        <v>201</v>
      </c>
      <c r="E26" s="23">
        <v>608</v>
      </c>
    </row>
    <row r="27" spans="1:5">
      <c r="A27" t="s">
        <v>171</v>
      </c>
      <c r="B27" s="23">
        <v>6449</v>
      </c>
      <c r="C27" s="23">
        <v>6377</v>
      </c>
      <c r="D27" s="23">
        <v>106</v>
      </c>
      <c r="E27" s="23">
        <v>525</v>
      </c>
    </row>
    <row r="28" spans="1:5">
      <c r="A28" t="s">
        <v>172</v>
      </c>
      <c r="B28" s="23">
        <v>5379</v>
      </c>
      <c r="C28" s="23">
        <v>5970</v>
      </c>
      <c r="D28" s="23">
        <v>129</v>
      </c>
      <c r="E28" s="23">
        <v>837</v>
      </c>
    </row>
    <row r="29" spans="1:5">
      <c r="A29" t="s">
        <v>173</v>
      </c>
      <c r="B29" s="23">
        <v>8575</v>
      </c>
      <c r="C29" s="23">
        <v>1153</v>
      </c>
      <c r="D29" s="23">
        <v>132</v>
      </c>
      <c r="E29" s="23">
        <v>634</v>
      </c>
    </row>
    <row r="30" spans="1:5">
      <c r="A30" t="s">
        <v>174</v>
      </c>
      <c r="B30" s="23">
        <v>7128</v>
      </c>
      <c r="C30" s="23">
        <v>1382</v>
      </c>
      <c r="D30" s="23">
        <v>100</v>
      </c>
      <c r="E30" s="23">
        <v>929</v>
      </c>
    </row>
    <row r="31" spans="1:5">
      <c r="A31" t="s">
        <v>175</v>
      </c>
      <c r="B31" s="23">
        <v>4998</v>
      </c>
      <c r="C31" s="23">
        <v>2781</v>
      </c>
      <c r="D31" s="23">
        <v>47</v>
      </c>
      <c r="E31" s="23">
        <v>308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4" sqref="E14"/>
    </sheetView>
  </sheetViews>
  <sheetFormatPr baseColWidth="10" defaultRowHeight="15" x14ac:dyDescent="0"/>
  <sheetData>
    <row r="1" spans="1:2">
      <c r="A1" s="3" t="s">
        <v>0</v>
      </c>
      <c r="B1" s="3" t="s">
        <v>88</v>
      </c>
    </row>
    <row r="2" spans="1:2">
      <c r="A2" s="1">
        <v>2003</v>
      </c>
      <c r="B2" s="28">
        <v>2</v>
      </c>
    </row>
    <row r="3" spans="1:2">
      <c r="A3" s="1">
        <v>2004</v>
      </c>
      <c r="B3" s="27">
        <f>B2*((B5/B2)^(1/3))</f>
        <v>3.3019272488946267</v>
      </c>
    </row>
    <row r="4" spans="1:2">
      <c r="A4" s="1">
        <v>2005</v>
      </c>
      <c r="B4" s="27">
        <f>B3*((B5/B2)^(1/3))</f>
        <v>5.4513617784964188</v>
      </c>
    </row>
    <row r="5" spans="1:2">
      <c r="A5" s="1">
        <v>2006</v>
      </c>
      <c r="B5" s="29">
        <v>9</v>
      </c>
    </row>
    <row r="6" spans="1:2">
      <c r="A6" s="1">
        <v>2007</v>
      </c>
      <c r="B6" s="27">
        <f>B5*((B8/B5)^(1/3))</f>
        <v>15.389783520090271</v>
      </c>
    </row>
    <row r="7" spans="1:2">
      <c r="A7" s="1">
        <v>2008</v>
      </c>
      <c r="B7" s="27">
        <f>B6*((B8/B5)^(1/3))</f>
        <v>26.316159643915789</v>
      </c>
    </row>
    <row r="8" spans="1:2">
      <c r="A8" s="1">
        <v>2009</v>
      </c>
      <c r="B8" s="29">
        <v>45</v>
      </c>
    </row>
    <row r="9" spans="1:2">
      <c r="A9" s="1">
        <v>2010</v>
      </c>
      <c r="B9" s="27">
        <f>B8*((B11/B8)^(1/3))</f>
        <v>50.073226039922623</v>
      </c>
    </row>
    <row r="10" spans="1:2">
      <c r="A10" s="1">
        <v>2011</v>
      </c>
      <c r="B10" s="27">
        <f>B9*((B11/B8)^(1/3))</f>
        <v>55.718399245448552</v>
      </c>
    </row>
    <row r="11" spans="1:2">
      <c r="A11" s="1">
        <v>2012</v>
      </c>
      <c r="B11" s="29">
        <v>62</v>
      </c>
    </row>
    <row r="12" spans="1:2">
      <c r="A12" s="1">
        <v>2013</v>
      </c>
      <c r="B12" s="27">
        <f>B11*(1+0.11)</f>
        <v>68.820000000000007</v>
      </c>
    </row>
    <row r="13" spans="1:2">
      <c r="A13" s="1">
        <v>2014</v>
      </c>
      <c r="B13" s="27">
        <f t="shared" ref="B13:B14" si="0">B12*(1+0.11)</f>
        <v>76.390200000000021</v>
      </c>
    </row>
    <row r="14" spans="1:2">
      <c r="A14" s="1">
        <v>2015</v>
      </c>
      <c r="B14" s="27">
        <f t="shared" si="0"/>
        <v>84.793122000000025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16" sqref="G16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8" t="s">
        <v>32</v>
      </c>
      <c r="C1" s="8" t="s">
        <v>33</v>
      </c>
      <c r="D1" s="8" t="s">
        <v>34</v>
      </c>
    </row>
    <row r="2" spans="1:4">
      <c r="A2" s="1">
        <v>2002</v>
      </c>
      <c r="B2" s="5">
        <v>8.8000001907348597</v>
      </c>
      <c r="C2" s="5">
        <v>39.400001525878899</v>
      </c>
      <c r="D2" s="5">
        <v>23.799999237060501</v>
      </c>
    </row>
    <row r="3" spans="1:4">
      <c r="A3" s="1">
        <v>2003</v>
      </c>
      <c r="B3" s="5">
        <v>8.3000001907348597</v>
      </c>
      <c r="C3" s="5">
        <v>42.799999237060497</v>
      </c>
      <c r="D3" s="5">
        <v>25.299999237060501</v>
      </c>
    </row>
    <row r="4" spans="1:4">
      <c r="A4" s="1">
        <v>2004</v>
      </c>
      <c r="B4" s="5">
        <v>9.8999996185302699</v>
      </c>
      <c r="C4" s="5">
        <v>46.400001525878899</v>
      </c>
      <c r="D4" s="5">
        <v>27.700000762939499</v>
      </c>
    </row>
    <row r="5" spans="1:4">
      <c r="A5" s="1">
        <v>2005</v>
      </c>
      <c r="B5" s="5">
        <v>11.699999809265099</v>
      </c>
      <c r="C5" s="5">
        <v>45.799999237060497</v>
      </c>
      <c r="D5" s="5">
        <v>28.5</v>
      </c>
    </row>
    <row r="6" spans="1:4">
      <c r="A6" s="1">
        <v>2006</v>
      </c>
      <c r="B6" s="5">
        <v>11.800000190734901</v>
      </c>
      <c r="C6" s="5">
        <v>46.099998474121101</v>
      </c>
      <c r="D6" s="5">
        <v>28.700000762939499</v>
      </c>
    </row>
    <row r="7" spans="1:4">
      <c r="A7" s="1">
        <v>2007</v>
      </c>
      <c r="B7" s="5">
        <v>12.699999809265099</v>
      </c>
      <c r="C7" s="5">
        <v>40.099998474121101</v>
      </c>
      <c r="D7" s="5">
        <v>26.200000762939499</v>
      </c>
    </row>
    <row r="8" spans="1:4">
      <c r="A8" s="1">
        <v>2008</v>
      </c>
      <c r="B8" s="5">
        <v>10.5</v>
      </c>
      <c r="C8" s="5">
        <v>37.700000762939503</v>
      </c>
      <c r="D8" s="5">
        <v>24.100000381469702</v>
      </c>
    </row>
    <row r="9" spans="1:4">
      <c r="A9" s="1">
        <v>2009</v>
      </c>
      <c r="B9" s="5">
        <v>12.5</v>
      </c>
      <c r="C9" s="5">
        <v>39.700000762939503</v>
      </c>
      <c r="D9" s="5">
        <v>26.100000381469702</v>
      </c>
    </row>
    <row r="10" spans="1:4">
      <c r="A10" s="1">
        <v>2010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>
      <c r="A11" s="1">
        <v>2011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>
      <c r="A12" s="1">
        <v>2012</v>
      </c>
      <c r="B12" s="5">
        <v>10.699999809265099</v>
      </c>
      <c r="C12" s="5">
        <v>39.900001525878899</v>
      </c>
      <c r="D12" s="5">
        <v>25.600000381469702</v>
      </c>
    </row>
    <row r="13" spans="1:4">
      <c r="A13" s="1">
        <v>2013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6" sqref="F26"/>
    </sheetView>
  </sheetViews>
  <sheetFormatPr baseColWidth="10" defaultRowHeight="15" x14ac:dyDescent="0"/>
  <sheetData>
    <row r="1" spans="1:2">
      <c r="A1" s="2" t="s">
        <v>0</v>
      </c>
      <c r="B1" s="3" t="s">
        <v>37</v>
      </c>
    </row>
    <row r="2" spans="1:2">
      <c r="A2" s="1">
        <v>2001</v>
      </c>
      <c r="B2" s="5">
        <v>1918.3271709680487</v>
      </c>
    </row>
    <row r="3" spans="1:2">
      <c r="A3" s="1">
        <v>2002</v>
      </c>
      <c r="B3" s="5">
        <v>1903.5871283400907</v>
      </c>
    </row>
    <row r="4" spans="1:2">
      <c r="A4" s="1">
        <v>2003</v>
      </c>
      <c r="B4" s="5">
        <v>2016.0553528194844</v>
      </c>
    </row>
    <row r="5" spans="1:2">
      <c r="A5" s="1">
        <v>2004</v>
      </c>
      <c r="B5" s="5">
        <v>2067.3143606733947</v>
      </c>
    </row>
    <row r="6" spans="1:2">
      <c r="A6" s="1">
        <v>2005</v>
      </c>
      <c r="B6" s="5">
        <v>2190.5520790385717</v>
      </c>
    </row>
    <row r="7" spans="1:2">
      <c r="A7" s="1">
        <v>2006</v>
      </c>
      <c r="B7" s="5">
        <v>2270.8801715144596</v>
      </c>
    </row>
    <row r="8" spans="1:2">
      <c r="A8" s="1">
        <v>2007</v>
      </c>
      <c r="B8" s="5">
        <v>2416.8465987975701</v>
      </c>
    </row>
    <row r="9" spans="1:2">
      <c r="A9" s="1">
        <v>2008</v>
      </c>
      <c r="B9" s="5">
        <v>2460.9217568468052</v>
      </c>
    </row>
    <row r="10" spans="1:2">
      <c r="A10" s="1">
        <v>2009</v>
      </c>
      <c r="B10" s="5">
        <v>2522.8134142059635</v>
      </c>
    </row>
    <row r="11" spans="1:2">
      <c r="A11" s="1">
        <v>2010</v>
      </c>
      <c r="B11" s="5">
        <v>2585.4565277494071</v>
      </c>
    </row>
    <row r="12" spans="1:2">
      <c r="A12" s="1">
        <v>2011</v>
      </c>
      <c r="B12" s="5">
        <v>2681.8207671772743</v>
      </c>
    </row>
    <row r="13" spans="1:2">
      <c r="A13" s="1">
        <v>2012</v>
      </c>
      <c r="B13" s="5">
        <v>2735.3847872473775</v>
      </c>
    </row>
    <row r="14" spans="1:2">
      <c r="A14" s="1">
        <v>2013</v>
      </c>
      <c r="B14" s="5">
        <v>2809.392297943944</v>
      </c>
    </row>
    <row r="15" spans="1:2">
      <c r="A15" s="1">
        <v>2014</v>
      </c>
      <c r="B15" s="5">
        <v>2835.7771177062341</v>
      </c>
    </row>
    <row r="16" spans="1:2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5" sqref="E15"/>
    </sheetView>
  </sheetViews>
  <sheetFormatPr baseColWidth="10" defaultRowHeight="15" x14ac:dyDescent="0"/>
  <sheetData>
    <row r="1" spans="1:4">
      <c r="A1" s="3" t="s">
        <v>0</v>
      </c>
      <c r="B1" s="8" t="s">
        <v>35</v>
      </c>
      <c r="C1" s="8" t="s">
        <v>36</v>
      </c>
      <c r="D1" s="8" t="s">
        <v>34</v>
      </c>
    </row>
    <row r="2" spans="1:4">
      <c r="A2" t="s">
        <v>1</v>
      </c>
      <c r="B2" s="5">
        <v>100.39</v>
      </c>
      <c r="C2" s="5">
        <v>95.5</v>
      </c>
      <c r="D2" s="5">
        <v>98.03</v>
      </c>
    </row>
    <row r="3" spans="1:4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>
      <c r="A4" t="s">
        <v>3</v>
      </c>
      <c r="B4" s="5">
        <v>99.48</v>
      </c>
      <c r="C4" s="5">
        <v>97.09</v>
      </c>
      <c r="D4" s="5">
        <v>98.32</v>
      </c>
    </row>
    <row r="5" spans="1:4">
      <c r="A5" t="s">
        <v>4</v>
      </c>
      <c r="B5" s="5">
        <v>98.7</v>
      </c>
      <c r="C5" s="5">
        <v>98.5</v>
      </c>
      <c r="D5" s="5">
        <v>98.6</v>
      </c>
    </row>
    <row r="6" spans="1:4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RowHeight="15" x14ac:dyDescent="0"/>
  <sheetData>
    <row r="1" spans="1:3">
      <c r="A1" s="3" t="s">
        <v>0</v>
      </c>
      <c r="B1" s="8" t="s">
        <v>35</v>
      </c>
      <c r="C1" s="8" t="s">
        <v>36</v>
      </c>
    </row>
    <row r="2" spans="1:3">
      <c r="A2" t="s">
        <v>6</v>
      </c>
      <c r="B2">
        <v>170641</v>
      </c>
      <c r="C2">
        <v>156566</v>
      </c>
    </row>
    <row r="3" spans="1:3">
      <c r="A3" t="s">
        <v>7</v>
      </c>
      <c r="B3">
        <v>167452</v>
      </c>
      <c r="C3">
        <v>154728</v>
      </c>
    </row>
    <row r="4" spans="1:3">
      <c r="A4" t="s">
        <v>8</v>
      </c>
      <c r="B4">
        <v>168404</v>
      </c>
      <c r="C4">
        <v>156210</v>
      </c>
    </row>
    <row r="5" spans="1:3">
      <c r="A5" t="s">
        <v>9</v>
      </c>
      <c r="B5">
        <v>169272</v>
      </c>
      <c r="C5">
        <v>157639</v>
      </c>
    </row>
    <row r="6" spans="1:3">
      <c r="A6" t="s">
        <v>10</v>
      </c>
      <c r="B6">
        <v>169306</v>
      </c>
      <c r="C6">
        <v>153669</v>
      </c>
    </row>
    <row r="7" spans="1:3">
      <c r="A7" t="s">
        <v>1</v>
      </c>
      <c r="B7">
        <v>162527</v>
      </c>
      <c r="C7">
        <v>149217</v>
      </c>
    </row>
    <row r="8" spans="1:3">
      <c r="A8" t="s">
        <v>2</v>
      </c>
      <c r="B8">
        <v>155970</v>
      </c>
      <c r="C8">
        <v>145516</v>
      </c>
    </row>
    <row r="9" spans="1:3">
      <c r="A9" t="s">
        <v>3</v>
      </c>
      <c r="B9">
        <v>152412</v>
      </c>
      <c r="C9">
        <v>142806</v>
      </c>
    </row>
    <row r="10" spans="1:3">
      <c r="A10" t="s">
        <v>4</v>
      </c>
      <c r="B10">
        <v>152412</v>
      </c>
      <c r="C10">
        <v>142806</v>
      </c>
    </row>
    <row r="11" spans="1:3">
      <c r="A11" t="s">
        <v>5</v>
      </c>
      <c r="B11">
        <v>144335</v>
      </c>
      <c r="C11">
        <v>134273</v>
      </c>
    </row>
    <row r="12" spans="1:3">
      <c r="A12" t="s">
        <v>11</v>
      </c>
      <c r="B12">
        <v>141168</v>
      </c>
      <c r="C12">
        <v>132481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33" sqref="F33"/>
    </sheetView>
  </sheetViews>
  <sheetFormatPr baseColWidth="10" defaultRowHeight="15" x14ac:dyDescent="0"/>
  <sheetData>
    <row r="1" spans="1:5">
      <c r="A1" s="3" t="s">
        <v>0</v>
      </c>
      <c r="B1" s="3" t="s">
        <v>39</v>
      </c>
      <c r="C1" s="3" t="s">
        <v>40</v>
      </c>
      <c r="D1" s="3" t="s">
        <v>41</v>
      </c>
      <c r="E1" s="3" t="s">
        <v>42</v>
      </c>
    </row>
    <row r="2" spans="1:5">
      <c r="A2" t="s">
        <v>6</v>
      </c>
      <c r="B2" s="5">
        <v>94.182217343578486</v>
      </c>
      <c r="C2" s="5">
        <v>90.928819444444443</v>
      </c>
      <c r="D2" s="5">
        <v>91.75168921888644</v>
      </c>
      <c r="E2" s="5">
        <v>79.147406266050339</v>
      </c>
    </row>
    <row r="3" spans="1:5">
      <c r="A3" t="s">
        <v>7</v>
      </c>
      <c r="B3" s="5">
        <v>101.97706603400553</v>
      </c>
      <c r="C3" s="5">
        <v>92.325516730002775</v>
      </c>
      <c r="D3" s="5">
        <v>92.401404581611445</v>
      </c>
      <c r="E3" s="5">
        <v>75.628831113929408</v>
      </c>
    </row>
    <row r="4" spans="1:5">
      <c r="A4" t="s">
        <v>8</v>
      </c>
      <c r="B4" s="5">
        <v>87.90922619047619</v>
      </c>
      <c r="C4" s="5">
        <v>93.725886459672964</v>
      </c>
      <c r="D4" s="5">
        <v>92.759079356784881</v>
      </c>
      <c r="E4" s="5">
        <v>76.992616244262621</v>
      </c>
    </row>
    <row r="5" spans="1:5">
      <c r="A5" t="s">
        <v>9</v>
      </c>
      <c r="B5" s="5">
        <v>81.374389785955685</v>
      </c>
      <c r="C5" s="5">
        <v>104.6077210460772</v>
      </c>
      <c r="D5" s="5">
        <v>93.127628904957703</v>
      </c>
      <c r="E5" s="5">
        <v>79.516417910447757</v>
      </c>
    </row>
    <row r="6" spans="1:5">
      <c r="A6" t="s">
        <v>10</v>
      </c>
      <c r="B6" s="5">
        <v>84.925535779150024</v>
      </c>
      <c r="C6" s="5">
        <v>89.336926186122611</v>
      </c>
      <c r="D6" s="5">
        <v>90.764060340448665</v>
      </c>
      <c r="E6" s="5">
        <v>81.878699623654896</v>
      </c>
    </row>
    <row r="7" spans="1:5">
      <c r="A7" t="s">
        <v>1</v>
      </c>
      <c r="B7" s="5">
        <v>83.086375135525842</v>
      </c>
      <c r="C7" s="5">
        <v>96.440032089851584</v>
      </c>
      <c r="D7" s="5">
        <v>91.8105914709556</v>
      </c>
      <c r="E7" s="5">
        <v>80.234531975334306</v>
      </c>
    </row>
    <row r="8" spans="1:5">
      <c r="A8" t="s">
        <v>2</v>
      </c>
      <c r="B8" s="5">
        <v>92.098397316436817</v>
      </c>
      <c r="C8" s="5">
        <v>94.161419576416719</v>
      </c>
      <c r="D8" s="5">
        <v>93.297428992755016</v>
      </c>
      <c r="E8" s="5">
        <v>83.264774441245024</v>
      </c>
    </row>
    <row r="9" spans="1:5">
      <c r="A9" t="s">
        <v>3</v>
      </c>
      <c r="B9" s="5">
        <v>90.313075506445671</v>
      </c>
      <c r="C9" s="5">
        <v>96.798292422625394</v>
      </c>
      <c r="D9" s="5">
        <v>93.697346665616877</v>
      </c>
      <c r="E9" s="5">
        <v>85.010910602334519</v>
      </c>
    </row>
    <row r="10" spans="1:5">
      <c r="A10" t="s">
        <v>4</v>
      </c>
      <c r="B10" s="5">
        <v>87.835482746601599</v>
      </c>
      <c r="C10" s="5">
        <v>95.506158583525789</v>
      </c>
      <c r="D10" s="5">
        <v>93.697346665616877</v>
      </c>
      <c r="E10" s="5">
        <v>85.292863235712261</v>
      </c>
    </row>
    <row r="11" spans="1:5">
      <c r="A11" t="s">
        <v>5</v>
      </c>
      <c r="B11" s="5">
        <v>95.289855072463766</v>
      </c>
      <c r="C11" s="5">
        <v>92.310459573702673</v>
      </c>
      <c r="D11" s="5">
        <v>93.028717913188075</v>
      </c>
      <c r="E11" s="5">
        <v>87.106350995866208</v>
      </c>
    </row>
    <row r="12" spans="1:5">
      <c r="A12" t="s">
        <v>11</v>
      </c>
      <c r="B12" s="5">
        <v>92.551020408163268</v>
      </c>
      <c r="C12" s="5">
        <v>94.23110643520954</v>
      </c>
      <c r="D12" s="5">
        <v>93.846339113680159</v>
      </c>
      <c r="E12" s="5">
        <v>88.674101610904586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7" sqref="A17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8" t="s">
        <v>32</v>
      </c>
      <c r="C1" s="8" t="s">
        <v>33</v>
      </c>
      <c r="D1" s="8" t="s">
        <v>34</v>
      </c>
    </row>
    <row r="2" spans="1:4">
      <c r="A2" s="1">
        <v>2002</v>
      </c>
      <c r="B2" s="5">
        <v>34.5</v>
      </c>
      <c r="C2" s="5">
        <v>71.900001525878906</v>
      </c>
      <c r="D2" s="5">
        <v>52.799999237060497</v>
      </c>
    </row>
    <row r="3" spans="1:4">
      <c r="A3" s="1">
        <v>2003</v>
      </c>
      <c r="B3" s="5">
        <v>29.5</v>
      </c>
      <c r="C3" s="5">
        <v>71.699996948242202</v>
      </c>
      <c r="D3" s="5">
        <v>50.299999237060497</v>
      </c>
    </row>
    <row r="4" spans="1:4">
      <c r="A4" s="1">
        <v>2004</v>
      </c>
      <c r="B4" s="5">
        <v>25.200000762939499</v>
      </c>
      <c r="C4" s="5">
        <v>67.800003051757798</v>
      </c>
      <c r="D4" s="5">
        <v>49.5</v>
      </c>
    </row>
    <row r="5" spans="1:4">
      <c r="A5" s="1">
        <v>2005</v>
      </c>
      <c r="B5" s="5">
        <v>29.700000762939499</v>
      </c>
      <c r="C5" s="5">
        <v>68.300003051757798</v>
      </c>
      <c r="D5" s="5">
        <v>48.700000762939503</v>
      </c>
    </row>
    <row r="6" spans="1:4">
      <c r="A6" s="1">
        <v>2006</v>
      </c>
      <c r="B6" s="5">
        <v>30.600000381469702</v>
      </c>
      <c r="C6" s="5">
        <v>69.599998474121094</v>
      </c>
      <c r="D6" s="5">
        <v>52.5</v>
      </c>
    </row>
    <row r="7" spans="1:4">
      <c r="A7" s="1">
        <v>2007</v>
      </c>
      <c r="B7" s="5">
        <v>28.299999237060501</v>
      </c>
      <c r="C7" s="5">
        <v>65.199996948242202</v>
      </c>
      <c r="D7" s="5">
        <v>46.5</v>
      </c>
    </row>
    <row r="8" spans="1:4">
      <c r="A8" s="1">
        <v>2008</v>
      </c>
      <c r="B8" s="5">
        <v>26.100000381469702</v>
      </c>
      <c r="C8" s="5">
        <v>65.800003051757798</v>
      </c>
      <c r="D8" s="5">
        <v>46</v>
      </c>
    </row>
    <row r="9" spans="1:4">
      <c r="A9" s="1">
        <v>2009</v>
      </c>
      <c r="B9" s="5">
        <v>28.700000762939499</v>
      </c>
      <c r="C9" s="5">
        <v>66.900001525878906</v>
      </c>
      <c r="D9" s="5">
        <v>47.700000762939503</v>
      </c>
    </row>
    <row r="10" spans="1:4">
      <c r="A10" s="1">
        <v>2010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>
      <c r="A11" s="1">
        <v>2011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>
      <c r="A12" s="1">
        <v>2012</v>
      </c>
      <c r="B12" s="5">
        <v>17.899999618530298</v>
      </c>
      <c r="C12" s="5">
        <v>55.5</v>
      </c>
      <c r="D12" s="5">
        <v>37.099998474121101</v>
      </c>
    </row>
    <row r="13" spans="1:4">
      <c r="A13" s="1">
        <v>2013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baseColWidth="10" defaultRowHeight="15" x14ac:dyDescent="0"/>
  <sheetData>
    <row r="1" spans="1:4">
      <c r="A1" s="2" t="s">
        <v>0</v>
      </c>
      <c r="B1" s="3" t="s">
        <v>32</v>
      </c>
      <c r="C1" s="3" t="s">
        <v>33</v>
      </c>
      <c r="D1" s="3" t="s">
        <v>34</v>
      </c>
    </row>
    <row r="2" spans="1:4">
      <c r="A2" s="1">
        <v>2001</v>
      </c>
      <c r="B2" s="5">
        <v>70.2</v>
      </c>
      <c r="C2" s="5">
        <v>65.900000000000006</v>
      </c>
      <c r="D2" s="5">
        <v>67.997560975609773</v>
      </c>
    </row>
    <row r="3" spans="1:4">
      <c r="A3" s="1">
        <v>2002</v>
      </c>
      <c r="B3" s="5">
        <v>70.3</v>
      </c>
      <c r="C3" s="5">
        <v>65.7</v>
      </c>
      <c r="D3" s="5">
        <v>67.943902439024399</v>
      </c>
    </row>
    <row r="4" spans="1:4">
      <c r="A4" s="1">
        <v>2003</v>
      </c>
      <c r="B4" s="5">
        <v>70.5</v>
      </c>
      <c r="C4" s="5">
        <v>66</v>
      </c>
      <c r="D4" s="5">
        <v>68.195121951219519</v>
      </c>
    </row>
    <row r="5" spans="1:4">
      <c r="A5" s="1">
        <v>2004</v>
      </c>
      <c r="B5" s="5">
        <v>70.7</v>
      </c>
      <c r="C5" s="5">
        <v>66.3</v>
      </c>
      <c r="D5" s="5">
        <v>68.44634146341464</v>
      </c>
    </row>
    <row r="6" spans="1:4">
      <c r="A6" s="1">
        <v>2005</v>
      </c>
      <c r="B6" s="5">
        <v>71</v>
      </c>
      <c r="C6" s="5">
        <v>66.5</v>
      </c>
      <c r="D6" s="5">
        <v>68.695121951219519</v>
      </c>
    </row>
    <row r="7" spans="1:4">
      <c r="A7" s="1">
        <v>2006</v>
      </c>
      <c r="B7" s="5">
        <v>71.2</v>
      </c>
      <c r="C7" s="5">
        <v>66.8</v>
      </c>
      <c r="D7" s="5">
        <v>68.94634146341464</v>
      </c>
    </row>
    <row r="8" spans="1:4">
      <c r="A8" s="1">
        <v>2007</v>
      </c>
      <c r="B8" s="5">
        <v>71.400000000000006</v>
      </c>
      <c r="C8" s="5">
        <v>67.099999999999994</v>
      </c>
      <c r="D8" s="5">
        <v>69.197560975609775</v>
      </c>
    </row>
    <row r="9" spans="1:4">
      <c r="A9" s="1">
        <v>2008</v>
      </c>
      <c r="B9" s="5">
        <v>71.599999999999994</v>
      </c>
      <c r="C9" s="5">
        <v>67.3</v>
      </c>
      <c r="D9" s="5">
        <v>69.39756097560975</v>
      </c>
    </row>
    <row r="10" spans="1:4">
      <c r="A10" s="1">
        <v>2009</v>
      </c>
      <c r="B10" s="5">
        <v>71.8</v>
      </c>
      <c r="C10" s="5">
        <v>67.599999999999994</v>
      </c>
      <c r="D10" s="5">
        <v>69.648780487804885</v>
      </c>
    </row>
    <row r="11" spans="1:4">
      <c r="A11" s="1">
        <v>2010</v>
      </c>
      <c r="B11" s="5">
        <v>72</v>
      </c>
      <c r="C11" s="5">
        <v>67.900000000000006</v>
      </c>
      <c r="D11" s="5">
        <v>69.90000000000002</v>
      </c>
    </row>
    <row r="12" spans="1:4">
      <c r="A12" s="1">
        <v>2011</v>
      </c>
      <c r="B12" s="5">
        <v>72.3</v>
      </c>
      <c r="C12" s="5">
        <v>68.099999999999994</v>
      </c>
      <c r="D12" s="5">
        <v>70.148780487804885</v>
      </c>
    </row>
    <row r="13" spans="1:4">
      <c r="A13" s="1">
        <v>2012</v>
      </c>
      <c r="B13" s="5">
        <v>72.7</v>
      </c>
      <c r="C13" s="5">
        <v>68.400000000000006</v>
      </c>
      <c r="D13" s="5">
        <v>70.497560975609773</v>
      </c>
    </row>
    <row r="14" spans="1:4">
      <c r="A14" s="1">
        <v>2013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3_4</vt:lpstr>
      <vt:lpstr>4_1</vt:lpstr>
      <vt:lpstr>4_2</vt:lpstr>
      <vt:lpstr>5_1</vt:lpstr>
      <vt:lpstr>5_2</vt:lpstr>
      <vt:lpstr>5_3</vt:lpstr>
      <vt:lpstr>6_1</vt:lpstr>
      <vt:lpstr>6_2</vt:lpstr>
      <vt:lpstr>7_1</vt:lpstr>
      <vt:lpstr>7_2</vt:lpstr>
      <vt:lpstr>7_3</vt:lpstr>
      <vt:lpstr>7_4</vt:lpstr>
      <vt:lpstr>8_1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2016-03-23T15:07:59Z</dcterms:modified>
</cp:coreProperties>
</file>